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qiu\Desktop\最后一搜船_整体\"/>
    </mc:Choice>
  </mc:AlternateContent>
  <xr:revisionPtr revIDLastSave="0" documentId="13_ncr:1_{EF29DA9E-AE3C-40EF-B955-0EE749CCB12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ambda" sheetId="5" r:id="rId1"/>
    <sheet name="Car_Data" sheetId="4" r:id="rId2"/>
    <sheet name="Yard_Areas" sheetId="1" r:id="rId3"/>
    <sheet name="Brands" sheetId="2" r:id="rId4"/>
    <sheet name="Mod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7" i="4"/>
  <c r="E16" i="4"/>
  <c r="E8" i="4"/>
  <c r="E15" i="4"/>
  <c r="E7" i="4"/>
  <c r="E9" i="4"/>
  <c r="F6" i="4"/>
  <c r="F5" i="4"/>
  <c r="F11" i="4"/>
  <c r="F10" i="4"/>
  <c r="F4" i="4"/>
  <c r="F2" i="4"/>
  <c r="E3" i="4"/>
  <c r="E4" i="4"/>
  <c r="E5" i="4"/>
  <c r="E6" i="4"/>
  <c r="E10" i="4"/>
  <c r="E11" i="4"/>
  <c r="E12" i="4"/>
  <c r="E13" i="4"/>
  <c r="E14" i="4"/>
  <c r="E2" i="4"/>
  <c r="E13" i="1"/>
  <c r="E6" i="1"/>
  <c r="E9" i="1"/>
  <c r="E10" i="1"/>
  <c r="E14" i="1"/>
  <c r="E3" i="1"/>
  <c r="E4" i="1"/>
  <c r="E5" i="1"/>
  <c r="E7" i="1"/>
  <c r="E8" i="1"/>
  <c r="E11" i="1"/>
  <c r="E12" i="1"/>
  <c r="E2" i="1"/>
</calcChain>
</file>

<file path=xl/sharedStrings.xml><?xml version="1.0" encoding="utf-8"?>
<sst xmlns="http://schemas.openxmlformats.org/spreadsheetml/2006/main" count="92" uniqueCount="61">
  <si>
    <t>Yard_Index</t>
  </si>
  <si>
    <t>Brand_Name</t>
  </si>
  <si>
    <t>HYUNDAI</t>
  </si>
  <si>
    <t>KIA</t>
  </si>
  <si>
    <t>Model_Index</t>
  </si>
  <si>
    <t>Model_Name</t>
  </si>
  <si>
    <t>ELANTRA HEV</t>
  </si>
  <si>
    <t>KONA_HEV</t>
  </si>
  <si>
    <t>SONATA_HEV</t>
  </si>
  <si>
    <t>VENUE</t>
  </si>
  <si>
    <t>NIRO</t>
  </si>
  <si>
    <t>STONIC</t>
  </si>
  <si>
    <t>Brand</t>
  </si>
  <si>
    <t>Model</t>
  </si>
  <si>
    <t>Area_per_Car</t>
  </si>
  <si>
    <t>Quantity</t>
  </si>
  <si>
    <t>Brand_Index</t>
    <phoneticPr fontId="2" type="noConversion"/>
  </si>
  <si>
    <t>lambda1</t>
  </si>
  <si>
    <t>lambda3</t>
    <phoneticPr fontId="2" type="noConversion"/>
  </si>
  <si>
    <t>值</t>
    <phoneticPr fontId="2" type="noConversion"/>
  </si>
  <si>
    <t>lambda2</t>
    <phoneticPr fontId="2" type="noConversion"/>
  </si>
  <si>
    <t>Yard_Area</t>
    <phoneticPr fontId="2" type="noConversion"/>
  </si>
  <si>
    <t>Utilization_Rate</t>
    <phoneticPr fontId="2" type="noConversion"/>
  </si>
  <si>
    <t>Length</t>
    <phoneticPr fontId="2" type="noConversion"/>
  </si>
  <si>
    <t>Width</t>
    <phoneticPr fontId="2" type="noConversion"/>
  </si>
  <si>
    <t>Yard C1.1</t>
  </si>
  <si>
    <t>Yard C1.2</t>
  </si>
  <si>
    <t>Yard C1.3</t>
  </si>
  <si>
    <t>Yard C1.4</t>
  </si>
  <si>
    <t>Yard C1.5</t>
  </si>
  <si>
    <t>R 2</t>
  </si>
  <si>
    <t>A 8</t>
  </si>
  <si>
    <t>R 1</t>
  </si>
  <si>
    <t>A 7</t>
  </si>
  <si>
    <t>R 3</t>
  </si>
  <si>
    <t>yard_names</t>
    <phoneticPr fontId="2" type="noConversion"/>
  </si>
  <si>
    <t>length</t>
    <phoneticPr fontId="2" type="noConversion"/>
  </si>
  <si>
    <t>width</t>
    <phoneticPr fontId="2" type="noConversion"/>
  </si>
  <si>
    <t>AA</t>
    <phoneticPr fontId="2" type="noConversion"/>
  </si>
  <si>
    <t>A9</t>
    <phoneticPr fontId="2" type="noConversion"/>
  </si>
  <si>
    <t>A4</t>
    <phoneticPr fontId="2" type="noConversion"/>
  </si>
  <si>
    <t>SELTOS</t>
    <phoneticPr fontId="2" type="noConversion"/>
  </si>
  <si>
    <t>STARIA</t>
    <phoneticPr fontId="2" type="noConversion"/>
  </si>
  <si>
    <t>PICANTO</t>
    <phoneticPr fontId="2" type="noConversion"/>
  </si>
  <si>
    <t>CARNIVAL</t>
    <phoneticPr fontId="2" type="noConversion"/>
  </si>
  <si>
    <t>ARKANA</t>
  </si>
  <si>
    <t>IONIQ5</t>
  </si>
  <si>
    <t>IONIQ6</t>
  </si>
  <si>
    <t>SKYWELL</t>
  </si>
  <si>
    <t>RENAULT</t>
  </si>
  <si>
    <t>GENESIS</t>
    <phoneticPr fontId="2" type="noConversion"/>
  </si>
  <si>
    <t>NANJING_GOLDEN_DRAGON</t>
  </si>
  <si>
    <t>SERES</t>
  </si>
  <si>
    <t>SERES</t>
    <phoneticPr fontId="2" type="noConversion"/>
  </si>
  <si>
    <t>SERES CODE 8703</t>
  </si>
  <si>
    <t>F1</t>
    <phoneticPr fontId="2" type="noConversion"/>
  </si>
  <si>
    <t>G1_1</t>
    <phoneticPr fontId="2" type="noConversion"/>
  </si>
  <si>
    <t>G1_2</t>
    <phoneticPr fontId="2" type="noConversion"/>
  </si>
  <si>
    <t>G1_3</t>
    <phoneticPr fontId="2" type="noConversion"/>
  </si>
  <si>
    <t>B3</t>
    <phoneticPr fontId="2" type="noConversion"/>
  </si>
  <si>
    <t>B8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</si>
</sst>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B7A-1282-474B-879B-9A6BF78A0C6D}">
  <dimension ref="A1:L9"/>
  <sheetViews>
    <sheetView workbookViewId="0">
      <selection activeCell="C17" sqref="C17"/>
    </sheetView>
  </sheetViews>
  <sheetFormatPr defaultRowHeight="14" x14ac:dyDescent="0.25"/>
  <cols>
    <col min="3" max="3" width="14.08984375" customWidth="1"/>
  </cols>
  <sheetData>
    <row r="1" spans="1:12" x14ac:dyDescent="0.25">
      <c r="B1" t="s">
        <v>19</v>
      </c>
    </row>
    <row r="2" spans="1:12" x14ac:dyDescent="0.25">
      <c r="A2" t="s">
        <v>17</v>
      </c>
      <c r="B2">
        <v>0</v>
      </c>
    </row>
    <row r="3" spans="1:12" x14ac:dyDescent="0.25">
      <c r="A3" t="s">
        <v>20</v>
      </c>
      <c r="B3">
        <v>0.5</v>
      </c>
    </row>
    <row r="4" spans="1:12" x14ac:dyDescent="0.25">
      <c r="A4" t="s">
        <v>18</v>
      </c>
      <c r="B4">
        <v>0.5</v>
      </c>
    </row>
    <row r="9" spans="1:12" x14ac:dyDescent="0.25">
      <c r="I9" s="4"/>
      <c r="J9" s="4"/>
      <c r="K9" s="4"/>
      <c r="L9" s="4"/>
    </row>
  </sheetData>
  <mergeCells count="1">
    <mergeCell ref="I9:L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topLeftCell="B1" workbookViewId="0">
      <selection activeCell="M8" sqref="M8"/>
    </sheetView>
  </sheetViews>
  <sheetFormatPr defaultRowHeight="14" x14ac:dyDescent="0.25"/>
  <cols>
    <col min="1" max="1" width="18.7265625" customWidth="1"/>
    <col min="2" max="4" width="22" customWidth="1"/>
    <col min="5" max="5" width="15.36328125" customWidth="1"/>
    <col min="6" max="6" width="23.08984375" customWidth="1"/>
  </cols>
  <sheetData>
    <row r="1" spans="1:7" x14ac:dyDescent="0.25">
      <c r="A1" s="1" t="s">
        <v>12</v>
      </c>
      <c r="B1" s="1" t="s">
        <v>13</v>
      </c>
      <c r="C1" s="1" t="s">
        <v>36</v>
      </c>
      <c r="D1" s="1" t="s">
        <v>37</v>
      </c>
      <c r="E1" s="1" t="s">
        <v>14</v>
      </c>
      <c r="F1" s="1" t="s">
        <v>15</v>
      </c>
      <c r="G1" s="3"/>
    </row>
    <row r="2" spans="1:7" x14ac:dyDescent="0.25">
      <c r="A2" t="s">
        <v>2</v>
      </c>
      <c r="B2" s="2" t="s">
        <v>6</v>
      </c>
      <c r="C2">
        <v>4.9000000000000004</v>
      </c>
      <c r="D2">
        <v>2.2000000000000002</v>
      </c>
      <c r="E2">
        <f>C2*D2</f>
        <v>10.780000000000001</v>
      </c>
      <c r="F2">
        <f>959+420</f>
        <v>1379</v>
      </c>
    </row>
    <row r="3" spans="1:7" x14ac:dyDescent="0.25">
      <c r="A3" t="s">
        <v>2</v>
      </c>
      <c r="B3" s="2" t="s">
        <v>42</v>
      </c>
      <c r="C3">
        <v>5.5</v>
      </c>
      <c r="D3">
        <v>2.2999999999999998</v>
      </c>
      <c r="E3">
        <f>C3*D3</f>
        <v>12.649999999999999</v>
      </c>
      <c r="F3">
        <v>258</v>
      </c>
    </row>
    <row r="4" spans="1:7" x14ac:dyDescent="0.25">
      <c r="A4" t="s">
        <v>2</v>
      </c>
      <c r="B4" s="2" t="s">
        <v>7</v>
      </c>
      <c r="C4">
        <v>4.5</v>
      </c>
      <c r="D4">
        <v>2.2000000000000002</v>
      </c>
      <c r="E4">
        <f t="shared" ref="E4:E14" si="0">C4*D4</f>
        <v>9.9</v>
      </c>
      <c r="F4">
        <f>543+259</f>
        <v>802</v>
      </c>
    </row>
    <row r="5" spans="1:7" x14ac:dyDescent="0.25">
      <c r="A5" t="s">
        <v>2</v>
      </c>
      <c r="B5" s="2" t="s">
        <v>8</v>
      </c>
      <c r="C5">
        <v>5.0999999999999996</v>
      </c>
      <c r="D5">
        <v>2.2999999999999998</v>
      </c>
      <c r="E5">
        <f t="shared" si="0"/>
        <v>11.729999999999999</v>
      </c>
      <c r="F5">
        <f>237+131</f>
        <v>368</v>
      </c>
    </row>
    <row r="6" spans="1:7" x14ac:dyDescent="0.25">
      <c r="A6" t="s">
        <v>2</v>
      </c>
      <c r="B6" s="2" t="s">
        <v>9</v>
      </c>
      <c r="C6">
        <v>4.4000000000000004</v>
      </c>
      <c r="D6">
        <v>2.2000000000000002</v>
      </c>
      <c r="E6">
        <f t="shared" si="0"/>
        <v>9.6800000000000015</v>
      </c>
      <c r="F6">
        <f>724+164</f>
        <v>888</v>
      </c>
    </row>
    <row r="7" spans="1:7" x14ac:dyDescent="0.25">
      <c r="A7" t="s">
        <v>2</v>
      </c>
      <c r="B7" s="2" t="s">
        <v>50</v>
      </c>
      <c r="C7">
        <v>4.8</v>
      </c>
      <c r="D7">
        <v>2.2999999999999998</v>
      </c>
      <c r="E7">
        <f>C7*D7</f>
        <v>11.04</v>
      </c>
      <c r="F7">
        <v>134</v>
      </c>
    </row>
    <row r="8" spans="1:7" x14ac:dyDescent="0.25">
      <c r="A8" t="s">
        <v>2</v>
      </c>
      <c r="B8" s="2" t="s">
        <v>46</v>
      </c>
      <c r="C8">
        <v>5</v>
      </c>
      <c r="D8">
        <v>2.2999999999999998</v>
      </c>
      <c r="E8">
        <f>C8*D8</f>
        <v>11.5</v>
      </c>
      <c r="F8">
        <v>454</v>
      </c>
    </row>
    <row r="9" spans="1:7" x14ac:dyDescent="0.25">
      <c r="A9" t="s">
        <v>2</v>
      </c>
      <c r="B9" s="2" t="s">
        <v>47</v>
      </c>
      <c r="C9">
        <v>5</v>
      </c>
      <c r="D9">
        <v>2.2999999999999998</v>
      </c>
      <c r="E9">
        <f>C9*D9</f>
        <v>11.5</v>
      </c>
      <c r="F9">
        <v>55</v>
      </c>
    </row>
    <row r="10" spans="1:7" x14ac:dyDescent="0.25">
      <c r="A10" t="s">
        <v>3</v>
      </c>
      <c r="B10" s="2" t="s">
        <v>10</v>
      </c>
      <c r="C10">
        <v>4.5999999999999996</v>
      </c>
      <c r="D10">
        <v>2</v>
      </c>
      <c r="E10">
        <f t="shared" si="0"/>
        <v>9.1999999999999993</v>
      </c>
      <c r="F10">
        <f>339+367</f>
        <v>706</v>
      </c>
    </row>
    <row r="11" spans="1:7" x14ac:dyDescent="0.25">
      <c r="A11" t="s">
        <v>3</v>
      </c>
      <c r="B11" s="2" t="s">
        <v>41</v>
      </c>
      <c r="C11">
        <v>4.7</v>
      </c>
      <c r="D11">
        <v>2.2000000000000002</v>
      </c>
      <c r="E11">
        <f t="shared" si="0"/>
        <v>10.340000000000002</v>
      </c>
      <c r="F11">
        <f>332+58</f>
        <v>390</v>
      </c>
    </row>
    <row r="12" spans="1:7" x14ac:dyDescent="0.25">
      <c r="A12" t="s">
        <v>3</v>
      </c>
      <c r="B12" s="2" t="s">
        <v>43</v>
      </c>
      <c r="C12">
        <v>4.3</v>
      </c>
      <c r="D12">
        <v>1.9</v>
      </c>
      <c r="E12">
        <f t="shared" si="0"/>
        <v>8.17</v>
      </c>
      <c r="F12">
        <v>221</v>
      </c>
    </row>
    <row r="13" spans="1:7" x14ac:dyDescent="0.25">
      <c r="A13" t="s">
        <v>3</v>
      </c>
      <c r="B13" s="2" t="s">
        <v>11</v>
      </c>
      <c r="C13">
        <v>4.5</v>
      </c>
      <c r="D13">
        <v>2.2999999999999998</v>
      </c>
      <c r="E13">
        <f t="shared" si="0"/>
        <v>10.35</v>
      </c>
      <c r="F13">
        <v>80</v>
      </c>
    </row>
    <row r="14" spans="1:7" x14ac:dyDescent="0.25">
      <c r="A14" t="s">
        <v>3</v>
      </c>
      <c r="B14" s="2" t="s">
        <v>44</v>
      </c>
      <c r="C14">
        <v>5.5</v>
      </c>
      <c r="D14">
        <v>2.2999999999999998</v>
      </c>
      <c r="E14">
        <f t="shared" si="0"/>
        <v>12.649999999999999</v>
      </c>
      <c r="F14">
        <v>138</v>
      </c>
    </row>
    <row r="15" spans="1:7" x14ac:dyDescent="0.25">
      <c r="A15" t="s">
        <v>51</v>
      </c>
      <c r="B15" s="2" t="s">
        <v>48</v>
      </c>
      <c r="C15">
        <v>4.9000000000000004</v>
      </c>
      <c r="D15">
        <v>2.2999999999999998</v>
      </c>
      <c r="E15">
        <f>C15*D15</f>
        <v>11.27</v>
      </c>
      <c r="F15">
        <v>56</v>
      </c>
    </row>
    <row r="16" spans="1:7" x14ac:dyDescent="0.25">
      <c r="A16" t="s">
        <v>52</v>
      </c>
      <c r="B16" s="2" t="s">
        <v>54</v>
      </c>
      <c r="C16">
        <v>5</v>
      </c>
      <c r="D16">
        <v>2.2999999999999998</v>
      </c>
      <c r="E16">
        <f>C16*D16</f>
        <v>11.5</v>
      </c>
      <c r="F16">
        <v>30</v>
      </c>
    </row>
    <row r="17" spans="1:6" x14ac:dyDescent="0.25">
      <c r="A17" t="s">
        <v>49</v>
      </c>
      <c r="B17" s="2" t="s">
        <v>45</v>
      </c>
      <c r="C17">
        <v>4.9000000000000004</v>
      </c>
      <c r="D17">
        <v>2.2999999999999998</v>
      </c>
      <c r="E17">
        <f>C17*D17</f>
        <v>11.27</v>
      </c>
      <c r="F17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5" sqref="F5"/>
    </sheetView>
  </sheetViews>
  <sheetFormatPr defaultRowHeight="14" x14ac:dyDescent="0.25"/>
  <cols>
    <col min="1" max="1" width="17.26953125" customWidth="1"/>
    <col min="2" max="2" width="20.453125" customWidth="1"/>
    <col min="3" max="3" width="17.26953125" customWidth="1"/>
    <col min="4" max="4" width="15.6328125" customWidth="1"/>
    <col min="5" max="5" width="16.36328125" customWidth="1"/>
    <col min="6" max="6" width="24.36328125" customWidth="1"/>
  </cols>
  <sheetData>
    <row r="1" spans="1:6" x14ac:dyDescent="0.25">
      <c r="A1" s="1" t="s">
        <v>35</v>
      </c>
      <c r="B1" s="1" t="s">
        <v>0</v>
      </c>
      <c r="C1" s="1" t="s">
        <v>23</v>
      </c>
      <c r="D1" s="1" t="s">
        <v>24</v>
      </c>
      <c r="E1" s="1" t="s">
        <v>21</v>
      </c>
      <c r="F1" s="1" t="s">
        <v>22</v>
      </c>
    </row>
    <row r="2" spans="1:6" x14ac:dyDescent="0.25">
      <c r="A2" t="s">
        <v>25</v>
      </c>
      <c r="B2">
        <v>1</v>
      </c>
      <c r="C2">
        <v>9.1999999999999993</v>
      </c>
      <c r="D2">
        <v>200</v>
      </c>
      <c r="E2">
        <f>C2*D2</f>
        <v>1839.9999999999998</v>
      </c>
      <c r="F2">
        <v>0.9</v>
      </c>
    </row>
    <row r="3" spans="1:6" x14ac:dyDescent="0.25">
      <c r="A3" t="s">
        <v>26</v>
      </c>
      <c r="B3">
        <v>2</v>
      </c>
      <c r="C3">
        <v>34</v>
      </c>
      <c r="D3">
        <v>150</v>
      </c>
      <c r="E3">
        <f t="shared" ref="E3:E12" si="0">C3*D3</f>
        <v>5100</v>
      </c>
      <c r="F3">
        <v>0.9</v>
      </c>
    </row>
    <row r="4" spans="1:6" x14ac:dyDescent="0.25">
      <c r="A4" t="s">
        <v>27</v>
      </c>
      <c r="B4">
        <v>3</v>
      </c>
      <c r="C4">
        <v>52</v>
      </c>
      <c r="D4">
        <v>135</v>
      </c>
      <c r="E4">
        <f t="shared" si="0"/>
        <v>7020</v>
      </c>
      <c r="F4">
        <v>0.9</v>
      </c>
    </row>
    <row r="5" spans="1:6" x14ac:dyDescent="0.25">
      <c r="A5" t="s">
        <v>28</v>
      </c>
      <c r="B5">
        <v>4</v>
      </c>
      <c r="C5">
        <v>9.6</v>
      </c>
      <c r="D5">
        <v>150</v>
      </c>
      <c r="E5">
        <f t="shared" si="0"/>
        <v>1440</v>
      </c>
      <c r="F5">
        <v>0.9</v>
      </c>
    </row>
    <row r="6" spans="1:6" x14ac:dyDescent="0.25">
      <c r="A6" t="s">
        <v>29</v>
      </c>
      <c r="B6">
        <v>5</v>
      </c>
      <c r="C6">
        <v>18</v>
      </c>
      <c r="D6">
        <v>100</v>
      </c>
      <c r="E6">
        <f>C6*D6</f>
        <v>1800</v>
      </c>
      <c r="F6">
        <v>0.9</v>
      </c>
    </row>
    <row r="7" spans="1:6" x14ac:dyDescent="0.25">
      <c r="A7" t="s">
        <v>38</v>
      </c>
      <c r="B7">
        <v>6</v>
      </c>
      <c r="C7">
        <v>30</v>
      </c>
      <c r="D7">
        <v>70</v>
      </c>
      <c r="E7">
        <f t="shared" si="0"/>
        <v>2100</v>
      </c>
      <c r="F7">
        <v>0.9</v>
      </c>
    </row>
    <row r="8" spans="1:6" x14ac:dyDescent="0.25">
      <c r="A8" t="s">
        <v>30</v>
      </c>
      <c r="B8">
        <v>7</v>
      </c>
      <c r="C8">
        <v>14.5</v>
      </c>
      <c r="D8">
        <v>250</v>
      </c>
      <c r="E8">
        <f t="shared" si="0"/>
        <v>3625</v>
      </c>
      <c r="F8">
        <v>0.9</v>
      </c>
    </row>
    <row r="9" spans="1:6" x14ac:dyDescent="0.25">
      <c r="A9" t="s">
        <v>31</v>
      </c>
      <c r="B9">
        <v>8</v>
      </c>
      <c r="C9">
        <v>34</v>
      </c>
      <c r="D9">
        <v>100</v>
      </c>
      <c r="E9">
        <f>C9*D9</f>
        <v>3400</v>
      </c>
      <c r="F9">
        <v>0.9</v>
      </c>
    </row>
    <row r="10" spans="1:6" x14ac:dyDescent="0.25">
      <c r="A10" t="s">
        <v>32</v>
      </c>
      <c r="B10">
        <v>9</v>
      </c>
      <c r="C10">
        <v>14.5</v>
      </c>
      <c r="D10">
        <v>270</v>
      </c>
      <c r="E10">
        <f>C10*D10</f>
        <v>3915</v>
      </c>
      <c r="F10">
        <v>0.9</v>
      </c>
    </row>
    <row r="11" spans="1:6" x14ac:dyDescent="0.25">
      <c r="A11" t="s">
        <v>33</v>
      </c>
      <c r="B11">
        <v>10</v>
      </c>
      <c r="C11">
        <v>30</v>
      </c>
      <c r="D11">
        <v>260</v>
      </c>
      <c r="E11">
        <f t="shared" si="0"/>
        <v>7800</v>
      </c>
      <c r="F11">
        <v>0.9</v>
      </c>
    </row>
    <row r="12" spans="1:6" x14ac:dyDescent="0.25">
      <c r="A12" t="s">
        <v>39</v>
      </c>
      <c r="B12">
        <v>11</v>
      </c>
      <c r="C12">
        <v>30</v>
      </c>
      <c r="D12">
        <v>70</v>
      </c>
      <c r="E12">
        <f t="shared" si="0"/>
        <v>2100</v>
      </c>
      <c r="F12">
        <v>0.9</v>
      </c>
    </row>
    <row r="13" spans="1:6" x14ac:dyDescent="0.25">
      <c r="A13" t="s">
        <v>34</v>
      </c>
      <c r="B13">
        <v>12</v>
      </c>
      <c r="C13">
        <v>32</v>
      </c>
      <c r="D13">
        <v>450</v>
      </c>
      <c r="E13">
        <f t="shared" ref="E13:E20" si="1">C13*D13</f>
        <v>14400</v>
      </c>
      <c r="F13">
        <v>0.9</v>
      </c>
    </row>
    <row r="14" spans="1:6" x14ac:dyDescent="0.25">
      <c r="A14" t="s">
        <v>40</v>
      </c>
      <c r="B14">
        <v>13</v>
      </c>
      <c r="C14">
        <v>30</v>
      </c>
      <c r="D14">
        <v>255</v>
      </c>
      <c r="E14">
        <f t="shared" si="1"/>
        <v>7650</v>
      </c>
      <c r="F14">
        <v>0.9</v>
      </c>
    </row>
    <row r="15" spans="1:6" x14ac:dyDescent="0.25">
      <c r="A15" t="s">
        <v>55</v>
      </c>
      <c r="B15">
        <v>14</v>
      </c>
      <c r="C15">
        <v>20</v>
      </c>
      <c r="D15">
        <v>30</v>
      </c>
      <c r="E15">
        <f t="shared" si="1"/>
        <v>600</v>
      </c>
      <c r="F15">
        <v>0.9</v>
      </c>
    </row>
    <row r="16" spans="1:6" x14ac:dyDescent="0.25">
      <c r="A16" t="s">
        <v>56</v>
      </c>
      <c r="B16">
        <v>15</v>
      </c>
      <c r="C16">
        <v>20</v>
      </c>
      <c r="D16">
        <v>30</v>
      </c>
      <c r="E16">
        <f t="shared" si="1"/>
        <v>600</v>
      </c>
      <c r="F16">
        <v>0.9</v>
      </c>
    </row>
    <row r="17" spans="1:6" x14ac:dyDescent="0.25">
      <c r="A17" t="s">
        <v>57</v>
      </c>
      <c r="B17">
        <v>16</v>
      </c>
      <c r="C17">
        <v>15</v>
      </c>
      <c r="D17">
        <v>40</v>
      </c>
      <c r="E17">
        <f t="shared" si="1"/>
        <v>600</v>
      </c>
      <c r="F17">
        <v>0.9</v>
      </c>
    </row>
    <row r="18" spans="1:6" x14ac:dyDescent="0.25">
      <c r="A18" t="s">
        <v>58</v>
      </c>
      <c r="B18">
        <v>17</v>
      </c>
      <c r="C18">
        <v>20</v>
      </c>
      <c r="D18">
        <v>30</v>
      </c>
      <c r="E18">
        <f t="shared" si="1"/>
        <v>600</v>
      </c>
      <c r="F18">
        <v>0.9</v>
      </c>
    </row>
    <row r="19" spans="1:6" x14ac:dyDescent="0.25">
      <c r="A19" t="s">
        <v>59</v>
      </c>
      <c r="B19">
        <v>18</v>
      </c>
      <c r="C19">
        <v>34</v>
      </c>
      <c r="D19">
        <v>225</v>
      </c>
      <c r="E19">
        <f t="shared" si="1"/>
        <v>7650</v>
      </c>
      <c r="F19">
        <v>0.9</v>
      </c>
    </row>
    <row r="20" spans="1:6" x14ac:dyDescent="0.25">
      <c r="A20" t="s">
        <v>60</v>
      </c>
      <c r="B20">
        <v>19</v>
      </c>
      <c r="C20">
        <v>34</v>
      </c>
      <c r="D20">
        <v>35</v>
      </c>
      <c r="E20">
        <f t="shared" si="1"/>
        <v>1190</v>
      </c>
      <c r="F20">
        <v>0.9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defaultRowHeight="14" x14ac:dyDescent="0.25"/>
  <cols>
    <col min="1" max="1" width="18.54296875" customWidth="1"/>
    <col min="2" max="2" width="29.54296875" customWidth="1"/>
  </cols>
  <sheetData>
    <row r="1" spans="1:2" x14ac:dyDescent="0.25">
      <c r="A1" s="1" t="s">
        <v>16</v>
      </c>
      <c r="B1" s="1" t="s">
        <v>1</v>
      </c>
    </row>
    <row r="2" spans="1:2" x14ac:dyDescent="0.25">
      <c r="A2">
        <v>0</v>
      </c>
      <c r="B2" t="s">
        <v>2</v>
      </c>
    </row>
    <row r="3" spans="1:2" x14ac:dyDescent="0.25">
      <c r="A3">
        <v>1</v>
      </c>
      <c r="B3" t="s">
        <v>3</v>
      </c>
    </row>
    <row r="4" spans="1:2" x14ac:dyDescent="0.25">
      <c r="A4">
        <v>2</v>
      </c>
      <c r="B4" t="s">
        <v>51</v>
      </c>
    </row>
    <row r="5" spans="1:2" x14ac:dyDescent="0.25">
      <c r="A5">
        <v>3</v>
      </c>
      <c r="B5" t="s">
        <v>53</v>
      </c>
    </row>
    <row r="6" spans="1:2" x14ac:dyDescent="0.25">
      <c r="A6">
        <v>4</v>
      </c>
      <c r="B6" t="s">
        <v>49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7" sqref="B17"/>
    </sheetView>
  </sheetViews>
  <sheetFormatPr defaultRowHeight="14" x14ac:dyDescent="0.25"/>
  <cols>
    <col min="1" max="1" width="16.81640625" customWidth="1"/>
    <col min="2" max="2" width="25.63281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>
        <v>0</v>
      </c>
      <c r="B2" t="s">
        <v>6</v>
      </c>
    </row>
    <row r="3" spans="1:2" x14ac:dyDescent="0.25">
      <c r="A3">
        <v>1</v>
      </c>
      <c r="B3" t="s">
        <v>42</v>
      </c>
    </row>
    <row r="4" spans="1:2" x14ac:dyDescent="0.25">
      <c r="A4">
        <v>2</v>
      </c>
      <c r="B4" t="s">
        <v>7</v>
      </c>
    </row>
    <row r="5" spans="1:2" x14ac:dyDescent="0.25">
      <c r="A5">
        <v>3</v>
      </c>
      <c r="B5" t="s">
        <v>8</v>
      </c>
    </row>
    <row r="6" spans="1:2" x14ac:dyDescent="0.25">
      <c r="A6">
        <v>4</v>
      </c>
      <c r="B6" t="s">
        <v>9</v>
      </c>
    </row>
    <row r="7" spans="1:2" x14ac:dyDescent="0.25">
      <c r="A7">
        <v>5</v>
      </c>
      <c r="B7" t="s">
        <v>50</v>
      </c>
    </row>
    <row r="8" spans="1:2" x14ac:dyDescent="0.25">
      <c r="A8">
        <v>6</v>
      </c>
      <c r="B8" t="s">
        <v>46</v>
      </c>
    </row>
    <row r="9" spans="1:2" x14ac:dyDescent="0.25">
      <c r="A9">
        <v>7</v>
      </c>
      <c r="B9" t="s">
        <v>47</v>
      </c>
    </row>
    <row r="10" spans="1:2" x14ac:dyDescent="0.25">
      <c r="A10">
        <v>8</v>
      </c>
      <c r="B10" t="s">
        <v>10</v>
      </c>
    </row>
    <row r="11" spans="1:2" x14ac:dyDescent="0.25">
      <c r="A11">
        <v>9</v>
      </c>
      <c r="B11" t="s">
        <v>41</v>
      </c>
    </row>
    <row r="12" spans="1:2" x14ac:dyDescent="0.25">
      <c r="A12">
        <v>10</v>
      </c>
      <c r="B12" t="s">
        <v>43</v>
      </c>
    </row>
    <row r="13" spans="1:2" x14ac:dyDescent="0.25">
      <c r="A13">
        <v>11</v>
      </c>
      <c r="B13" t="s">
        <v>11</v>
      </c>
    </row>
    <row r="14" spans="1:2" x14ac:dyDescent="0.25">
      <c r="A14">
        <v>12</v>
      </c>
      <c r="B14" t="s">
        <v>44</v>
      </c>
    </row>
    <row r="15" spans="1:2" x14ac:dyDescent="0.25">
      <c r="A15">
        <v>13</v>
      </c>
      <c r="B15" t="s">
        <v>48</v>
      </c>
    </row>
    <row r="16" spans="1:2" x14ac:dyDescent="0.25">
      <c r="A16">
        <v>14</v>
      </c>
      <c r="B16" t="s">
        <v>54</v>
      </c>
    </row>
    <row r="17" spans="1:2" x14ac:dyDescent="0.25">
      <c r="A17">
        <v>15</v>
      </c>
      <c r="B17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Lambda</vt:lpstr>
      <vt:lpstr>Car_Data</vt:lpstr>
      <vt:lpstr>Yard_Areas</vt:lpstr>
      <vt:lpstr>Brands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秋 祝</cp:lastModifiedBy>
  <dcterms:created xsi:type="dcterms:W3CDTF">2024-12-27T07:10:41Z</dcterms:created>
  <dcterms:modified xsi:type="dcterms:W3CDTF">2025-02-09T07:12:01Z</dcterms:modified>
</cp:coreProperties>
</file>