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uchang\CV\三、无人驾驶车道线分割\第四章 DeepLab模型详解\week4-homework\"/>
    </mc:Choice>
  </mc:AlternateContent>
  <xr:revisionPtr revIDLastSave="0" documentId="13_ncr:1_{E5D3A425-B6B5-4C20-99DF-E5E37BF03806}" xr6:coauthVersionLast="45" xr6:coauthVersionMax="45" xr10:uidLastSave="{00000000-0000-0000-0000-000000000000}"/>
  <bookViews>
    <workbookView xWindow="-110" yWindow="-110" windowWidth="19420" windowHeight="10420" xr2:uid="{775D3BCE-E99C-422D-B7E5-6A9F73B6E1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2" i="1"/>
  <c r="H33" i="1" s="1"/>
  <c r="G31" i="1"/>
  <c r="H31" i="1"/>
  <c r="H28" i="1"/>
  <c r="G28" i="1"/>
  <c r="F2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8" i="1"/>
  <c r="C14" i="1"/>
  <c r="C10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9" i="1"/>
  <c r="C8" i="1"/>
  <c r="C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4" i="1"/>
  <c r="D30" i="1"/>
  <c r="D28" i="1"/>
  <c r="D26" i="1"/>
  <c r="D25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24" i="1"/>
  <c r="D21" i="1"/>
  <c r="D9" i="1"/>
  <c r="D8" i="1"/>
  <c r="D7" i="1"/>
  <c r="D27" i="1"/>
  <c r="D2" i="1"/>
  <c r="F8" i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G8" i="1"/>
  <c r="E8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</calcChain>
</file>

<file path=xl/sharedStrings.xml><?xml version="1.0" encoding="utf-8"?>
<sst xmlns="http://schemas.openxmlformats.org/spreadsheetml/2006/main" count="47" uniqueCount="42">
  <si>
    <t>output stride</t>
    <phoneticPr fontId="1" type="noConversion"/>
  </si>
  <si>
    <t>rate</t>
    <phoneticPr fontId="1" type="noConversion"/>
  </si>
  <si>
    <t>resnet50_atrous</t>
    <phoneticPr fontId="1" type="noConversion"/>
  </si>
  <si>
    <t>layer</t>
    <phoneticPr fontId="1" type="noConversion"/>
  </si>
  <si>
    <t>kenel size</t>
    <phoneticPr fontId="1" type="noConversion"/>
  </si>
  <si>
    <t>stride</t>
    <phoneticPr fontId="1" type="noConversion"/>
  </si>
  <si>
    <t>dilation</t>
    <phoneticPr fontId="1" type="noConversion"/>
  </si>
  <si>
    <t>padding</t>
    <phoneticPr fontId="1" type="noConversion"/>
  </si>
  <si>
    <t>before_stride</t>
    <phoneticPr fontId="1" type="noConversion"/>
  </si>
  <si>
    <t>receptive field</t>
    <phoneticPr fontId="1" type="noConversion"/>
  </si>
  <si>
    <t>feature map</t>
    <phoneticPr fontId="1" type="noConversion"/>
  </si>
  <si>
    <t>input</t>
    <phoneticPr fontId="1" type="noConversion"/>
  </si>
  <si>
    <t>conv1</t>
    <phoneticPr fontId="1" type="noConversion"/>
  </si>
  <si>
    <t>maxpool</t>
    <phoneticPr fontId="1" type="noConversion"/>
  </si>
  <si>
    <t>layer1.conv1</t>
    <phoneticPr fontId="1" type="noConversion"/>
  </si>
  <si>
    <t>layer1.conv2</t>
  </si>
  <si>
    <t>layer1.conv3</t>
  </si>
  <si>
    <t>layer2.conv1</t>
    <phoneticPr fontId="1" type="noConversion"/>
  </si>
  <si>
    <t>layer2.conv2</t>
  </si>
  <si>
    <t>layer2.conv3</t>
  </si>
  <si>
    <t>layer2.conv4</t>
  </si>
  <si>
    <t>layer3.conv1</t>
    <phoneticPr fontId="1" type="noConversion"/>
  </si>
  <si>
    <t>layer3.conv2</t>
  </si>
  <si>
    <t>layer3.conv3</t>
  </si>
  <si>
    <t>layer3.conv4</t>
  </si>
  <si>
    <t>layer3.conv5</t>
  </si>
  <si>
    <t>layer3.conv6</t>
  </si>
  <si>
    <t>layer4.conv1</t>
    <phoneticPr fontId="1" type="noConversion"/>
  </si>
  <si>
    <t>layer4.conv2</t>
  </si>
  <si>
    <t>layer4.conv3</t>
  </si>
  <si>
    <t>layer5.conv1</t>
    <phoneticPr fontId="1" type="noConversion"/>
  </si>
  <si>
    <t>layer5.conv2</t>
  </si>
  <si>
    <t>layer5.conv3</t>
  </si>
  <si>
    <t>layer6.conv1</t>
    <phoneticPr fontId="1" type="noConversion"/>
  </si>
  <si>
    <t>layer6.conv2</t>
  </si>
  <si>
    <t>layer6.conv3</t>
  </si>
  <si>
    <t>aspp.1x1</t>
    <phoneticPr fontId="1" type="noConversion"/>
  </si>
  <si>
    <t>aspp.3x3d6/12</t>
    <phoneticPr fontId="1" type="noConversion"/>
  </si>
  <si>
    <t>aspp.3x3d12/24</t>
    <phoneticPr fontId="1" type="noConversion"/>
  </si>
  <si>
    <t>aspp.3x3d18/36</t>
    <phoneticPr fontId="1" type="noConversion"/>
  </si>
  <si>
    <t>gap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</si>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</sst>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8CE1-3A79-4760-82A5-F44CB209649F}">
  <dimension ref="A1:H34"/>
  <sheetViews>
    <sheetView tabSelected="1" topLeftCell="A19" workbookViewId="0">
      <selection activeCell="G26" sqref="G26"/>
    </sheetView>
  </sheetViews>
  <sheetFormatPr defaultRowHeight="14" x14ac:dyDescent="0.3"/>
  <cols>
    <col min="1" max="1" width="14.1640625" customWidth="1"/>
  </cols>
  <sheetData>
    <row r="1" spans="1:8" x14ac:dyDescent="0.3">
      <c r="B1" t="s">
        <v>2</v>
      </c>
    </row>
    <row r="2" spans="1:8" x14ac:dyDescent="0.3">
      <c r="A2" t="s">
        <v>0</v>
      </c>
      <c r="B2">
        <v>16</v>
      </c>
      <c r="C2" t="s">
        <v>1</v>
      </c>
      <c r="D2">
        <f>16/B2</f>
        <v>1</v>
      </c>
    </row>
    <row r="3" spans="1:8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3">
      <c r="A4" t="s">
        <v>11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>
        <v>1536</v>
      </c>
    </row>
    <row r="5" spans="1:8" x14ac:dyDescent="0.3">
      <c r="A5" t="s">
        <v>12</v>
      </c>
      <c r="B5">
        <v>7</v>
      </c>
      <c r="C5">
        <v>2</v>
      </c>
      <c r="D5">
        <v>1</v>
      </c>
      <c r="E5">
        <v>3</v>
      </c>
      <c r="F5">
        <v>1</v>
      </c>
      <c r="G5">
        <v>7</v>
      </c>
      <c r="H5">
        <v>768</v>
      </c>
    </row>
    <row r="6" spans="1:8" x14ac:dyDescent="0.3">
      <c r="A6" t="s">
        <v>13</v>
      </c>
      <c r="B6">
        <v>3</v>
      </c>
      <c r="C6">
        <v>2</v>
      </c>
      <c r="D6">
        <v>1</v>
      </c>
      <c r="E6">
        <v>1</v>
      </c>
      <c r="F6">
        <v>2</v>
      </c>
      <c r="G6">
        <v>11</v>
      </c>
      <c r="H6">
        <v>384</v>
      </c>
    </row>
    <row r="7" spans="1:8" x14ac:dyDescent="0.3">
      <c r="A7" t="s">
        <v>14</v>
      </c>
      <c r="B7">
        <v>3</v>
      </c>
      <c r="C7">
        <f>D2</f>
        <v>1</v>
      </c>
      <c r="D7">
        <f>D2</f>
        <v>1</v>
      </c>
      <c r="E7">
        <v>1</v>
      </c>
      <c r="F7">
        <v>4</v>
      </c>
      <c r="G7">
        <v>19</v>
      </c>
      <c r="H7">
        <v>384</v>
      </c>
    </row>
    <row r="8" spans="1:8" x14ac:dyDescent="0.3">
      <c r="A8" t="s">
        <v>15</v>
      </c>
      <c r="B8">
        <v>3</v>
      </c>
      <c r="C8">
        <f>D2</f>
        <v>1</v>
      </c>
      <c r="D8">
        <f>D2</f>
        <v>1</v>
      </c>
      <c r="E8">
        <f>D8</f>
        <v>1</v>
      </c>
      <c r="F8">
        <f>C7*F7</f>
        <v>4</v>
      </c>
      <c r="G8">
        <f>G7+(B8*D8-D8)*F8</f>
        <v>27</v>
      </c>
      <c r="H8">
        <f>ROUNDDOWN((H7+2*E8-D8*(B8-1)-1)/C8+1,0)</f>
        <v>384</v>
      </c>
    </row>
    <row r="9" spans="1:8" x14ac:dyDescent="0.3">
      <c r="A9" t="s">
        <v>16</v>
      </c>
      <c r="B9">
        <v>3</v>
      </c>
      <c r="C9">
        <f>D2</f>
        <v>1</v>
      </c>
      <c r="D9">
        <f>D2</f>
        <v>1</v>
      </c>
      <c r="E9">
        <f t="shared" ref="E9:E28" si="0">D9</f>
        <v>1</v>
      </c>
      <c r="F9">
        <f t="shared" ref="F9:F28" si="1">C8*F8</f>
        <v>4</v>
      </c>
      <c r="G9">
        <f t="shared" ref="G9:G28" si="2">G8+(B9*D9-D9)*F9</f>
        <v>35</v>
      </c>
      <c r="H9">
        <f t="shared" ref="H9:H28" si="3">ROUNDDOWN((H8+2*E9-D9*(B9-1)-1)/C9+1,0)</f>
        <v>384</v>
      </c>
    </row>
    <row r="10" spans="1:8" x14ac:dyDescent="0.3">
      <c r="A10" t="s">
        <v>17</v>
      </c>
      <c r="B10">
        <v>3</v>
      </c>
      <c r="C10">
        <f>2/D2</f>
        <v>2</v>
      </c>
      <c r="D10">
        <f>D2</f>
        <v>1</v>
      </c>
      <c r="E10">
        <f t="shared" si="0"/>
        <v>1</v>
      </c>
      <c r="F10">
        <f t="shared" si="1"/>
        <v>4</v>
      </c>
      <c r="G10">
        <f t="shared" si="2"/>
        <v>43</v>
      </c>
      <c r="H10">
        <f t="shared" si="3"/>
        <v>192</v>
      </c>
    </row>
    <row r="11" spans="1:8" x14ac:dyDescent="0.3">
      <c r="A11" t="s">
        <v>18</v>
      </c>
      <c r="B11">
        <v>3</v>
      </c>
      <c r="C11">
        <f>D2</f>
        <v>1</v>
      </c>
      <c r="D11">
        <f>D2</f>
        <v>1</v>
      </c>
      <c r="E11">
        <f t="shared" si="0"/>
        <v>1</v>
      </c>
      <c r="F11">
        <f t="shared" si="1"/>
        <v>8</v>
      </c>
      <c r="G11">
        <f t="shared" si="2"/>
        <v>59</v>
      </c>
      <c r="H11">
        <f t="shared" si="3"/>
        <v>192</v>
      </c>
    </row>
    <row r="12" spans="1:8" x14ac:dyDescent="0.3">
      <c r="A12" t="s">
        <v>19</v>
      </c>
      <c r="B12">
        <v>3</v>
      </c>
      <c r="C12">
        <f>D2</f>
        <v>1</v>
      </c>
      <c r="D12">
        <f>D2</f>
        <v>1</v>
      </c>
      <c r="E12">
        <f t="shared" si="0"/>
        <v>1</v>
      </c>
      <c r="F12">
        <f t="shared" si="1"/>
        <v>8</v>
      </c>
      <c r="G12">
        <f t="shared" si="2"/>
        <v>75</v>
      </c>
      <c r="H12">
        <f t="shared" si="3"/>
        <v>192</v>
      </c>
    </row>
    <row r="13" spans="1:8" x14ac:dyDescent="0.3">
      <c r="A13" t="s">
        <v>20</v>
      </c>
      <c r="B13">
        <v>3</v>
      </c>
      <c r="C13">
        <f>D2</f>
        <v>1</v>
      </c>
      <c r="D13">
        <f>D2</f>
        <v>1</v>
      </c>
      <c r="E13">
        <f t="shared" si="0"/>
        <v>1</v>
      </c>
      <c r="F13">
        <f t="shared" si="1"/>
        <v>8</v>
      </c>
      <c r="G13">
        <f t="shared" si="2"/>
        <v>91</v>
      </c>
      <c r="H13">
        <f t="shared" si="3"/>
        <v>192</v>
      </c>
    </row>
    <row r="14" spans="1:8" x14ac:dyDescent="0.3">
      <c r="A14" t="s">
        <v>21</v>
      </c>
      <c r="B14">
        <v>3</v>
      </c>
      <c r="C14">
        <f>2/D2</f>
        <v>2</v>
      </c>
      <c r="D14">
        <f>D2</f>
        <v>1</v>
      </c>
      <c r="E14">
        <f t="shared" si="0"/>
        <v>1</v>
      </c>
      <c r="F14">
        <f t="shared" si="1"/>
        <v>8</v>
      </c>
      <c r="G14">
        <f t="shared" si="2"/>
        <v>107</v>
      </c>
      <c r="H14">
        <f t="shared" si="3"/>
        <v>96</v>
      </c>
    </row>
    <row r="15" spans="1:8" x14ac:dyDescent="0.3">
      <c r="A15" t="s">
        <v>22</v>
      </c>
      <c r="B15">
        <v>3</v>
      </c>
      <c r="C15">
        <f>D2</f>
        <v>1</v>
      </c>
      <c r="D15">
        <f>D2</f>
        <v>1</v>
      </c>
      <c r="E15">
        <f t="shared" si="0"/>
        <v>1</v>
      </c>
      <c r="F15">
        <f t="shared" si="1"/>
        <v>16</v>
      </c>
      <c r="G15">
        <f t="shared" si="2"/>
        <v>139</v>
      </c>
      <c r="H15">
        <f t="shared" si="3"/>
        <v>96</v>
      </c>
    </row>
    <row r="16" spans="1:8" x14ac:dyDescent="0.3">
      <c r="A16" t="s">
        <v>23</v>
      </c>
      <c r="B16">
        <v>3</v>
      </c>
      <c r="C16">
        <f>D2</f>
        <v>1</v>
      </c>
      <c r="D16">
        <f>D2</f>
        <v>1</v>
      </c>
      <c r="E16">
        <f t="shared" si="0"/>
        <v>1</v>
      </c>
      <c r="F16">
        <f t="shared" si="1"/>
        <v>16</v>
      </c>
      <c r="G16">
        <f t="shared" si="2"/>
        <v>171</v>
      </c>
      <c r="H16">
        <f t="shared" si="3"/>
        <v>96</v>
      </c>
    </row>
    <row r="17" spans="1:8" x14ac:dyDescent="0.3">
      <c r="A17" t="s">
        <v>24</v>
      </c>
      <c r="B17">
        <v>3</v>
      </c>
      <c r="C17">
        <f>D2</f>
        <v>1</v>
      </c>
      <c r="D17">
        <f>D2</f>
        <v>1</v>
      </c>
      <c r="E17">
        <f t="shared" si="0"/>
        <v>1</v>
      </c>
      <c r="F17">
        <f t="shared" si="1"/>
        <v>16</v>
      </c>
      <c r="G17">
        <f t="shared" si="2"/>
        <v>203</v>
      </c>
      <c r="H17">
        <f t="shared" si="3"/>
        <v>96</v>
      </c>
    </row>
    <row r="18" spans="1:8" x14ac:dyDescent="0.3">
      <c r="A18" t="s">
        <v>25</v>
      </c>
      <c r="B18">
        <v>3</v>
      </c>
      <c r="C18">
        <f>D2</f>
        <v>1</v>
      </c>
      <c r="D18">
        <f>D2</f>
        <v>1</v>
      </c>
      <c r="E18">
        <f t="shared" si="0"/>
        <v>1</v>
      </c>
      <c r="F18">
        <f t="shared" si="1"/>
        <v>16</v>
      </c>
      <c r="G18">
        <f t="shared" si="2"/>
        <v>235</v>
      </c>
      <c r="H18">
        <f t="shared" si="3"/>
        <v>96</v>
      </c>
    </row>
    <row r="19" spans="1:8" x14ac:dyDescent="0.3">
      <c r="A19" t="s">
        <v>26</v>
      </c>
      <c r="B19">
        <v>3</v>
      </c>
      <c r="C19">
        <f>D2</f>
        <v>1</v>
      </c>
      <c r="D19">
        <f>D2</f>
        <v>1</v>
      </c>
      <c r="E19">
        <f t="shared" si="0"/>
        <v>1</v>
      </c>
      <c r="F19">
        <f t="shared" si="1"/>
        <v>16</v>
      </c>
      <c r="G19">
        <f t="shared" si="2"/>
        <v>267</v>
      </c>
      <c r="H19">
        <f t="shared" si="3"/>
        <v>96</v>
      </c>
    </row>
    <row r="20" spans="1:8" x14ac:dyDescent="0.3">
      <c r="A20" t="s">
        <v>27</v>
      </c>
      <c r="B20">
        <v>3</v>
      </c>
      <c r="C20">
        <f>D2</f>
        <v>1</v>
      </c>
      <c r="D20">
        <f>D2</f>
        <v>1</v>
      </c>
      <c r="E20">
        <f t="shared" si="0"/>
        <v>1</v>
      </c>
      <c r="F20">
        <f t="shared" si="1"/>
        <v>16</v>
      </c>
      <c r="G20">
        <f t="shared" si="2"/>
        <v>299</v>
      </c>
      <c r="H20">
        <f t="shared" si="3"/>
        <v>96</v>
      </c>
    </row>
    <row r="21" spans="1:8" x14ac:dyDescent="0.3">
      <c r="A21" t="s">
        <v>28</v>
      </c>
      <c r="B21">
        <v>3</v>
      </c>
      <c r="C21">
        <f>D2</f>
        <v>1</v>
      </c>
      <c r="D21">
        <f>2*D2</f>
        <v>2</v>
      </c>
      <c r="E21">
        <f t="shared" si="0"/>
        <v>2</v>
      </c>
      <c r="F21">
        <f t="shared" si="1"/>
        <v>16</v>
      </c>
      <c r="G21">
        <f t="shared" si="2"/>
        <v>363</v>
      </c>
      <c r="H21">
        <f t="shared" si="3"/>
        <v>96</v>
      </c>
    </row>
    <row r="22" spans="1:8" x14ac:dyDescent="0.3">
      <c r="A22" t="s">
        <v>29</v>
      </c>
      <c r="B22">
        <v>3</v>
      </c>
      <c r="C22">
        <f>D2</f>
        <v>1</v>
      </c>
      <c r="D22">
        <f>D2</f>
        <v>1</v>
      </c>
      <c r="E22">
        <f t="shared" si="0"/>
        <v>1</v>
      </c>
      <c r="F22">
        <f t="shared" si="1"/>
        <v>16</v>
      </c>
      <c r="G22">
        <f t="shared" si="2"/>
        <v>395</v>
      </c>
      <c r="H22">
        <f t="shared" si="3"/>
        <v>96</v>
      </c>
    </row>
    <row r="23" spans="1:8" x14ac:dyDescent="0.3">
      <c r="A23" t="s">
        <v>30</v>
      </c>
      <c r="B23">
        <v>3</v>
      </c>
      <c r="C23">
        <f>D2</f>
        <v>1</v>
      </c>
      <c r="D23">
        <f>D2</f>
        <v>1</v>
      </c>
      <c r="E23">
        <f t="shared" si="0"/>
        <v>1</v>
      </c>
      <c r="F23">
        <f t="shared" si="1"/>
        <v>16</v>
      </c>
      <c r="G23">
        <f t="shared" si="2"/>
        <v>427</v>
      </c>
      <c r="H23">
        <f t="shared" si="3"/>
        <v>96</v>
      </c>
    </row>
    <row r="24" spans="1:8" x14ac:dyDescent="0.3">
      <c r="A24" t="s">
        <v>31</v>
      </c>
      <c r="B24">
        <v>3</v>
      </c>
      <c r="C24">
        <f>D2</f>
        <v>1</v>
      </c>
      <c r="D24">
        <f>2*D2</f>
        <v>2</v>
      </c>
      <c r="E24">
        <f t="shared" si="0"/>
        <v>2</v>
      </c>
      <c r="F24">
        <f t="shared" si="1"/>
        <v>16</v>
      </c>
      <c r="G24">
        <f t="shared" si="2"/>
        <v>491</v>
      </c>
      <c r="H24">
        <f t="shared" si="3"/>
        <v>96</v>
      </c>
    </row>
    <row r="25" spans="1:8" x14ac:dyDescent="0.3">
      <c r="A25" t="s">
        <v>32</v>
      </c>
      <c r="B25">
        <v>3</v>
      </c>
      <c r="C25">
        <f>D2</f>
        <v>1</v>
      </c>
      <c r="D25">
        <f>D2</f>
        <v>1</v>
      </c>
      <c r="E25">
        <f t="shared" si="0"/>
        <v>1</v>
      </c>
      <c r="F25">
        <f t="shared" si="1"/>
        <v>16</v>
      </c>
      <c r="G25">
        <f t="shared" si="2"/>
        <v>523</v>
      </c>
      <c r="H25">
        <f t="shared" si="3"/>
        <v>96</v>
      </c>
    </row>
    <row r="26" spans="1:8" x14ac:dyDescent="0.3">
      <c r="A26" t="s">
        <v>33</v>
      </c>
      <c r="B26">
        <v>3</v>
      </c>
      <c r="C26">
        <f>D2</f>
        <v>1</v>
      </c>
      <c r="D26">
        <f>D2</f>
        <v>1</v>
      </c>
      <c r="E26">
        <f t="shared" si="0"/>
        <v>1</v>
      </c>
      <c r="F26">
        <f t="shared" si="1"/>
        <v>16</v>
      </c>
      <c r="G26">
        <f t="shared" si="2"/>
        <v>555</v>
      </c>
      <c r="H26">
        <f t="shared" si="3"/>
        <v>96</v>
      </c>
    </row>
    <row r="27" spans="1:8" x14ac:dyDescent="0.3">
      <c r="A27" t="s">
        <v>34</v>
      </c>
      <c r="B27">
        <v>3</v>
      </c>
      <c r="C27">
        <f>D2</f>
        <v>1</v>
      </c>
      <c r="D27">
        <f>2*D2</f>
        <v>2</v>
      </c>
      <c r="E27">
        <f t="shared" si="0"/>
        <v>2</v>
      </c>
      <c r="F27">
        <f t="shared" si="1"/>
        <v>16</v>
      </c>
      <c r="G27">
        <f t="shared" si="2"/>
        <v>619</v>
      </c>
      <c r="H27">
        <f t="shared" si="3"/>
        <v>96</v>
      </c>
    </row>
    <row r="28" spans="1:8" x14ac:dyDescent="0.3">
      <c r="A28" t="s">
        <v>35</v>
      </c>
      <c r="B28">
        <v>3</v>
      </c>
      <c r="C28">
        <f>D2</f>
        <v>1</v>
      </c>
      <c r="D28">
        <f>D2</f>
        <v>1</v>
      </c>
      <c r="E28">
        <f t="shared" si="0"/>
        <v>1</v>
      </c>
      <c r="F28">
        <f>C27*F27</f>
        <v>16</v>
      </c>
      <c r="G28">
        <f>G27+(B28*D28-D28)*F28</f>
        <v>651</v>
      </c>
      <c r="H28">
        <f>ROUNDDOWN((H27+2*E28-D28*(B28-1)-1)/C28+1,0)</f>
        <v>96</v>
      </c>
    </row>
    <row r="30" spans="1:8" x14ac:dyDescent="0.3">
      <c r="A30" t="s">
        <v>36</v>
      </c>
      <c r="B30">
        <v>1</v>
      </c>
      <c r="C30">
        <f>D2</f>
        <v>1</v>
      </c>
      <c r="D30">
        <f>D2</f>
        <v>1</v>
      </c>
      <c r="E30">
        <v>0</v>
      </c>
      <c r="F30">
        <v>16</v>
      </c>
      <c r="G30">
        <v>651</v>
      </c>
      <c r="H30">
        <v>96</v>
      </c>
    </row>
    <row r="31" spans="1:8" x14ac:dyDescent="0.3">
      <c r="A31" t="s">
        <v>37</v>
      </c>
      <c r="B31">
        <v>3</v>
      </c>
      <c r="C31">
        <f>D2</f>
        <v>1</v>
      </c>
      <c r="D31">
        <v>6</v>
      </c>
      <c r="E31">
        <v>6</v>
      </c>
      <c r="F31">
        <v>16</v>
      </c>
      <c r="G31">
        <f>G30+(B31*D31-D31)*F31</f>
        <v>843</v>
      </c>
      <c r="H31">
        <f>ROUNDDOWN((H30+2*E31-D31*(B31-1)-1)/C31+1,0)</f>
        <v>96</v>
      </c>
    </row>
    <row r="32" spans="1:8" x14ac:dyDescent="0.3">
      <c r="A32" t="s">
        <v>38</v>
      </c>
      <c r="B32">
        <v>3</v>
      </c>
      <c r="C32">
        <f>D2</f>
        <v>1</v>
      </c>
      <c r="D32">
        <v>12</v>
      </c>
      <c r="E32">
        <v>12</v>
      </c>
      <c r="F32">
        <v>16</v>
      </c>
      <c r="G32">
        <v>1035</v>
      </c>
      <c r="H32">
        <f t="shared" ref="H32:H33" si="4">ROUNDDOWN((H31+2*E32-D32*(B32-1)-1)/C32+1,0)</f>
        <v>96</v>
      </c>
    </row>
    <row r="33" spans="1:8" x14ac:dyDescent="0.3">
      <c r="A33" t="s">
        <v>39</v>
      </c>
      <c r="B33">
        <v>3</v>
      </c>
      <c r="C33">
        <f>D2</f>
        <v>1</v>
      </c>
      <c r="D33">
        <v>18</v>
      </c>
      <c r="E33">
        <v>18</v>
      </c>
      <c r="F33">
        <v>16</v>
      </c>
      <c r="G33">
        <v>1227</v>
      </c>
      <c r="H33">
        <f t="shared" si="4"/>
        <v>96</v>
      </c>
    </row>
    <row r="34" spans="1:8" x14ac:dyDescent="0.3">
      <c r="A34" t="s">
        <v>40</v>
      </c>
      <c r="B34">
        <v>96</v>
      </c>
      <c r="C34">
        <f>D2</f>
        <v>1</v>
      </c>
      <c r="D34">
        <f>D2</f>
        <v>1</v>
      </c>
      <c r="E34">
        <v>0</v>
      </c>
      <c r="F34">
        <v>16</v>
      </c>
      <c r="G34">
        <v>2171</v>
      </c>
      <c r="H34">
        <f>ROUNDDOWN((H33+2*E34-D34*(B34-1)-1)/C34+1,0)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zdh</dc:creator>
  <cp:lastModifiedBy>zdh</cp:lastModifiedBy>
  <dcterms:created xsi:type="dcterms:W3CDTF">2020-12-26T15:12:50Z</dcterms:created>
  <dcterms:modified xsi:type="dcterms:W3CDTF">2020-12-26T15:55:29Z</dcterms:modified>
</cp:coreProperties>
</file>