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anc2\Documents\ecm_work\tools\minying\"/>
    </mc:Choice>
  </mc:AlternateContent>
  <xr:revisionPtr revIDLastSave="0" documentId="13_ncr:1_{BF75C57F-0AEA-4382-AE62-33D92A11C24D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分部分项工程和单价措施项目清单与计价表（只清单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6" i="1"/>
  <c r="M6" i="1"/>
  <c r="M5" i="1" s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 s="1"/>
  <c r="M292" i="1"/>
  <c r="M291" i="1"/>
  <c r="M288" i="1"/>
  <c r="M287" i="1"/>
  <c r="M286" i="1"/>
  <c r="M285" i="1"/>
  <c r="M284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2" i="1"/>
  <c r="M261" i="1"/>
  <c r="M260" i="1"/>
  <c r="M259" i="1"/>
  <c r="M256" i="1"/>
  <c r="M255" i="1"/>
  <c r="M254" i="1"/>
  <c r="M253" i="1"/>
  <c r="M252" i="1"/>
  <c r="M251" i="1"/>
  <c r="M250" i="1"/>
  <c r="M249" i="1" s="1"/>
  <c r="M247" i="1"/>
  <c r="M246" i="1"/>
  <c r="M245" i="1"/>
  <c r="M244" i="1"/>
  <c r="M243" i="1"/>
  <c r="M242" i="1"/>
  <c r="M241" i="1"/>
  <c r="M240" i="1" s="1"/>
  <c r="M238" i="1"/>
  <c r="M237" i="1"/>
  <c r="M235" i="1"/>
  <c r="M234" i="1"/>
  <c r="M233" i="1"/>
  <c r="M232" i="1"/>
  <c r="M231" i="1"/>
  <c r="M230" i="1"/>
  <c r="M229" i="1"/>
  <c r="M226" i="1"/>
  <c r="M225" i="1"/>
  <c r="M224" i="1"/>
  <c r="M223" i="1"/>
  <c r="M222" i="1"/>
  <c r="M219" i="1"/>
  <c r="M218" i="1"/>
  <c r="M217" i="1"/>
  <c r="M216" i="1"/>
  <c r="M215" i="1"/>
  <c r="M214" i="1" s="1"/>
  <c r="M212" i="1"/>
  <c r="M211" i="1"/>
  <c r="M210" i="1"/>
  <c r="M209" i="1"/>
  <c r="M208" i="1"/>
  <c r="M207" i="1"/>
  <c r="M206" i="1"/>
  <c r="M205" i="1"/>
  <c r="M202" i="1"/>
  <c r="M201" i="1"/>
  <c r="M200" i="1"/>
  <c r="M199" i="1"/>
  <c r="M198" i="1"/>
  <c r="M197" i="1"/>
  <c r="M196" i="1"/>
  <c r="M195" i="1"/>
  <c r="M194" i="1"/>
  <c r="M193" i="1"/>
  <c r="M192" i="1"/>
  <c r="M191" i="1" s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7" i="1"/>
  <c r="M166" i="1"/>
  <c r="M165" i="1"/>
  <c r="M164" i="1"/>
  <c r="M163" i="1"/>
  <c r="M162" i="1"/>
  <c r="M161" i="1"/>
  <c r="M158" i="1"/>
  <c r="M157" i="1" s="1"/>
  <c r="M155" i="1"/>
  <c r="M154" i="1"/>
  <c r="M153" i="1"/>
  <c r="M150" i="1"/>
  <c r="M149" i="1"/>
  <c r="M148" i="1"/>
  <c r="M145" i="1"/>
  <c r="M144" i="1"/>
  <c r="M143" i="1" s="1"/>
  <c r="M141" i="1"/>
  <c r="M140" i="1"/>
  <c r="M139" i="1" s="1"/>
  <c r="M137" i="1"/>
  <c r="M136" i="1"/>
  <c r="M133" i="1"/>
  <c r="M132" i="1"/>
  <c r="M131" i="1" s="1"/>
  <c r="M129" i="1"/>
  <c r="M128" i="1"/>
  <c r="M127" i="1"/>
  <c r="M126" i="1"/>
  <c r="M125" i="1" s="1"/>
  <c r="M123" i="1"/>
  <c r="M122" i="1"/>
  <c r="M121" i="1"/>
  <c r="M120" i="1"/>
  <c r="M119" i="1" s="1"/>
  <c r="M117" i="1"/>
  <c r="M116" i="1"/>
  <c r="M115" i="1"/>
  <c r="M114" i="1"/>
  <c r="M113" i="1"/>
  <c r="M112" i="1"/>
  <c r="M111" i="1"/>
  <c r="M108" i="1"/>
  <c r="M107" i="1"/>
  <c r="M106" i="1"/>
  <c r="M105" i="1"/>
  <c r="M104" i="1"/>
  <c r="M101" i="1"/>
  <c r="M100" i="1"/>
  <c r="M99" i="1"/>
  <c r="M98" i="1"/>
  <c r="M96" i="1" s="1"/>
  <c r="M97" i="1"/>
  <c r="M94" i="1"/>
  <c r="M93" i="1"/>
  <c r="M92" i="1"/>
  <c r="M91" i="1"/>
  <c r="M90" i="1"/>
  <c r="M89" i="1"/>
  <c r="M88" i="1"/>
  <c r="M87" i="1"/>
  <c r="M84" i="1"/>
  <c r="M83" i="1"/>
  <c r="M80" i="1"/>
  <c r="M79" i="1"/>
  <c r="M76" i="1"/>
  <c r="M75" i="1"/>
  <c r="M72" i="1"/>
  <c r="M71" i="1"/>
  <c r="M70" i="1"/>
  <c r="M68" i="1"/>
  <c r="M67" i="1"/>
  <c r="M64" i="1"/>
  <c r="M63" i="1"/>
  <c r="M60" i="1"/>
  <c r="M58" i="1" s="1"/>
  <c r="M59" i="1"/>
  <c r="M56" i="1"/>
  <c r="M55" i="1"/>
  <c r="M54" i="1" s="1"/>
  <c r="M52" i="1"/>
  <c r="M51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5" i="1"/>
  <c r="M24" i="1"/>
  <c r="M23" i="1"/>
  <c r="M22" i="1"/>
  <c r="M21" i="1"/>
  <c r="M20" i="1"/>
  <c r="M19" i="1"/>
  <c r="M18" i="1"/>
  <c r="M15" i="1"/>
  <c r="M14" i="1"/>
  <c r="M13" i="1"/>
  <c r="M12" i="1" s="1"/>
  <c r="M10" i="1"/>
  <c r="M9" i="1"/>
  <c r="M8" i="1"/>
  <c r="M7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291" i="1"/>
  <c r="J285" i="1"/>
  <c r="J286" i="1"/>
  <c r="J287" i="1"/>
  <c r="J288" i="1"/>
  <c r="J284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65" i="1"/>
  <c r="J260" i="1"/>
  <c r="J261" i="1"/>
  <c r="J262" i="1"/>
  <c r="J258" i="1" s="1"/>
  <c r="J259" i="1"/>
  <c r="J256" i="1"/>
  <c r="J251" i="1"/>
  <c r="J252" i="1"/>
  <c r="J253" i="1"/>
  <c r="J254" i="1"/>
  <c r="J255" i="1"/>
  <c r="J250" i="1"/>
  <c r="J242" i="1"/>
  <c r="J243" i="1"/>
  <c r="J244" i="1"/>
  <c r="J245" i="1"/>
  <c r="J240" i="1" s="1"/>
  <c r="J246" i="1"/>
  <c r="J247" i="1"/>
  <c r="J241" i="1"/>
  <c r="J238" i="1"/>
  <c r="J237" i="1" s="1"/>
  <c r="J230" i="1"/>
  <c r="J231" i="1"/>
  <c r="J232" i="1"/>
  <c r="J233" i="1"/>
  <c r="J234" i="1"/>
  <c r="J235" i="1"/>
  <c r="J229" i="1"/>
  <c r="J223" i="1"/>
  <c r="J224" i="1"/>
  <c r="J225" i="1"/>
  <c r="J226" i="1"/>
  <c r="J222" i="1"/>
  <c r="J216" i="1"/>
  <c r="J217" i="1"/>
  <c r="J218" i="1"/>
  <c r="J219" i="1"/>
  <c r="J215" i="1"/>
  <c r="J206" i="1"/>
  <c r="J207" i="1"/>
  <c r="J208" i="1"/>
  <c r="J204" i="1" s="1"/>
  <c r="J209" i="1"/>
  <c r="J210" i="1"/>
  <c r="J211" i="1"/>
  <c r="J212" i="1"/>
  <c r="J205" i="1"/>
  <c r="J193" i="1"/>
  <c r="J194" i="1"/>
  <c r="J195" i="1"/>
  <c r="J196" i="1"/>
  <c r="J197" i="1"/>
  <c r="J198" i="1"/>
  <c r="J199" i="1"/>
  <c r="J200" i="1"/>
  <c r="J201" i="1"/>
  <c r="J202" i="1"/>
  <c r="J192" i="1"/>
  <c r="J180" i="1"/>
  <c r="J181" i="1"/>
  <c r="J182" i="1"/>
  <c r="J183" i="1"/>
  <c r="J178" i="1" s="1"/>
  <c r="J184" i="1"/>
  <c r="J185" i="1"/>
  <c r="J186" i="1"/>
  <c r="J187" i="1"/>
  <c r="J188" i="1"/>
  <c r="J189" i="1"/>
  <c r="J179" i="1"/>
  <c r="J171" i="1"/>
  <c r="J169" i="1" s="1"/>
  <c r="J172" i="1"/>
  <c r="J173" i="1"/>
  <c r="J174" i="1"/>
  <c r="J175" i="1"/>
  <c r="J176" i="1"/>
  <c r="J170" i="1"/>
  <c r="J162" i="1"/>
  <c r="J163" i="1"/>
  <c r="J164" i="1"/>
  <c r="J165" i="1"/>
  <c r="J166" i="1"/>
  <c r="J167" i="1"/>
  <c r="J161" i="1"/>
  <c r="J158" i="1"/>
  <c r="J155" i="1"/>
  <c r="J154" i="1"/>
  <c r="J153" i="1"/>
  <c r="J150" i="1"/>
  <c r="J149" i="1"/>
  <c r="J148" i="1"/>
  <c r="J147" i="1" s="1"/>
  <c r="J145" i="1"/>
  <c r="J144" i="1"/>
  <c r="J141" i="1"/>
  <c r="J140" i="1"/>
  <c r="J139" i="1" s="1"/>
  <c r="J137" i="1"/>
  <c r="J135" i="1" s="1"/>
  <c r="J136" i="1"/>
  <c r="J133" i="1"/>
  <c r="J132" i="1"/>
  <c r="J129" i="1"/>
  <c r="J128" i="1"/>
  <c r="J127" i="1"/>
  <c r="J126" i="1"/>
  <c r="J125" i="1" s="1"/>
  <c r="J122" i="1"/>
  <c r="J123" i="1"/>
  <c r="J121" i="1"/>
  <c r="J120" i="1"/>
  <c r="J119" i="1" s="1"/>
  <c r="J112" i="1"/>
  <c r="J113" i="1"/>
  <c r="J114" i="1"/>
  <c r="J115" i="1"/>
  <c r="J116" i="1"/>
  <c r="J117" i="1"/>
  <c r="J111" i="1"/>
  <c r="J107" i="1"/>
  <c r="J108" i="1"/>
  <c r="J106" i="1"/>
  <c r="J105" i="1"/>
  <c r="J104" i="1"/>
  <c r="J103" i="1" s="1"/>
  <c r="J98" i="1"/>
  <c r="J99" i="1"/>
  <c r="J100" i="1"/>
  <c r="J101" i="1"/>
  <c r="J97" i="1"/>
  <c r="J89" i="1"/>
  <c r="J90" i="1"/>
  <c r="J91" i="1"/>
  <c r="J92" i="1"/>
  <c r="J93" i="1"/>
  <c r="J94" i="1"/>
  <c r="J88" i="1"/>
  <c r="J86" i="1" s="1"/>
  <c r="J87" i="1"/>
  <c r="J84" i="1"/>
  <c r="J83" i="1"/>
  <c r="J80" i="1"/>
  <c r="J78" i="1" s="1"/>
  <c r="J79" i="1"/>
  <c r="J76" i="1"/>
  <c r="J75" i="1"/>
  <c r="J72" i="1"/>
  <c r="J70" i="1" s="1"/>
  <c r="J71" i="1"/>
  <c r="J68" i="1"/>
  <c r="J67" i="1"/>
  <c r="J64" i="1"/>
  <c r="J63" i="1"/>
  <c r="J62" i="1" s="1"/>
  <c r="J60" i="1"/>
  <c r="J59" i="1"/>
  <c r="J54" i="1"/>
  <c r="J56" i="1"/>
  <c r="J55" i="1"/>
  <c r="J52" i="1"/>
  <c r="J51" i="1"/>
  <c r="J50" i="1" s="1"/>
  <c r="J48" i="1"/>
  <c r="J47" i="1"/>
  <c r="J46" i="1"/>
  <c r="J38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19" i="1"/>
  <c r="J20" i="1"/>
  <c r="J21" i="1"/>
  <c r="J22" i="1"/>
  <c r="J23" i="1"/>
  <c r="J24" i="1"/>
  <c r="J25" i="1"/>
  <c r="J18" i="1"/>
  <c r="J15" i="1"/>
  <c r="J14" i="1"/>
  <c r="J13" i="1"/>
  <c r="J7" i="1"/>
  <c r="J8" i="1"/>
  <c r="J9" i="1"/>
  <c r="J10" i="1"/>
  <c r="J6" i="1"/>
  <c r="J264" i="1"/>
  <c r="J221" i="1"/>
  <c r="J157" i="1"/>
  <c r="J143" i="1"/>
  <c r="J131" i="1"/>
  <c r="J96" i="1"/>
  <c r="J82" i="1"/>
  <c r="J74" i="1"/>
  <c r="J66" i="1"/>
  <c r="J12" i="1"/>
  <c r="G258" i="1"/>
  <c r="G283" i="1"/>
  <c r="G147" i="1"/>
  <c r="G290" i="1"/>
  <c r="G264" i="1"/>
  <c r="G249" i="1"/>
  <c r="G240" i="1"/>
  <c r="G237" i="1"/>
  <c r="G228" i="1"/>
  <c r="G221" i="1"/>
  <c r="G214" i="1"/>
  <c r="G204" i="1"/>
  <c r="G191" i="1"/>
  <c r="G178" i="1"/>
  <c r="G169" i="1"/>
  <c r="G160" i="1"/>
  <c r="G157" i="1"/>
  <c r="G152" i="1"/>
  <c r="G143" i="1"/>
  <c r="G139" i="1"/>
  <c r="G135" i="1"/>
  <c r="G131" i="1"/>
  <c r="G125" i="1"/>
  <c r="G119" i="1"/>
  <c r="G110" i="1"/>
  <c r="G103" i="1"/>
  <c r="G96" i="1"/>
  <c r="G86" i="1"/>
  <c r="G82" i="1"/>
  <c r="G78" i="1"/>
  <c r="G74" i="1"/>
  <c r="G70" i="1"/>
  <c r="G66" i="1"/>
  <c r="G62" i="1"/>
  <c r="G58" i="1"/>
  <c r="G54" i="1"/>
  <c r="G50" i="1"/>
  <c r="G45" i="1"/>
  <c r="G27" i="1"/>
  <c r="G17" i="1"/>
  <c r="G12" i="1"/>
  <c r="G5" i="1"/>
  <c r="G306" i="1" s="1"/>
  <c r="J191" i="1" l="1"/>
  <c r="J5" i="1"/>
  <c r="J17" i="1"/>
  <c r="J45" i="1"/>
  <c r="J110" i="1"/>
  <c r="M82" i="1"/>
  <c r="M110" i="1"/>
  <c r="M147" i="1"/>
  <c r="M178" i="1"/>
  <c r="M283" i="1"/>
  <c r="M86" i="1"/>
  <c r="M169" i="1"/>
  <c r="M221" i="1"/>
  <c r="J152" i="1"/>
  <c r="M17" i="1"/>
  <c r="M27" i="1"/>
  <c r="M45" i="1"/>
  <c r="M66" i="1"/>
  <c r="M135" i="1"/>
  <c r="M160" i="1"/>
  <c r="M204" i="1"/>
  <c r="M228" i="1"/>
  <c r="M78" i="1"/>
  <c r="M152" i="1"/>
  <c r="M264" i="1"/>
  <c r="M306" i="1"/>
  <c r="M50" i="1"/>
  <c r="M62" i="1"/>
  <c r="M74" i="1"/>
  <c r="M103" i="1"/>
  <c r="M258" i="1"/>
  <c r="J283" i="1"/>
  <c r="J249" i="1"/>
  <c r="J228" i="1"/>
  <c r="J214" i="1"/>
  <c r="J160" i="1"/>
  <c r="J58" i="1"/>
  <c r="J27" i="1"/>
  <c r="J290" i="1"/>
  <c r="J306" i="1" l="1"/>
</calcChain>
</file>

<file path=xl/sharedStrings.xml><?xml version="1.0" encoding="utf-8"?>
<sst xmlns="http://schemas.openxmlformats.org/spreadsheetml/2006/main" count="539" uniqueCount="233">
  <si>
    <t>m2</t>
  </si>
  <si>
    <t>m3</t>
  </si>
  <si>
    <t>m</t>
  </si>
  <si>
    <t>t</t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</si>
  <si>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</si>
  <si>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项目编码</t>
    </r>
  </si>
  <si>
    <r>
      <rPr>
        <b/>
        <sz val="10"/>
        <rFont val="宋体"/>
        <family val="3"/>
        <charset val="134"/>
      </rPr>
      <t>项目名称</t>
    </r>
  </si>
  <si>
    <r>
      <rPr>
        <b/>
        <sz val="10"/>
        <rFont val="宋体"/>
        <family val="3"/>
        <charset val="134"/>
      </rPr>
      <t>计量
单位</t>
    </r>
  </si>
  <si>
    <r>
      <rPr>
        <b/>
        <sz val="10"/>
        <rFont val="宋体"/>
        <family val="3"/>
        <charset val="134"/>
      </rPr>
      <t>综合单价</t>
    </r>
  </si>
  <si>
    <r>
      <rPr>
        <b/>
        <sz val="10"/>
        <rFont val="宋体"/>
        <family val="3"/>
        <charset val="134"/>
      </rPr>
      <t>合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价</t>
    </r>
  </si>
  <si>
    <r>
      <t xml:space="preserve">A </t>
    </r>
    <r>
      <rPr>
        <b/>
        <sz val="9"/>
        <rFont val="宋体"/>
        <family val="3"/>
        <charset val="134"/>
      </rPr>
      <t>土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石</t>
    </r>
    <r>
      <rPr>
        <b/>
        <sz val="9"/>
        <rFont val="Times New Roman"/>
        <family val="1"/>
      </rPr>
      <t>)</t>
    </r>
    <r>
      <rPr>
        <b/>
        <sz val="9"/>
        <rFont val="宋体"/>
        <family val="3"/>
        <charset val="134"/>
      </rPr>
      <t>方工程</t>
    </r>
  </si>
  <si>
    <r>
      <t xml:space="preserve">  </t>
    </r>
    <r>
      <rPr>
        <sz val="9"/>
        <rFont val="宋体"/>
        <family val="3"/>
        <charset val="134"/>
      </rPr>
      <t>平整场地</t>
    </r>
  </si>
  <si>
    <r>
      <t xml:space="preserve">  </t>
    </r>
    <r>
      <rPr>
        <sz val="9"/>
        <rFont val="宋体"/>
        <family val="3"/>
        <charset val="134"/>
      </rPr>
      <t>挖沟槽土方</t>
    </r>
  </si>
  <si>
    <r>
      <t xml:space="preserve">  </t>
    </r>
    <r>
      <rPr>
        <sz val="9"/>
        <rFont val="宋体"/>
        <family val="3"/>
        <charset val="134"/>
      </rPr>
      <t>挖基坑土方</t>
    </r>
  </si>
  <si>
    <r>
      <t xml:space="preserve">  </t>
    </r>
    <r>
      <rPr>
        <sz val="9"/>
        <rFont val="宋体"/>
        <family val="3"/>
        <charset val="134"/>
      </rPr>
      <t>回填方</t>
    </r>
  </si>
  <si>
    <r>
      <t xml:space="preserve">  </t>
    </r>
    <r>
      <rPr>
        <sz val="9"/>
        <rFont val="宋体"/>
        <family val="3"/>
        <charset val="134"/>
      </rPr>
      <t>余方弃置</t>
    </r>
  </si>
  <si>
    <r>
      <t xml:space="preserve">A </t>
    </r>
    <r>
      <rPr>
        <b/>
        <sz val="9"/>
        <rFont val="宋体"/>
        <family val="3"/>
        <charset val="134"/>
      </rPr>
      <t>桩基工程</t>
    </r>
  </si>
  <si>
    <r>
      <t xml:space="preserve">  </t>
    </r>
    <r>
      <rPr>
        <sz val="9"/>
        <rFont val="宋体"/>
        <family val="3"/>
        <charset val="134"/>
      </rPr>
      <t>预制钢筋混凝土管桩</t>
    </r>
  </si>
  <si>
    <r>
      <t xml:space="preserve">  </t>
    </r>
    <r>
      <rPr>
        <sz val="9"/>
        <rFont val="宋体"/>
        <family val="3"/>
        <charset val="134"/>
      </rPr>
      <t>截（凿）桩头</t>
    </r>
  </si>
  <si>
    <r>
      <rPr>
        <sz val="9"/>
        <rFont val="宋体"/>
        <family val="3"/>
        <charset val="134"/>
      </rPr>
      <t>根</t>
    </r>
  </si>
  <si>
    <r>
      <t xml:space="preserve">A </t>
    </r>
    <r>
      <rPr>
        <b/>
        <sz val="9"/>
        <rFont val="宋体"/>
        <family val="3"/>
        <charset val="134"/>
      </rPr>
      <t>砌筑工程</t>
    </r>
  </si>
  <si>
    <r>
      <t xml:space="preserve">  </t>
    </r>
    <r>
      <rPr>
        <sz val="9"/>
        <rFont val="宋体"/>
        <family val="3"/>
        <charset val="134"/>
      </rPr>
      <t>砖基础</t>
    </r>
  </si>
  <si>
    <r>
      <t xml:space="preserve">  120</t>
    </r>
    <r>
      <rPr>
        <sz val="9"/>
        <rFont val="宋体"/>
        <family val="3"/>
        <charset val="134"/>
      </rPr>
      <t>厚砼实心砖</t>
    </r>
  </si>
  <si>
    <r>
      <t xml:space="preserve">  240</t>
    </r>
    <r>
      <rPr>
        <sz val="9"/>
        <rFont val="宋体"/>
        <family val="3"/>
        <charset val="134"/>
      </rPr>
      <t>厚砼实心砖</t>
    </r>
  </si>
  <si>
    <r>
      <t xml:space="preserve">  240</t>
    </r>
    <r>
      <rPr>
        <sz val="9"/>
        <rFont val="宋体"/>
        <family val="3"/>
        <charset val="134"/>
      </rPr>
      <t>厚蒸压加气混凝土砌块</t>
    </r>
  </si>
  <si>
    <r>
      <t xml:space="preserve">  240</t>
    </r>
    <r>
      <rPr>
        <sz val="9"/>
        <rFont val="宋体"/>
        <family val="3"/>
        <charset val="134"/>
      </rPr>
      <t>厚实心砖墙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配筋</t>
    </r>
    <r>
      <rPr>
        <sz val="9"/>
        <rFont val="Times New Roman"/>
        <family val="1"/>
      </rPr>
      <t>]</t>
    </r>
  </si>
  <si>
    <r>
      <t xml:space="preserve">  120</t>
    </r>
    <r>
      <rPr>
        <sz val="9"/>
        <rFont val="宋体"/>
        <family val="3"/>
        <charset val="134"/>
      </rPr>
      <t>厚多孔砖墙</t>
    </r>
  </si>
  <si>
    <r>
      <t xml:space="preserve">  240</t>
    </r>
    <r>
      <rPr>
        <sz val="9"/>
        <rFont val="宋体"/>
        <family val="3"/>
        <charset val="134"/>
      </rPr>
      <t>厚多孔砖墙</t>
    </r>
  </si>
  <si>
    <r>
      <t xml:space="preserve">  </t>
    </r>
    <r>
      <rPr>
        <sz val="9"/>
        <rFont val="宋体"/>
        <family val="3"/>
        <charset val="134"/>
      </rPr>
      <t>零星砌砖</t>
    </r>
  </si>
  <si>
    <r>
      <t xml:space="preserve">A </t>
    </r>
    <r>
      <rPr>
        <b/>
        <sz val="9"/>
        <rFont val="宋体"/>
        <family val="3"/>
        <charset val="134"/>
      </rPr>
      <t>混凝土及钢筋混凝土工程</t>
    </r>
  </si>
  <si>
    <r>
      <t xml:space="preserve">  </t>
    </r>
    <r>
      <rPr>
        <sz val="9"/>
        <rFont val="宋体"/>
        <family val="3"/>
        <charset val="134"/>
      </rPr>
      <t>垫层</t>
    </r>
  </si>
  <si>
    <r>
      <t xml:space="preserve">  </t>
    </r>
    <r>
      <rPr>
        <sz val="9"/>
        <rFont val="宋体"/>
        <family val="3"/>
        <charset val="134"/>
      </rPr>
      <t>杯形基础</t>
    </r>
  </si>
  <si>
    <r>
      <t xml:space="preserve">  </t>
    </r>
    <r>
      <rPr>
        <sz val="9"/>
        <rFont val="宋体"/>
        <family val="3"/>
        <charset val="134"/>
      </rPr>
      <t>硬化地坪基础</t>
    </r>
  </si>
  <si>
    <r>
      <t xml:space="preserve">  </t>
    </r>
    <r>
      <rPr>
        <sz val="9"/>
        <rFont val="宋体"/>
        <family val="3"/>
        <charset val="134"/>
      </rPr>
      <t>桩承台基础</t>
    </r>
  </si>
  <si>
    <r>
      <t xml:space="preserve">  </t>
    </r>
    <r>
      <rPr>
        <sz val="9"/>
        <rFont val="宋体"/>
        <family val="3"/>
        <charset val="134"/>
      </rPr>
      <t>柱脚灌砼基础</t>
    </r>
  </si>
  <si>
    <r>
      <t xml:space="preserve">  </t>
    </r>
    <r>
      <rPr>
        <sz val="9"/>
        <rFont val="宋体"/>
        <family val="3"/>
        <charset val="134"/>
      </rPr>
      <t>构造柱</t>
    </r>
  </si>
  <si>
    <r>
      <t xml:space="preserve">  </t>
    </r>
    <r>
      <rPr>
        <sz val="9"/>
        <rFont val="宋体"/>
        <family val="3"/>
        <charset val="134"/>
      </rPr>
      <t>基础梁</t>
    </r>
  </si>
  <si>
    <r>
      <t xml:space="preserve">  </t>
    </r>
    <r>
      <rPr>
        <sz val="9"/>
        <rFont val="宋体"/>
        <family val="3"/>
        <charset val="134"/>
      </rPr>
      <t>圈梁</t>
    </r>
  </si>
  <si>
    <r>
      <t xml:space="preserve">  </t>
    </r>
    <r>
      <rPr>
        <sz val="9"/>
        <rFont val="宋体"/>
        <family val="3"/>
        <charset val="134"/>
      </rPr>
      <t>过梁</t>
    </r>
  </si>
  <si>
    <r>
      <t xml:space="preserve">  </t>
    </r>
    <r>
      <rPr>
        <sz val="9"/>
        <rFont val="宋体"/>
        <family val="3"/>
        <charset val="134"/>
      </rPr>
      <t>直形墙</t>
    </r>
  </si>
  <si>
    <r>
      <t xml:space="preserve">  </t>
    </r>
    <r>
      <rPr>
        <sz val="9"/>
        <rFont val="宋体"/>
        <family val="3"/>
        <charset val="134"/>
      </rPr>
      <t>直形楼梯</t>
    </r>
  </si>
  <si>
    <r>
      <t xml:space="preserve">  </t>
    </r>
    <r>
      <rPr>
        <sz val="9"/>
        <rFont val="宋体"/>
        <family val="3"/>
        <charset val="134"/>
      </rPr>
      <t>现浇构件钢筋</t>
    </r>
  </si>
  <si>
    <r>
      <t xml:space="preserve">  </t>
    </r>
    <r>
      <rPr>
        <sz val="9"/>
        <rFont val="宋体"/>
        <family val="3"/>
        <charset val="134"/>
      </rPr>
      <t>机械连接</t>
    </r>
  </si>
  <si>
    <r>
      <rPr>
        <sz val="9"/>
        <rFont val="宋体"/>
        <family val="3"/>
        <charset val="134"/>
      </rPr>
      <t>个</t>
    </r>
  </si>
  <si>
    <r>
      <t xml:space="preserve">A </t>
    </r>
    <r>
      <rPr>
        <b/>
        <sz val="9"/>
        <rFont val="宋体"/>
        <family val="3"/>
        <charset val="134"/>
      </rPr>
      <t>联合厂房</t>
    </r>
    <r>
      <rPr>
        <b/>
        <sz val="9"/>
        <rFont val="Times New Roman"/>
        <family val="1"/>
      </rPr>
      <t>3</t>
    </r>
    <r>
      <rPr>
        <b/>
        <sz val="9"/>
        <rFont val="宋体"/>
        <family val="3"/>
        <charset val="134"/>
      </rPr>
      <t>钢结构工程</t>
    </r>
    <r>
      <rPr>
        <b/>
        <sz val="9"/>
        <rFont val="Times New Roman"/>
        <family val="1"/>
      </rPr>
      <t>[</t>
    </r>
    <r>
      <rPr>
        <b/>
        <sz val="9"/>
        <rFont val="宋体"/>
        <family val="3"/>
        <charset val="134"/>
      </rPr>
      <t>竖向</t>
    </r>
    <r>
      <rPr>
        <b/>
        <sz val="9"/>
        <rFont val="Times New Roman"/>
        <family val="1"/>
      </rPr>
      <t>sum]</t>
    </r>
  </si>
  <si>
    <r>
      <t xml:space="preserve">  </t>
    </r>
    <r>
      <rPr>
        <sz val="9"/>
        <rFont val="宋体"/>
        <family val="3"/>
        <charset val="134"/>
      </rPr>
      <t>预埋铁件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厂房柱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</si>
  <si>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钢柱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厂房柱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</si>
  <si>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零星钢构件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</si>
  <si>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+10.300m</t>
    </r>
  </si>
  <si>
    <r>
      <t xml:space="preserve">  </t>
    </r>
    <r>
      <rPr>
        <sz val="9"/>
        <rFont val="宋体"/>
        <family val="3"/>
        <charset val="134"/>
      </rPr>
      <t>楼承板</t>
    </r>
  </si>
  <si>
    <r>
      <t xml:space="preserve">  </t>
    </r>
    <r>
      <rPr>
        <sz val="9"/>
        <rFont val="宋体"/>
        <family val="3"/>
        <charset val="134"/>
      </rPr>
      <t>钢梁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</si>
  <si>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+4.200m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</si>
  <si>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+14.000m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</si>
  <si>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+17.980m</t>
    </r>
  </si>
  <si>
    <r>
      <t xml:space="preserve">  </t>
    </r>
    <r>
      <rPr>
        <sz val="9"/>
        <rFont val="宋体"/>
        <family val="3"/>
        <charset val="134"/>
      </rPr>
      <t>钢檩条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</si>
  <si>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辅房一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</si>
  <si>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辅房二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</si>
  <si>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辅房三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</si>
  <si>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辅房四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</si>
  <si>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--+5.000m</t>
    </r>
    <r>
      <rPr>
        <b/>
        <sz val="9"/>
        <rFont val="宋体"/>
        <family val="3"/>
        <charset val="134"/>
      </rPr>
      <t>夹层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</si>
  <si>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设备用房</t>
    </r>
  </si>
  <si>
    <r>
      <t xml:space="preserve">  </t>
    </r>
    <r>
      <rPr>
        <sz val="9"/>
        <rFont val="宋体"/>
        <family val="3"/>
        <charset val="134"/>
      </rPr>
      <t>钢屋架</t>
    </r>
  </si>
  <si>
    <r>
      <t xml:space="preserve">  </t>
    </r>
    <r>
      <rPr>
        <sz val="9"/>
        <rFont val="宋体"/>
        <family val="3"/>
        <charset val="134"/>
      </rPr>
      <t>钢柱</t>
    </r>
  </si>
  <si>
    <r>
      <t xml:space="preserve">  </t>
    </r>
    <r>
      <rPr>
        <sz val="9"/>
        <rFont val="宋体"/>
        <family val="3"/>
        <charset val="134"/>
      </rPr>
      <t>钢支撑、钢拉条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屋面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</si>
  <si>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钢支撑、钢拉条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</si>
  <si>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钢檩条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屋面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</si>
  <si>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钢檩条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]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</si>
  <si>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西侧卸货棚</t>
    </r>
  </si>
  <si>
    <r>
      <t xml:space="preserve">  </t>
    </r>
    <r>
      <rPr>
        <sz val="9"/>
        <rFont val="宋体"/>
        <family val="3"/>
        <charset val="134"/>
      </rPr>
      <t>预埋铁件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</si>
  <si>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北侧卸货棚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</si>
  <si>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南侧三角形卸货棚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</si>
  <si>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南侧卸货棚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</si>
  <si>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电梯机房</t>
    </r>
  </si>
  <si>
    <r>
      <t xml:space="preserve">  </t>
    </r>
    <r>
      <rPr>
        <sz val="9"/>
        <rFont val="宋体"/>
        <family val="3"/>
        <charset val="134"/>
      </rPr>
      <t>钢板楼板</t>
    </r>
  </si>
  <si>
    <r>
      <t xml:space="preserve">  </t>
    </r>
    <r>
      <rPr>
        <sz val="9"/>
        <rFont val="宋体"/>
        <family val="3"/>
        <charset val="134"/>
      </rPr>
      <t>钢护栏</t>
    </r>
  </si>
  <si>
    <r>
      <t xml:space="preserve">A </t>
    </r>
    <r>
      <rPr>
        <b/>
        <sz val="9"/>
        <rFont val="宋体"/>
        <family val="3"/>
        <charset val="134"/>
      </rPr>
      <t>暖通屋面钢平台一</t>
    </r>
  </si>
  <si>
    <r>
      <t xml:space="preserve">A </t>
    </r>
    <r>
      <rPr>
        <b/>
        <sz val="9"/>
        <rFont val="宋体"/>
        <family val="3"/>
        <charset val="134"/>
      </rPr>
      <t>暖通屋面钢平台二</t>
    </r>
  </si>
  <si>
    <r>
      <t xml:space="preserve">A </t>
    </r>
    <r>
      <rPr>
        <b/>
        <sz val="9"/>
        <rFont val="宋体"/>
        <family val="3"/>
        <charset val="134"/>
      </rPr>
      <t>暖通屋面钢平台三、四、五</t>
    </r>
  </si>
  <si>
    <r>
      <t xml:space="preserve">A </t>
    </r>
    <r>
      <rPr>
        <b/>
        <sz val="9"/>
        <rFont val="宋体"/>
        <family val="3"/>
        <charset val="134"/>
      </rPr>
      <t>建筑屋面钢平台</t>
    </r>
  </si>
  <si>
    <r>
      <t xml:space="preserve">A </t>
    </r>
    <r>
      <rPr>
        <b/>
        <sz val="9"/>
        <rFont val="宋体"/>
        <family val="3"/>
        <charset val="134"/>
      </rPr>
      <t>总装准备车间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屋面、墙面檩条</t>
    </r>
  </si>
  <si>
    <r>
      <t xml:space="preserve">A </t>
    </r>
    <r>
      <rPr>
        <b/>
        <sz val="9"/>
        <rFont val="宋体"/>
        <family val="3"/>
        <charset val="134"/>
      </rPr>
      <t>总装车间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屋面、墙面檩条</t>
    </r>
  </si>
  <si>
    <r>
      <t xml:space="preserve">A </t>
    </r>
    <r>
      <rPr>
        <b/>
        <sz val="9"/>
        <rFont val="宋体"/>
        <family val="3"/>
        <charset val="134"/>
      </rPr>
      <t>联合厂房</t>
    </r>
    <r>
      <rPr>
        <b/>
        <sz val="9"/>
        <rFont val="Times New Roman"/>
        <family val="1"/>
      </rPr>
      <t>3[sum]--</t>
    </r>
    <r>
      <rPr>
        <b/>
        <sz val="9"/>
        <rFont val="宋体"/>
        <family val="3"/>
        <charset val="134"/>
      </rPr>
      <t>网架工程</t>
    </r>
  </si>
  <si>
    <r>
      <t xml:space="preserve">  </t>
    </r>
    <r>
      <rPr>
        <sz val="9"/>
        <rFont val="宋体"/>
        <family val="3"/>
        <charset val="134"/>
      </rPr>
      <t>钢网架</t>
    </r>
  </si>
  <si>
    <r>
      <t xml:space="preserve">A </t>
    </r>
    <r>
      <rPr>
        <b/>
        <sz val="9"/>
        <rFont val="宋体"/>
        <family val="3"/>
        <charset val="134"/>
      </rPr>
      <t>门窗工程</t>
    </r>
    <r>
      <rPr>
        <b/>
        <sz val="9"/>
        <rFont val="Times New Roman"/>
        <family val="1"/>
      </rPr>
      <t>--</t>
    </r>
    <r>
      <rPr>
        <b/>
        <sz val="9"/>
        <rFont val="宋体"/>
        <family val="3"/>
        <charset val="134"/>
      </rPr>
      <t>总装准备车间</t>
    </r>
  </si>
  <si>
    <r>
      <t xml:space="preserve">  </t>
    </r>
    <r>
      <rPr>
        <sz val="9"/>
        <rFont val="宋体"/>
        <family val="3"/>
        <charset val="134"/>
      </rPr>
      <t>木门</t>
    </r>
  </si>
  <si>
    <r>
      <t xml:space="preserve">  </t>
    </r>
    <r>
      <rPr>
        <sz val="9"/>
        <rFont val="宋体"/>
        <family val="3"/>
        <charset val="134"/>
      </rPr>
      <t>钢质门</t>
    </r>
  </si>
  <si>
    <r>
      <t xml:space="preserve">  </t>
    </r>
    <r>
      <rPr>
        <sz val="9"/>
        <rFont val="宋体"/>
        <family val="3"/>
        <charset val="134"/>
      </rPr>
      <t>防火门（甲级）</t>
    </r>
  </si>
  <si>
    <r>
      <t xml:space="preserve">  </t>
    </r>
    <r>
      <rPr>
        <sz val="9"/>
        <rFont val="宋体"/>
        <family val="3"/>
        <charset val="134"/>
      </rPr>
      <t>防火门（乙级）</t>
    </r>
  </si>
  <si>
    <r>
      <t xml:space="preserve">  </t>
    </r>
    <r>
      <rPr>
        <sz val="9"/>
        <rFont val="宋体"/>
        <family val="3"/>
        <charset val="134"/>
      </rPr>
      <t>平开窗</t>
    </r>
  </si>
  <si>
    <r>
      <t xml:space="preserve">  </t>
    </r>
    <r>
      <rPr>
        <sz val="9"/>
        <rFont val="宋体"/>
        <family val="3"/>
        <charset val="134"/>
      </rPr>
      <t>天窗</t>
    </r>
  </si>
  <si>
    <r>
      <t xml:space="preserve">  </t>
    </r>
    <r>
      <rPr>
        <sz val="9"/>
        <rFont val="宋体"/>
        <family val="3"/>
        <charset val="134"/>
      </rPr>
      <t>百叶窗</t>
    </r>
  </si>
  <si>
    <r>
      <t xml:space="preserve">  </t>
    </r>
    <r>
      <rPr>
        <sz val="9"/>
        <rFont val="宋体"/>
        <family val="3"/>
        <charset val="134"/>
      </rPr>
      <t>防火卷帘门</t>
    </r>
  </si>
  <si>
    <r>
      <t xml:space="preserve">  </t>
    </r>
    <r>
      <rPr>
        <sz val="9"/>
        <rFont val="宋体"/>
        <family val="3"/>
        <charset val="134"/>
      </rPr>
      <t>泄爆门</t>
    </r>
  </si>
  <si>
    <r>
      <t xml:space="preserve">A </t>
    </r>
    <r>
      <rPr>
        <b/>
        <sz val="9"/>
        <rFont val="宋体"/>
        <family val="3"/>
        <charset val="134"/>
      </rPr>
      <t>地面工程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</si>
  <si>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B1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</si>
  <si>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B1.2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</si>
  <si>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B1.3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</si>
  <si>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B2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</si>
  <si>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B2.1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</si>
  <si>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B2.2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</si>
  <si>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B3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</si>
  <si>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B3.1</t>
    </r>
  </si>
  <si>
    <r>
      <t xml:space="preserve">  </t>
    </r>
    <r>
      <rPr>
        <sz val="9"/>
        <rFont val="宋体"/>
        <family val="3"/>
        <charset val="134"/>
      </rPr>
      <t>地面</t>
    </r>
    <r>
      <rPr>
        <sz val="9"/>
        <rFont val="Times New Roman"/>
        <family val="1"/>
      </rPr>
      <t>B4</t>
    </r>
  </si>
  <si>
    <r>
      <t xml:space="preserve">  </t>
    </r>
    <r>
      <rPr>
        <sz val="9"/>
        <rFont val="宋体"/>
        <family val="3"/>
        <charset val="134"/>
      </rPr>
      <t>沥青混凝土</t>
    </r>
  </si>
  <si>
    <r>
      <t xml:space="preserve">  </t>
    </r>
    <r>
      <rPr>
        <sz val="9"/>
        <rFont val="宋体"/>
        <family val="3"/>
        <charset val="134"/>
      </rPr>
      <t>水泥混凝土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卸货棚、</t>
    </r>
    <r>
      <rPr>
        <sz val="9"/>
        <rFont val="Times New Roman"/>
        <family val="1"/>
      </rPr>
      <t>dock</t>
    </r>
    <r>
      <rPr>
        <sz val="9"/>
        <rFont val="宋体"/>
        <family val="3"/>
        <charset val="134"/>
      </rPr>
      <t>区</t>
    </r>
    <r>
      <rPr>
        <sz val="9"/>
        <rFont val="Times New Roman"/>
        <family val="1"/>
      </rPr>
      <t>]</t>
    </r>
  </si>
  <si>
    <r>
      <t xml:space="preserve">A </t>
    </r>
    <r>
      <rPr>
        <b/>
        <sz val="9"/>
        <rFont val="宋体"/>
        <family val="3"/>
        <charset val="134"/>
      </rPr>
      <t>楼面工程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</si>
  <si>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B1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</si>
  <si>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B1.1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</si>
  <si>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B2.2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</si>
  <si>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B3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</si>
  <si>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B3.1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</si>
  <si>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B4</t>
    </r>
  </si>
  <si>
    <r>
      <t xml:space="preserve">  </t>
    </r>
    <r>
      <rPr>
        <sz val="9"/>
        <rFont val="宋体"/>
        <family val="3"/>
        <charset val="134"/>
      </rPr>
      <t>楼面</t>
    </r>
    <r>
      <rPr>
        <sz val="9"/>
        <rFont val="Times New Roman"/>
        <family val="1"/>
      </rPr>
      <t>B5</t>
    </r>
  </si>
  <si>
    <r>
      <t xml:space="preserve">  </t>
    </r>
    <r>
      <rPr>
        <sz val="9"/>
        <rFont val="宋体"/>
        <family val="3"/>
        <charset val="134"/>
      </rPr>
      <t>水泥砂浆踢脚线</t>
    </r>
  </si>
  <si>
    <r>
      <t xml:space="preserve">  </t>
    </r>
    <r>
      <rPr>
        <sz val="9"/>
        <rFont val="宋体"/>
        <family val="3"/>
        <charset val="134"/>
      </rPr>
      <t>块料踢脚线</t>
    </r>
  </si>
  <si>
    <r>
      <t xml:space="preserve">  </t>
    </r>
    <r>
      <rPr>
        <sz val="9"/>
        <rFont val="宋体"/>
        <family val="3"/>
        <charset val="134"/>
      </rPr>
      <t>金属踢脚线</t>
    </r>
  </si>
  <si>
    <r>
      <t xml:space="preserve">  </t>
    </r>
    <r>
      <rPr>
        <sz val="9"/>
        <rFont val="宋体"/>
        <family val="3"/>
        <charset val="134"/>
      </rPr>
      <t>块料楼梯面层</t>
    </r>
    <r>
      <rPr>
        <sz val="9"/>
        <rFont val="Times New Roman"/>
        <family val="1"/>
      </rPr>
      <t>B3</t>
    </r>
  </si>
  <si>
    <r>
      <t xml:space="preserve">A </t>
    </r>
    <r>
      <rPr>
        <b/>
        <sz val="9"/>
        <rFont val="宋体"/>
        <family val="3"/>
        <charset val="134"/>
      </rPr>
      <t>墙、柱面装饰工程</t>
    </r>
  </si>
  <si>
    <r>
      <t xml:space="preserve">  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W2</t>
    </r>
  </si>
  <si>
    <r>
      <t xml:space="preserve">  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W2.1</t>
    </r>
  </si>
  <si>
    <r>
      <t xml:space="preserve">  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W2.2</t>
    </r>
  </si>
  <si>
    <r>
      <t xml:space="preserve">  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W2.3</t>
    </r>
  </si>
  <si>
    <r>
      <t xml:space="preserve">  </t>
    </r>
    <r>
      <rPr>
        <sz val="9"/>
        <rFont val="宋体"/>
        <family val="3"/>
        <charset val="134"/>
      </rPr>
      <t>墙面</t>
    </r>
    <r>
      <rPr>
        <sz val="9"/>
        <rFont val="Times New Roman"/>
        <family val="1"/>
      </rPr>
      <t>W3.2</t>
    </r>
  </si>
  <si>
    <r>
      <t xml:space="preserve">  </t>
    </r>
    <r>
      <rPr>
        <sz val="9"/>
        <rFont val="宋体"/>
        <family val="3"/>
        <charset val="134"/>
      </rPr>
      <t>墙面喷刷涂料</t>
    </r>
  </si>
  <si>
    <r>
      <t xml:space="preserve">  </t>
    </r>
    <r>
      <rPr>
        <sz val="9"/>
        <rFont val="宋体"/>
        <family val="3"/>
        <charset val="134"/>
      </rPr>
      <t>金属网</t>
    </r>
  </si>
  <si>
    <r>
      <t xml:space="preserve">A </t>
    </r>
    <r>
      <rPr>
        <b/>
        <sz val="9"/>
        <rFont val="宋体"/>
        <family val="3"/>
        <charset val="134"/>
      </rPr>
      <t>天棚工程</t>
    </r>
  </si>
  <si>
    <r>
      <t xml:space="preserve">  </t>
    </r>
    <r>
      <rPr>
        <sz val="9"/>
        <rFont val="宋体"/>
        <family val="3"/>
        <charset val="134"/>
      </rPr>
      <t>天棚</t>
    </r>
    <r>
      <rPr>
        <sz val="9"/>
        <rFont val="Times New Roman"/>
        <family val="1"/>
      </rPr>
      <t>D2</t>
    </r>
  </si>
  <si>
    <r>
      <t xml:space="preserve">  </t>
    </r>
    <r>
      <rPr>
        <sz val="9"/>
        <rFont val="宋体"/>
        <family val="3"/>
        <charset val="134"/>
      </rPr>
      <t>天棚</t>
    </r>
    <r>
      <rPr>
        <sz val="9"/>
        <rFont val="Times New Roman"/>
        <family val="1"/>
      </rPr>
      <t>D2.1</t>
    </r>
  </si>
  <si>
    <r>
      <t xml:space="preserve">  </t>
    </r>
    <r>
      <rPr>
        <sz val="9"/>
        <rFont val="宋体"/>
        <family val="3"/>
        <charset val="134"/>
      </rPr>
      <t>天棚</t>
    </r>
    <r>
      <rPr>
        <sz val="9"/>
        <rFont val="Times New Roman"/>
        <family val="1"/>
      </rPr>
      <t>D3</t>
    </r>
  </si>
  <si>
    <r>
      <t xml:space="preserve">  </t>
    </r>
    <r>
      <rPr>
        <sz val="9"/>
        <rFont val="宋体"/>
        <family val="3"/>
        <charset val="134"/>
      </rPr>
      <t>天棚</t>
    </r>
    <r>
      <rPr>
        <sz val="9"/>
        <rFont val="Times New Roman"/>
        <family val="1"/>
      </rPr>
      <t>D4</t>
    </r>
  </si>
  <si>
    <r>
      <t xml:space="preserve">  </t>
    </r>
    <r>
      <rPr>
        <sz val="9"/>
        <rFont val="宋体"/>
        <family val="3"/>
        <charset val="134"/>
      </rPr>
      <t>天棚</t>
    </r>
    <r>
      <rPr>
        <sz val="9"/>
        <rFont val="Times New Roman"/>
        <family val="1"/>
      </rPr>
      <t>D5</t>
    </r>
  </si>
  <si>
    <r>
      <t xml:space="preserve">A </t>
    </r>
    <r>
      <rPr>
        <b/>
        <sz val="9"/>
        <rFont val="宋体"/>
        <family val="3"/>
        <charset val="134"/>
      </rPr>
      <t>内、外隔墙工程</t>
    </r>
  </si>
  <si>
    <r>
      <t xml:space="preserve">  </t>
    </r>
    <r>
      <rPr>
        <sz val="9"/>
        <rFont val="宋体"/>
        <family val="3"/>
        <charset val="134"/>
      </rPr>
      <t>钢板墙板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厂房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</si>
  <si>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钢板墙板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设备用房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</si>
  <si>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成品铝合金框玻璃隔断</t>
    </r>
  </si>
  <si>
    <r>
      <t xml:space="preserve">  </t>
    </r>
    <r>
      <rPr>
        <sz val="9"/>
        <rFont val="宋体"/>
        <family val="3"/>
        <charset val="134"/>
      </rPr>
      <t>轻钢龙骨防火板墙</t>
    </r>
  </si>
  <si>
    <r>
      <t xml:space="preserve">  </t>
    </r>
    <r>
      <rPr>
        <sz val="9"/>
        <rFont val="宋体"/>
        <family val="3"/>
        <charset val="134"/>
      </rPr>
      <t>轻钢龙骨石膏板墙</t>
    </r>
  </si>
  <si>
    <r>
      <t xml:space="preserve">A </t>
    </r>
    <r>
      <rPr>
        <b/>
        <sz val="9"/>
        <rFont val="宋体"/>
        <family val="3"/>
        <charset val="134"/>
      </rPr>
      <t>屋面工程</t>
    </r>
  </si>
  <si>
    <r>
      <t xml:space="preserve">  </t>
    </r>
    <r>
      <rPr>
        <sz val="9"/>
        <rFont val="宋体"/>
        <family val="3"/>
        <charset val="134"/>
      </rPr>
      <t>钢板天沟</t>
    </r>
  </si>
  <si>
    <r>
      <t xml:space="preserve">  </t>
    </r>
    <r>
      <rPr>
        <sz val="9"/>
        <rFont val="宋体"/>
        <family val="3"/>
        <charset val="134"/>
      </rPr>
      <t>型材屋面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厂房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</si>
  <si>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型材屋面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卸货棚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</si>
  <si>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型材屋面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准备车间，电梯机房屋面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</si>
  <si>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型材屋面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准备车间，二层夹层屋面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</si>
  <si>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型材屋面</t>
    </r>
    <r>
      <rPr>
        <sz val="9"/>
        <rFont val="Times New Roman"/>
        <family val="1"/>
      </rPr>
      <t>[</t>
    </r>
    <r>
      <rPr>
        <sz val="9"/>
        <rFont val="宋体"/>
        <family val="3"/>
        <charset val="134"/>
      </rPr>
      <t>总装车间，设备用房内屋面</t>
    </r>
    <r>
      <rPr>
        <sz val="9"/>
        <rFont val="Times New Roman"/>
        <family val="1"/>
      </rPr>
      <t>]</t>
    </r>
  </si>
  <si>
    <r>
      <t xml:space="preserve">  </t>
    </r>
    <r>
      <rPr>
        <sz val="9"/>
        <rFont val="宋体"/>
        <family val="3"/>
        <charset val="134"/>
      </rPr>
      <t>屋面变形缝</t>
    </r>
  </si>
  <si>
    <r>
      <t xml:space="preserve">A </t>
    </r>
    <r>
      <rPr>
        <b/>
        <sz val="9"/>
        <rFont val="宋体"/>
        <family val="3"/>
        <charset val="134"/>
      </rPr>
      <t>防水工程</t>
    </r>
  </si>
  <si>
    <r>
      <t xml:space="preserve">  </t>
    </r>
    <r>
      <rPr>
        <sz val="9"/>
        <rFont val="宋体"/>
        <family val="3"/>
        <charset val="134"/>
      </rPr>
      <t>涂膜防水</t>
    </r>
  </si>
  <si>
    <r>
      <t>A 1#</t>
    </r>
    <r>
      <rPr>
        <b/>
        <sz val="9"/>
        <rFont val="宋体"/>
        <family val="3"/>
        <charset val="134"/>
      </rPr>
      <t>室外钢梯工程</t>
    </r>
  </si>
  <si>
    <r>
      <t xml:space="preserve">  </t>
    </r>
    <r>
      <rPr>
        <sz val="9"/>
        <rFont val="宋体"/>
        <family val="3"/>
        <charset val="134"/>
      </rPr>
      <t>带形基础</t>
    </r>
  </si>
  <si>
    <r>
      <t xml:space="preserve">  </t>
    </r>
    <r>
      <rPr>
        <sz val="9"/>
        <rFont val="宋体"/>
        <family val="3"/>
        <charset val="134"/>
      </rPr>
      <t>钢梯</t>
    </r>
  </si>
  <si>
    <r>
      <t xml:space="preserve">  </t>
    </r>
    <r>
      <rPr>
        <sz val="9"/>
        <rFont val="宋体"/>
        <family val="3"/>
        <charset val="134"/>
      </rPr>
      <t>成品钢梯踏步</t>
    </r>
  </si>
  <si>
    <r>
      <rPr>
        <sz val="9"/>
        <rFont val="宋体"/>
        <family val="3"/>
        <charset val="134"/>
      </rPr>
      <t>块</t>
    </r>
  </si>
  <si>
    <r>
      <t xml:space="preserve">  </t>
    </r>
    <r>
      <rPr>
        <sz val="9"/>
        <rFont val="宋体"/>
        <family val="3"/>
        <charset val="134"/>
      </rPr>
      <t>细石混凝土楼地面</t>
    </r>
  </si>
  <si>
    <r>
      <t>A 2#</t>
    </r>
    <r>
      <rPr>
        <b/>
        <sz val="9"/>
        <rFont val="宋体"/>
        <family val="3"/>
        <charset val="134"/>
      </rPr>
      <t>室外钢梯工程</t>
    </r>
  </si>
  <si>
    <r>
      <t>A 3#</t>
    </r>
    <r>
      <rPr>
        <b/>
        <sz val="9"/>
        <rFont val="宋体"/>
        <family val="3"/>
        <charset val="134"/>
      </rPr>
      <t>、</t>
    </r>
    <r>
      <rPr>
        <b/>
        <sz val="9"/>
        <rFont val="Times New Roman"/>
        <family val="1"/>
      </rPr>
      <t>4#</t>
    </r>
    <r>
      <rPr>
        <b/>
        <sz val="9"/>
        <rFont val="宋体"/>
        <family val="3"/>
        <charset val="134"/>
      </rPr>
      <t>钢梯</t>
    </r>
    <r>
      <rPr>
        <b/>
        <sz val="9"/>
        <rFont val="Times New Roman"/>
        <family val="1"/>
      </rPr>
      <t>(+5.000m</t>
    </r>
    <r>
      <rPr>
        <b/>
        <sz val="9"/>
        <rFont val="宋体"/>
        <family val="3"/>
        <charset val="134"/>
      </rPr>
      <t>土建平台</t>
    </r>
    <r>
      <rPr>
        <b/>
        <sz val="9"/>
        <rFont val="Times New Roman"/>
        <family val="1"/>
      </rPr>
      <t>)</t>
    </r>
    <r>
      <rPr>
        <b/>
        <sz val="9"/>
        <rFont val="宋体"/>
        <family val="3"/>
        <charset val="134"/>
      </rPr>
      <t>工程</t>
    </r>
  </si>
  <si>
    <r>
      <t xml:space="preserve">A </t>
    </r>
    <r>
      <rPr>
        <b/>
        <sz val="9"/>
        <rFont val="宋体"/>
        <family val="3"/>
        <charset val="134"/>
      </rPr>
      <t>其他工程</t>
    </r>
  </si>
  <si>
    <r>
      <t xml:space="preserve">  </t>
    </r>
    <r>
      <rPr>
        <sz val="9"/>
        <rFont val="宋体"/>
        <family val="3"/>
        <charset val="134"/>
      </rPr>
      <t>防撞栏</t>
    </r>
  </si>
  <si>
    <r>
      <t xml:space="preserve">  </t>
    </r>
    <r>
      <rPr>
        <sz val="9"/>
        <rFont val="宋体"/>
        <family val="3"/>
        <charset val="134"/>
      </rPr>
      <t>钢管防撞柱</t>
    </r>
  </si>
  <si>
    <r>
      <t xml:space="preserve">  </t>
    </r>
    <r>
      <rPr>
        <sz val="9"/>
        <rFont val="宋体"/>
        <family val="3"/>
        <charset val="134"/>
      </rPr>
      <t>窗帘</t>
    </r>
  </si>
  <si>
    <r>
      <t xml:space="preserve">  </t>
    </r>
    <r>
      <rPr>
        <sz val="9"/>
        <rFont val="宋体"/>
        <family val="3"/>
        <charset val="134"/>
      </rPr>
      <t>墙面变形缝</t>
    </r>
  </si>
  <si>
    <r>
      <t xml:space="preserve">  </t>
    </r>
    <r>
      <rPr>
        <sz val="9"/>
        <rFont val="宋体"/>
        <family val="3"/>
        <charset val="134"/>
      </rPr>
      <t>楼面变形缝</t>
    </r>
  </si>
  <si>
    <r>
      <t xml:space="preserve">  </t>
    </r>
    <r>
      <rPr>
        <sz val="9"/>
        <rFont val="宋体"/>
        <family val="3"/>
        <charset val="134"/>
      </rPr>
      <t>成品隔断</t>
    </r>
  </si>
  <si>
    <r>
      <rPr>
        <sz val="9"/>
        <rFont val="宋体"/>
        <family val="3"/>
        <charset val="134"/>
      </rPr>
      <t>间</t>
    </r>
  </si>
  <si>
    <r>
      <rPr>
        <sz val="9"/>
        <rFont val="宋体"/>
        <family val="3"/>
        <charset val="134"/>
      </rPr>
      <t>片</t>
    </r>
  </si>
  <si>
    <r>
      <t xml:space="preserve">  </t>
    </r>
    <r>
      <rPr>
        <sz val="9"/>
        <rFont val="宋体"/>
        <family val="3"/>
        <charset val="134"/>
      </rPr>
      <t>楼梯栏杆</t>
    </r>
  </si>
  <si>
    <r>
      <t xml:space="preserve">  </t>
    </r>
    <r>
      <rPr>
        <sz val="9"/>
        <rFont val="宋体"/>
        <family val="3"/>
        <charset val="134"/>
      </rPr>
      <t>洗漱台</t>
    </r>
  </si>
  <si>
    <r>
      <t xml:space="preserve">  </t>
    </r>
    <r>
      <rPr>
        <sz val="9"/>
        <rFont val="宋体"/>
        <family val="3"/>
        <charset val="134"/>
      </rPr>
      <t>成品收货岗亭</t>
    </r>
  </si>
  <si>
    <r>
      <t xml:space="preserve">  </t>
    </r>
    <r>
      <rPr>
        <sz val="9"/>
        <rFont val="宋体"/>
        <family val="3"/>
        <charset val="134"/>
      </rPr>
      <t>卫生纸盒</t>
    </r>
  </si>
  <si>
    <r>
      <t xml:space="preserve">  </t>
    </r>
    <r>
      <rPr>
        <sz val="9"/>
        <rFont val="宋体"/>
        <family val="3"/>
        <charset val="134"/>
      </rPr>
      <t>镜面玻璃</t>
    </r>
  </si>
  <si>
    <r>
      <t xml:space="preserve">  </t>
    </r>
    <r>
      <rPr>
        <sz val="9"/>
        <rFont val="宋体"/>
        <family val="3"/>
        <charset val="134"/>
      </rPr>
      <t>钢柱标识</t>
    </r>
  </si>
  <si>
    <r>
      <rPr>
        <sz val="9"/>
        <rFont val="宋体"/>
        <family val="3"/>
        <charset val="134"/>
      </rPr>
      <t>项</t>
    </r>
  </si>
  <si>
    <r>
      <t xml:space="preserve">  </t>
    </r>
    <r>
      <rPr>
        <sz val="9"/>
        <rFont val="宋体"/>
        <family val="3"/>
        <charset val="134"/>
      </rPr>
      <t>沟道盖板</t>
    </r>
  </si>
  <si>
    <r>
      <rPr>
        <b/>
        <sz val="9"/>
        <rFont val="宋体"/>
        <family val="3"/>
        <charset val="134"/>
      </rPr>
      <t>措施项目</t>
    </r>
  </si>
  <si>
    <r>
      <t xml:space="preserve">  </t>
    </r>
    <r>
      <rPr>
        <sz val="9"/>
        <rFont val="宋体"/>
        <family val="3"/>
        <charset val="134"/>
      </rPr>
      <t>里脚手架</t>
    </r>
  </si>
  <si>
    <r>
      <t xml:space="preserve">  </t>
    </r>
    <r>
      <rPr>
        <sz val="9"/>
        <rFont val="宋体"/>
        <family val="3"/>
        <charset val="134"/>
      </rPr>
      <t>满堂脚手架</t>
    </r>
  </si>
  <si>
    <r>
      <t xml:space="preserve">  </t>
    </r>
    <r>
      <rPr>
        <sz val="9"/>
        <rFont val="宋体"/>
        <family val="3"/>
        <charset val="134"/>
      </rPr>
      <t>楼梯</t>
    </r>
  </si>
  <si>
    <r>
      <rPr>
        <sz val="9"/>
        <rFont val="宋体"/>
        <family val="3"/>
        <charset val="134"/>
      </rPr>
      <t>合</t>
    </r>
    <r>
      <rPr>
        <sz val="9"/>
        <rFont val="Times New Roman"/>
        <family val="1"/>
      </rPr>
      <t xml:space="preserve">    </t>
    </r>
    <r>
      <rPr>
        <sz val="9"/>
        <rFont val="宋体"/>
        <family val="3"/>
        <charset val="134"/>
      </rPr>
      <t>计</t>
    </r>
  </si>
  <si>
    <t>工程量</t>
    <phoneticPr fontId="11" type="noConversion"/>
  </si>
  <si>
    <t>送审价</t>
    <phoneticPr fontId="11" type="noConversion"/>
  </si>
  <si>
    <t>审核价</t>
    <phoneticPr fontId="11" type="noConversion"/>
  </si>
  <si>
    <t>备注</t>
    <phoneticPr fontId="11" type="noConversion"/>
  </si>
  <si>
    <t>合同价</t>
    <phoneticPr fontId="11" type="noConversion"/>
  </si>
  <si>
    <t>单位：人民币元</t>
    <phoneticPr fontId="11" type="noConversion"/>
  </si>
  <si>
    <t>一</t>
    <phoneticPr fontId="11" type="noConversion"/>
  </si>
  <si>
    <t>三十</t>
    <phoneticPr fontId="11" type="noConversion"/>
  </si>
  <si>
    <t>三十一</t>
    <phoneticPr fontId="11" type="noConversion"/>
  </si>
  <si>
    <t>二</t>
    <phoneticPr fontId="11" type="noConversion"/>
  </si>
  <si>
    <t>三</t>
    <phoneticPr fontId="11" type="noConversion"/>
  </si>
  <si>
    <t>四</t>
    <phoneticPr fontId="11" type="noConversion"/>
  </si>
  <si>
    <t>五</t>
    <phoneticPr fontId="11" type="noConversion"/>
  </si>
  <si>
    <t>六</t>
    <phoneticPr fontId="11" type="noConversion"/>
  </si>
  <si>
    <t>七</t>
    <phoneticPr fontId="11" type="noConversion"/>
  </si>
  <si>
    <t>八</t>
    <phoneticPr fontId="11" type="noConversion"/>
  </si>
  <si>
    <t>九</t>
    <phoneticPr fontId="11" type="noConversion"/>
  </si>
  <si>
    <t>十</t>
    <phoneticPr fontId="11" type="noConversion"/>
  </si>
  <si>
    <t>十一</t>
    <phoneticPr fontId="11" type="noConversion"/>
  </si>
  <si>
    <t>十二</t>
    <phoneticPr fontId="11" type="noConversion"/>
  </si>
  <si>
    <t>十三</t>
    <phoneticPr fontId="11" type="noConversion"/>
  </si>
  <si>
    <t>十四</t>
    <phoneticPr fontId="11" type="noConversion"/>
  </si>
  <si>
    <t>十五</t>
    <phoneticPr fontId="11" type="noConversion"/>
  </si>
  <si>
    <t>十六</t>
    <phoneticPr fontId="11" type="noConversion"/>
  </si>
  <si>
    <t>十七</t>
    <phoneticPr fontId="11" type="noConversion"/>
  </si>
  <si>
    <t>十八</t>
    <phoneticPr fontId="11" type="noConversion"/>
  </si>
  <si>
    <t>十九</t>
    <phoneticPr fontId="11" type="noConversion"/>
  </si>
  <si>
    <t>二十</t>
    <phoneticPr fontId="11" type="noConversion"/>
  </si>
  <si>
    <t>二十一</t>
    <phoneticPr fontId="11" type="noConversion"/>
  </si>
  <si>
    <t>二十二</t>
    <phoneticPr fontId="11" type="noConversion"/>
  </si>
  <si>
    <t>二十三</t>
    <phoneticPr fontId="11" type="noConversion"/>
  </si>
  <si>
    <t>二十四</t>
    <phoneticPr fontId="11" type="noConversion"/>
  </si>
  <si>
    <t>二十五</t>
    <phoneticPr fontId="11" type="noConversion"/>
  </si>
  <si>
    <t>二十六</t>
    <phoneticPr fontId="11" type="noConversion"/>
  </si>
  <si>
    <t>二十七</t>
    <phoneticPr fontId="11" type="noConversion"/>
  </si>
  <si>
    <t>二十八</t>
    <phoneticPr fontId="11" type="noConversion"/>
  </si>
  <si>
    <t>二十九</t>
    <phoneticPr fontId="11" type="noConversion"/>
  </si>
  <si>
    <t>三十二</t>
    <phoneticPr fontId="11" type="noConversion"/>
  </si>
  <si>
    <t>三十三</t>
    <phoneticPr fontId="11" type="noConversion"/>
  </si>
  <si>
    <t>三十四</t>
    <phoneticPr fontId="11" type="noConversion"/>
  </si>
  <si>
    <t>三十五</t>
    <phoneticPr fontId="11" type="noConversion"/>
  </si>
  <si>
    <t>三十六</t>
    <phoneticPr fontId="11" type="noConversion"/>
  </si>
  <si>
    <t>三十七</t>
    <phoneticPr fontId="11" type="noConversion"/>
  </si>
  <si>
    <t>三十八</t>
    <phoneticPr fontId="11" type="noConversion"/>
  </si>
  <si>
    <t>三十九</t>
    <phoneticPr fontId="11" type="noConversion"/>
  </si>
  <si>
    <t>四十</t>
    <phoneticPr fontId="11" type="noConversion"/>
  </si>
  <si>
    <t>1、联合厂房3-总装车间、总装准备车间建筑工程分部分项工程审核对比明细表</t>
    <phoneticPr fontId="11" type="noConversion"/>
  </si>
  <si>
    <t>四十一</t>
    <phoneticPr fontId="11" type="noConversion"/>
  </si>
  <si>
    <t>清单漏项</t>
    <phoneticPr fontId="11" type="noConversion"/>
  </si>
  <si>
    <t xml:space="preserve">  钢屋架（总装准备车间--南侧卸货棚）</t>
  </si>
  <si>
    <t xml:space="preserve">  高强螺栓</t>
  </si>
  <si>
    <t xml:space="preserve">  栓钉制作安装</t>
  </si>
  <si>
    <t xml:space="preserve">  成品格栅板</t>
  </si>
  <si>
    <t xml:space="preserve">  墙面涂膜防水</t>
  </si>
  <si>
    <t>套</t>
  </si>
  <si>
    <r>
      <t xml:space="preserve"> </t>
    </r>
    <r>
      <rPr>
        <sz val="10"/>
        <rFont val="宋体"/>
        <family val="3"/>
        <charset val="134"/>
      </rPr>
      <t>工程名称：联合厂房</t>
    </r>
    <r>
      <rPr>
        <sz val="10"/>
        <rFont val="Times New Roman"/>
        <family val="1"/>
      </rPr>
      <t>3-</t>
    </r>
    <r>
      <rPr>
        <sz val="10"/>
        <rFont val="宋体"/>
        <family val="3"/>
        <charset val="134"/>
      </rPr>
      <t>总装车间、总装准备车间建筑工程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</si>
</sst>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15">
    <font>
      <sz val="9"/>
      <color theme="1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1"/>
      </patternFill>
    </fill>
    <fill>
      <patternFill patternType="solid">
        <fgColor theme="8" tint="0.79998168889431442"/>
        <bgColor indexed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1"/>
      </patternFill>
    </fill>
  </fills>
  <borders count="1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2" borderId="5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2" borderId="5" xfId="0" applyFont="1" applyFill="1" applyBorder="1" applyAlignment="1">
      <alignment vertical="center" wrapText="1"/>
    </xf>
    <xf numFmtId="43" fontId="6" fillId="0" borderId="0" xfId="0" applyNumberFormat="1" applyFont="1" applyAlignment="1">
      <alignment vertical="center"/>
    </xf>
    <xf numFmtId="0" fontId="10" fillId="5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8" fillId="3" borderId="6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43" fontId="4" fillId="3" borderId="5" xfId="0" applyNumberFormat="1" applyFont="1" applyFill="1" applyBorder="1" applyAlignment="1">
      <alignment horizontal="center" vertical="center"/>
    </xf>
    <xf numFmtId="43" fontId="9" fillId="3" borderId="5" xfId="0" applyNumberFormat="1" applyFont="1" applyFill="1" applyBorder="1" applyAlignment="1">
      <alignment horizontal="center" vertical="center"/>
    </xf>
    <xf numFmtId="43" fontId="10" fillId="5" borderId="5" xfId="0" applyNumberFormat="1" applyFont="1" applyFill="1" applyBorder="1" applyAlignment="1">
      <alignment horizontal="left" vertical="center"/>
    </xf>
    <xf numFmtId="43" fontId="8" fillId="2" borderId="5" xfId="0" applyNumberFormat="1" applyFont="1" applyFill="1" applyBorder="1" applyAlignment="1">
      <alignment horizontal="right" vertical="center"/>
    </xf>
    <xf numFmtId="43" fontId="7" fillId="2" borderId="5" xfId="0" applyNumberFormat="1" applyFont="1" applyFill="1" applyBorder="1" applyAlignment="1">
      <alignment vertical="center"/>
    </xf>
    <xf numFmtId="43" fontId="10" fillId="2" borderId="5" xfId="0" applyNumberFormat="1" applyFont="1" applyFill="1" applyBorder="1" applyAlignment="1">
      <alignment horizontal="right" vertical="center"/>
    </xf>
    <xf numFmtId="43" fontId="8" fillId="3" borderId="6" xfId="0" applyNumberFormat="1" applyFont="1" applyFill="1" applyBorder="1" applyAlignment="1">
      <alignment vertical="center"/>
    </xf>
    <xf numFmtId="43" fontId="10" fillId="3" borderId="6" xfId="0" applyNumberFormat="1" applyFont="1" applyFill="1" applyBorder="1" applyAlignment="1">
      <alignment horizontal="right" vertical="center"/>
    </xf>
    <xf numFmtId="43" fontId="8" fillId="7" borderId="5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right" vertical="center"/>
    </xf>
    <xf numFmtId="0" fontId="7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/>
    </xf>
    <xf numFmtId="43" fontId="9" fillId="3" borderId="4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4691CFF-35BE-4F0F-B525-F3FB5AED874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6"/>
  <sheetViews>
    <sheetView tabSelected="1" topLeftCell="A289" zoomScaleNormal="100" workbookViewId="0">
      <selection activeCell="I302" sqref="I302"/>
    </sheetView>
  </sheetViews>
  <sheetFormatPr defaultColWidth="1.83203125" defaultRowHeight="20.100000000000001" customHeight="1"/>
  <cols>
    <col min="1" max="1" width="8.5" style="7" bestFit="1" customWidth="1"/>
    <col min="2" max="2" width="15.83203125" style="5" customWidth="1"/>
    <col min="3" max="3" width="40.83203125" style="5" customWidth="1"/>
    <col min="4" max="4" width="6.6640625" style="5" bestFit="1" customWidth="1"/>
    <col min="5" max="6" width="12.83203125" style="11" customWidth="1"/>
    <col min="7" max="7" width="16.33203125" style="11" customWidth="1"/>
    <col min="8" max="9" width="12.83203125" style="11" customWidth="1"/>
    <col min="10" max="10" width="16.33203125" style="11" customWidth="1"/>
    <col min="11" max="12" width="12.83203125" style="11" customWidth="1"/>
    <col min="13" max="13" width="16.33203125" style="11" customWidth="1"/>
    <col min="14" max="19" width="12.83203125" style="5" customWidth="1"/>
    <col min="20" max="16384" width="1.83203125" style="5"/>
  </cols>
  <sheetData>
    <row r="1" spans="1:17" ht="45" customHeight="1">
      <c r="A1" s="32" t="s">
        <v>223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7" ht="20.100000000000001" customHeight="1" thickBot="1">
      <c r="A2" s="36" t="s">
        <v>232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 t="s">
        <v>182</v>
      </c>
      <c r="M2" s="35"/>
      <c r="N2" s="35"/>
    </row>
    <row r="3" spans="1:17" s="8" customFormat="1" ht="20.100000000000001" customHeight="1">
      <c r="A3" s="37" t="s">
        <v>4</v>
      </c>
      <c r="B3" s="39" t="s">
        <v>5</v>
      </c>
      <c r="C3" s="39" t="s">
        <v>6</v>
      </c>
      <c r="D3" s="39" t="s">
        <v>7</v>
      </c>
      <c r="E3" s="41" t="s">
        <v>181</v>
      </c>
      <c r="F3" s="42"/>
      <c r="G3" s="42"/>
      <c r="H3" s="41" t="s">
        <v>178</v>
      </c>
      <c r="I3" s="42"/>
      <c r="J3" s="42"/>
      <c r="K3" s="41" t="s">
        <v>179</v>
      </c>
      <c r="L3" s="42"/>
      <c r="M3" s="42"/>
      <c r="N3" s="33" t="s">
        <v>180</v>
      </c>
    </row>
    <row r="4" spans="1:17" s="8" customFormat="1" ht="20.100000000000001" customHeight="1">
      <c r="A4" s="38"/>
      <c r="B4" s="40"/>
      <c r="C4" s="40"/>
      <c r="D4" s="40"/>
      <c r="E4" s="20" t="s">
        <v>177</v>
      </c>
      <c r="F4" s="21" t="s">
        <v>8</v>
      </c>
      <c r="G4" s="21" t="s">
        <v>9</v>
      </c>
      <c r="H4" s="20" t="s">
        <v>177</v>
      </c>
      <c r="I4" s="21" t="s">
        <v>8</v>
      </c>
      <c r="J4" s="21" t="s">
        <v>9</v>
      </c>
      <c r="K4" s="20" t="s">
        <v>177</v>
      </c>
      <c r="L4" s="21" t="s">
        <v>8</v>
      </c>
      <c r="M4" s="21" t="s">
        <v>9</v>
      </c>
      <c r="N4" s="34"/>
    </row>
    <row r="5" spans="1:17" s="16" customFormat="1" ht="20.100000000000001" customHeight="1">
      <c r="A5" s="13" t="s">
        <v>183</v>
      </c>
      <c r="B5" s="14"/>
      <c r="C5" s="12" t="s">
        <v>10</v>
      </c>
      <c r="D5" s="14"/>
      <c r="E5" s="22"/>
      <c r="F5" s="22"/>
      <c r="G5" s="22">
        <f>SUM(G6:G10)</f>
        <v>621688.81000000006</v>
      </c>
      <c r="H5" s="22"/>
      <c r="I5" s="22"/>
      <c r="J5" s="22">
        <f>SUM(J6:J10)</f>
        <v>621688.80790000001</v>
      </c>
      <c r="K5" s="22"/>
      <c r="L5" s="22"/>
      <c r="M5" s="22">
        <f>SUM(M6:M10)</f>
        <v>0</v>
      </c>
      <c r="N5" s="15"/>
    </row>
    <row r="6" spans="1:17" ht="20.100000000000001" customHeight="1">
      <c r="A6" s="3">
        <v>1</v>
      </c>
      <c r="B6" s="6">
        <v>10101001023</v>
      </c>
      <c r="C6" s="2" t="s">
        <v>11</v>
      </c>
      <c r="D6" s="4" t="s">
        <v>0</v>
      </c>
      <c r="E6" s="23">
        <v>74757.399999999994</v>
      </c>
      <c r="F6" s="23">
        <v>1.47</v>
      </c>
      <c r="G6" s="23">
        <v>109893.38</v>
      </c>
      <c r="H6" s="23">
        <v>74757.399999999994</v>
      </c>
      <c r="I6" s="23">
        <v>1.47</v>
      </c>
      <c r="J6" s="23">
        <f>H6*I6</f>
        <v>109893.37799999998</v>
      </c>
      <c r="K6" s="23"/>
      <c r="L6" s="23">
        <v>1.47</v>
      </c>
      <c r="M6" s="23">
        <f>K6*L6</f>
        <v>0</v>
      </c>
      <c r="N6" s="9"/>
      <c r="P6" s="11">
        <f>H6-E6</f>
        <v>0</v>
      </c>
      <c r="Q6" s="11">
        <f>I6-F6</f>
        <v>0</v>
      </c>
    </row>
    <row r="7" spans="1:17" ht="20.100000000000001" customHeight="1">
      <c r="A7" s="3">
        <v>2</v>
      </c>
      <c r="B7" s="6">
        <v>10101003018</v>
      </c>
      <c r="C7" s="2" t="s">
        <v>12</v>
      </c>
      <c r="D7" s="4" t="s">
        <v>1</v>
      </c>
      <c r="E7" s="23">
        <v>1223.52</v>
      </c>
      <c r="F7" s="23">
        <v>7.25</v>
      </c>
      <c r="G7" s="23">
        <v>8870.52</v>
      </c>
      <c r="H7" s="23">
        <v>1223.52</v>
      </c>
      <c r="I7" s="23">
        <v>7.25</v>
      </c>
      <c r="J7" s="23">
        <f t="shared" ref="J7:J10" si="0">H7*I7</f>
        <v>8870.52</v>
      </c>
      <c r="K7" s="23"/>
      <c r="L7" s="23">
        <v>7.25</v>
      </c>
      <c r="M7" s="23">
        <f t="shared" ref="M7:M10" si="1">K7*L7</f>
        <v>0</v>
      </c>
      <c r="N7" s="9"/>
      <c r="P7" s="11">
        <f t="shared" ref="P7:P70" si="2">H7-E7</f>
        <v>0</v>
      </c>
      <c r="Q7" s="11">
        <f t="shared" ref="Q7:Q70" si="3">I7-F7</f>
        <v>0</v>
      </c>
    </row>
    <row r="8" spans="1:17" ht="20.100000000000001" customHeight="1">
      <c r="A8" s="3">
        <v>3</v>
      </c>
      <c r="B8" s="6">
        <v>10101004034</v>
      </c>
      <c r="C8" s="2" t="s">
        <v>13</v>
      </c>
      <c r="D8" s="4" t="s">
        <v>1</v>
      </c>
      <c r="E8" s="23">
        <v>7445.33</v>
      </c>
      <c r="F8" s="23">
        <v>5.03</v>
      </c>
      <c r="G8" s="23">
        <v>37450.01</v>
      </c>
      <c r="H8" s="23">
        <v>7445.33</v>
      </c>
      <c r="I8" s="23">
        <v>5.03</v>
      </c>
      <c r="J8" s="23">
        <f t="shared" si="0"/>
        <v>37450.009900000005</v>
      </c>
      <c r="K8" s="23"/>
      <c r="L8" s="23">
        <v>5.03</v>
      </c>
      <c r="M8" s="23">
        <f t="shared" si="1"/>
        <v>0</v>
      </c>
      <c r="N8" s="9"/>
      <c r="P8" s="11">
        <f t="shared" si="2"/>
        <v>0</v>
      </c>
      <c r="Q8" s="11">
        <f t="shared" si="3"/>
        <v>0</v>
      </c>
    </row>
    <row r="9" spans="1:17" ht="20.100000000000001" customHeight="1">
      <c r="A9" s="3">
        <v>4</v>
      </c>
      <c r="B9" s="6">
        <v>10103001044</v>
      </c>
      <c r="C9" s="2" t="s">
        <v>14</v>
      </c>
      <c r="D9" s="4" t="s">
        <v>1</v>
      </c>
      <c r="E9" s="23">
        <v>5678.75</v>
      </c>
      <c r="F9" s="23">
        <v>14.8</v>
      </c>
      <c r="G9" s="23">
        <v>84045.5</v>
      </c>
      <c r="H9" s="23">
        <v>5678.75</v>
      </c>
      <c r="I9" s="23">
        <v>14.8</v>
      </c>
      <c r="J9" s="23">
        <f t="shared" si="0"/>
        <v>84045.5</v>
      </c>
      <c r="K9" s="23"/>
      <c r="L9" s="23">
        <v>14.8</v>
      </c>
      <c r="M9" s="23">
        <f t="shared" si="1"/>
        <v>0</v>
      </c>
      <c r="N9" s="9"/>
      <c r="P9" s="11">
        <f t="shared" si="2"/>
        <v>0</v>
      </c>
      <c r="Q9" s="11">
        <f t="shared" si="3"/>
        <v>0</v>
      </c>
    </row>
    <row r="10" spans="1:17" ht="20.100000000000001" customHeight="1">
      <c r="A10" s="3">
        <v>5</v>
      </c>
      <c r="B10" s="6">
        <v>10103002037</v>
      </c>
      <c r="C10" s="2" t="s">
        <v>15</v>
      </c>
      <c r="D10" s="4" t="s">
        <v>1</v>
      </c>
      <c r="E10" s="23">
        <v>8668.85</v>
      </c>
      <c r="F10" s="23">
        <v>44</v>
      </c>
      <c r="G10" s="23">
        <v>381429.4</v>
      </c>
      <c r="H10" s="23">
        <v>8668.85</v>
      </c>
      <c r="I10" s="23">
        <v>44</v>
      </c>
      <c r="J10" s="23">
        <f t="shared" si="0"/>
        <v>381429.4</v>
      </c>
      <c r="K10" s="23"/>
      <c r="L10" s="23">
        <v>44</v>
      </c>
      <c r="M10" s="23">
        <f t="shared" si="1"/>
        <v>0</v>
      </c>
      <c r="N10" s="9"/>
      <c r="P10" s="11">
        <f t="shared" si="2"/>
        <v>0</v>
      </c>
      <c r="Q10" s="11">
        <f t="shared" si="3"/>
        <v>0</v>
      </c>
    </row>
    <row r="11" spans="1:17" ht="20.100000000000001" customHeight="1">
      <c r="A11" s="43"/>
      <c r="B11" s="44"/>
      <c r="C11" s="45"/>
      <c r="D11" s="10"/>
      <c r="E11" s="24"/>
      <c r="F11" s="24"/>
      <c r="G11" s="25"/>
      <c r="H11" s="24"/>
      <c r="I11" s="24"/>
      <c r="J11" s="25"/>
      <c r="K11" s="24"/>
      <c r="L11" s="24"/>
      <c r="M11" s="25"/>
      <c r="N11" s="9"/>
      <c r="P11" s="11">
        <f t="shared" si="2"/>
        <v>0</v>
      </c>
      <c r="Q11" s="11">
        <f t="shared" si="3"/>
        <v>0</v>
      </c>
    </row>
    <row r="12" spans="1:17" s="16" customFormat="1" ht="20.100000000000001" customHeight="1">
      <c r="A12" s="13" t="s">
        <v>186</v>
      </c>
      <c r="B12" s="14"/>
      <c r="C12" s="12" t="s">
        <v>16</v>
      </c>
      <c r="D12" s="14"/>
      <c r="E12" s="22"/>
      <c r="F12" s="22"/>
      <c r="G12" s="22">
        <f>SUM(G13:G15)</f>
        <v>10013820</v>
      </c>
      <c r="H12" s="22"/>
      <c r="I12" s="22"/>
      <c r="J12" s="22">
        <f>SUM(J13:J15)</f>
        <v>10437642</v>
      </c>
      <c r="K12" s="22"/>
      <c r="L12" s="22"/>
      <c r="M12" s="22">
        <f>SUM(M13:M15)</f>
        <v>0</v>
      </c>
      <c r="N12" s="15"/>
      <c r="P12" s="11">
        <f t="shared" si="2"/>
        <v>0</v>
      </c>
      <c r="Q12" s="11">
        <f t="shared" si="3"/>
        <v>0</v>
      </c>
    </row>
    <row r="13" spans="1:17" ht="20.100000000000001" customHeight="1">
      <c r="A13" s="3">
        <v>6</v>
      </c>
      <c r="B13" s="6">
        <v>10301002054</v>
      </c>
      <c r="C13" s="2" t="s">
        <v>17</v>
      </c>
      <c r="D13" s="4" t="s">
        <v>2</v>
      </c>
      <c r="E13" s="23">
        <v>1584</v>
      </c>
      <c r="F13" s="23">
        <v>240</v>
      </c>
      <c r="G13" s="23">
        <v>380160</v>
      </c>
      <c r="H13" s="23">
        <v>472.25</v>
      </c>
      <c r="I13" s="23">
        <v>240</v>
      </c>
      <c r="J13" s="23">
        <f t="shared" ref="J13:J15" si="4">H13*I13</f>
        <v>113340</v>
      </c>
      <c r="K13" s="23"/>
      <c r="L13" s="23">
        <v>240</v>
      </c>
      <c r="M13" s="23">
        <f t="shared" ref="M13:M15" si="5">K13*L13</f>
        <v>0</v>
      </c>
      <c r="N13" s="9"/>
      <c r="P13" s="11">
        <f t="shared" si="2"/>
        <v>-1111.75</v>
      </c>
      <c r="Q13" s="11">
        <f t="shared" si="3"/>
        <v>0</v>
      </c>
    </row>
    <row r="14" spans="1:17" ht="20.100000000000001" customHeight="1">
      <c r="A14" s="3">
        <v>7</v>
      </c>
      <c r="B14" s="6">
        <v>10301002055</v>
      </c>
      <c r="C14" s="2" t="s">
        <v>17</v>
      </c>
      <c r="D14" s="4" t="s">
        <v>2</v>
      </c>
      <c r="E14" s="23">
        <v>40098</v>
      </c>
      <c r="F14" s="23">
        <v>240</v>
      </c>
      <c r="G14" s="23">
        <v>9623520</v>
      </c>
      <c r="H14" s="23">
        <v>43017.3</v>
      </c>
      <c r="I14" s="23">
        <v>240</v>
      </c>
      <c r="J14" s="23">
        <f t="shared" si="4"/>
        <v>10324152</v>
      </c>
      <c r="K14" s="23"/>
      <c r="L14" s="23">
        <v>240</v>
      </c>
      <c r="M14" s="23">
        <f t="shared" si="5"/>
        <v>0</v>
      </c>
      <c r="N14" s="9"/>
      <c r="P14" s="11">
        <f t="shared" si="2"/>
        <v>2919.3000000000029</v>
      </c>
      <c r="Q14" s="11">
        <f t="shared" si="3"/>
        <v>0</v>
      </c>
    </row>
    <row r="15" spans="1:17" ht="20.100000000000001" customHeight="1">
      <c r="A15" s="3">
        <v>8</v>
      </c>
      <c r="B15" s="6">
        <v>10301004017</v>
      </c>
      <c r="C15" s="2" t="s">
        <v>18</v>
      </c>
      <c r="D15" s="4" t="s">
        <v>19</v>
      </c>
      <c r="E15" s="23">
        <v>1014</v>
      </c>
      <c r="F15" s="23">
        <v>10</v>
      </c>
      <c r="G15" s="23">
        <v>10140</v>
      </c>
      <c r="H15" s="23">
        <v>15</v>
      </c>
      <c r="I15" s="23">
        <v>10</v>
      </c>
      <c r="J15" s="23">
        <f t="shared" si="4"/>
        <v>150</v>
      </c>
      <c r="K15" s="23"/>
      <c r="L15" s="23">
        <v>10</v>
      </c>
      <c r="M15" s="23">
        <f t="shared" si="5"/>
        <v>0</v>
      </c>
      <c r="N15" s="9"/>
      <c r="P15" s="11">
        <f t="shared" si="2"/>
        <v>-999</v>
      </c>
      <c r="Q15" s="11">
        <f t="shared" si="3"/>
        <v>0</v>
      </c>
    </row>
    <row r="16" spans="1:17" ht="20.100000000000001" customHeight="1">
      <c r="A16" s="1"/>
      <c r="B16" s="29"/>
      <c r="C16" s="29"/>
      <c r="D16" s="10"/>
      <c r="E16" s="24"/>
      <c r="F16" s="24"/>
      <c r="G16" s="25"/>
      <c r="H16" s="24"/>
      <c r="I16" s="24"/>
      <c r="J16" s="25"/>
      <c r="K16" s="24"/>
      <c r="L16" s="24"/>
      <c r="M16" s="25"/>
      <c r="N16" s="9"/>
      <c r="P16" s="11">
        <f t="shared" si="2"/>
        <v>0</v>
      </c>
      <c r="Q16" s="11">
        <f t="shared" si="3"/>
        <v>0</v>
      </c>
    </row>
    <row r="17" spans="1:17" s="16" customFormat="1" ht="20.100000000000001" customHeight="1">
      <c r="A17" s="13" t="s">
        <v>187</v>
      </c>
      <c r="B17" s="14"/>
      <c r="C17" s="12" t="s">
        <v>20</v>
      </c>
      <c r="D17" s="14"/>
      <c r="E17" s="22"/>
      <c r="F17" s="22"/>
      <c r="G17" s="22">
        <f>SUM(G18:G25)</f>
        <v>671248.51000000013</v>
      </c>
      <c r="H17" s="22"/>
      <c r="I17" s="22"/>
      <c r="J17" s="22">
        <f>SUM(J18:J25)</f>
        <v>956457.1</v>
      </c>
      <c r="K17" s="22"/>
      <c r="L17" s="22"/>
      <c r="M17" s="22">
        <f>SUM(M18:M25)</f>
        <v>0</v>
      </c>
      <c r="N17" s="15"/>
      <c r="P17" s="11">
        <f t="shared" si="2"/>
        <v>0</v>
      </c>
      <c r="Q17" s="11">
        <f t="shared" si="3"/>
        <v>0</v>
      </c>
    </row>
    <row r="18" spans="1:17" ht="20.100000000000001" customHeight="1">
      <c r="A18" s="3">
        <v>9</v>
      </c>
      <c r="B18" s="6">
        <v>10401001011</v>
      </c>
      <c r="C18" s="2" t="s">
        <v>21</v>
      </c>
      <c r="D18" s="4" t="s">
        <v>1</v>
      </c>
      <c r="E18" s="23">
        <v>138.74</v>
      </c>
      <c r="F18" s="23">
        <v>800</v>
      </c>
      <c r="G18" s="23">
        <v>110992</v>
      </c>
      <c r="H18" s="23">
        <v>297.02</v>
      </c>
      <c r="I18" s="23">
        <v>800</v>
      </c>
      <c r="J18" s="23">
        <f t="shared" ref="J18:J25" si="6">H18*I18</f>
        <v>237616</v>
      </c>
      <c r="K18" s="23"/>
      <c r="L18" s="23">
        <v>800</v>
      </c>
      <c r="M18" s="23">
        <f t="shared" ref="M18:M25" si="7">K18*L18</f>
        <v>0</v>
      </c>
      <c r="N18" s="9"/>
      <c r="P18" s="11">
        <f t="shared" si="2"/>
        <v>158.27999999999997</v>
      </c>
      <c r="Q18" s="11">
        <f t="shared" si="3"/>
        <v>0</v>
      </c>
    </row>
    <row r="19" spans="1:17" ht="20.100000000000001" customHeight="1">
      <c r="A19" s="3">
        <v>10</v>
      </c>
      <c r="B19" s="6">
        <v>10401003030</v>
      </c>
      <c r="C19" s="2" t="s">
        <v>22</v>
      </c>
      <c r="D19" s="4" t="s">
        <v>1</v>
      </c>
      <c r="E19" s="23">
        <v>5.13</v>
      </c>
      <c r="F19" s="23">
        <v>652</v>
      </c>
      <c r="G19" s="23">
        <v>3344.76</v>
      </c>
      <c r="H19" s="23">
        <v>20.8</v>
      </c>
      <c r="I19" s="23">
        <v>652</v>
      </c>
      <c r="J19" s="23">
        <f t="shared" si="6"/>
        <v>13561.6</v>
      </c>
      <c r="K19" s="23"/>
      <c r="L19" s="23">
        <v>652</v>
      </c>
      <c r="M19" s="23">
        <f t="shared" si="7"/>
        <v>0</v>
      </c>
      <c r="N19" s="9"/>
      <c r="P19" s="11">
        <f t="shared" si="2"/>
        <v>15.670000000000002</v>
      </c>
      <c r="Q19" s="11">
        <f t="shared" si="3"/>
        <v>0</v>
      </c>
    </row>
    <row r="20" spans="1:17" ht="20.100000000000001" customHeight="1">
      <c r="A20" s="3">
        <v>11</v>
      </c>
      <c r="B20" s="6">
        <v>10401003031</v>
      </c>
      <c r="C20" s="2" t="s">
        <v>23</v>
      </c>
      <c r="D20" s="4" t="s">
        <v>1</v>
      </c>
      <c r="E20" s="23">
        <v>179.22</v>
      </c>
      <c r="F20" s="23">
        <v>652</v>
      </c>
      <c r="G20" s="23">
        <v>116851.44</v>
      </c>
      <c r="H20" s="23">
        <v>473.7</v>
      </c>
      <c r="I20" s="23">
        <v>652</v>
      </c>
      <c r="J20" s="23">
        <f t="shared" si="6"/>
        <v>308852.39999999997</v>
      </c>
      <c r="K20" s="23"/>
      <c r="L20" s="23">
        <v>652</v>
      </c>
      <c r="M20" s="23">
        <f t="shared" si="7"/>
        <v>0</v>
      </c>
      <c r="N20" s="9"/>
      <c r="P20" s="11">
        <f t="shared" si="2"/>
        <v>294.48</v>
      </c>
      <c r="Q20" s="11">
        <f t="shared" si="3"/>
        <v>0</v>
      </c>
    </row>
    <row r="21" spans="1:17" ht="20.100000000000001" customHeight="1">
      <c r="A21" s="3">
        <v>12</v>
      </c>
      <c r="B21" s="6">
        <v>10401003032</v>
      </c>
      <c r="C21" s="2" t="s">
        <v>24</v>
      </c>
      <c r="D21" s="4" t="s">
        <v>1</v>
      </c>
      <c r="E21" s="23">
        <v>508.3</v>
      </c>
      <c r="F21" s="23">
        <v>527</v>
      </c>
      <c r="G21" s="23">
        <v>267874.09999999998</v>
      </c>
      <c r="H21" s="23">
        <v>505.34</v>
      </c>
      <c r="I21" s="23">
        <v>527</v>
      </c>
      <c r="J21" s="23">
        <f t="shared" si="6"/>
        <v>266314.18</v>
      </c>
      <c r="K21" s="23"/>
      <c r="L21" s="23">
        <v>527</v>
      </c>
      <c r="M21" s="23">
        <f t="shared" si="7"/>
        <v>0</v>
      </c>
      <c r="N21" s="9"/>
      <c r="P21" s="11">
        <f t="shared" si="2"/>
        <v>-2.9600000000000364</v>
      </c>
      <c r="Q21" s="11">
        <f t="shared" si="3"/>
        <v>0</v>
      </c>
    </row>
    <row r="22" spans="1:17" ht="20.100000000000001" customHeight="1">
      <c r="A22" s="3">
        <v>13</v>
      </c>
      <c r="B22" s="6">
        <v>10401003033</v>
      </c>
      <c r="C22" s="2" t="s">
        <v>25</v>
      </c>
      <c r="D22" s="4" t="s">
        <v>1</v>
      </c>
      <c r="E22" s="23">
        <v>97.21</v>
      </c>
      <c r="F22" s="23">
        <v>591</v>
      </c>
      <c r="G22" s="23">
        <v>57451.11</v>
      </c>
      <c r="H22" s="23">
        <v>26.02</v>
      </c>
      <c r="I22" s="23">
        <v>591</v>
      </c>
      <c r="J22" s="23">
        <f t="shared" si="6"/>
        <v>15377.82</v>
      </c>
      <c r="K22" s="23"/>
      <c r="L22" s="23">
        <v>591</v>
      </c>
      <c r="M22" s="23">
        <f t="shared" si="7"/>
        <v>0</v>
      </c>
      <c r="N22" s="9"/>
      <c r="P22" s="11">
        <f t="shared" si="2"/>
        <v>-71.19</v>
      </c>
      <c r="Q22" s="11">
        <f t="shared" si="3"/>
        <v>0</v>
      </c>
    </row>
    <row r="23" spans="1:17" ht="20.100000000000001" customHeight="1">
      <c r="A23" s="3">
        <v>14</v>
      </c>
      <c r="B23" s="6">
        <v>10401004007</v>
      </c>
      <c r="C23" s="2" t="s">
        <v>26</v>
      </c>
      <c r="D23" s="4" t="s">
        <v>1</v>
      </c>
      <c r="E23" s="23">
        <v>20.53</v>
      </c>
      <c r="F23" s="23">
        <v>510</v>
      </c>
      <c r="G23" s="23">
        <v>10470.299999999999</v>
      </c>
      <c r="H23" s="23">
        <v>20.53</v>
      </c>
      <c r="I23" s="23">
        <v>510</v>
      </c>
      <c r="J23" s="23">
        <f t="shared" si="6"/>
        <v>10470.300000000001</v>
      </c>
      <c r="K23" s="23"/>
      <c r="L23" s="23">
        <v>510</v>
      </c>
      <c r="M23" s="23">
        <f t="shared" si="7"/>
        <v>0</v>
      </c>
      <c r="N23" s="9"/>
      <c r="P23" s="11">
        <f t="shared" si="2"/>
        <v>0</v>
      </c>
      <c r="Q23" s="11">
        <f t="shared" si="3"/>
        <v>0</v>
      </c>
    </row>
    <row r="24" spans="1:17" ht="20.100000000000001" customHeight="1">
      <c r="A24" s="3">
        <v>15</v>
      </c>
      <c r="B24" s="6">
        <v>10401004008</v>
      </c>
      <c r="C24" s="2" t="s">
        <v>27</v>
      </c>
      <c r="D24" s="4" t="s">
        <v>1</v>
      </c>
      <c r="E24" s="23">
        <v>190.01</v>
      </c>
      <c r="F24" s="23">
        <v>500</v>
      </c>
      <c r="G24" s="23">
        <v>95005</v>
      </c>
      <c r="H24" s="23">
        <v>190.01</v>
      </c>
      <c r="I24" s="23">
        <v>500</v>
      </c>
      <c r="J24" s="23">
        <f t="shared" si="6"/>
        <v>95005</v>
      </c>
      <c r="K24" s="23"/>
      <c r="L24" s="23">
        <v>500</v>
      </c>
      <c r="M24" s="23">
        <f t="shared" si="7"/>
        <v>0</v>
      </c>
      <c r="N24" s="9"/>
      <c r="P24" s="11">
        <f t="shared" si="2"/>
        <v>0</v>
      </c>
      <c r="Q24" s="11">
        <f t="shared" si="3"/>
        <v>0</v>
      </c>
    </row>
    <row r="25" spans="1:17" ht="20.100000000000001" customHeight="1">
      <c r="A25" s="3">
        <v>16</v>
      </c>
      <c r="B25" s="6">
        <v>10401012008</v>
      </c>
      <c r="C25" s="2" t="s">
        <v>28</v>
      </c>
      <c r="D25" s="4" t="s">
        <v>0</v>
      </c>
      <c r="E25" s="23">
        <v>75.900000000000006</v>
      </c>
      <c r="F25" s="23">
        <v>122</v>
      </c>
      <c r="G25" s="23">
        <v>9259.7999999999993</v>
      </c>
      <c r="H25" s="23">
        <v>75.900000000000006</v>
      </c>
      <c r="I25" s="23">
        <v>122</v>
      </c>
      <c r="J25" s="23">
        <f t="shared" si="6"/>
        <v>9259.8000000000011</v>
      </c>
      <c r="K25" s="23"/>
      <c r="L25" s="23">
        <v>122</v>
      </c>
      <c r="M25" s="23">
        <f t="shared" si="7"/>
        <v>0</v>
      </c>
      <c r="N25" s="9"/>
      <c r="P25" s="11">
        <f t="shared" si="2"/>
        <v>0</v>
      </c>
      <c r="Q25" s="11">
        <f t="shared" si="3"/>
        <v>0</v>
      </c>
    </row>
    <row r="26" spans="1:17" ht="20.100000000000001" customHeight="1">
      <c r="A26" s="1"/>
      <c r="B26" s="29"/>
      <c r="C26" s="29"/>
      <c r="D26" s="10"/>
      <c r="E26" s="24"/>
      <c r="F26" s="24"/>
      <c r="G26" s="25"/>
      <c r="H26" s="24"/>
      <c r="I26" s="24"/>
      <c r="J26" s="25"/>
      <c r="K26" s="24"/>
      <c r="L26" s="24"/>
      <c r="M26" s="25"/>
      <c r="N26" s="9"/>
      <c r="P26" s="11">
        <f t="shared" si="2"/>
        <v>0</v>
      </c>
      <c r="Q26" s="11">
        <f t="shared" si="3"/>
        <v>0</v>
      </c>
    </row>
    <row r="27" spans="1:17" s="16" customFormat="1" ht="20.100000000000001" customHeight="1">
      <c r="A27" s="13" t="s">
        <v>188</v>
      </c>
      <c r="B27" s="14"/>
      <c r="C27" s="12" t="s">
        <v>29</v>
      </c>
      <c r="D27" s="14"/>
      <c r="E27" s="22"/>
      <c r="F27" s="22"/>
      <c r="G27" s="22">
        <f>SUM(G28:G43)</f>
        <v>7765996.0300000003</v>
      </c>
      <c r="H27" s="22"/>
      <c r="I27" s="22"/>
      <c r="J27" s="22">
        <f>SUM(J28:J43)</f>
        <v>8403861.4909999985</v>
      </c>
      <c r="K27" s="22"/>
      <c r="L27" s="22"/>
      <c r="M27" s="22">
        <f>SUM(M28:M43)</f>
        <v>0</v>
      </c>
      <c r="N27" s="15"/>
      <c r="P27" s="11">
        <f t="shared" si="2"/>
        <v>0</v>
      </c>
      <c r="Q27" s="11">
        <f t="shared" si="3"/>
        <v>0</v>
      </c>
    </row>
    <row r="28" spans="1:17" ht="20.100000000000001" customHeight="1">
      <c r="A28" s="3">
        <v>17</v>
      </c>
      <c r="B28" s="6">
        <v>10501001066</v>
      </c>
      <c r="C28" s="2" t="s">
        <v>30</v>
      </c>
      <c r="D28" s="4" t="s">
        <v>1</v>
      </c>
      <c r="E28" s="23">
        <v>293.10000000000002</v>
      </c>
      <c r="F28" s="23">
        <v>534.04999999999995</v>
      </c>
      <c r="G28" s="23">
        <v>156530.06</v>
      </c>
      <c r="H28" s="23">
        <v>362.17</v>
      </c>
      <c r="I28" s="23">
        <v>534.04999999999995</v>
      </c>
      <c r="J28" s="23">
        <f t="shared" ref="J28:J48" si="8">H28*I28</f>
        <v>193416.8885</v>
      </c>
      <c r="K28" s="23"/>
      <c r="L28" s="23">
        <v>534.04999999999995</v>
      </c>
      <c r="M28" s="23">
        <f t="shared" ref="M28:M48" si="9">K28*L28</f>
        <v>0</v>
      </c>
      <c r="N28" s="9"/>
      <c r="P28" s="11">
        <f t="shared" si="2"/>
        <v>69.069999999999993</v>
      </c>
      <c r="Q28" s="11">
        <f t="shared" si="3"/>
        <v>0</v>
      </c>
    </row>
    <row r="29" spans="1:17" ht="20.100000000000001" customHeight="1">
      <c r="A29" s="3">
        <v>18</v>
      </c>
      <c r="B29" s="6">
        <v>10501003030</v>
      </c>
      <c r="C29" s="2" t="s">
        <v>31</v>
      </c>
      <c r="D29" s="4" t="s">
        <v>1</v>
      </c>
      <c r="E29" s="23">
        <v>2278.91</v>
      </c>
      <c r="F29" s="23">
        <v>541.66</v>
      </c>
      <c r="G29" s="23">
        <v>1234394.3899999999</v>
      </c>
      <c r="H29" s="23">
        <v>2278.91</v>
      </c>
      <c r="I29" s="23">
        <v>541.66</v>
      </c>
      <c r="J29" s="23">
        <f t="shared" si="8"/>
        <v>1234394.3905999998</v>
      </c>
      <c r="K29" s="23"/>
      <c r="L29" s="23">
        <v>541.66</v>
      </c>
      <c r="M29" s="23">
        <f t="shared" si="9"/>
        <v>0</v>
      </c>
      <c r="N29" s="9"/>
      <c r="P29" s="11">
        <f t="shared" si="2"/>
        <v>0</v>
      </c>
      <c r="Q29" s="11">
        <f t="shared" si="3"/>
        <v>0</v>
      </c>
    </row>
    <row r="30" spans="1:17" ht="20.100000000000001" customHeight="1">
      <c r="A30" s="3">
        <v>19</v>
      </c>
      <c r="B30" s="6">
        <v>10501004008</v>
      </c>
      <c r="C30" s="2" t="s">
        <v>32</v>
      </c>
      <c r="D30" s="4" t="s">
        <v>1</v>
      </c>
      <c r="E30" s="23">
        <v>12</v>
      </c>
      <c r="F30" s="23">
        <v>517.76</v>
      </c>
      <c r="G30" s="23">
        <v>6213.12</v>
      </c>
      <c r="H30" s="23">
        <v>12</v>
      </c>
      <c r="I30" s="23">
        <v>517.76</v>
      </c>
      <c r="J30" s="23">
        <f t="shared" si="8"/>
        <v>6213.12</v>
      </c>
      <c r="K30" s="23"/>
      <c r="L30" s="23">
        <v>517.76</v>
      </c>
      <c r="M30" s="23">
        <f t="shared" si="9"/>
        <v>0</v>
      </c>
      <c r="N30" s="9"/>
      <c r="P30" s="11">
        <f t="shared" si="2"/>
        <v>0</v>
      </c>
      <c r="Q30" s="11">
        <f t="shared" si="3"/>
        <v>0</v>
      </c>
    </row>
    <row r="31" spans="1:17" ht="20.100000000000001" customHeight="1">
      <c r="A31" s="3">
        <v>20</v>
      </c>
      <c r="B31" s="6">
        <v>10501005021</v>
      </c>
      <c r="C31" s="2" t="s">
        <v>33</v>
      </c>
      <c r="D31" s="4" t="s">
        <v>1</v>
      </c>
      <c r="E31" s="23">
        <v>72.48</v>
      </c>
      <c r="F31" s="23">
        <v>553.03</v>
      </c>
      <c r="G31" s="23">
        <v>40083.61</v>
      </c>
      <c r="H31" s="23">
        <v>72.48</v>
      </c>
      <c r="I31" s="23">
        <v>553.03</v>
      </c>
      <c r="J31" s="23">
        <f t="shared" si="8"/>
        <v>40083.614399999999</v>
      </c>
      <c r="K31" s="23"/>
      <c r="L31" s="23">
        <v>553.03</v>
      </c>
      <c r="M31" s="23">
        <f t="shared" si="9"/>
        <v>0</v>
      </c>
      <c r="N31" s="9"/>
      <c r="P31" s="11">
        <f t="shared" si="2"/>
        <v>0</v>
      </c>
      <c r="Q31" s="11">
        <f t="shared" si="3"/>
        <v>0</v>
      </c>
    </row>
    <row r="32" spans="1:17" ht="20.100000000000001" customHeight="1">
      <c r="A32" s="3">
        <v>21</v>
      </c>
      <c r="B32" s="6">
        <v>10501006022</v>
      </c>
      <c r="C32" s="2" t="s">
        <v>34</v>
      </c>
      <c r="D32" s="4" t="s">
        <v>1</v>
      </c>
      <c r="E32" s="23">
        <v>114.38</v>
      </c>
      <c r="F32" s="23">
        <v>673.93</v>
      </c>
      <c r="G32" s="23">
        <v>77084.11</v>
      </c>
      <c r="H32" s="23">
        <v>114.38</v>
      </c>
      <c r="I32" s="23">
        <v>673.93</v>
      </c>
      <c r="J32" s="23">
        <f t="shared" si="8"/>
        <v>77084.113399999987</v>
      </c>
      <c r="K32" s="23"/>
      <c r="L32" s="23">
        <v>673.93</v>
      </c>
      <c r="M32" s="23">
        <f t="shared" si="9"/>
        <v>0</v>
      </c>
      <c r="N32" s="9"/>
      <c r="P32" s="11">
        <f t="shared" si="2"/>
        <v>0</v>
      </c>
      <c r="Q32" s="11">
        <f t="shared" si="3"/>
        <v>0</v>
      </c>
    </row>
    <row r="33" spans="1:17" ht="20.100000000000001" customHeight="1">
      <c r="A33" s="3">
        <v>22</v>
      </c>
      <c r="B33" s="6">
        <v>10502002013</v>
      </c>
      <c r="C33" s="2" t="s">
        <v>35</v>
      </c>
      <c r="D33" s="4" t="s">
        <v>1</v>
      </c>
      <c r="E33" s="23">
        <v>57.47</v>
      </c>
      <c r="F33" s="23">
        <v>664.97</v>
      </c>
      <c r="G33" s="23">
        <v>38215.83</v>
      </c>
      <c r="H33" s="23">
        <v>57.47</v>
      </c>
      <c r="I33" s="23">
        <v>664.97</v>
      </c>
      <c r="J33" s="23">
        <f t="shared" si="8"/>
        <v>38215.825900000003</v>
      </c>
      <c r="K33" s="23"/>
      <c r="L33" s="23">
        <v>664.97</v>
      </c>
      <c r="M33" s="23">
        <f t="shared" si="9"/>
        <v>0</v>
      </c>
      <c r="N33" s="9"/>
      <c r="P33" s="11">
        <f t="shared" si="2"/>
        <v>0</v>
      </c>
      <c r="Q33" s="11">
        <f t="shared" si="3"/>
        <v>0</v>
      </c>
    </row>
    <row r="34" spans="1:17" ht="20.100000000000001" customHeight="1">
      <c r="A34" s="3">
        <v>23</v>
      </c>
      <c r="B34" s="6">
        <v>10503001011</v>
      </c>
      <c r="C34" s="2" t="s">
        <v>36</v>
      </c>
      <c r="D34" s="4" t="s">
        <v>1</v>
      </c>
      <c r="E34" s="23">
        <v>345.61</v>
      </c>
      <c r="F34" s="23">
        <v>534.57000000000005</v>
      </c>
      <c r="G34" s="23">
        <v>184752.74</v>
      </c>
      <c r="H34" s="23">
        <v>361.47</v>
      </c>
      <c r="I34" s="23">
        <v>534.57000000000005</v>
      </c>
      <c r="J34" s="23">
        <f t="shared" si="8"/>
        <v>193231.01790000004</v>
      </c>
      <c r="K34" s="23"/>
      <c r="L34" s="23">
        <v>534.57000000000005</v>
      </c>
      <c r="M34" s="23">
        <f t="shared" si="9"/>
        <v>0</v>
      </c>
      <c r="N34" s="9"/>
      <c r="P34" s="11">
        <f t="shared" si="2"/>
        <v>15.860000000000014</v>
      </c>
      <c r="Q34" s="11">
        <f t="shared" si="3"/>
        <v>0</v>
      </c>
    </row>
    <row r="35" spans="1:17" ht="20.100000000000001" customHeight="1">
      <c r="A35" s="3">
        <v>24</v>
      </c>
      <c r="B35" s="6">
        <v>10503004020</v>
      </c>
      <c r="C35" s="2" t="s">
        <v>37</v>
      </c>
      <c r="D35" s="4" t="s">
        <v>1</v>
      </c>
      <c r="E35" s="23">
        <v>14.89</v>
      </c>
      <c r="F35" s="23">
        <v>614.52</v>
      </c>
      <c r="G35" s="23">
        <v>9150.2000000000007</v>
      </c>
      <c r="H35" s="23">
        <v>12.33</v>
      </c>
      <c r="I35" s="23">
        <v>614.52</v>
      </c>
      <c r="J35" s="23">
        <f t="shared" si="8"/>
        <v>7577.0316000000003</v>
      </c>
      <c r="K35" s="23"/>
      <c r="L35" s="23">
        <v>614.52</v>
      </c>
      <c r="M35" s="23">
        <f t="shared" si="9"/>
        <v>0</v>
      </c>
      <c r="N35" s="9"/>
      <c r="P35" s="11">
        <f t="shared" si="2"/>
        <v>-2.5600000000000005</v>
      </c>
      <c r="Q35" s="11">
        <f t="shared" si="3"/>
        <v>0</v>
      </c>
    </row>
    <row r="36" spans="1:17" ht="20.100000000000001" customHeight="1">
      <c r="A36" s="3">
        <v>25</v>
      </c>
      <c r="B36" s="6">
        <v>10503004021</v>
      </c>
      <c r="C36" s="2" t="s">
        <v>37</v>
      </c>
      <c r="D36" s="4" t="s">
        <v>1</v>
      </c>
      <c r="E36" s="23">
        <v>23.75</v>
      </c>
      <c r="F36" s="23">
        <v>605.69000000000005</v>
      </c>
      <c r="G36" s="23">
        <v>14385.14</v>
      </c>
      <c r="H36" s="23">
        <v>23.75</v>
      </c>
      <c r="I36" s="23">
        <v>605.69000000000005</v>
      </c>
      <c r="J36" s="23">
        <f t="shared" si="8"/>
        <v>14385.137500000001</v>
      </c>
      <c r="K36" s="23"/>
      <c r="L36" s="23">
        <v>605.69000000000005</v>
      </c>
      <c r="M36" s="23">
        <f t="shared" si="9"/>
        <v>0</v>
      </c>
      <c r="N36" s="9"/>
      <c r="P36" s="11">
        <f t="shared" si="2"/>
        <v>0</v>
      </c>
      <c r="Q36" s="11">
        <f t="shared" si="3"/>
        <v>0</v>
      </c>
    </row>
    <row r="37" spans="1:17" ht="20.100000000000001" customHeight="1">
      <c r="A37" s="3">
        <v>26</v>
      </c>
      <c r="B37" s="6">
        <v>10503005010</v>
      </c>
      <c r="C37" s="2" t="s">
        <v>38</v>
      </c>
      <c r="D37" s="4" t="s">
        <v>1</v>
      </c>
      <c r="E37" s="23">
        <v>3.16</v>
      </c>
      <c r="F37" s="23">
        <v>565.42999999999995</v>
      </c>
      <c r="G37" s="23">
        <v>1786.76</v>
      </c>
      <c r="H37" s="23">
        <v>3.16</v>
      </c>
      <c r="I37" s="23">
        <v>565.42999999999995</v>
      </c>
      <c r="J37" s="23">
        <f t="shared" si="8"/>
        <v>1786.7587999999998</v>
      </c>
      <c r="K37" s="23"/>
      <c r="L37" s="23">
        <v>565.42999999999995</v>
      </c>
      <c r="M37" s="23">
        <f t="shared" si="9"/>
        <v>0</v>
      </c>
      <c r="N37" s="9"/>
      <c r="P37" s="11">
        <f t="shared" si="2"/>
        <v>0</v>
      </c>
      <c r="Q37" s="11">
        <f t="shared" si="3"/>
        <v>0</v>
      </c>
    </row>
    <row r="38" spans="1:17" ht="20.100000000000001" customHeight="1">
      <c r="A38" s="3">
        <v>27</v>
      </c>
      <c r="B38" s="6">
        <v>10504001014</v>
      </c>
      <c r="C38" s="2" t="s">
        <v>39</v>
      </c>
      <c r="D38" s="4" t="s">
        <v>1</v>
      </c>
      <c r="E38" s="23">
        <v>66.22</v>
      </c>
      <c r="F38" s="23">
        <v>614.52</v>
      </c>
      <c r="G38" s="23">
        <v>40693.51</v>
      </c>
      <c r="H38" s="23"/>
      <c r="I38" s="23">
        <v>614.52</v>
      </c>
      <c r="J38" s="23">
        <f>H38*I38</f>
        <v>0</v>
      </c>
      <c r="K38" s="23"/>
      <c r="L38" s="23">
        <v>614.52</v>
      </c>
      <c r="M38" s="23">
        <f>K38*L38</f>
        <v>0</v>
      </c>
      <c r="N38" s="9"/>
      <c r="P38" s="11">
        <f t="shared" si="2"/>
        <v>-66.22</v>
      </c>
      <c r="Q38" s="11">
        <f t="shared" si="3"/>
        <v>0</v>
      </c>
    </row>
    <row r="39" spans="1:17" ht="20.100000000000001" customHeight="1">
      <c r="A39" s="3">
        <v>28</v>
      </c>
      <c r="B39" s="6">
        <v>10506001011</v>
      </c>
      <c r="C39" s="2" t="s">
        <v>40</v>
      </c>
      <c r="D39" s="4" t="s">
        <v>0</v>
      </c>
      <c r="E39" s="23">
        <v>103.68</v>
      </c>
      <c r="F39" s="23">
        <v>150.37</v>
      </c>
      <c r="G39" s="23">
        <v>15590.36</v>
      </c>
      <c r="H39" s="23">
        <v>160.52000000000001</v>
      </c>
      <c r="I39" s="23">
        <v>150.37</v>
      </c>
      <c r="J39" s="23">
        <f t="shared" si="8"/>
        <v>24137.392400000001</v>
      </c>
      <c r="K39" s="23"/>
      <c r="L39" s="23">
        <v>150.37</v>
      </c>
      <c r="M39" s="23">
        <f t="shared" si="9"/>
        <v>0</v>
      </c>
      <c r="N39" s="9"/>
      <c r="P39" s="11">
        <f t="shared" si="2"/>
        <v>56.84</v>
      </c>
      <c r="Q39" s="11">
        <f t="shared" si="3"/>
        <v>0</v>
      </c>
    </row>
    <row r="40" spans="1:17" ht="20.100000000000001" customHeight="1">
      <c r="A40" s="3">
        <v>29</v>
      </c>
      <c r="B40" s="6">
        <v>10515001063</v>
      </c>
      <c r="C40" s="2" t="s">
        <v>41</v>
      </c>
      <c r="D40" s="4" t="s">
        <v>3</v>
      </c>
      <c r="E40" s="23">
        <v>473.58</v>
      </c>
      <c r="F40" s="23">
        <v>4970</v>
      </c>
      <c r="G40" s="23">
        <v>2353692.6</v>
      </c>
      <c r="H40" s="23"/>
      <c r="I40" s="23">
        <v>4970</v>
      </c>
      <c r="J40" s="23">
        <f t="shared" si="8"/>
        <v>0</v>
      </c>
      <c r="K40" s="23"/>
      <c r="L40" s="23">
        <v>4970</v>
      </c>
      <c r="M40" s="23">
        <f t="shared" si="9"/>
        <v>0</v>
      </c>
      <c r="N40" s="9"/>
      <c r="P40" s="11">
        <f t="shared" si="2"/>
        <v>-473.58</v>
      </c>
      <c r="Q40" s="11">
        <f t="shared" si="3"/>
        <v>0</v>
      </c>
    </row>
    <row r="41" spans="1:17" ht="20.100000000000001" customHeight="1">
      <c r="A41" s="3">
        <v>30</v>
      </c>
      <c r="B41" s="6">
        <v>10515001064</v>
      </c>
      <c r="C41" s="2" t="s">
        <v>41</v>
      </c>
      <c r="D41" s="4" t="s">
        <v>3</v>
      </c>
      <c r="E41" s="23">
        <v>716.33699999999999</v>
      </c>
      <c r="F41" s="23">
        <v>4970</v>
      </c>
      <c r="G41" s="23">
        <v>3560194.89</v>
      </c>
      <c r="H41" s="23">
        <v>1315.9169999999999</v>
      </c>
      <c r="I41" s="23">
        <v>4970</v>
      </c>
      <c r="J41" s="23">
        <f t="shared" si="8"/>
        <v>6540107.4899999993</v>
      </c>
      <c r="K41" s="23"/>
      <c r="L41" s="23">
        <v>4970</v>
      </c>
      <c r="M41" s="23">
        <f t="shared" si="9"/>
        <v>0</v>
      </c>
      <c r="N41" s="9"/>
      <c r="P41" s="11">
        <f t="shared" si="2"/>
        <v>599.57999999999993</v>
      </c>
      <c r="Q41" s="11">
        <f t="shared" si="3"/>
        <v>0</v>
      </c>
    </row>
    <row r="42" spans="1:17" ht="20.100000000000001" customHeight="1">
      <c r="A42" s="3">
        <v>31</v>
      </c>
      <c r="B42" s="6">
        <v>10515001065</v>
      </c>
      <c r="C42" s="2" t="s">
        <v>41</v>
      </c>
      <c r="D42" s="4" t="s">
        <v>3</v>
      </c>
      <c r="E42" s="23">
        <v>4.5549999999999997</v>
      </c>
      <c r="F42" s="23">
        <v>4970</v>
      </c>
      <c r="G42" s="23">
        <v>22638.35</v>
      </c>
      <c r="H42" s="23">
        <v>4.5549999999999997</v>
      </c>
      <c r="I42" s="23">
        <v>4970</v>
      </c>
      <c r="J42" s="23">
        <f t="shared" si="8"/>
        <v>22638.35</v>
      </c>
      <c r="K42" s="23"/>
      <c r="L42" s="23">
        <v>4970</v>
      </c>
      <c r="M42" s="23">
        <f t="shared" si="9"/>
        <v>0</v>
      </c>
      <c r="N42" s="9"/>
      <c r="P42" s="11">
        <f t="shared" si="2"/>
        <v>0</v>
      </c>
      <c r="Q42" s="11">
        <f t="shared" si="3"/>
        <v>0</v>
      </c>
    </row>
    <row r="43" spans="1:17" ht="20.100000000000001" customHeight="1">
      <c r="A43" s="3">
        <v>32</v>
      </c>
      <c r="B43" s="6">
        <v>10516003013</v>
      </c>
      <c r="C43" s="2" t="s">
        <v>42</v>
      </c>
      <c r="D43" s="4" t="s">
        <v>43</v>
      </c>
      <c r="E43" s="23">
        <v>781</v>
      </c>
      <c r="F43" s="23">
        <v>13.56</v>
      </c>
      <c r="G43" s="23">
        <v>10590.36</v>
      </c>
      <c r="H43" s="23">
        <v>781</v>
      </c>
      <c r="I43" s="23">
        <v>13.56</v>
      </c>
      <c r="J43" s="23">
        <f t="shared" si="8"/>
        <v>10590.36</v>
      </c>
      <c r="K43" s="23"/>
      <c r="L43" s="23">
        <v>13.56</v>
      </c>
      <c r="M43" s="23">
        <f t="shared" si="9"/>
        <v>0</v>
      </c>
      <c r="N43" s="9"/>
      <c r="P43" s="11">
        <f t="shared" si="2"/>
        <v>0</v>
      </c>
      <c r="Q43" s="11">
        <f t="shared" si="3"/>
        <v>0</v>
      </c>
    </row>
    <row r="44" spans="1:17" ht="20.100000000000001" customHeight="1">
      <c r="A44" s="1"/>
      <c r="B44" s="29"/>
      <c r="C44" s="29"/>
      <c r="D44" s="10"/>
      <c r="E44" s="24"/>
      <c r="F44" s="24"/>
      <c r="G44" s="25"/>
      <c r="H44" s="24"/>
      <c r="I44" s="24"/>
      <c r="J44" s="23"/>
      <c r="K44" s="24"/>
      <c r="L44" s="24"/>
      <c r="M44" s="23"/>
      <c r="N44" s="9"/>
      <c r="P44" s="11">
        <f t="shared" si="2"/>
        <v>0</v>
      </c>
      <c r="Q44" s="11">
        <f t="shared" si="3"/>
        <v>0</v>
      </c>
    </row>
    <row r="45" spans="1:17" s="16" customFormat="1" ht="20.100000000000001" customHeight="1">
      <c r="A45" s="13" t="s">
        <v>189</v>
      </c>
      <c r="B45" s="14"/>
      <c r="C45" s="12" t="s">
        <v>44</v>
      </c>
      <c r="D45" s="14"/>
      <c r="E45" s="22"/>
      <c r="F45" s="22"/>
      <c r="G45" s="22">
        <f>SUM(G46:G48)</f>
        <v>15001287.5</v>
      </c>
      <c r="H45" s="22"/>
      <c r="I45" s="22"/>
      <c r="J45" s="22">
        <f>SUM(J46:J48)</f>
        <v>15585837</v>
      </c>
      <c r="K45" s="22"/>
      <c r="L45" s="22"/>
      <c r="M45" s="22">
        <f>SUM(M46:M48)</f>
        <v>0</v>
      </c>
      <c r="N45" s="15"/>
      <c r="P45" s="11">
        <f t="shared" si="2"/>
        <v>0</v>
      </c>
      <c r="Q45" s="11">
        <f t="shared" si="3"/>
        <v>0</v>
      </c>
    </row>
    <row r="46" spans="1:17" ht="20.100000000000001" customHeight="1">
      <c r="A46" s="3">
        <v>33</v>
      </c>
      <c r="B46" s="6">
        <v>10516002039</v>
      </c>
      <c r="C46" s="2" t="s">
        <v>45</v>
      </c>
      <c r="D46" s="4" t="s">
        <v>3</v>
      </c>
      <c r="E46" s="23">
        <v>34.890999999999998</v>
      </c>
      <c r="F46" s="23">
        <v>8400</v>
      </c>
      <c r="G46" s="23">
        <v>293084.40000000002</v>
      </c>
      <c r="H46" s="23">
        <v>1.23</v>
      </c>
      <c r="I46" s="23">
        <v>8400</v>
      </c>
      <c r="J46" s="23">
        <f t="shared" si="8"/>
        <v>10332</v>
      </c>
      <c r="K46" s="23"/>
      <c r="L46" s="23">
        <v>8400</v>
      </c>
      <c r="M46" s="23">
        <f t="shared" si="9"/>
        <v>0</v>
      </c>
      <c r="N46" s="9"/>
      <c r="P46" s="11">
        <f t="shared" si="2"/>
        <v>-33.661000000000001</v>
      </c>
      <c r="Q46" s="11">
        <f t="shared" si="3"/>
        <v>0</v>
      </c>
    </row>
    <row r="47" spans="1:17" ht="20.100000000000001" customHeight="1">
      <c r="A47" s="3">
        <v>34</v>
      </c>
      <c r="B47" s="6">
        <v>10603001028</v>
      </c>
      <c r="C47" s="2" t="s">
        <v>46</v>
      </c>
      <c r="D47" s="4" t="s">
        <v>3</v>
      </c>
      <c r="E47" s="23">
        <v>1670.633</v>
      </c>
      <c r="F47" s="23">
        <v>8700</v>
      </c>
      <c r="G47" s="23">
        <v>14534507.1</v>
      </c>
      <c r="H47" s="23">
        <v>1784.07</v>
      </c>
      <c r="I47" s="23">
        <v>8700</v>
      </c>
      <c r="J47" s="23">
        <f t="shared" si="8"/>
        <v>15521409</v>
      </c>
      <c r="K47" s="23"/>
      <c r="L47" s="23">
        <v>8700</v>
      </c>
      <c r="M47" s="23">
        <f t="shared" si="9"/>
        <v>0</v>
      </c>
      <c r="N47" s="9"/>
      <c r="P47" s="11">
        <f t="shared" si="2"/>
        <v>113.4369999999999</v>
      </c>
      <c r="Q47" s="11">
        <f t="shared" si="3"/>
        <v>0</v>
      </c>
    </row>
    <row r="48" spans="1:17" ht="20.100000000000001" customHeight="1">
      <c r="A48" s="3">
        <v>35</v>
      </c>
      <c r="B48" s="6">
        <v>10606013035</v>
      </c>
      <c r="C48" s="2" t="s">
        <v>47</v>
      </c>
      <c r="D48" s="4" t="s">
        <v>3</v>
      </c>
      <c r="E48" s="23">
        <v>18.88</v>
      </c>
      <c r="F48" s="23">
        <v>9200</v>
      </c>
      <c r="G48" s="23">
        <v>173696</v>
      </c>
      <c r="H48" s="23">
        <v>5.88</v>
      </c>
      <c r="I48" s="23">
        <v>9200</v>
      </c>
      <c r="J48" s="23">
        <f t="shared" si="8"/>
        <v>54096</v>
      </c>
      <c r="K48" s="23"/>
      <c r="L48" s="23">
        <v>9200</v>
      </c>
      <c r="M48" s="23">
        <f t="shared" si="9"/>
        <v>0</v>
      </c>
      <c r="N48" s="9"/>
      <c r="P48" s="11">
        <f t="shared" si="2"/>
        <v>-13</v>
      </c>
      <c r="Q48" s="11">
        <f t="shared" si="3"/>
        <v>0</v>
      </c>
    </row>
    <row r="49" spans="1:17" ht="20.100000000000001" customHeight="1">
      <c r="A49" s="1"/>
      <c r="B49" s="29"/>
      <c r="C49" s="29"/>
      <c r="D49" s="10"/>
      <c r="E49" s="24"/>
      <c r="F49" s="24"/>
      <c r="G49" s="25"/>
      <c r="H49" s="24"/>
      <c r="I49" s="24"/>
      <c r="J49" s="25"/>
      <c r="K49" s="24"/>
      <c r="L49" s="24"/>
      <c r="M49" s="25"/>
      <c r="N49" s="9"/>
      <c r="P49" s="11">
        <f t="shared" si="2"/>
        <v>0</v>
      </c>
      <c r="Q49" s="11">
        <f t="shared" si="3"/>
        <v>0</v>
      </c>
    </row>
    <row r="50" spans="1:17" s="16" customFormat="1" ht="20.100000000000001" customHeight="1">
      <c r="A50" s="13" t="s">
        <v>190</v>
      </c>
      <c r="B50" s="14"/>
      <c r="C50" s="12" t="s">
        <v>48</v>
      </c>
      <c r="D50" s="14"/>
      <c r="E50" s="22"/>
      <c r="F50" s="22"/>
      <c r="G50" s="22">
        <f>SUM(G51:G52)</f>
        <v>7023665.8499999996</v>
      </c>
      <c r="H50" s="22"/>
      <c r="I50" s="22"/>
      <c r="J50" s="22">
        <f>SUM(J51:J52)</f>
        <v>7289243.5499999998</v>
      </c>
      <c r="K50" s="22"/>
      <c r="L50" s="22"/>
      <c r="M50" s="22">
        <f>SUM(M51:M52)</f>
        <v>0</v>
      </c>
      <c r="N50" s="15"/>
      <c r="P50" s="11">
        <f t="shared" si="2"/>
        <v>0</v>
      </c>
      <c r="Q50" s="11">
        <f t="shared" si="3"/>
        <v>0</v>
      </c>
    </row>
    <row r="51" spans="1:17" ht="20.100000000000001" customHeight="1">
      <c r="A51" s="3">
        <v>36</v>
      </c>
      <c r="B51" s="6">
        <v>10505010011</v>
      </c>
      <c r="C51" s="2" t="s">
        <v>49</v>
      </c>
      <c r="D51" s="4" t="s">
        <v>0</v>
      </c>
      <c r="E51" s="23">
        <v>5727.05</v>
      </c>
      <c r="F51" s="23">
        <v>195</v>
      </c>
      <c r="G51" s="23">
        <v>1116774.75</v>
      </c>
      <c r="H51" s="23">
        <v>5578.89</v>
      </c>
      <c r="I51" s="23">
        <v>195</v>
      </c>
      <c r="J51" s="23">
        <f t="shared" ref="J51:J52" si="10">H51*I51</f>
        <v>1087883.55</v>
      </c>
      <c r="K51" s="23"/>
      <c r="L51" s="23">
        <v>195</v>
      </c>
      <c r="M51" s="23">
        <f t="shared" ref="M51:M52" si="11">K51*L51</f>
        <v>0</v>
      </c>
      <c r="N51" s="9"/>
      <c r="P51" s="11">
        <f t="shared" si="2"/>
        <v>-148.15999999999985</v>
      </c>
      <c r="Q51" s="11">
        <f t="shared" si="3"/>
        <v>0</v>
      </c>
    </row>
    <row r="52" spans="1:17" ht="20.100000000000001" customHeight="1">
      <c r="A52" s="3">
        <v>37</v>
      </c>
      <c r="B52" s="6">
        <v>10604001075</v>
      </c>
      <c r="C52" s="2" t="s">
        <v>50</v>
      </c>
      <c r="D52" s="4" t="s">
        <v>3</v>
      </c>
      <c r="E52" s="23">
        <v>678.95299999999997</v>
      </c>
      <c r="F52" s="23">
        <v>8700</v>
      </c>
      <c r="G52" s="23">
        <v>5906891.0999999996</v>
      </c>
      <c r="H52" s="23">
        <v>712.8</v>
      </c>
      <c r="I52" s="23">
        <v>8700</v>
      </c>
      <c r="J52" s="23">
        <f t="shared" si="10"/>
        <v>6201360</v>
      </c>
      <c r="K52" s="23"/>
      <c r="L52" s="23">
        <v>8700</v>
      </c>
      <c r="M52" s="23">
        <f t="shared" si="11"/>
        <v>0</v>
      </c>
      <c r="N52" s="9"/>
      <c r="P52" s="11">
        <f t="shared" si="2"/>
        <v>33.84699999999998</v>
      </c>
      <c r="Q52" s="11">
        <f t="shared" si="3"/>
        <v>0</v>
      </c>
    </row>
    <row r="53" spans="1:17" ht="20.100000000000001" customHeight="1">
      <c r="A53" s="1"/>
      <c r="B53" s="29"/>
      <c r="C53" s="29"/>
      <c r="D53" s="10"/>
      <c r="E53" s="24"/>
      <c r="F53" s="24"/>
      <c r="G53" s="25"/>
      <c r="H53" s="24"/>
      <c r="I53" s="24"/>
      <c r="J53" s="25"/>
      <c r="K53" s="24"/>
      <c r="L53" s="24"/>
      <c r="M53" s="25"/>
      <c r="N53" s="9"/>
      <c r="P53" s="11">
        <f t="shared" si="2"/>
        <v>0</v>
      </c>
      <c r="Q53" s="11">
        <f t="shared" si="3"/>
        <v>0</v>
      </c>
    </row>
    <row r="54" spans="1:17" s="16" customFormat="1" ht="20.100000000000001" customHeight="1">
      <c r="A54" s="13" t="s">
        <v>191</v>
      </c>
      <c r="B54" s="14"/>
      <c r="C54" s="12" t="s">
        <v>51</v>
      </c>
      <c r="D54" s="14"/>
      <c r="E54" s="22"/>
      <c r="F54" s="22"/>
      <c r="G54" s="22">
        <f>SUM(G55:G56)</f>
        <v>47858.53</v>
      </c>
      <c r="H54" s="22"/>
      <c r="I54" s="22"/>
      <c r="J54" s="22">
        <f>SUM(J55:J56)</f>
        <v>48415.330000000009</v>
      </c>
      <c r="K54" s="22"/>
      <c r="L54" s="22"/>
      <c r="M54" s="22">
        <f>SUM(M55:M56)</f>
        <v>0</v>
      </c>
      <c r="N54" s="15"/>
      <c r="P54" s="11">
        <f t="shared" si="2"/>
        <v>0</v>
      </c>
      <c r="Q54" s="11">
        <f t="shared" si="3"/>
        <v>0</v>
      </c>
    </row>
    <row r="55" spans="1:17" ht="20.100000000000001" customHeight="1">
      <c r="A55" s="3">
        <v>38</v>
      </c>
      <c r="B55" s="6">
        <v>10505010012</v>
      </c>
      <c r="C55" s="2" t="s">
        <v>49</v>
      </c>
      <c r="D55" s="4" t="s">
        <v>0</v>
      </c>
      <c r="E55" s="23">
        <v>57.91</v>
      </c>
      <c r="F55" s="23">
        <v>163</v>
      </c>
      <c r="G55" s="23">
        <v>9439.33</v>
      </c>
      <c r="H55" s="23">
        <v>57.91</v>
      </c>
      <c r="I55" s="23">
        <v>163</v>
      </c>
      <c r="J55" s="23">
        <f t="shared" ref="J55:J56" si="12">H55*I55</f>
        <v>9439.33</v>
      </c>
      <c r="K55" s="23"/>
      <c r="L55" s="23">
        <v>163</v>
      </c>
      <c r="M55" s="23">
        <f t="shared" ref="M55:M56" si="13">K55*L55</f>
        <v>0</v>
      </c>
      <c r="N55" s="9"/>
      <c r="P55" s="11">
        <f t="shared" si="2"/>
        <v>0</v>
      </c>
      <c r="Q55" s="11">
        <f t="shared" si="3"/>
        <v>0</v>
      </c>
    </row>
    <row r="56" spans="1:17" ht="20.100000000000001" customHeight="1">
      <c r="A56" s="3">
        <v>39</v>
      </c>
      <c r="B56" s="6">
        <v>10604001076</v>
      </c>
      <c r="C56" s="2" t="s">
        <v>50</v>
      </c>
      <c r="D56" s="4" t="s">
        <v>3</v>
      </c>
      <c r="E56" s="23">
        <v>4.4160000000000004</v>
      </c>
      <c r="F56" s="23">
        <v>8700</v>
      </c>
      <c r="G56" s="23">
        <v>38419.199999999997</v>
      </c>
      <c r="H56" s="23">
        <v>4.4800000000000004</v>
      </c>
      <c r="I56" s="23">
        <v>8700</v>
      </c>
      <c r="J56" s="23">
        <f t="shared" si="12"/>
        <v>38976.000000000007</v>
      </c>
      <c r="K56" s="23"/>
      <c r="L56" s="23">
        <v>8700</v>
      </c>
      <c r="M56" s="23">
        <f t="shared" si="13"/>
        <v>0</v>
      </c>
      <c r="N56" s="9"/>
      <c r="P56" s="11">
        <f t="shared" si="2"/>
        <v>6.4000000000000057E-2</v>
      </c>
      <c r="Q56" s="11">
        <f t="shared" si="3"/>
        <v>0</v>
      </c>
    </row>
    <row r="57" spans="1:17" ht="20.100000000000001" customHeight="1">
      <c r="A57" s="1"/>
      <c r="B57" s="29"/>
      <c r="C57" s="29"/>
      <c r="D57" s="10"/>
      <c r="E57" s="24"/>
      <c r="F57" s="24"/>
      <c r="G57" s="25"/>
      <c r="H57" s="24"/>
      <c r="I57" s="24"/>
      <c r="J57" s="25"/>
      <c r="K57" s="24"/>
      <c r="L57" s="24"/>
      <c r="M57" s="25"/>
      <c r="N57" s="9"/>
      <c r="P57" s="11">
        <f t="shared" si="2"/>
        <v>0</v>
      </c>
      <c r="Q57" s="11">
        <f t="shared" si="3"/>
        <v>0</v>
      </c>
    </row>
    <row r="58" spans="1:17" s="16" customFormat="1" ht="20.100000000000001" customHeight="1">
      <c r="A58" s="13" t="s">
        <v>192</v>
      </c>
      <c r="B58" s="14"/>
      <c r="C58" s="12" t="s">
        <v>52</v>
      </c>
      <c r="D58" s="14"/>
      <c r="E58" s="22"/>
      <c r="F58" s="22"/>
      <c r="G58" s="22">
        <f>SUM(G59:G60)</f>
        <v>268917.3</v>
      </c>
      <c r="H58" s="22"/>
      <c r="I58" s="22"/>
      <c r="J58" s="22">
        <f>SUM(J59:J60)</f>
        <v>287196.03000000003</v>
      </c>
      <c r="K58" s="22"/>
      <c r="L58" s="22"/>
      <c r="M58" s="22">
        <f>SUM(M59:M60)</f>
        <v>0</v>
      </c>
      <c r="N58" s="15"/>
      <c r="P58" s="11">
        <f t="shared" si="2"/>
        <v>0</v>
      </c>
      <c r="Q58" s="11">
        <f t="shared" si="3"/>
        <v>0</v>
      </c>
    </row>
    <row r="59" spans="1:17" ht="20.100000000000001" customHeight="1">
      <c r="A59" s="3">
        <v>40</v>
      </c>
      <c r="B59" s="6">
        <v>10505010013</v>
      </c>
      <c r="C59" s="2" t="s">
        <v>49</v>
      </c>
      <c r="D59" s="4" t="s">
        <v>0</v>
      </c>
      <c r="E59" s="23">
        <v>249.9</v>
      </c>
      <c r="F59" s="23">
        <v>163</v>
      </c>
      <c r="G59" s="23">
        <v>40733.699999999997</v>
      </c>
      <c r="H59" s="23">
        <v>288.81</v>
      </c>
      <c r="I59" s="23">
        <v>163</v>
      </c>
      <c r="J59" s="23">
        <f t="shared" ref="J59:J60" si="14">H59*I59</f>
        <v>47076.03</v>
      </c>
      <c r="K59" s="23"/>
      <c r="L59" s="23">
        <v>163</v>
      </c>
      <c r="M59" s="23">
        <f t="shared" ref="M59:M60" si="15">K59*L59</f>
        <v>0</v>
      </c>
      <c r="N59" s="9"/>
      <c r="P59" s="11">
        <f t="shared" si="2"/>
        <v>38.909999999999997</v>
      </c>
      <c r="Q59" s="11">
        <f t="shared" si="3"/>
        <v>0</v>
      </c>
    </row>
    <row r="60" spans="1:17" ht="20.100000000000001" customHeight="1">
      <c r="A60" s="3">
        <v>41</v>
      </c>
      <c r="B60" s="6">
        <v>10604001077</v>
      </c>
      <c r="C60" s="2" t="s">
        <v>50</v>
      </c>
      <c r="D60" s="4" t="s">
        <v>3</v>
      </c>
      <c r="E60" s="23">
        <v>26.228000000000002</v>
      </c>
      <c r="F60" s="23">
        <v>8700</v>
      </c>
      <c r="G60" s="23">
        <v>228183.6</v>
      </c>
      <c r="H60" s="23">
        <v>27.6</v>
      </c>
      <c r="I60" s="23">
        <v>8700</v>
      </c>
      <c r="J60" s="23">
        <f t="shared" si="14"/>
        <v>240120</v>
      </c>
      <c r="K60" s="23"/>
      <c r="L60" s="23">
        <v>8700</v>
      </c>
      <c r="M60" s="23">
        <f t="shared" si="15"/>
        <v>0</v>
      </c>
      <c r="N60" s="9"/>
      <c r="P60" s="11">
        <f t="shared" si="2"/>
        <v>1.3719999999999999</v>
      </c>
      <c r="Q60" s="11">
        <f t="shared" si="3"/>
        <v>0</v>
      </c>
    </row>
    <row r="61" spans="1:17" ht="20.100000000000001" customHeight="1">
      <c r="A61" s="1"/>
      <c r="B61" s="29"/>
      <c r="C61" s="29"/>
      <c r="D61" s="10"/>
      <c r="E61" s="24"/>
      <c r="F61" s="24"/>
      <c r="G61" s="25"/>
      <c r="H61" s="24"/>
      <c r="I61" s="24"/>
      <c r="J61" s="25"/>
      <c r="K61" s="24"/>
      <c r="L61" s="24"/>
      <c r="M61" s="25"/>
      <c r="N61" s="9"/>
      <c r="P61" s="11">
        <f t="shared" si="2"/>
        <v>0</v>
      </c>
      <c r="Q61" s="11">
        <f t="shared" si="3"/>
        <v>0</v>
      </c>
    </row>
    <row r="62" spans="1:17" s="16" customFormat="1" ht="20.100000000000001" customHeight="1">
      <c r="A62" s="13" t="s">
        <v>193</v>
      </c>
      <c r="B62" s="14"/>
      <c r="C62" s="12" t="s">
        <v>53</v>
      </c>
      <c r="D62" s="14"/>
      <c r="E62" s="22"/>
      <c r="F62" s="22"/>
      <c r="G62" s="22">
        <f>SUM(G63:G64)</f>
        <v>54331.8</v>
      </c>
      <c r="H62" s="22"/>
      <c r="I62" s="22"/>
      <c r="J62" s="22">
        <f>SUM(J63:J64)</f>
        <v>80107</v>
      </c>
      <c r="K62" s="22"/>
      <c r="L62" s="22"/>
      <c r="M62" s="22">
        <f>SUM(M63:M64)</f>
        <v>0</v>
      </c>
      <c r="N62" s="15"/>
      <c r="P62" s="11">
        <f t="shared" si="2"/>
        <v>0</v>
      </c>
      <c r="Q62" s="11">
        <f t="shared" si="3"/>
        <v>0</v>
      </c>
    </row>
    <row r="63" spans="1:17" ht="20.100000000000001" customHeight="1">
      <c r="A63" s="3">
        <v>42</v>
      </c>
      <c r="B63" s="6">
        <v>10604001078</v>
      </c>
      <c r="C63" s="2" t="s">
        <v>50</v>
      </c>
      <c r="D63" s="4" t="s">
        <v>3</v>
      </c>
      <c r="E63" s="23">
        <v>4.0739999999999998</v>
      </c>
      <c r="F63" s="23">
        <v>8700</v>
      </c>
      <c r="G63" s="23">
        <v>35443.800000000003</v>
      </c>
      <c r="H63" s="23">
        <v>7.01</v>
      </c>
      <c r="I63" s="23">
        <v>8700</v>
      </c>
      <c r="J63" s="23">
        <f t="shared" ref="J63:J64" si="16">H63*I63</f>
        <v>60987</v>
      </c>
      <c r="K63" s="23"/>
      <c r="L63" s="23">
        <v>8700</v>
      </c>
      <c r="M63" s="23">
        <f t="shared" ref="M63:M64" si="17">K63*L63</f>
        <v>0</v>
      </c>
      <c r="N63" s="9"/>
      <c r="P63" s="11">
        <f t="shared" si="2"/>
        <v>2.9359999999999999</v>
      </c>
      <c r="Q63" s="11">
        <f t="shared" si="3"/>
        <v>0</v>
      </c>
    </row>
    <row r="64" spans="1:17" ht="20.100000000000001" customHeight="1">
      <c r="A64" s="3">
        <v>43</v>
      </c>
      <c r="B64" s="6">
        <v>10606002042</v>
      </c>
      <c r="C64" s="2" t="s">
        <v>54</v>
      </c>
      <c r="D64" s="4" t="s">
        <v>3</v>
      </c>
      <c r="E64" s="23">
        <v>2.3610000000000002</v>
      </c>
      <c r="F64" s="23">
        <v>8000</v>
      </c>
      <c r="G64" s="23">
        <v>18888</v>
      </c>
      <c r="H64" s="23">
        <v>2.39</v>
      </c>
      <c r="I64" s="23">
        <v>8000</v>
      </c>
      <c r="J64" s="23">
        <f t="shared" si="16"/>
        <v>19120</v>
      </c>
      <c r="K64" s="23"/>
      <c r="L64" s="23">
        <v>8000</v>
      </c>
      <c r="M64" s="23">
        <f t="shared" si="17"/>
        <v>0</v>
      </c>
      <c r="N64" s="9"/>
      <c r="P64" s="11">
        <f t="shared" si="2"/>
        <v>2.8999999999999915E-2</v>
      </c>
      <c r="Q64" s="11">
        <f t="shared" si="3"/>
        <v>0</v>
      </c>
    </row>
    <row r="65" spans="1:17" ht="20.100000000000001" customHeight="1">
      <c r="A65" s="1"/>
      <c r="B65" s="29"/>
      <c r="C65" s="29"/>
      <c r="D65" s="10"/>
      <c r="E65" s="24"/>
      <c r="F65" s="24"/>
      <c r="G65" s="25"/>
      <c r="H65" s="24"/>
      <c r="I65" s="24"/>
      <c r="J65" s="25"/>
      <c r="K65" s="24"/>
      <c r="L65" s="24"/>
      <c r="M65" s="25"/>
      <c r="N65" s="9"/>
      <c r="P65" s="11">
        <f t="shared" si="2"/>
        <v>0</v>
      </c>
      <c r="Q65" s="11">
        <f t="shared" si="3"/>
        <v>0</v>
      </c>
    </row>
    <row r="66" spans="1:17" s="16" customFormat="1" ht="20.100000000000001" customHeight="1">
      <c r="A66" s="13" t="s">
        <v>194</v>
      </c>
      <c r="B66" s="14"/>
      <c r="C66" s="12" t="s">
        <v>55</v>
      </c>
      <c r="D66" s="14"/>
      <c r="E66" s="22"/>
      <c r="F66" s="22"/>
      <c r="G66" s="22">
        <f>SUM(G67:G68)</f>
        <v>408162.11</v>
      </c>
      <c r="H66" s="22"/>
      <c r="I66" s="22"/>
      <c r="J66" s="22">
        <f>SUM(J67:J68)</f>
        <v>412216.31</v>
      </c>
      <c r="K66" s="22"/>
      <c r="L66" s="22"/>
      <c r="M66" s="22">
        <f>SUM(M67:M68)</f>
        <v>0</v>
      </c>
      <c r="N66" s="15"/>
      <c r="P66" s="11">
        <f t="shared" si="2"/>
        <v>0</v>
      </c>
      <c r="Q66" s="11">
        <f t="shared" si="3"/>
        <v>0</v>
      </c>
    </row>
    <row r="67" spans="1:17" ht="20.100000000000001" customHeight="1">
      <c r="A67" s="3">
        <v>44</v>
      </c>
      <c r="B67" s="6">
        <v>10505010014</v>
      </c>
      <c r="C67" s="2" t="s">
        <v>49</v>
      </c>
      <c r="D67" s="4" t="s">
        <v>0</v>
      </c>
      <c r="E67" s="23">
        <v>761.17</v>
      </c>
      <c r="F67" s="23">
        <v>143</v>
      </c>
      <c r="G67" s="23">
        <v>108847.31</v>
      </c>
      <c r="H67" s="23">
        <v>761.17</v>
      </c>
      <c r="I67" s="23">
        <v>143</v>
      </c>
      <c r="J67" s="23">
        <f t="shared" ref="J67:J68" si="18">H67*I67</f>
        <v>108847.31</v>
      </c>
      <c r="K67" s="23"/>
      <c r="L67" s="23">
        <v>143</v>
      </c>
      <c r="M67" s="23">
        <f t="shared" ref="M67:M68" si="19">K67*L67</f>
        <v>0</v>
      </c>
      <c r="N67" s="9"/>
      <c r="P67" s="11">
        <f t="shared" si="2"/>
        <v>0</v>
      </c>
      <c r="Q67" s="11">
        <f t="shared" si="3"/>
        <v>0</v>
      </c>
    </row>
    <row r="68" spans="1:17" ht="20.100000000000001" customHeight="1">
      <c r="A68" s="3">
        <v>45</v>
      </c>
      <c r="B68" s="6">
        <v>10604001079</v>
      </c>
      <c r="C68" s="2" t="s">
        <v>50</v>
      </c>
      <c r="D68" s="4" t="s">
        <v>3</v>
      </c>
      <c r="E68" s="23">
        <v>34.404000000000003</v>
      </c>
      <c r="F68" s="23">
        <v>8700</v>
      </c>
      <c r="G68" s="23">
        <v>299314.8</v>
      </c>
      <c r="H68" s="23">
        <v>34.869999999999997</v>
      </c>
      <c r="I68" s="23">
        <v>8700</v>
      </c>
      <c r="J68" s="23">
        <f t="shared" si="18"/>
        <v>303369</v>
      </c>
      <c r="K68" s="23"/>
      <c r="L68" s="23">
        <v>8700</v>
      </c>
      <c r="M68" s="23">
        <f t="shared" si="19"/>
        <v>0</v>
      </c>
      <c r="N68" s="9"/>
      <c r="P68" s="11">
        <f t="shared" si="2"/>
        <v>0.46599999999999397</v>
      </c>
      <c r="Q68" s="11">
        <f t="shared" si="3"/>
        <v>0</v>
      </c>
    </row>
    <row r="69" spans="1:17" ht="20.100000000000001" customHeight="1">
      <c r="A69" s="1"/>
      <c r="B69" s="29"/>
      <c r="C69" s="29"/>
      <c r="D69" s="10"/>
      <c r="E69" s="24"/>
      <c r="F69" s="24"/>
      <c r="G69" s="25"/>
      <c r="H69" s="24"/>
      <c r="I69" s="24"/>
      <c r="J69" s="25"/>
      <c r="K69" s="24"/>
      <c r="L69" s="24"/>
      <c r="M69" s="25"/>
      <c r="N69" s="9"/>
      <c r="P69" s="11">
        <f t="shared" si="2"/>
        <v>0</v>
      </c>
      <c r="Q69" s="11">
        <f t="shared" si="3"/>
        <v>0</v>
      </c>
    </row>
    <row r="70" spans="1:17" s="16" customFormat="1" ht="20.100000000000001" customHeight="1">
      <c r="A70" s="13" t="s">
        <v>195</v>
      </c>
      <c r="B70" s="14"/>
      <c r="C70" s="12" t="s">
        <v>56</v>
      </c>
      <c r="D70" s="14"/>
      <c r="E70" s="22"/>
      <c r="F70" s="22"/>
      <c r="G70" s="22">
        <f>SUM(G71:G72)</f>
        <v>881022.21</v>
      </c>
      <c r="H70" s="22"/>
      <c r="I70" s="22"/>
      <c r="J70" s="22">
        <f>SUM(J71:J72)</f>
        <v>516285.92000000004</v>
      </c>
      <c r="K70" s="22"/>
      <c r="L70" s="22"/>
      <c r="M70" s="22">
        <f>SUM(M71:M72)</f>
        <v>0</v>
      </c>
      <c r="N70" s="15"/>
      <c r="P70" s="11">
        <f t="shared" si="2"/>
        <v>0</v>
      </c>
      <c r="Q70" s="11">
        <f t="shared" si="3"/>
        <v>0</v>
      </c>
    </row>
    <row r="71" spans="1:17" ht="20.100000000000001" customHeight="1">
      <c r="A71" s="3">
        <v>46</v>
      </c>
      <c r="B71" s="6">
        <v>10505010015</v>
      </c>
      <c r="C71" s="2" t="s">
        <v>49</v>
      </c>
      <c r="D71" s="4" t="s">
        <v>0</v>
      </c>
      <c r="E71" s="23">
        <v>1250.97</v>
      </c>
      <c r="F71" s="23">
        <v>143</v>
      </c>
      <c r="G71" s="23">
        <v>178888.71</v>
      </c>
      <c r="H71" s="23">
        <v>728.44</v>
      </c>
      <c r="I71" s="23">
        <v>143</v>
      </c>
      <c r="J71" s="23">
        <f t="shared" ref="J71:J72" si="20">H71*I71</f>
        <v>104166.92000000001</v>
      </c>
      <c r="K71" s="23"/>
      <c r="L71" s="23">
        <v>143</v>
      </c>
      <c r="M71" s="23">
        <f t="shared" ref="M71:M72" si="21">K71*L71</f>
        <v>0</v>
      </c>
      <c r="N71" s="9"/>
      <c r="P71" s="11">
        <f t="shared" ref="P71:P134" si="22">H71-E71</f>
        <v>-522.53</v>
      </c>
      <c r="Q71" s="11">
        <f t="shared" ref="Q71:Q134" si="23">I71-F71</f>
        <v>0</v>
      </c>
    </row>
    <row r="72" spans="1:17" ht="20.100000000000001" customHeight="1">
      <c r="A72" s="3">
        <v>47</v>
      </c>
      <c r="B72" s="6">
        <v>10604001080</v>
      </c>
      <c r="C72" s="2" t="s">
        <v>50</v>
      </c>
      <c r="D72" s="4" t="s">
        <v>3</v>
      </c>
      <c r="E72" s="23">
        <v>80.704999999999998</v>
      </c>
      <c r="F72" s="23">
        <v>8700</v>
      </c>
      <c r="G72" s="23">
        <v>702133.5</v>
      </c>
      <c r="H72" s="23">
        <v>47.37</v>
      </c>
      <c r="I72" s="23">
        <v>8700</v>
      </c>
      <c r="J72" s="23">
        <f t="shared" si="20"/>
        <v>412119</v>
      </c>
      <c r="K72" s="23"/>
      <c r="L72" s="23">
        <v>8700</v>
      </c>
      <c r="M72" s="23">
        <f t="shared" si="21"/>
        <v>0</v>
      </c>
      <c r="N72" s="9"/>
      <c r="P72" s="11">
        <f t="shared" si="22"/>
        <v>-33.335000000000001</v>
      </c>
      <c r="Q72" s="11">
        <f t="shared" si="23"/>
        <v>0</v>
      </c>
    </row>
    <row r="73" spans="1:17" ht="20.100000000000001" customHeight="1">
      <c r="A73" s="1"/>
      <c r="B73" s="29"/>
      <c r="C73" s="29"/>
      <c r="D73" s="10"/>
      <c r="E73" s="24"/>
      <c r="F73" s="24"/>
      <c r="G73" s="25"/>
      <c r="H73" s="24"/>
      <c r="I73" s="24"/>
      <c r="J73" s="25"/>
      <c r="K73" s="24"/>
      <c r="L73" s="24"/>
      <c r="M73" s="25"/>
      <c r="N73" s="9"/>
      <c r="P73" s="11">
        <f t="shared" si="22"/>
        <v>0</v>
      </c>
      <c r="Q73" s="11">
        <f t="shared" si="23"/>
        <v>0</v>
      </c>
    </row>
    <row r="74" spans="1:17" s="16" customFormat="1" ht="20.100000000000001" customHeight="1">
      <c r="A74" s="13" t="s">
        <v>196</v>
      </c>
      <c r="B74" s="14"/>
      <c r="C74" s="12" t="s">
        <v>57</v>
      </c>
      <c r="D74" s="14"/>
      <c r="E74" s="22"/>
      <c r="F74" s="22"/>
      <c r="G74" s="22">
        <f>SUM(G75:G76)</f>
        <v>226266.85</v>
      </c>
      <c r="H74" s="22"/>
      <c r="I74" s="22"/>
      <c r="J74" s="22">
        <f>SUM(J75:J76)</f>
        <v>290828.37</v>
      </c>
      <c r="K74" s="22"/>
      <c r="L74" s="22"/>
      <c r="M74" s="22">
        <f>SUM(M75:M76)</f>
        <v>0</v>
      </c>
      <c r="N74" s="15"/>
      <c r="P74" s="11">
        <f t="shared" si="22"/>
        <v>0</v>
      </c>
      <c r="Q74" s="11">
        <f t="shared" si="23"/>
        <v>0</v>
      </c>
    </row>
    <row r="75" spans="1:17" ht="20.100000000000001" customHeight="1">
      <c r="A75" s="3">
        <v>48</v>
      </c>
      <c r="B75" s="6">
        <v>10505010016</v>
      </c>
      <c r="C75" s="2" t="s">
        <v>49</v>
      </c>
      <c r="D75" s="4" t="s">
        <v>0</v>
      </c>
      <c r="E75" s="23">
        <v>296.45</v>
      </c>
      <c r="F75" s="23">
        <v>143</v>
      </c>
      <c r="G75" s="23">
        <v>42392.35</v>
      </c>
      <c r="H75" s="23">
        <v>382.59</v>
      </c>
      <c r="I75" s="23">
        <v>143</v>
      </c>
      <c r="J75" s="23">
        <f t="shared" ref="J75:J76" si="24">H75*I75</f>
        <v>54710.369999999995</v>
      </c>
      <c r="K75" s="23"/>
      <c r="L75" s="23">
        <v>143</v>
      </c>
      <c r="M75" s="23">
        <f t="shared" ref="M75:M76" si="25">K75*L75</f>
        <v>0</v>
      </c>
      <c r="N75" s="9"/>
      <c r="P75" s="11">
        <f t="shared" si="22"/>
        <v>86.139999999999986</v>
      </c>
      <c r="Q75" s="11">
        <f t="shared" si="23"/>
        <v>0</v>
      </c>
    </row>
    <row r="76" spans="1:17" ht="20.100000000000001" customHeight="1">
      <c r="A76" s="3">
        <v>49</v>
      </c>
      <c r="B76" s="6">
        <v>10604001081</v>
      </c>
      <c r="C76" s="2" t="s">
        <v>50</v>
      </c>
      <c r="D76" s="4" t="s">
        <v>3</v>
      </c>
      <c r="E76" s="23">
        <v>21.135000000000002</v>
      </c>
      <c r="F76" s="23">
        <v>8700</v>
      </c>
      <c r="G76" s="23">
        <v>183874.5</v>
      </c>
      <c r="H76" s="23">
        <v>27.14</v>
      </c>
      <c r="I76" s="23">
        <v>8700</v>
      </c>
      <c r="J76" s="23">
        <f t="shared" si="24"/>
        <v>236118</v>
      </c>
      <c r="K76" s="23"/>
      <c r="L76" s="23">
        <v>8700</v>
      </c>
      <c r="M76" s="23">
        <f t="shared" si="25"/>
        <v>0</v>
      </c>
      <c r="N76" s="9"/>
      <c r="P76" s="11">
        <f t="shared" si="22"/>
        <v>6.004999999999999</v>
      </c>
      <c r="Q76" s="11">
        <f t="shared" si="23"/>
        <v>0</v>
      </c>
    </row>
    <row r="77" spans="1:17" ht="20.100000000000001" customHeight="1">
      <c r="A77" s="1"/>
      <c r="B77" s="29"/>
      <c r="C77" s="29"/>
      <c r="D77" s="10"/>
      <c r="E77" s="24"/>
      <c r="F77" s="24"/>
      <c r="G77" s="25"/>
      <c r="H77" s="24"/>
      <c r="I77" s="24"/>
      <c r="J77" s="25"/>
      <c r="K77" s="24"/>
      <c r="L77" s="24"/>
      <c r="M77" s="25"/>
      <c r="N77" s="9"/>
      <c r="P77" s="11">
        <f t="shared" si="22"/>
        <v>0</v>
      </c>
      <c r="Q77" s="11">
        <f t="shared" si="23"/>
        <v>0</v>
      </c>
    </row>
    <row r="78" spans="1:17" s="16" customFormat="1" ht="20.100000000000001" customHeight="1">
      <c r="A78" s="13" t="s">
        <v>197</v>
      </c>
      <c r="B78" s="14"/>
      <c r="C78" s="12" t="s">
        <v>58</v>
      </c>
      <c r="D78" s="14"/>
      <c r="E78" s="22"/>
      <c r="F78" s="22"/>
      <c r="G78" s="22">
        <f>SUM(G79:G80)</f>
        <v>48197.61</v>
      </c>
      <c r="H78" s="22"/>
      <c r="I78" s="22"/>
      <c r="J78" s="22">
        <f>SUM(J79:J80)</f>
        <v>48371.752999999997</v>
      </c>
      <c r="K78" s="22"/>
      <c r="L78" s="22"/>
      <c r="M78" s="22">
        <f>SUM(M79:M80)</f>
        <v>0</v>
      </c>
      <c r="N78" s="15"/>
      <c r="P78" s="11">
        <f t="shared" si="22"/>
        <v>0</v>
      </c>
      <c r="Q78" s="11">
        <f t="shared" si="23"/>
        <v>0</v>
      </c>
    </row>
    <row r="79" spans="1:17" ht="20.100000000000001" customHeight="1">
      <c r="A79" s="3">
        <v>50</v>
      </c>
      <c r="B79" s="6">
        <v>10505010017</v>
      </c>
      <c r="C79" s="2" t="s">
        <v>49</v>
      </c>
      <c r="D79" s="4" t="s">
        <v>0</v>
      </c>
      <c r="E79" s="23">
        <v>63.27</v>
      </c>
      <c r="F79" s="23">
        <v>143</v>
      </c>
      <c r="G79" s="23">
        <v>9047.61</v>
      </c>
      <c r="H79" s="23">
        <v>63.271000000000001</v>
      </c>
      <c r="I79" s="23">
        <v>143</v>
      </c>
      <c r="J79" s="23">
        <f t="shared" ref="J79:J80" si="26">H79*I79</f>
        <v>9047.7530000000006</v>
      </c>
      <c r="K79" s="23"/>
      <c r="L79" s="23">
        <v>143</v>
      </c>
      <c r="M79" s="23">
        <f t="shared" ref="M79:M80" si="27">K79*L79</f>
        <v>0</v>
      </c>
      <c r="N79" s="9"/>
      <c r="P79" s="11">
        <f t="shared" si="22"/>
        <v>9.9999999999766942E-4</v>
      </c>
      <c r="Q79" s="11">
        <f t="shared" si="23"/>
        <v>0</v>
      </c>
    </row>
    <row r="80" spans="1:17" ht="20.100000000000001" customHeight="1">
      <c r="A80" s="3">
        <v>51</v>
      </c>
      <c r="B80" s="6">
        <v>10604001082</v>
      </c>
      <c r="C80" s="2" t="s">
        <v>50</v>
      </c>
      <c r="D80" s="4" t="s">
        <v>3</v>
      </c>
      <c r="E80" s="23">
        <v>4.5</v>
      </c>
      <c r="F80" s="23">
        <v>8700</v>
      </c>
      <c r="G80" s="23">
        <v>39150</v>
      </c>
      <c r="H80" s="23">
        <v>4.5199999999999996</v>
      </c>
      <c r="I80" s="23">
        <v>8700</v>
      </c>
      <c r="J80" s="23">
        <f t="shared" si="26"/>
        <v>39323.999999999993</v>
      </c>
      <c r="K80" s="23"/>
      <c r="L80" s="23">
        <v>8700</v>
      </c>
      <c r="M80" s="23">
        <f t="shared" si="27"/>
        <v>0</v>
      </c>
      <c r="N80" s="9"/>
      <c r="P80" s="11">
        <f t="shared" si="22"/>
        <v>1.9999999999999574E-2</v>
      </c>
      <c r="Q80" s="11">
        <f t="shared" si="23"/>
        <v>0</v>
      </c>
    </row>
    <row r="81" spans="1:17" ht="20.100000000000001" customHeight="1">
      <c r="A81" s="1"/>
      <c r="B81" s="29"/>
      <c r="C81" s="29"/>
      <c r="D81" s="10"/>
      <c r="E81" s="24"/>
      <c r="F81" s="24"/>
      <c r="G81" s="25"/>
      <c r="H81" s="24"/>
      <c r="I81" s="24"/>
      <c r="J81" s="25"/>
      <c r="K81" s="24"/>
      <c r="L81" s="24"/>
      <c r="M81" s="25"/>
      <c r="N81" s="9"/>
      <c r="P81" s="11">
        <f t="shared" si="22"/>
        <v>0</v>
      </c>
      <c r="Q81" s="11">
        <f t="shared" si="23"/>
        <v>0</v>
      </c>
    </row>
    <row r="82" spans="1:17" s="16" customFormat="1" ht="20.100000000000001" customHeight="1">
      <c r="A82" s="13" t="s">
        <v>198</v>
      </c>
      <c r="B82" s="14"/>
      <c r="C82" s="12" t="s">
        <v>59</v>
      </c>
      <c r="D82" s="14"/>
      <c r="E82" s="22"/>
      <c r="F82" s="22"/>
      <c r="G82" s="22">
        <f>SUM(G83:G84)</f>
        <v>1281382.1600000001</v>
      </c>
      <c r="H82" s="22"/>
      <c r="I82" s="22"/>
      <c r="J82" s="22">
        <f>SUM(J83:J84)</f>
        <v>1306620.8599999999</v>
      </c>
      <c r="K82" s="22"/>
      <c r="L82" s="22"/>
      <c r="M82" s="22">
        <f>SUM(M83:M84)</f>
        <v>0</v>
      </c>
      <c r="N82" s="15"/>
      <c r="P82" s="11">
        <f t="shared" si="22"/>
        <v>0</v>
      </c>
      <c r="Q82" s="11">
        <f t="shared" si="23"/>
        <v>0</v>
      </c>
    </row>
    <row r="83" spans="1:17" ht="20.100000000000001" customHeight="1">
      <c r="A83" s="3">
        <v>52</v>
      </c>
      <c r="B83" s="6">
        <v>10505010018</v>
      </c>
      <c r="C83" s="2" t="s">
        <v>49</v>
      </c>
      <c r="D83" s="4" t="s">
        <v>0</v>
      </c>
      <c r="E83" s="23">
        <v>1704.34</v>
      </c>
      <c r="F83" s="23">
        <v>179</v>
      </c>
      <c r="G83" s="23">
        <v>305076.86</v>
      </c>
      <c r="H83" s="23">
        <v>1704.34</v>
      </c>
      <c r="I83" s="23">
        <v>179</v>
      </c>
      <c r="J83" s="23">
        <f t="shared" ref="J83:J84" si="28">H83*I83</f>
        <v>305076.86</v>
      </c>
      <c r="K83" s="23"/>
      <c r="L83" s="23">
        <v>179</v>
      </c>
      <c r="M83" s="23">
        <f t="shared" ref="M83:M84" si="29">K83*L83</f>
        <v>0</v>
      </c>
      <c r="N83" s="9"/>
      <c r="P83" s="11">
        <f t="shared" si="22"/>
        <v>0</v>
      </c>
      <c r="Q83" s="11">
        <f t="shared" si="23"/>
        <v>0</v>
      </c>
    </row>
    <row r="84" spans="1:17" ht="20.100000000000001" customHeight="1">
      <c r="A84" s="3">
        <v>53</v>
      </c>
      <c r="B84" s="6">
        <v>10604001083</v>
      </c>
      <c r="C84" s="2" t="s">
        <v>50</v>
      </c>
      <c r="D84" s="4" t="s">
        <v>3</v>
      </c>
      <c r="E84" s="23">
        <v>112.21899999999999</v>
      </c>
      <c r="F84" s="23">
        <v>8700</v>
      </c>
      <c r="G84" s="23">
        <v>976305.3</v>
      </c>
      <c r="H84" s="23">
        <v>115.12</v>
      </c>
      <c r="I84" s="23">
        <v>8700</v>
      </c>
      <c r="J84" s="23">
        <f t="shared" si="28"/>
        <v>1001544</v>
      </c>
      <c r="K84" s="23"/>
      <c r="L84" s="23">
        <v>8700</v>
      </c>
      <c r="M84" s="23">
        <f t="shared" si="29"/>
        <v>0</v>
      </c>
      <c r="N84" s="9"/>
      <c r="P84" s="11">
        <f t="shared" si="22"/>
        <v>2.9010000000000105</v>
      </c>
      <c r="Q84" s="11">
        <f t="shared" si="23"/>
        <v>0</v>
      </c>
    </row>
    <row r="85" spans="1:17" ht="20.100000000000001" customHeight="1">
      <c r="A85" s="1"/>
      <c r="B85" s="29"/>
      <c r="C85" s="29"/>
      <c r="D85" s="10"/>
      <c r="E85" s="24"/>
      <c r="F85" s="24"/>
      <c r="G85" s="25"/>
      <c r="H85" s="24"/>
      <c r="I85" s="24"/>
      <c r="J85" s="25"/>
      <c r="K85" s="24"/>
      <c r="L85" s="24"/>
      <c r="M85" s="25"/>
      <c r="N85" s="9"/>
      <c r="P85" s="11">
        <f t="shared" si="22"/>
        <v>0</v>
      </c>
      <c r="Q85" s="11">
        <f t="shared" si="23"/>
        <v>0</v>
      </c>
    </row>
    <row r="86" spans="1:17" s="16" customFormat="1" ht="20.100000000000001" customHeight="1">
      <c r="A86" s="13" t="s">
        <v>199</v>
      </c>
      <c r="B86" s="14"/>
      <c r="C86" s="12" t="s">
        <v>60</v>
      </c>
      <c r="D86" s="14"/>
      <c r="E86" s="22"/>
      <c r="F86" s="22"/>
      <c r="G86" s="22">
        <f>SUM(G87:G94)</f>
        <v>9456711.129999999</v>
      </c>
      <c r="H86" s="22"/>
      <c r="I86" s="22"/>
      <c r="J86" s="22">
        <f>SUM(J87:J94)</f>
        <v>9603032.2800000012</v>
      </c>
      <c r="K86" s="22"/>
      <c r="L86" s="22"/>
      <c r="M86" s="22">
        <f>SUM(M87:M94)</f>
        <v>0</v>
      </c>
      <c r="N86" s="15"/>
      <c r="P86" s="11">
        <f t="shared" si="22"/>
        <v>0</v>
      </c>
      <c r="Q86" s="11">
        <f t="shared" si="23"/>
        <v>0</v>
      </c>
    </row>
    <row r="87" spans="1:17" ht="20.100000000000001" customHeight="1">
      <c r="A87" s="3">
        <v>54</v>
      </c>
      <c r="B87" s="6">
        <v>10505010019</v>
      </c>
      <c r="C87" s="2" t="s">
        <v>49</v>
      </c>
      <c r="D87" s="4" t="s">
        <v>0</v>
      </c>
      <c r="E87" s="23">
        <v>6708.81</v>
      </c>
      <c r="F87" s="23">
        <v>153</v>
      </c>
      <c r="G87" s="23">
        <v>1026447.93</v>
      </c>
      <c r="H87" s="23">
        <v>6623.76</v>
      </c>
      <c r="I87" s="23">
        <v>153</v>
      </c>
      <c r="J87" s="23">
        <f t="shared" ref="J87:J94" si="30">H87*I87</f>
        <v>1013435.28</v>
      </c>
      <c r="K87" s="23"/>
      <c r="L87" s="23">
        <v>153</v>
      </c>
      <c r="M87" s="23">
        <f t="shared" ref="M87:M94" si="31">K87*L87</f>
        <v>0</v>
      </c>
      <c r="N87" s="9"/>
      <c r="P87" s="11">
        <f t="shared" si="22"/>
        <v>-85.050000000000182</v>
      </c>
      <c r="Q87" s="11">
        <f t="shared" si="23"/>
        <v>0</v>
      </c>
    </row>
    <row r="88" spans="1:17" ht="20.100000000000001" customHeight="1">
      <c r="A88" s="3">
        <v>55</v>
      </c>
      <c r="B88" s="6">
        <v>10602001008</v>
      </c>
      <c r="C88" s="2" t="s">
        <v>61</v>
      </c>
      <c r="D88" s="4" t="s">
        <v>3</v>
      </c>
      <c r="E88" s="23">
        <v>230.22200000000001</v>
      </c>
      <c r="F88" s="23">
        <v>8700</v>
      </c>
      <c r="G88" s="23">
        <v>2002931.4</v>
      </c>
      <c r="H88" s="23">
        <v>239.06</v>
      </c>
      <c r="I88" s="23">
        <v>8700</v>
      </c>
      <c r="J88" s="23">
        <f t="shared" si="30"/>
        <v>2079822</v>
      </c>
      <c r="K88" s="23"/>
      <c r="L88" s="23">
        <v>8700</v>
      </c>
      <c r="M88" s="23">
        <f t="shared" si="31"/>
        <v>0</v>
      </c>
      <c r="N88" s="9"/>
      <c r="P88" s="11">
        <f t="shared" si="22"/>
        <v>8.8379999999999939</v>
      </c>
      <c r="Q88" s="11">
        <f t="shared" si="23"/>
        <v>0</v>
      </c>
    </row>
    <row r="89" spans="1:17" ht="20.100000000000001" customHeight="1">
      <c r="A89" s="3">
        <v>56</v>
      </c>
      <c r="B89" s="6">
        <v>10603001029</v>
      </c>
      <c r="C89" s="2" t="s">
        <v>62</v>
      </c>
      <c r="D89" s="4" t="s">
        <v>3</v>
      </c>
      <c r="E89" s="23">
        <v>66.25</v>
      </c>
      <c r="F89" s="23">
        <v>8700</v>
      </c>
      <c r="G89" s="23">
        <v>576375</v>
      </c>
      <c r="H89" s="23">
        <v>91.61</v>
      </c>
      <c r="I89" s="23">
        <v>8700</v>
      </c>
      <c r="J89" s="23">
        <f t="shared" si="30"/>
        <v>797007</v>
      </c>
      <c r="K89" s="23"/>
      <c r="L89" s="23">
        <v>8700</v>
      </c>
      <c r="M89" s="23">
        <f t="shared" si="31"/>
        <v>0</v>
      </c>
      <c r="N89" s="9"/>
      <c r="P89" s="11">
        <f t="shared" si="22"/>
        <v>25.36</v>
      </c>
      <c r="Q89" s="11">
        <f t="shared" si="23"/>
        <v>0</v>
      </c>
    </row>
    <row r="90" spans="1:17" ht="20.100000000000001" customHeight="1">
      <c r="A90" s="3">
        <v>57</v>
      </c>
      <c r="B90" s="6">
        <v>10604001084</v>
      </c>
      <c r="C90" s="2" t="s">
        <v>50</v>
      </c>
      <c r="D90" s="4" t="s">
        <v>3</v>
      </c>
      <c r="E90" s="23">
        <v>447.38400000000001</v>
      </c>
      <c r="F90" s="23">
        <v>8700</v>
      </c>
      <c r="G90" s="23">
        <v>3892240.8</v>
      </c>
      <c r="H90" s="23">
        <v>431.27</v>
      </c>
      <c r="I90" s="23">
        <v>8700</v>
      </c>
      <c r="J90" s="23">
        <f t="shared" si="30"/>
        <v>3752049</v>
      </c>
      <c r="K90" s="23"/>
      <c r="L90" s="23">
        <v>8700</v>
      </c>
      <c r="M90" s="23">
        <f t="shared" si="31"/>
        <v>0</v>
      </c>
      <c r="N90" s="9"/>
      <c r="P90" s="11">
        <f t="shared" si="22"/>
        <v>-16.114000000000033</v>
      </c>
      <c r="Q90" s="11">
        <f t="shared" si="23"/>
        <v>0</v>
      </c>
    </row>
    <row r="91" spans="1:17" ht="20.100000000000001" customHeight="1">
      <c r="A91" s="3">
        <v>58</v>
      </c>
      <c r="B91" s="6">
        <v>10606001029</v>
      </c>
      <c r="C91" s="2" t="s">
        <v>63</v>
      </c>
      <c r="D91" s="4" t="s">
        <v>3</v>
      </c>
      <c r="E91" s="23">
        <v>4.6189999999999998</v>
      </c>
      <c r="F91" s="23">
        <v>8700</v>
      </c>
      <c r="G91" s="23">
        <v>40185.300000000003</v>
      </c>
      <c r="H91" s="23">
        <v>4.3099999999999996</v>
      </c>
      <c r="I91" s="23">
        <v>8700</v>
      </c>
      <c r="J91" s="23">
        <f t="shared" si="30"/>
        <v>37497</v>
      </c>
      <c r="K91" s="23"/>
      <c r="L91" s="23">
        <v>8700</v>
      </c>
      <c r="M91" s="23">
        <f t="shared" si="31"/>
        <v>0</v>
      </c>
      <c r="N91" s="9"/>
      <c r="P91" s="11">
        <f t="shared" si="22"/>
        <v>-0.30900000000000016</v>
      </c>
      <c r="Q91" s="11">
        <f t="shared" si="23"/>
        <v>0</v>
      </c>
    </row>
    <row r="92" spans="1:17" ht="20.100000000000001" customHeight="1">
      <c r="A92" s="3">
        <v>59</v>
      </c>
      <c r="B92" s="6">
        <v>10606001030</v>
      </c>
      <c r="C92" s="2" t="s">
        <v>64</v>
      </c>
      <c r="D92" s="4" t="s">
        <v>3</v>
      </c>
      <c r="E92" s="23">
        <v>5.3410000000000002</v>
      </c>
      <c r="F92" s="23">
        <v>8700</v>
      </c>
      <c r="G92" s="23">
        <v>46466.7</v>
      </c>
      <c r="H92" s="23">
        <v>2.1800000000000002</v>
      </c>
      <c r="I92" s="23">
        <v>8700</v>
      </c>
      <c r="J92" s="23">
        <f t="shared" si="30"/>
        <v>18966</v>
      </c>
      <c r="K92" s="23"/>
      <c r="L92" s="23">
        <v>8700</v>
      </c>
      <c r="M92" s="23">
        <f t="shared" si="31"/>
        <v>0</v>
      </c>
      <c r="N92" s="9"/>
      <c r="P92" s="11">
        <f t="shared" si="22"/>
        <v>-3.161</v>
      </c>
      <c r="Q92" s="11">
        <f t="shared" si="23"/>
        <v>0</v>
      </c>
    </row>
    <row r="93" spans="1:17" ht="20.100000000000001" customHeight="1">
      <c r="A93" s="3">
        <v>60</v>
      </c>
      <c r="B93" s="6">
        <v>10606002043</v>
      </c>
      <c r="C93" s="2" t="s">
        <v>65</v>
      </c>
      <c r="D93" s="4" t="s">
        <v>3</v>
      </c>
      <c r="E93" s="23">
        <v>118.65600000000001</v>
      </c>
      <c r="F93" s="23">
        <v>8000</v>
      </c>
      <c r="G93" s="23">
        <v>949248</v>
      </c>
      <c r="H93" s="23">
        <v>122.68</v>
      </c>
      <c r="I93" s="23">
        <v>8000</v>
      </c>
      <c r="J93" s="23">
        <f t="shared" si="30"/>
        <v>981440</v>
      </c>
      <c r="K93" s="23"/>
      <c r="L93" s="23">
        <v>8000</v>
      </c>
      <c r="M93" s="23">
        <f t="shared" si="31"/>
        <v>0</v>
      </c>
      <c r="N93" s="9"/>
      <c r="P93" s="11">
        <f t="shared" si="22"/>
        <v>4.0240000000000009</v>
      </c>
      <c r="Q93" s="11">
        <f t="shared" si="23"/>
        <v>0</v>
      </c>
    </row>
    <row r="94" spans="1:17" ht="20.100000000000001" customHeight="1">
      <c r="A94" s="3">
        <v>61</v>
      </c>
      <c r="B94" s="6">
        <v>10606002044</v>
      </c>
      <c r="C94" s="2" t="s">
        <v>66</v>
      </c>
      <c r="D94" s="4" t="s">
        <v>3</v>
      </c>
      <c r="E94" s="23">
        <v>115.352</v>
      </c>
      <c r="F94" s="23">
        <v>8000</v>
      </c>
      <c r="G94" s="23">
        <v>922816</v>
      </c>
      <c r="H94" s="23">
        <v>115.352</v>
      </c>
      <c r="I94" s="23">
        <v>8000</v>
      </c>
      <c r="J94" s="23">
        <f t="shared" si="30"/>
        <v>922816</v>
      </c>
      <c r="K94" s="23"/>
      <c r="L94" s="23">
        <v>8000</v>
      </c>
      <c r="M94" s="23">
        <f t="shared" si="31"/>
        <v>0</v>
      </c>
      <c r="N94" s="9"/>
      <c r="P94" s="11">
        <f t="shared" si="22"/>
        <v>0</v>
      </c>
      <c r="Q94" s="11">
        <f t="shared" si="23"/>
        <v>0</v>
      </c>
    </row>
    <row r="95" spans="1:17" ht="20.100000000000001" customHeight="1">
      <c r="A95" s="1"/>
      <c r="B95" s="29"/>
      <c r="C95" s="29"/>
      <c r="D95" s="10"/>
      <c r="E95" s="24"/>
      <c r="F95" s="24"/>
      <c r="G95" s="25"/>
      <c r="H95" s="24"/>
      <c r="I95" s="24"/>
      <c r="J95" s="25"/>
      <c r="K95" s="24"/>
      <c r="L95" s="24"/>
      <c r="M95" s="25"/>
      <c r="N95" s="9"/>
      <c r="P95" s="11">
        <f t="shared" si="22"/>
        <v>0</v>
      </c>
      <c r="Q95" s="11">
        <f t="shared" si="23"/>
        <v>0</v>
      </c>
    </row>
    <row r="96" spans="1:17" s="16" customFormat="1" ht="20.100000000000001" customHeight="1">
      <c r="A96" s="13" t="s">
        <v>200</v>
      </c>
      <c r="B96" s="14"/>
      <c r="C96" s="12" t="s">
        <v>67</v>
      </c>
      <c r="D96" s="14"/>
      <c r="E96" s="22"/>
      <c r="F96" s="22"/>
      <c r="G96" s="22">
        <f>SUM(G97:G101)</f>
        <v>366735.6</v>
      </c>
      <c r="H96" s="22"/>
      <c r="I96" s="22"/>
      <c r="J96" s="22">
        <f>SUM(J97:J101)</f>
        <v>460425</v>
      </c>
      <c r="K96" s="22"/>
      <c r="L96" s="22"/>
      <c r="M96" s="22">
        <f>SUM(M97:M101)</f>
        <v>0</v>
      </c>
      <c r="N96" s="15"/>
      <c r="P96" s="11">
        <f t="shared" si="22"/>
        <v>0</v>
      </c>
      <c r="Q96" s="11">
        <f t="shared" si="23"/>
        <v>0</v>
      </c>
    </row>
    <row r="97" spans="1:17" ht="20.100000000000001" customHeight="1">
      <c r="A97" s="3">
        <v>62</v>
      </c>
      <c r="B97" s="6">
        <v>10516002040</v>
      </c>
      <c r="C97" s="2" t="s">
        <v>68</v>
      </c>
      <c r="D97" s="4" t="s">
        <v>3</v>
      </c>
      <c r="E97" s="23">
        <v>0.89900000000000002</v>
      </c>
      <c r="F97" s="23">
        <v>8400</v>
      </c>
      <c r="G97" s="23">
        <v>7551.6</v>
      </c>
      <c r="H97" s="23">
        <v>0</v>
      </c>
      <c r="I97" s="23">
        <v>8400</v>
      </c>
      <c r="J97" s="23">
        <f t="shared" ref="J97:J101" si="32">H97*I97</f>
        <v>0</v>
      </c>
      <c r="K97" s="23"/>
      <c r="L97" s="23">
        <v>8400</v>
      </c>
      <c r="M97" s="23">
        <f t="shared" ref="M97:M101" si="33">K97*L97</f>
        <v>0</v>
      </c>
      <c r="N97" s="9"/>
      <c r="P97" s="11">
        <f t="shared" si="22"/>
        <v>-0.89900000000000002</v>
      </c>
      <c r="Q97" s="11">
        <f t="shared" si="23"/>
        <v>0</v>
      </c>
    </row>
    <row r="98" spans="1:17" ht="20.100000000000001" customHeight="1">
      <c r="A98" s="3">
        <v>63</v>
      </c>
      <c r="B98" s="6">
        <v>10602001009</v>
      </c>
      <c r="C98" s="2" t="s">
        <v>61</v>
      </c>
      <c r="D98" s="4" t="s">
        <v>3</v>
      </c>
      <c r="E98" s="23">
        <v>31.670999999999999</v>
      </c>
      <c r="F98" s="23">
        <v>8700</v>
      </c>
      <c r="G98" s="23">
        <v>275537.7</v>
      </c>
      <c r="H98" s="23">
        <v>40.880000000000003</v>
      </c>
      <c r="I98" s="23">
        <v>8700</v>
      </c>
      <c r="J98" s="23">
        <f t="shared" si="32"/>
        <v>355656</v>
      </c>
      <c r="K98" s="23"/>
      <c r="L98" s="23">
        <v>8700</v>
      </c>
      <c r="M98" s="23">
        <f t="shared" si="33"/>
        <v>0</v>
      </c>
      <c r="N98" s="9"/>
      <c r="P98" s="11">
        <f t="shared" si="22"/>
        <v>9.2090000000000032</v>
      </c>
      <c r="Q98" s="11">
        <f t="shared" si="23"/>
        <v>0</v>
      </c>
    </row>
    <row r="99" spans="1:17" ht="20.100000000000001" customHeight="1">
      <c r="A99" s="3">
        <v>64</v>
      </c>
      <c r="B99" s="6">
        <v>10603001030</v>
      </c>
      <c r="C99" s="2" t="s">
        <v>62</v>
      </c>
      <c r="D99" s="4" t="s">
        <v>3</v>
      </c>
      <c r="E99" s="23">
        <v>3.5089999999999999</v>
      </c>
      <c r="F99" s="23">
        <v>8700</v>
      </c>
      <c r="G99" s="23">
        <v>30528.3</v>
      </c>
      <c r="H99" s="23">
        <v>4.66</v>
      </c>
      <c r="I99" s="23">
        <v>8700</v>
      </c>
      <c r="J99" s="23">
        <f t="shared" si="32"/>
        <v>40542</v>
      </c>
      <c r="K99" s="23"/>
      <c r="L99" s="23">
        <v>8700</v>
      </c>
      <c r="M99" s="23">
        <f t="shared" si="33"/>
        <v>0</v>
      </c>
      <c r="N99" s="9"/>
      <c r="P99" s="11">
        <f t="shared" si="22"/>
        <v>1.1510000000000002</v>
      </c>
      <c r="Q99" s="11">
        <f t="shared" si="23"/>
        <v>0</v>
      </c>
    </row>
    <row r="100" spans="1:17" ht="20.100000000000001" customHeight="1">
      <c r="A100" s="3">
        <v>65</v>
      </c>
      <c r="B100" s="6">
        <v>10606001031</v>
      </c>
      <c r="C100" s="2" t="s">
        <v>63</v>
      </c>
      <c r="D100" s="4" t="s">
        <v>3</v>
      </c>
      <c r="E100" s="23">
        <v>0.74</v>
      </c>
      <c r="F100" s="23">
        <v>8700</v>
      </c>
      <c r="G100" s="23">
        <v>6438</v>
      </c>
      <c r="H100" s="23">
        <v>1.01</v>
      </c>
      <c r="I100" s="23">
        <v>8700</v>
      </c>
      <c r="J100" s="23">
        <f t="shared" si="32"/>
        <v>8787</v>
      </c>
      <c r="K100" s="23"/>
      <c r="L100" s="23">
        <v>8700</v>
      </c>
      <c r="M100" s="23">
        <f t="shared" si="33"/>
        <v>0</v>
      </c>
      <c r="N100" s="9"/>
      <c r="P100" s="11">
        <f t="shared" si="22"/>
        <v>0.27</v>
      </c>
      <c r="Q100" s="11">
        <f t="shared" si="23"/>
        <v>0</v>
      </c>
    </row>
    <row r="101" spans="1:17" ht="20.100000000000001" customHeight="1">
      <c r="A101" s="3">
        <v>66</v>
      </c>
      <c r="B101" s="6">
        <v>10606002045</v>
      </c>
      <c r="C101" s="2" t="s">
        <v>65</v>
      </c>
      <c r="D101" s="4" t="s">
        <v>3</v>
      </c>
      <c r="E101" s="23">
        <v>5.835</v>
      </c>
      <c r="F101" s="23">
        <v>8000</v>
      </c>
      <c r="G101" s="23">
        <v>46680</v>
      </c>
      <c r="H101" s="23">
        <v>6.93</v>
      </c>
      <c r="I101" s="23">
        <v>8000</v>
      </c>
      <c r="J101" s="23">
        <f t="shared" si="32"/>
        <v>55440</v>
      </c>
      <c r="K101" s="23"/>
      <c r="L101" s="23">
        <v>8000</v>
      </c>
      <c r="M101" s="23">
        <f t="shared" si="33"/>
        <v>0</v>
      </c>
      <c r="N101" s="9"/>
      <c r="P101" s="11">
        <f t="shared" si="22"/>
        <v>1.0949999999999998</v>
      </c>
      <c r="Q101" s="11">
        <f t="shared" si="23"/>
        <v>0</v>
      </c>
    </row>
    <row r="102" spans="1:17" ht="20.100000000000001" customHeight="1">
      <c r="A102" s="1"/>
      <c r="B102" s="29"/>
      <c r="C102" s="29"/>
      <c r="D102" s="10"/>
      <c r="E102" s="24"/>
      <c r="F102" s="24"/>
      <c r="G102" s="25"/>
      <c r="H102" s="24"/>
      <c r="I102" s="24"/>
      <c r="J102" s="25"/>
      <c r="K102" s="24"/>
      <c r="L102" s="24"/>
      <c r="M102" s="25"/>
      <c r="N102" s="9"/>
      <c r="P102" s="11">
        <f t="shared" si="22"/>
        <v>0</v>
      </c>
      <c r="Q102" s="11">
        <f t="shared" si="23"/>
        <v>0</v>
      </c>
    </row>
    <row r="103" spans="1:17" s="16" customFormat="1" ht="20.100000000000001" customHeight="1">
      <c r="A103" s="13" t="s">
        <v>201</v>
      </c>
      <c r="B103" s="14"/>
      <c r="C103" s="12" t="s">
        <v>69</v>
      </c>
      <c r="D103" s="14"/>
      <c r="E103" s="22"/>
      <c r="F103" s="22"/>
      <c r="G103" s="22">
        <f>SUM(G104:G108)</f>
        <v>1020207.3</v>
      </c>
      <c r="H103" s="22"/>
      <c r="I103" s="22"/>
      <c r="J103" s="22">
        <f>SUM(J104:J108)</f>
        <v>529157</v>
      </c>
      <c r="K103" s="22"/>
      <c r="L103" s="22"/>
      <c r="M103" s="22">
        <f>SUM(M104:M108)</f>
        <v>0</v>
      </c>
      <c r="N103" s="15"/>
      <c r="P103" s="11">
        <f t="shared" si="22"/>
        <v>0</v>
      </c>
      <c r="Q103" s="11">
        <f t="shared" si="23"/>
        <v>0</v>
      </c>
    </row>
    <row r="104" spans="1:17" ht="20.100000000000001" customHeight="1">
      <c r="A104" s="3">
        <v>67</v>
      </c>
      <c r="B104" s="6">
        <v>10602001010</v>
      </c>
      <c r="C104" s="2" t="s">
        <v>61</v>
      </c>
      <c r="D104" s="4" t="s">
        <v>3</v>
      </c>
      <c r="E104" s="23">
        <v>92.379000000000005</v>
      </c>
      <c r="F104" s="23">
        <v>8700</v>
      </c>
      <c r="G104" s="23">
        <v>803697.3</v>
      </c>
      <c r="H104" s="23">
        <v>37.93</v>
      </c>
      <c r="I104" s="23">
        <v>8700</v>
      </c>
      <c r="J104" s="23">
        <f t="shared" ref="J104:J108" si="34">H104*I104</f>
        <v>329991</v>
      </c>
      <c r="K104" s="23"/>
      <c r="L104" s="23">
        <v>8700</v>
      </c>
      <c r="M104" s="23">
        <f t="shared" ref="M104:M108" si="35">K104*L104</f>
        <v>0</v>
      </c>
      <c r="N104" s="9"/>
      <c r="P104" s="11">
        <f t="shared" si="22"/>
        <v>-54.449000000000005</v>
      </c>
      <c r="Q104" s="11">
        <f t="shared" si="23"/>
        <v>0</v>
      </c>
    </row>
    <row r="105" spans="1:17" ht="20.100000000000001" customHeight="1">
      <c r="A105" s="3">
        <v>68</v>
      </c>
      <c r="B105" s="6">
        <v>10606001032</v>
      </c>
      <c r="C105" s="2" t="s">
        <v>63</v>
      </c>
      <c r="D105" s="4" t="s">
        <v>3</v>
      </c>
      <c r="E105" s="23">
        <v>1.6850000000000001</v>
      </c>
      <c r="F105" s="23">
        <v>8700</v>
      </c>
      <c r="G105" s="23">
        <v>14659.5</v>
      </c>
      <c r="H105" s="23">
        <v>2.0099999999999998</v>
      </c>
      <c r="I105" s="23">
        <v>8700</v>
      </c>
      <c r="J105" s="23">
        <f t="shared" si="34"/>
        <v>17486.999999999996</v>
      </c>
      <c r="K105" s="23"/>
      <c r="L105" s="23">
        <v>8700</v>
      </c>
      <c r="M105" s="23">
        <f t="shared" si="35"/>
        <v>0</v>
      </c>
      <c r="N105" s="9"/>
      <c r="P105" s="11">
        <f t="shared" si="22"/>
        <v>0.32499999999999973</v>
      </c>
      <c r="Q105" s="11">
        <f t="shared" si="23"/>
        <v>0</v>
      </c>
    </row>
    <row r="106" spans="1:17" ht="20.100000000000001" customHeight="1">
      <c r="A106" s="3">
        <v>69</v>
      </c>
      <c r="B106" s="6">
        <v>10606001033</v>
      </c>
      <c r="C106" s="2" t="s">
        <v>64</v>
      </c>
      <c r="D106" s="4" t="s">
        <v>3</v>
      </c>
      <c r="E106" s="23">
        <v>0.65500000000000003</v>
      </c>
      <c r="F106" s="23">
        <v>8700</v>
      </c>
      <c r="G106" s="23">
        <v>5698.5</v>
      </c>
      <c r="H106" s="23">
        <v>1.37</v>
      </c>
      <c r="I106" s="23">
        <v>8700</v>
      </c>
      <c r="J106" s="23">
        <f t="shared" si="34"/>
        <v>11919.000000000002</v>
      </c>
      <c r="K106" s="23"/>
      <c r="L106" s="23">
        <v>8700</v>
      </c>
      <c r="M106" s="23">
        <f t="shared" si="35"/>
        <v>0</v>
      </c>
      <c r="N106" s="9"/>
      <c r="P106" s="11">
        <f t="shared" si="22"/>
        <v>0.71500000000000008</v>
      </c>
      <c r="Q106" s="11">
        <f t="shared" si="23"/>
        <v>0</v>
      </c>
    </row>
    <row r="107" spans="1:17" ht="20.100000000000001" customHeight="1">
      <c r="A107" s="3">
        <v>70</v>
      </c>
      <c r="B107" s="6">
        <v>10606002046</v>
      </c>
      <c r="C107" s="2" t="s">
        <v>65</v>
      </c>
      <c r="D107" s="4" t="s">
        <v>3</v>
      </c>
      <c r="E107" s="23">
        <v>19.876999999999999</v>
      </c>
      <c r="F107" s="23">
        <v>8000</v>
      </c>
      <c r="G107" s="23">
        <v>159016</v>
      </c>
      <c r="H107" s="23">
        <v>16.61</v>
      </c>
      <c r="I107" s="23">
        <v>8000</v>
      </c>
      <c r="J107" s="23">
        <f t="shared" si="34"/>
        <v>132880</v>
      </c>
      <c r="K107" s="23"/>
      <c r="L107" s="23">
        <v>8000</v>
      </c>
      <c r="M107" s="23">
        <f t="shared" si="35"/>
        <v>0</v>
      </c>
      <c r="N107" s="9"/>
      <c r="P107" s="11">
        <f t="shared" si="22"/>
        <v>-3.2669999999999995</v>
      </c>
      <c r="Q107" s="11">
        <f t="shared" si="23"/>
        <v>0</v>
      </c>
    </row>
    <row r="108" spans="1:17" ht="20.100000000000001" customHeight="1">
      <c r="A108" s="3">
        <v>71</v>
      </c>
      <c r="B108" s="6">
        <v>10606002047</v>
      </c>
      <c r="C108" s="2" t="s">
        <v>66</v>
      </c>
      <c r="D108" s="4" t="s">
        <v>3</v>
      </c>
      <c r="E108" s="23">
        <v>4.6420000000000003</v>
      </c>
      <c r="F108" s="23">
        <v>8000</v>
      </c>
      <c r="G108" s="23">
        <v>37136</v>
      </c>
      <c r="H108" s="23">
        <v>4.6100000000000003</v>
      </c>
      <c r="I108" s="23">
        <v>8000</v>
      </c>
      <c r="J108" s="23">
        <f t="shared" si="34"/>
        <v>36880</v>
      </c>
      <c r="K108" s="23"/>
      <c r="L108" s="23">
        <v>8000</v>
      </c>
      <c r="M108" s="23">
        <f t="shared" si="35"/>
        <v>0</v>
      </c>
      <c r="N108" s="9"/>
      <c r="P108" s="11">
        <f t="shared" si="22"/>
        <v>-3.2000000000000028E-2</v>
      </c>
      <c r="Q108" s="11">
        <f t="shared" si="23"/>
        <v>0</v>
      </c>
    </row>
    <row r="109" spans="1:17" ht="20.100000000000001" customHeight="1">
      <c r="A109" s="1"/>
      <c r="B109" s="29"/>
      <c r="C109" s="29"/>
      <c r="D109" s="10"/>
      <c r="E109" s="24"/>
      <c r="F109" s="24"/>
      <c r="G109" s="25"/>
      <c r="H109" s="24"/>
      <c r="I109" s="24"/>
      <c r="J109" s="25"/>
      <c r="K109" s="24"/>
      <c r="L109" s="24"/>
      <c r="M109" s="25"/>
      <c r="N109" s="9"/>
      <c r="P109" s="11">
        <f t="shared" si="22"/>
        <v>0</v>
      </c>
      <c r="Q109" s="11">
        <f t="shared" si="23"/>
        <v>0</v>
      </c>
    </row>
    <row r="110" spans="1:17" s="16" customFormat="1" ht="20.100000000000001" customHeight="1">
      <c r="A110" s="13" t="s">
        <v>202</v>
      </c>
      <c r="B110" s="14"/>
      <c r="C110" s="12" t="s">
        <v>70</v>
      </c>
      <c r="D110" s="14"/>
      <c r="E110" s="22"/>
      <c r="F110" s="22"/>
      <c r="G110" s="22">
        <f>SUM(G111:G117)</f>
        <v>1279477.3999999999</v>
      </c>
      <c r="H110" s="22"/>
      <c r="I110" s="22"/>
      <c r="J110" s="22">
        <f>SUM(J111:J117)</f>
        <v>1179919</v>
      </c>
      <c r="K110" s="22"/>
      <c r="L110" s="22"/>
      <c r="M110" s="22">
        <f>SUM(M111:M117)</f>
        <v>0</v>
      </c>
      <c r="N110" s="15"/>
      <c r="P110" s="11">
        <f t="shared" si="22"/>
        <v>0</v>
      </c>
      <c r="Q110" s="11">
        <f t="shared" si="23"/>
        <v>0</v>
      </c>
    </row>
    <row r="111" spans="1:17" ht="20.100000000000001" customHeight="1">
      <c r="A111" s="3">
        <v>72</v>
      </c>
      <c r="B111" s="6">
        <v>10516002041</v>
      </c>
      <c r="C111" s="2" t="s">
        <v>68</v>
      </c>
      <c r="D111" s="4" t="s">
        <v>3</v>
      </c>
      <c r="E111" s="23">
        <v>1.958</v>
      </c>
      <c r="F111" s="23">
        <v>8400</v>
      </c>
      <c r="G111" s="23">
        <v>16447.2</v>
      </c>
      <c r="H111" s="23">
        <v>0.03</v>
      </c>
      <c r="I111" s="23">
        <v>8400</v>
      </c>
      <c r="J111" s="23">
        <f t="shared" ref="J111:J117" si="36">H111*I111</f>
        <v>252</v>
      </c>
      <c r="K111" s="23"/>
      <c r="L111" s="23">
        <v>8400</v>
      </c>
      <c r="M111" s="23">
        <f t="shared" ref="M111:M117" si="37">K111*L111</f>
        <v>0</v>
      </c>
      <c r="N111" s="9"/>
      <c r="P111" s="11">
        <f t="shared" si="22"/>
        <v>-1.9279999999999999</v>
      </c>
      <c r="Q111" s="11">
        <f t="shared" si="23"/>
        <v>0</v>
      </c>
    </row>
    <row r="112" spans="1:17" ht="20.100000000000001" customHeight="1">
      <c r="A112" s="3">
        <v>73</v>
      </c>
      <c r="B112" s="6">
        <v>10602001011</v>
      </c>
      <c r="C112" s="2" t="s">
        <v>61</v>
      </c>
      <c r="D112" s="4" t="s">
        <v>3</v>
      </c>
      <c r="E112" s="23">
        <v>87.905000000000001</v>
      </c>
      <c r="F112" s="23">
        <v>8700</v>
      </c>
      <c r="G112" s="23">
        <v>764773.5</v>
      </c>
      <c r="H112" s="23">
        <v>84.83</v>
      </c>
      <c r="I112" s="23">
        <v>8700</v>
      </c>
      <c r="J112" s="23">
        <f t="shared" si="36"/>
        <v>738021</v>
      </c>
      <c r="K112" s="23"/>
      <c r="L112" s="23">
        <v>8700</v>
      </c>
      <c r="M112" s="23">
        <f t="shared" si="37"/>
        <v>0</v>
      </c>
      <c r="N112" s="9"/>
      <c r="P112" s="11">
        <f t="shared" si="22"/>
        <v>-3.0750000000000028</v>
      </c>
      <c r="Q112" s="11">
        <f t="shared" si="23"/>
        <v>0</v>
      </c>
    </row>
    <row r="113" spans="1:17" ht="20.100000000000001" customHeight="1">
      <c r="A113" s="3">
        <v>74</v>
      </c>
      <c r="B113" s="6">
        <v>10603001031</v>
      </c>
      <c r="C113" s="2" t="s">
        <v>62</v>
      </c>
      <c r="D113" s="4" t="s">
        <v>3</v>
      </c>
      <c r="E113" s="23">
        <v>9.9209999999999994</v>
      </c>
      <c r="F113" s="23">
        <v>8700</v>
      </c>
      <c r="G113" s="23">
        <v>86312.7</v>
      </c>
      <c r="H113" s="23">
        <v>11.59</v>
      </c>
      <c r="I113" s="23">
        <v>8700</v>
      </c>
      <c r="J113" s="23">
        <f t="shared" si="36"/>
        <v>100833</v>
      </c>
      <c r="K113" s="23"/>
      <c r="L113" s="23">
        <v>8700</v>
      </c>
      <c r="M113" s="23">
        <f t="shared" si="37"/>
        <v>0</v>
      </c>
      <c r="N113" s="9"/>
      <c r="P113" s="11">
        <f t="shared" si="22"/>
        <v>1.6690000000000005</v>
      </c>
      <c r="Q113" s="11">
        <f t="shared" si="23"/>
        <v>0</v>
      </c>
    </row>
    <row r="114" spans="1:17" ht="20.100000000000001" customHeight="1">
      <c r="A114" s="3">
        <v>75</v>
      </c>
      <c r="B114" s="6">
        <v>10606001034</v>
      </c>
      <c r="C114" s="2" t="s">
        <v>63</v>
      </c>
      <c r="D114" s="4" t="s">
        <v>3</v>
      </c>
      <c r="E114" s="23">
        <v>2.1110000000000002</v>
      </c>
      <c r="F114" s="23">
        <v>8700</v>
      </c>
      <c r="G114" s="23">
        <v>18365.7</v>
      </c>
      <c r="H114" s="23">
        <v>2.25</v>
      </c>
      <c r="I114" s="23">
        <v>8700</v>
      </c>
      <c r="J114" s="23">
        <f t="shared" si="36"/>
        <v>19575</v>
      </c>
      <c r="K114" s="23"/>
      <c r="L114" s="23">
        <v>8700</v>
      </c>
      <c r="M114" s="23">
        <f t="shared" si="37"/>
        <v>0</v>
      </c>
      <c r="N114" s="9"/>
      <c r="P114" s="11">
        <f t="shared" si="22"/>
        <v>0.13899999999999979</v>
      </c>
      <c r="Q114" s="11">
        <f t="shared" si="23"/>
        <v>0</v>
      </c>
    </row>
    <row r="115" spans="1:17" ht="20.100000000000001" customHeight="1">
      <c r="A115" s="3">
        <v>76</v>
      </c>
      <c r="B115" s="6">
        <v>10606001035</v>
      </c>
      <c r="C115" s="2" t="s">
        <v>64</v>
      </c>
      <c r="D115" s="4" t="s">
        <v>3</v>
      </c>
      <c r="E115" s="23">
        <v>0.28899999999999998</v>
      </c>
      <c r="F115" s="23">
        <v>8700</v>
      </c>
      <c r="G115" s="23">
        <v>2514.3000000000002</v>
      </c>
      <c r="H115" s="23">
        <v>0.74</v>
      </c>
      <c r="I115" s="23">
        <v>8700</v>
      </c>
      <c r="J115" s="23">
        <f t="shared" si="36"/>
        <v>6438</v>
      </c>
      <c r="K115" s="23"/>
      <c r="L115" s="23">
        <v>8700</v>
      </c>
      <c r="M115" s="23">
        <f t="shared" si="37"/>
        <v>0</v>
      </c>
      <c r="N115" s="9"/>
      <c r="P115" s="11">
        <f t="shared" si="22"/>
        <v>0.45100000000000001</v>
      </c>
      <c r="Q115" s="11">
        <f t="shared" si="23"/>
        <v>0</v>
      </c>
    </row>
    <row r="116" spans="1:17" ht="20.100000000000001" customHeight="1">
      <c r="A116" s="3">
        <v>77</v>
      </c>
      <c r="B116" s="6">
        <v>10606002048</v>
      </c>
      <c r="C116" s="2" t="s">
        <v>65</v>
      </c>
      <c r="D116" s="4" t="s">
        <v>3</v>
      </c>
      <c r="E116" s="23">
        <v>46.585000000000001</v>
      </c>
      <c r="F116" s="23">
        <v>8000</v>
      </c>
      <c r="G116" s="23">
        <v>372680</v>
      </c>
      <c r="H116" s="23">
        <v>37.049999999999997</v>
      </c>
      <c r="I116" s="23">
        <v>8000</v>
      </c>
      <c r="J116" s="23">
        <f t="shared" si="36"/>
        <v>296400</v>
      </c>
      <c r="K116" s="23"/>
      <c r="L116" s="23">
        <v>8000</v>
      </c>
      <c r="M116" s="23">
        <f t="shared" si="37"/>
        <v>0</v>
      </c>
      <c r="N116" s="9"/>
      <c r="P116" s="11">
        <f t="shared" si="22"/>
        <v>-9.5350000000000037</v>
      </c>
      <c r="Q116" s="11">
        <f t="shared" si="23"/>
        <v>0</v>
      </c>
    </row>
    <row r="117" spans="1:17" ht="20.100000000000001" customHeight="1">
      <c r="A117" s="3">
        <v>78</v>
      </c>
      <c r="B117" s="6">
        <v>10606002049</v>
      </c>
      <c r="C117" s="2" t="s">
        <v>66</v>
      </c>
      <c r="D117" s="4" t="s">
        <v>3</v>
      </c>
      <c r="E117" s="23">
        <v>2.298</v>
      </c>
      <c r="F117" s="23">
        <v>8000</v>
      </c>
      <c r="G117" s="23">
        <v>18384</v>
      </c>
      <c r="H117" s="23">
        <v>2.2999999999999998</v>
      </c>
      <c r="I117" s="23">
        <v>8000</v>
      </c>
      <c r="J117" s="23">
        <f t="shared" si="36"/>
        <v>18400</v>
      </c>
      <c r="K117" s="23"/>
      <c r="L117" s="23">
        <v>8000</v>
      </c>
      <c r="M117" s="23">
        <f t="shared" si="37"/>
        <v>0</v>
      </c>
      <c r="N117" s="9"/>
      <c r="P117" s="11">
        <f t="shared" si="22"/>
        <v>1.9999999999997797E-3</v>
      </c>
      <c r="Q117" s="11">
        <f t="shared" si="23"/>
        <v>0</v>
      </c>
    </row>
    <row r="118" spans="1:17" ht="20.100000000000001" customHeight="1">
      <c r="A118" s="1"/>
      <c r="B118" s="29"/>
      <c r="C118" s="29"/>
      <c r="D118" s="10"/>
      <c r="E118" s="24"/>
      <c r="F118" s="24"/>
      <c r="G118" s="25"/>
      <c r="H118" s="24"/>
      <c r="I118" s="24"/>
      <c r="J118" s="25"/>
      <c r="K118" s="24"/>
      <c r="L118" s="24"/>
      <c r="M118" s="25"/>
      <c r="N118" s="9"/>
      <c r="P118" s="11">
        <f t="shared" si="22"/>
        <v>0</v>
      </c>
      <c r="Q118" s="11">
        <f t="shared" si="23"/>
        <v>0</v>
      </c>
    </row>
    <row r="119" spans="1:17" s="16" customFormat="1" ht="20.100000000000001" customHeight="1">
      <c r="A119" s="13" t="s">
        <v>203</v>
      </c>
      <c r="B119" s="14"/>
      <c r="C119" s="12" t="s">
        <v>71</v>
      </c>
      <c r="D119" s="14"/>
      <c r="E119" s="22"/>
      <c r="F119" s="22"/>
      <c r="G119" s="22">
        <f>SUM(G120:G123)</f>
        <v>16603</v>
      </c>
      <c r="H119" s="22"/>
      <c r="I119" s="22"/>
      <c r="J119" s="22">
        <f>SUM(J120:J123)</f>
        <v>19250.099999999999</v>
      </c>
      <c r="K119" s="22"/>
      <c r="L119" s="22"/>
      <c r="M119" s="22">
        <f>SUM(M120:M123)</f>
        <v>0</v>
      </c>
      <c r="N119" s="15"/>
      <c r="P119" s="11">
        <f t="shared" si="22"/>
        <v>0</v>
      </c>
      <c r="Q119" s="11">
        <f t="shared" si="23"/>
        <v>0</v>
      </c>
    </row>
    <row r="120" spans="1:17" ht="20.100000000000001" customHeight="1">
      <c r="A120" s="3">
        <v>79</v>
      </c>
      <c r="B120" s="6">
        <v>10606001036</v>
      </c>
      <c r="C120" s="2" t="s">
        <v>63</v>
      </c>
      <c r="D120" s="4" t="s">
        <v>3</v>
      </c>
      <c r="E120" s="23">
        <v>0.14000000000000001</v>
      </c>
      <c r="F120" s="23">
        <v>8700</v>
      </c>
      <c r="G120" s="23">
        <v>1218</v>
      </c>
      <c r="H120" s="23">
        <v>0.23599999999999999</v>
      </c>
      <c r="I120" s="23">
        <v>8700</v>
      </c>
      <c r="J120" s="23">
        <f t="shared" ref="J120:J123" si="38">H120*I120</f>
        <v>2053.1999999999998</v>
      </c>
      <c r="K120" s="23"/>
      <c r="L120" s="23">
        <v>8700</v>
      </c>
      <c r="M120" s="23">
        <f t="shared" ref="M120:M123" si="39">K120*L120</f>
        <v>0</v>
      </c>
      <c r="N120" s="9"/>
      <c r="P120" s="11">
        <f t="shared" si="22"/>
        <v>9.5999999999999974E-2</v>
      </c>
      <c r="Q120" s="11">
        <f t="shared" si="23"/>
        <v>0</v>
      </c>
    </row>
    <row r="121" spans="1:17" ht="20.100000000000001" customHeight="1">
      <c r="A121" s="3">
        <v>80</v>
      </c>
      <c r="B121" s="6">
        <v>10606001037</v>
      </c>
      <c r="C121" s="2" t="s">
        <v>64</v>
      </c>
      <c r="D121" s="4" t="s">
        <v>3</v>
      </c>
      <c r="E121" s="23">
        <v>7.0000000000000007E-2</v>
      </c>
      <c r="F121" s="23">
        <v>8700</v>
      </c>
      <c r="G121" s="23">
        <v>609</v>
      </c>
      <c r="H121" s="23">
        <v>0.16700000000000001</v>
      </c>
      <c r="I121" s="23">
        <v>8700</v>
      </c>
      <c r="J121" s="23">
        <f t="shared" si="38"/>
        <v>1452.9</v>
      </c>
      <c r="K121" s="23"/>
      <c r="L121" s="23">
        <v>8700</v>
      </c>
      <c r="M121" s="23">
        <f t="shared" si="39"/>
        <v>0</v>
      </c>
      <c r="N121" s="9"/>
      <c r="P121" s="11">
        <f t="shared" si="22"/>
        <v>9.7000000000000003E-2</v>
      </c>
      <c r="Q121" s="11">
        <f t="shared" si="23"/>
        <v>0</v>
      </c>
    </row>
    <row r="122" spans="1:17" ht="20.100000000000001" customHeight="1">
      <c r="A122" s="3">
        <v>81</v>
      </c>
      <c r="B122" s="6">
        <v>10606002050</v>
      </c>
      <c r="C122" s="2" t="s">
        <v>65</v>
      </c>
      <c r="D122" s="4" t="s">
        <v>3</v>
      </c>
      <c r="E122" s="23">
        <v>1.1910000000000001</v>
      </c>
      <c r="F122" s="23">
        <v>8000</v>
      </c>
      <c r="G122" s="23">
        <v>9528</v>
      </c>
      <c r="H122" s="23">
        <v>1.3109999999999999</v>
      </c>
      <c r="I122" s="23">
        <v>8000</v>
      </c>
      <c r="J122" s="23">
        <f t="shared" si="38"/>
        <v>10488</v>
      </c>
      <c r="K122" s="23"/>
      <c r="L122" s="23">
        <v>8000</v>
      </c>
      <c r="M122" s="23">
        <f t="shared" si="39"/>
        <v>0</v>
      </c>
      <c r="N122" s="9"/>
      <c r="P122" s="11">
        <f t="shared" si="22"/>
        <v>0.11999999999999988</v>
      </c>
      <c r="Q122" s="11">
        <f t="shared" si="23"/>
        <v>0</v>
      </c>
    </row>
    <row r="123" spans="1:17" ht="20.100000000000001" customHeight="1">
      <c r="A123" s="3">
        <v>82</v>
      </c>
      <c r="B123" s="6">
        <v>10606002051</v>
      </c>
      <c r="C123" s="2" t="s">
        <v>66</v>
      </c>
      <c r="D123" s="4" t="s">
        <v>3</v>
      </c>
      <c r="E123" s="23">
        <v>0.65600000000000003</v>
      </c>
      <c r="F123" s="23">
        <v>8000</v>
      </c>
      <c r="G123" s="23">
        <v>5248</v>
      </c>
      <c r="H123" s="23">
        <v>0.65700000000000003</v>
      </c>
      <c r="I123" s="23">
        <v>8000</v>
      </c>
      <c r="J123" s="23">
        <f t="shared" si="38"/>
        <v>5256</v>
      </c>
      <c r="K123" s="23"/>
      <c r="L123" s="23">
        <v>8000</v>
      </c>
      <c r="M123" s="23">
        <f t="shared" si="39"/>
        <v>0</v>
      </c>
      <c r="N123" s="9"/>
      <c r="P123" s="11">
        <f t="shared" si="22"/>
        <v>1.0000000000000009E-3</v>
      </c>
      <c r="Q123" s="11">
        <f t="shared" si="23"/>
        <v>0</v>
      </c>
    </row>
    <row r="124" spans="1:17" ht="20.100000000000001" customHeight="1">
      <c r="A124" s="1"/>
      <c r="B124" s="29"/>
      <c r="C124" s="29"/>
      <c r="D124" s="10"/>
      <c r="E124" s="24"/>
      <c r="F124" s="24"/>
      <c r="G124" s="25"/>
      <c r="H124" s="24"/>
      <c r="I124" s="24"/>
      <c r="J124" s="25"/>
      <c r="K124" s="24"/>
      <c r="L124" s="24"/>
      <c r="M124" s="25"/>
      <c r="N124" s="9"/>
      <c r="P124" s="11">
        <f t="shared" si="22"/>
        <v>0</v>
      </c>
      <c r="Q124" s="11">
        <f t="shared" si="23"/>
        <v>0</v>
      </c>
    </row>
    <row r="125" spans="1:17" s="16" customFormat="1" ht="20.100000000000001" customHeight="1">
      <c r="A125" s="13" t="s">
        <v>204</v>
      </c>
      <c r="B125" s="14"/>
      <c r="C125" s="12" t="s">
        <v>72</v>
      </c>
      <c r="D125" s="14"/>
      <c r="E125" s="22"/>
      <c r="F125" s="22"/>
      <c r="G125" s="22">
        <f>SUM(G126:G129)</f>
        <v>213982.69999999998</v>
      </c>
      <c r="H125" s="22"/>
      <c r="I125" s="22"/>
      <c r="J125" s="22">
        <f>SUM(J126:J129)</f>
        <v>203282.27000000005</v>
      </c>
      <c r="K125" s="22"/>
      <c r="L125" s="22"/>
      <c r="M125" s="22">
        <f>SUM(M126:M129)</f>
        <v>0</v>
      </c>
      <c r="N125" s="15"/>
      <c r="P125" s="11">
        <f t="shared" si="22"/>
        <v>0</v>
      </c>
      <c r="Q125" s="11">
        <f t="shared" si="23"/>
        <v>0</v>
      </c>
    </row>
    <row r="126" spans="1:17" ht="20.100000000000001" customHeight="1">
      <c r="A126" s="3">
        <v>83</v>
      </c>
      <c r="B126" s="6">
        <v>10505010020</v>
      </c>
      <c r="C126" s="2" t="s">
        <v>49</v>
      </c>
      <c r="D126" s="4" t="s">
        <v>0</v>
      </c>
      <c r="E126" s="23">
        <v>108.3</v>
      </c>
      <c r="F126" s="23">
        <v>163</v>
      </c>
      <c r="G126" s="23">
        <v>17652.900000000001</v>
      </c>
      <c r="H126" s="23">
        <v>103.89</v>
      </c>
      <c r="I126" s="23">
        <v>163</v>
      </c>
      <c r="J126" s="23">
        <f t="shared" ref="J126:J129" si="40">H126*I126</f>
        <v>16934.07</v>
      </c>
      <c r="K126" s="23"/>
      <c r="L126" s="23">
        <v>163</v>
      </c>
      <c r="M126" s="23">
        <f t="shared" ref="M126:M129" si="41">K126*L126</f>
        <v>0</v>
      </c>
      <c r="N126" s="9"/>
      <c r="P126" s="11">
        <f t="shared" si="22"/>
        <v>-4.4099999999999966</v>
      </c>
      <c r="Q126" s="11">
        <f t="shared" si="23"/>
        <v>0</v>
      </c>
    </row>
    <row r="127" spans="1:17" ht="20.100000000000001" customHeight="1">
      <c r="A127" s="3">
        <v>84</v>
      </c>
      <c r="B127" s="6">
        <v>10604001085</v>
      </c>
      <c r="C127" s="2" t="s">
        <v>50</v>
      </c>
      <c r="D127" s="4" t="s">
        <v>3</v>
      </c>
      <c r="E127" s="23">
        <v>18.802</v>
      </c>
      <c r="F127" s="23">
        <v>8700</v>
      </c>
      <c r="G127" s="23">
        <v>163577.4</v>
      </c>
      <c r="H127" s="23">
        <v>17.670000000000002</v>
      </c>
      <c r="I127" s="23">
        <v>8700</v>
      </c>
      <c r="J127" s="23">
        <f t="shared" si="40"/>
        <v>153729.00000000003</v>
      </c>
      <c r="K127" s="23"/>
      <c r="L127" s="23">
        <v>8700</v>
      </c>
      <c r="M127" s="23">
        <f t="shared" si="41"/>
        <v>0</v>
      </c>
      <c r="N127" s="9"/>
      <c r="P127" s="11">
        <f t="shared" si="22"/>
        <v>-1.1319999999999979</v>
      </c>
      <c r="Q127" s="11">
        <f t="shared" si="23"/>
        <v>0</v>
      </c>
    </row>
    <row r="128" spans="1:17" ht="20.100000000000001" customHeight="1">
      <c r="A128" s="3">
        <v>85</v>
      </c>
      <c r="B128" s="6">
        <v>10605001023</v>
      </c>
      <c r="C128" s="2" t="s">
        <v>73</v>
      </c>
      <c r="D128" s="4" t="s">
        <v>0</v>
      </c>
      <c r="E128" s="23">
        <v>65.040000000000006</v>
      </c>
      <c r="F128" s="23">
        <v>360</v>
      </c>
      <c r="G128" s="23">
        <v>23414.400000000001</v>
      </c>
      <c r="H128" s="23">
        <v>64.67</v>
      </c>
      <c r="I128" s="23">
        <v>360</v>
      </c>
      <c r="J128" s="23">
        <f t="shared" si="40"/>
        <v>23281.200000000001</v>
      </c>
      <c r="K128" s="23"/>
      <c r="L128" s="23">
        <v>360</v>
      </c>
      <c r="M128" s="23">
        <f t="shared" si="41"/>
        <v>0</v>
      </c>
      <c r="N128" s="9"/>
      <c r="P128" s="11">
        <f t="shared" si="22"/>
        <v>-0.37000000000000455</v>
      </c>
      <c r="Q128" s="11">
        <f t="shared" si="23"/>
        <v>0</v>
      </c>
    </row>
    <row r="129" spans="1:17" ht="20.100000000000001" customHeight="1">
      <c r="A129" s="3">
        <v>86</v>
      </c>
      <c r="B129" s="6">
        <v>10606007002</v>
      </c>
      <c r="C129" s="2" t="s">
        <v>74</v>
      </c>
      <c r="D129" s="4" t="s">
        <v>3</v>
      </c>
      <c r="E129" s="23">
        <v>1.0149999999999999</v>
      </c>
      <c r="F129" s="23">
        <v>9200</v>
      </c>
      <c r="G129" s="23">
        <v>9338</v>
      </c>
      <c r="H129" s="23">
        <v>1.0149999999999999</v>
      </c>
      <c r="I129" s="23">
        <v>9200</v>
      </c>
      <c r="J129" s="23">
        <f t="shared" si="40"/>
        <v>9338</v>
      </c>
      <c r="K129" s="23"/>
      <c r="L129" s="23">
        <v>9200</v>
      </c>
      <c r="M129" s="23">
        <f t="shared" si="41"/>
        <v>0</v>
      </c>
      <c r="N129" s="9"/>
      <c r="P129" s="11">
        <f t="shared" si="22"/>
        <v>0</v>
      </c>
      <c r="Q129" s="11">
        <f t="shared" si="23"/>
        <v>0</v>
      </c>
    </row>
    <row r="130" spans="1:17" ht="20.100000000000001" customHeight="1">
      <c r="A130" s="1"/>
      <c r="B130" s="29"/>
      <c r="C130" s="29"/>
      <c r="D130" s="10"/>
      <c r="E130" s="24"/>
      <c r="F130" s="24"/>
      <c r="G130" s="25"/>
      <c r="H130" s="24"/>
      <c r="I130" s="24"/>
      <c r="J130" s="25"/>
      <c r="K130" s="24"/>
      <c r="L130" s="24"/>
      <c r="M130" s="25"/>
      <c r="N130" s="9"/>
      <c r="P130" s="11">
        <f t="shared" si="22"/>
        <v>0</v>
      </c>
      <c r="Q130" s="11">
        <f t="shared" si="23"/>
        <v>0</v>
      </c>
    </row>
    <row r="131" spans="1:17" s="16" customFormat="1" ht="20.100000000000001" customHeight="1">
      <c r="A131" s="13" t="s">
        <v>205</v>
      </c>
      <c r="B131" s="14"/>
      <c r="C131" s="12" t="s">
        <v>75</v>
      </c>
      <c r="D131" s="14"/>
      <c r="E131" s="22"/>
      <c r="F131" s="22"/>
      <c r="G131" s="22">
        <f>SUM(G132:G133)</f>
        <v>25273.199999999997</v>
      </c>
      <c r="H131" s="22"/>
      <c r="I131" s="22"/>
      <c r="J131" s="22">
        <f>SUM(J132:J133)</f>
        <v>43525.8</v>
      </c>
      <c r="K131" s="22"/>
      <c r="L131" s="22"/>
      <c r="M131" s="22">
        <f>SUM(M132:M133)</f>
        <v>0</v>
      </c>
      <c r="N131" s="15"/>
      <c r="P131" s="11">
        <f t="shared" si="22"/>
        <v>0</v>
      </c>
      <c r="Q131" s="11">
        <f t="shared" si="23"/>
        <v>0</v>
      </c>
    </row>
    <row r="132" spans="1:17" ht="20.100000000000001" customHeight="1">
      <c r="A132" s="3">
        <v>87</v>
      </c>
      <c r="B132" s="6">
        <v>10604001086</v>
      </c>
      <c r="C132" s="2" t="s">
        <v>50</v>
      </c>
      <c r="D132" s="4" t="s">
        <v>3</v>
      </c>
      <c r="E132" s="23">
        <v>1.772</v>
      </c>
      <c r="F132" s="23">
        <v>8700</v>
      </c>
      <c r="G132" s="23">
        <v>15416.4</v>
      </c>
      <c r="H132" s="23">
        <v>3.87</v>
      </c>
      <c r="I132" s="23">
        <v>8700</v>
      </c>
      <c r="J132" s="23">
        <f t="shared" ref="J132:J133" si="42">H132*I132</f>
        <v>33669</v>
      </c>
      <c r="K132" s="23"/>
      <c r="L132" s="23">
        <v>8700</v>
      </c>
      <c r="M132" s="23">
        <f t="shared" ref="M132:M133" si="43">K132*L132</f>
        <v>0</v>
      </c>
      <c r="N132" s="9"/>
      <c r="P132" s="11">
        <f t="shared" si="22"/>
        <v>2.0979999999999999</v>
      </c>
      <c r="Q132" s="11">
        <f t="shared" si="23"/>
        <v>0</v>
      </c>
    </row>
    <row r="133" spans="1:17" ht="20.100000000000001" customHeight="1">
      <c r="A133" s="3">
        <v>88</v>
      </c>
      <c r="B133" s="6">
        <v>10605001024</v>
      </c>
      <c r="C133" s="2" t="s">
        <v>73</v>
      </c>
      <c r="D133" s="4" t="s">
        <v>0</v>
      </c>
      <c r="E133" s="23">
        <v>27.38</v>
      </c>
      <c r="F133" s="23">
        <v>360</v>
      </c>
      <c r="G133" s="23">
        <v>9856.7999999999993</v>
      </c>
      <c r="H133" s="23">
        <v>27.38</v>
      </c>
      <c r="I133" s="23">
        <v>360</v>
      </c>
      <c r="J133" s="23">
        <f t="shared" si="42"/>
        <v>9856.7999999999993</v>
      </c>
      <c r="K133" s="23"/>
      <c r="L133" s="23">
        <v>360</v>
      </c>
      <c r="M133" s="23">
        <f t="shared" si="43"/>
        <v>0</v>
      </c>
      <c r="N133" s="9"/>
      <c r="P133" s="11">
        <f t="shared" si="22"/>
        <v>0</v>
      </c>
      <c r="Q133" s="11">
        <f t="shared" si="23"/>
        <v>0</v>
      </c>
    </row>
    <row r="134" spans="1:17" ht="20.100000000000001" customHeight="1">
      <c r="A134" s="1"/>
      <c r="B134" s="29"/>
      <c r="C134" s="29"/>
      <c r="D134" s="10"/>
      <c r="E134" s="24"/>
      <c r="F134" s="24"/>
      <c r="G134" s="25"/>
      <c r="H134" s="24"/>
      <c r="I134" s="24"/>
      <c r="J134" s="25"/>
      <c r="K134" s="24"/>
      <c r="L134" s="24"/>
      <c r="M134" s="25"/>
      <c r="N134" s="9"/>
      <c r="P134" s="11">
        <f t="shared" si="22"/>
        <v>0</v>
      </c>
      <c r="Q134" s="11">
        <f t="shared" si="23"/>
        <v>0</v>
      </c>
    </row>
    <row r="135" spans="1:17" s="16" customFormat="1" ht="20.100000000000001" customHeight="1">
      <c r="A135" s="13" t="s">
        <v>206</v>
      </c>
      <c r="B135" s="14"/>
      <c r="C135" s="12" t="s">
        <v>76</v>
      </c>
      <c r="D135" s="14"/>
      <c r="E135" s="22"/>
      <c r="F135" s="22"/>
      <c r="G135" s="22">
        <f>SUM(G136:G137)</f>
        <v>75007.199999999997</v>
      </c>
      <c r="H135" s="22"/>
      <c r="I135" s="22"/>
      <c r="J135" s="22">
        <f>SUM(J136:J137)</f>
        <v>109941.6</v>
      </c>
      <c r="K135" s="22"/>
      <c r="L135" s="22"/>
      <c r="M135" s="22">
        <f>SUM(M136:M137)</f>
        <v>0</v>
      </c>
      <c r="N135" s="15"/>
      <c r="P135" s="11">
        <f t="shared" ref="P135:P198" si="44">H135-E135</f>
        <v>0</v>
      </c>
      <c r="Q135" s="11">
        <f t="shared" ref="Q135:Q198" si="45">I135-F135</f>
        <v>0</v>
      </c>
    </row>
    <row r="136" spans="1:17" ht="20.100000000000001" customHeight="1">
      <c r="A136" s="3">
        <v>89</v>
      </c>
      <c r="B136" s="6">
        <v>10604001087</v>
      </c>
      <c r="C136" s="2" t="s">
        <v>50</v>
      </c>
      <c r="D136" s="4" t="s">
        <v>3</v>
      </c>
      <c r="E136" s="23">
        <v>4.5679999999999996</v>
      </c>
      <c r="F136" s="23">
        <v>8700</v>
      </c>
      <c r="G136" s="23">
        <v>39741.599999999999</v>
      </c>
      <c r="H136" s="23">
        <v>11.48</v>
      </c>
      <c r="I136" s="23">
        <v>8700</v>
      </c>
      <c r="J136" s="23">
        <f t="shared" ref="J136:J137" si="46">H136*I136</f>
        <v>99876</v>
      </c>
      <c r="K136" s="23"/>
      <c r="L136" s="23">
        <v>8700</v>
      </c>
      <c r="M136" s="23">
        <f t="shared" ref="M136:M137" si="47">K136*L136</f>
        <v>0</v>
      </c>
      <c r="N136" s="9"/>
      <c r="P136" s="11">
        <f t="shared" si="44"/>
        <v>6.9120000000000008</v>
      </c>
      <c r="Q136" s="11">
        <f t="shared" si="45"/>
        <v>0</v>
      </c>
    </row>
    <row r="137" spans="1:17" ht="20.100000000000001" customHeight="1">
      <c r="A137" s="3">
        <v>90</v>
      </c>
      <c r="B137" s="6">
        <v>10605001025</v>
      </c>
      <c r="C137" s="2" t="s">
        <v>73</v>
      </c>
      <c r="D137" s="4" t="s">
        <v>0</v>
      </c>
      <c r="E137" s="23">
        <v>97.96</v>
      </c>
      <c r="F137" s="23">
        <v>360</v>
      </c>
      <c r="G137" s="23">
        <v>35265.599999999999</v>
      </c>
      <c r="H137" s="23">
        <v>27.96</v>
      </c>
      <c r="I137" s="23">
        <v>360</v>
      </c>
      <c r="J137" s="23">
        <f t="shared" si="46"/>
        <v>10065.6</v>
      </c>
      <c r="K137" s="23"/>
      <c r="L137" s="23">
        <v>360</v>
      </c>
      <c r="M137" s="23">
        <f t="shared" si="47"/>
        <v>0</v>
      </c>
      <c r="N137" s="9"/>
      <c r="P137" s="11">
        <f t="shared" si="44"/>
        <v>-70</v>
      </c>
      <c r="Q137" s="11">
        <f t="shared" si="45"/>
        <v>0</v>
      </c>
    </row>
    <row r="138" spans="1:17" ht="20.100000000000001" customHeight="1">
      <c r="A138" s="1"/>
      <c r="B138" s="29"/>
      <c r="C138" s="29"/>
      <c r="D138" s="10"/>
      <c r="E138" s="24"/>
      <c r="F138" s="24"/>
      <c r="G138" s="25"/>
      <c r="H138" s="24"/>
      <c r="I138" s="24"/>
      <c r="J138" s="25"/>
      <c r="K138" s="24"/>
      <c r="L138" s="24"/>
      <c r="M138" s="25"/>
      <c r="N138" s="9"/>
      <c r="P138" s="11">
        <f t="shared" si="44"/>
        <v>0</v>
      </c>
      <c r="Q138" s="11">
        <f t="shared" si="45"/>
        <v>0</v>
      </c>
    </row>
    <row r="139" spans="1:17" s="16" customFormat="1" ht="20.100000000000001" customHeight="1">
      <c r="A139" s="13" t="s">
        <v>207</v>
      </c>
      <c r="B139" s="14"/>
      <c r="C139" s="12" t="s">
        <v>77</v>
      </c>
      <c r="D139" s="14"/>
      <c r="E139" s="22"/>
      <c r="F139" s="22"/>
      <c r="G139" s="22">
        <f>SUM(G140:G141)</f>
        <v>45725.4</v>
      </c>
      <c r="H139" s="22"/>
      <c r="I139" s="22"/>
      <c r="J139" s="22">
        <f>SUM(J140:J141)</f>
        <v>79429.2</v>
      </c>
      <c r="K139" s="22"/>
      <c r="L139" s="22"/>
      <c r="M139" s="22">
        <f>SUM(M140:M141)</f>
        <v>0</v>
      </c>
      <c r="N139" s="15"/>
      <c r="P139" s="11">
        <f t="shared" si="44"/>
        <v>0</v>
      </c>
      <c r="Q139" s="11">
        <f t="shared" si="45"/>
        <v>0</v>
      </c>
    </row>
    <row r="140" spans="1:17" ht="20.100000000000001" customHeight="1">
      <c r="A140" s="3">
        <v>91</v>
      </c>
      <c r="B140" s="6">
        <v>10604001088</v>
      </c>
      <c r="C140" s="2" t="s">
        <v>50</v>
      </c>
      <c r="D140" s="4" t="s">
        <v>3</v>
      </c>
      <c r="E140" s="23">
        <v>3.0659999999999998</v>
      </c>
      <c r="F140" s="23">
        <v>8700</v>
      </c>
      <c r="G140" s="23">
        <v>26674.2</v>
      </c>
      <c r="H140" s="23">
        <v>6.94</v>
      </c>
      <c r="I140" s="23">
        <v>8700</v>
      </c>
      <c r="J140" s="23">
        <f t="shared" ref="J140:J141" si="48">H140*I140</f>
        <v>60378</v>
      </c>
      <c r="K140" s="23"/>
      <c r="L140" s="23">
        <v>8700</v>
      </c>
      <c r="M140" s="23">
        <f t="shared" ref="M140:M141" si="49">K140*L140</f>
        <v>0</v>
      </c>
      <c r="N140" s="9"/>
      <c r="P140" s="11">
        <f t="shared" si="44"/>
        <v>3.8740000000000006</v>
      </c>
      <c r="Q140" s="11">
        <f t="shared" si="45"/>
        <v>0</v>
      </c>
    </row>
    <row r="141" spans="1:17" ht="20.100000000000001" customHeight="1">
      <c r="A141" s="3">
        <v>92</v>
      </c>
      <c r="B141" s="6">
        <v>10605001026</v>
      </c>
      <c r="C141" s="2" t="s">
        <v>73</v>
      </c>
      <c r="D141" s="4" t="s">
        <v>0</v>
      </c>
      <c r="E141" s="23">
        <v>52.92</v>
      </c>
      <c r="F141" s="23">
        <v>360</v>
      </c>
      <c r="G141" s="23">
        <v>19051.2</v>
      </c>
      <c r="H141" s="23">
        <v>52.92</v>
      </c>
      <c r="I141" s="23">
        <v>360</v>
      </c>
      <c r="J141" s="23">
        <f t="shared" si="48"/>
        <v>19051.2</v>
      </c>
      <c r="K141" s="23"/>
      <c r="L141" s="23">
        <v>360</v>
      </c>
      <c r="M141" s="23">
        <f t="shared" si="49"/>
        <v>0</v>
      </c>
      <c r="N141" s="9"/>
      <c r="P141" s="11">
        <f t="shared" si="44"/>
        <v>0</v>
      </c>
      <c r="Q141" s="11">
        <f t="shared" si="45"/>
        <v>0</v>
      </c>
    </row>
    <row r="142" spans="1:17" ht="20.100000000000001" customHeight="1">
      <c r="A142" s="1"/>
      <c r="B142" s="29"/>
      <c r="C142" s="29"/>
      <c r="D142" s="10"/>
      <c r="E142" s="24"/>
      <c r="F142" s="24"/>
      <c r="G142" s="25"/>
      <c r="H142" s="24"/>
      <c r="I142" s="24"/>
      <c r="J142" s="25"/>
      <c r="K142" s="24"/>
      <c r="L142" s="24"/>
      <c r="M142" s="25"/>
      <c r="N142" s="9"/>
      <c r="P142" s="11">
        <f t="shared" si="44"/>
        <v>0</v>
      </c>
      <c r="Q142" s="11">
        <f t="shared" si="45"/>
        <v>0</v>
      </c>
    </row>
    <row r="143" spans="1:17" s="16" customFormat="1" ht="20.100000000000001" customHeight="1">
      <c r="A143" s="13" t="s">
        <v>208</v>
      </c>
      <c r="B143" s="14"/>
      <c r="C143" s="12" t="s">
        <v>78</v>
      </c>
      <c r="D143" s="14"/>
      <c r="E143" s="22"/>
      <c r="F143" s="22"/>
      <c r="G143" s="22">
        <f>SUM(G144:G145)</f>
        <v>14433.300000000001</v>
      </c>
      <c r="H143" s="22"/>
      <c r="I143" s="22"/>
      <c r="J143" s="22">
        <f>SUM(J144:J145)</f>
        <v>27300.6</v>
      </c>
      <c r="K143" s="22"/>
      <c r="L143" s="22"/>
      <c r="M143" s="22">
        <f>SUM(M144:M145)</f>
        <v>0</v>
      </c>
      <c r="N143" s="15"/>
      <c r="P143" s="11">
        <f t="shared" si="44"/>
        <v>0</v>
      </c>
      <c r="Q143" s="11">
        <f t="shared" si="45"/>
        <v>0</v>
      </c>
    </row>
    <row r="144" spans="1:17" ht="20.100000000000001" customHeight="1">
      <c r="A144" s="3">
        <v>93</v>
      </c>
      <c r="B144" s="6">
        <v>10604001089</v>
      </c>
      <c r="C144" s="2" t="s">
        <v>50</v>
      </c>
      <c r="D144" s="4" t="s">
        <v>3</v>
      </c>
      <c r="E144" s="23">
        <v>1.131</v>
      </c>
      <c r="F144" s="23">
        <v>8700</v>
      </c>
      <c r="G144" s="23">
        <v>9839.7000000000007</v>
      </c>
      <c r="H144" s="23">
        <v>2.61</v>
      </c>
      <c r="I144" s="23">
        <v>8700</v>
      </c>
      <c r="J144" s="23">
        <f t="shared" ref="J144:J145" si="50">H144*I144</f>
        <v>22707</v>
      </c>
      <c r="K144" s="23"/>
      <c r="L144" s="23">
        <v>8700</v>
      </c>
      <c r="M144" s="23">
        <f t="shared" ref="M144:M145" si="51">K144*L144</f>
        <v>0</v>
      </c>
      <c r="N144" s="9"/>
      <c r="P144" s="11">
        <f t="shared" si="44"/>
        <v>1.4789999999999999</v>
      </c>
      <c r="Q144" s="11">
        <f t="shared" si="45"/>
        <v>0</v>
      </c>
    </row>
    <row r="145" spans="1:17" ht="20.100000000000001" customHeight="1">
      <c r="A145" s="3">
        <v>94</v>
      </c>
      <c r="B145" s="6">
        <v>10605001027</v>
      </c>
      <c r="C145" s="2" t="s">
        <v>73</v>
      </c>
      <c r="D145" s="4" t="s">
        <v>0</v>
      </c>
      <c r="E145" s="23">
        <v>12.76</v>
      </c>
      <c r="F145" s="23">
        <v>360</v>
      </c>
      <c r="G145" s="23">
        <v>4593.6000000000004</v>
      </c>
      <c r="H145" s="23">
        <v>12.76</v>
      </c>
      <c r="I145" s="23">
        <v>360</v>
      </c>
      <c r="J145" s="23">
        <f t="shared" si="50"/>
        <v>4593.6000000000004</v>
      </c>
      <c r="K145" s="23"/>
      <c r="L145" s="23">
        <v>360</v>
      </c>
      <c r="M145" s="23">
        <f t="shared" si="51"/>
        <v>0</v>
      </c>
      <c r="N145" s="9"/>
      <c r="P145" s="11">
        <f t="shared" si="44"/>
        <v>0</v>
      </c>
      <c r="Q145" s="11">
        <f t="shared" si="45"/>
        <v>0</v>
      </c>
    </row>
    <row r="146" spans="1:17" ht="20.100000000000001" customHeight="1">
      <c r="A146" s="1"/>
      <c r="B146" s="29"/>
      <c r="C146" s="29"/>
      <c r="D146" s="10"/>
      <c r="E146" s="24"/>
      <c r="F146" s="24"/>
      <c r="G146" s="25"/>
      <c r="H146" s="24"/>
      <c r="I146" s="24"/>
      <c r="J146" s="25"/>
      <c r="K146" s="24"/>
      <c r="L146" s="24"/>
      <c r="M146" s="25"/>
      <c r="N146" s="9"/>
      <c r="P146" s="11">
        <f t="shared" si="44"/>
        <v>0</v>
      </c>
      <c r="Q146" s="11">
        <f t="shared" si="45"/>
        <v>0</v>
      </c>
    </row>
    <row r="147" spans="1:17" s="16" customFormat="1" ht="20.100000000000001" customHeight="1">
      <c r="A147" s="13" t="s">
        <v>209</v>
      </c>
      <c r="B147" s="14"/>
      <c r="C147" s="12" t="s">
        <v>79</v>
      </c>
      <c r="D147" s="14"/>
      <c r="E147" s="22"/>
      <c r="F147" s="22"/>
      <c r="G147" s="22">
        <f>SUM(G148:G150)</f>
        <v>905424.5</v>
      </c>
      <c r="H147" s="22"/>
      <c r="I147" s="22"/>
      <c r="J147" s="22">
        <f>SUM(J148:J150)</f>
        <v>976008.5</v>
      </c>
      <c r="K147" s="22"/>
      <c r="L147" s="22"/>
      <c r="M147" s="22">
        <f>SUM(M148:M150)</f>
        <v>0</v>
      </c>
      <c r="N147" s="15"/>
      <c r="P147" s="11">
        <f t="shared" si="44"/>
        <v>0</v>
      </c>
      <c r="Q147" s="11">
        <f t="shared" si="45"/>
        <v>0</v>
      </c>
    </row>
    <row r="148" spans="1:17" ht="20.100000000000001" customHeight="1">
      <c r="A148" s="3">
        <v>95</v>
      </c>
      <c r="B148" s="6">
        <v>10606001038</v>
      </c>
      <c r="C148" s="2" t="s">
        <v>64</v>
      </c>
      <c r="D148" s="4" t="s">
        <v>3</v>
      </c>
      <c r="E148" s="23">
        <v>9.2349999999999994</v>
      </c>
      <c r="F148" s="23">
        <v>8700</v>
      </c>
      <c r="G148" s="23">
        <v>80344.5</v>
      </c>
      <c r="H148" s="23">
        <v>9.2349999999999994</v>
      </c>
      <c r="I148" s="23">
        <v>8700</v>
      </c>
      <c r="J148" s="23">
        <f t="shared" ref="J148:J150" si="52">H148*I148</f>
        <v>80344.5</v>
      </c>
      <c r="K148" s="23"/>
      <c r="L148" s="23">
        <v>8700</v>
      </c>
      <c r="M148" s="23">
        <f t="shared" ref="M148:M150" si="53">K148*L148</f>
        <v>0</v>
      </c>
      <c r="N148" s="9"/>
      <c r="P148" s="11">
        <f t="shared" si="44"/>
        <v>0</v>
      </c>
      <c r="Q148" s="11">
        <f t="shared" si="45"/>
        <v>0</v>
      </c>
    </row>
    <row r="149" spans="1:17" ht="20.100000000000001" customHeight="1">
      <c r="A149" s="3">
        <v>96</v>
      </c>
      <c r="B149" s="6">
        <v>10606002052</v>
      </c>
      <c r="C149" s="2" t="s">
        <v>65</v>
      </c>
      <c r="D149" s="4" t="s">
        <v>3</v>
      </c>
      <c r="E149" s="23">
        <v>33.268999999999998</v>
      </c>
      <c r="F149" s="23">
        <v>8000</v>
      </c>
      <c r="G149" s="23">
        <v>266152</v>
      </c>
      <c r="H149" s="23">
        <v>36.011000000000003</v>
      </c>
      <c r="I149" s="23">
        <v>8000</v>
      </c>
      <c r="J149" s="23">
        <f t="shared" si="52"/>
        <v>288088</v>
      </c>
      <c r="K149" s="23"/>
      <c r="L149" s="23">
        <v>8000</v>
      </c>
      <c r="M149" s="23">
        <f t="shared" si="53"/>
        <v>0</v>
      </c>
      <c r="N149" s="9"/>
      <c r="P149" s="11">
        <f t="shared" si="44"/>
        <v>2.7420000000000044</v>
      </c>
      <c r="Q149" s="11">
        <f t="shared" si="45"/>
        <v>0</v>
      </c>
    </row>
    <row r="150" spans="1:17" ht="20.100000000000001" customHeight="1">
      <c r="A150" s="3">
        <v>97</v>
      </c>
      <c r="B150" s="6">
        <v>10606002053</v>
      </c>
      <c r="C150" s="2" t="s">
        <v>66</v>
      </c>
      <c r="D150" s="4" t="s">
        <v>3</v>
      </c>
      <c r="E150" s="23">
        <v>69.866</v>
      </c>
      <c r="F150" s="23">
        <v>8000</v>
      </c>
      <c r="G150" s="23">
        <v>558928</v>
      </c>
      <c r="H150" s="23">
        <v>75.947000000000003</v>
      </c>
      <c r="I150" s="23">
        <v>8000</v>
      </c>
      <c r="J150" s="23">
        <f t="shared" si="52"/>
        <v>607576</v>
      </c>
      <c r="K150" s="23"/>
      <c r="L150" s="23">
        <v>8000</v>
      </c>
      <c r="M150" s="23">
        <f t="shared" si="53"/>
        <v>0</v>
      </c>
      <c r="N150" s="9"/>
      <c r="P150" s="11">
        <f t="shared" si="44"/>
        <v>6.0810000000000031</v>
      </c>
      <c r="Q150" s="11">
        <f t="shared" si="45"/>
        <v>0</v>
      </c>
    </row>
    <row r="151" spans="1:17" ht="20.100000000000001" customHeight="1">
      <c r="A151" s="1"/>
      <c r="B151" s="29"/>
      <c r="C151" s="29"/>
      <c r="D151" s="10"/>
      <c r="E151" s="24"/>
      <c r="F151" s="24"/>
      <c r="G151" s="25"/>
      <c r="H151" s="24"/>
      <c r="I151" s="24"/>
      <c r="J151" s="25"/>
      <c r="K151" s="24"/>
      <c r="L151" s="24"/>
      <c r="M151" s="25"/>
      <c r="N151" s="9"/>
      <c r="P151" s="11">
        <f t="shared" si="44"/>
        <v>0</v>
      </c>
      <c r="Q151" s="11">
        <f t="shared" si="45"/>
        <v>0</v>
      </c>
    </row>
    <row r="152" spans="1:17" s="16" customFormat="1" ht="20.100000000000001" customHeight="1">
      <c r="A152" s="13" t="s">
        <v>210</v>
      </c>
      <c r="B152" s="14"/>
      <c r="C152" s="12" t="s">
        <v>80</v>
      </c>
      <c r="D152" s="14"/>
      <c r="E152" s="22"/>
      <c r="F152" s="22"/>
      <c r="G152" s="22">
        <f>SUM(G153:G155)</f>
        <v>4152288.5</v>
      </c>
      <c r="H152" s="22"/>
      <c r="I152" s="22"/>
      <c r="J152" s="22">
        <f>SUM(J153:J155)</f>
        <v>6242304.5</v>
      </c>
      <c r="K152" s="22"/>
      <c r="L152" s="22"/>
      <c r="M152" s="22">
        <f>SUM(M153:M155)</f>
        <v>0</v>
      </c>
      <c r="N152" s="15"/>
      <c r="P152" s="11">
        <f t="shared" si="44"/>
        <v>0</v>
      </c>
      <c r="Q152" s="11">
        <f t="shared" si="45"/>
        <v>0</v>
      </c>
    </row>
    <row r="153" spans="1:17" ht="20.100000000000001" customHeight="1">
      <c r="A153" s="3">
        <v>98</v>
      </c>
      <c r="B153" s="6">
        <v>10606001039</v>
      </c>
      <c r="C153" s="2" t="s">
        <v>64</v>
      </c>
      <c r="D153" s="4" t="s">
        <v>3</v>
      </c>
      <c r="E153" s="23">
        <v>23.635000000000002</v>
      </c>
      <c r="F153" s="23">
        <v>8700</v>
      </c>
      <c r="G153" s="23">
        <v>205624.5</v>
      </c>
      <c r="H153" s="23">
        <v>23.635000000000002</v>
      </c>
      <c r="I153" s="23">
        <v>8700</v>
      </c>
      <c r="J153" s="23">
        <f t="shared" ref="J153:J155" si="54">H153*I153</f>
        <v>205624.5</v>
      </c>
      <c r="K153" s="23"/>
      <c r="L153" s="23">
        <v>8700</v>
      </c>
      <c r="M153" s="23">
        <f t="shared" ref="M153:M155" si="55">K153*L153</f>
        <v>0</v>
      </c>
      <c r="N153" s="9"/>
      <c r="P153" s="11">
        <f t="shared" si="44"/>
        <v>0</v>
      </c>
      <c r="Q153" s="11">
        <f t="shared" si="45"/>
        <v>0</v>
      </c>
    </row>
    <row r="154" spans="1:17" ht="20.100000000000001" customHeight="1">
      <c r="A154" s="3">
        <v>99</v>
      </c>
      <c r="B154" s="6">
        <v>10606002054</v>
      </c>
      <c r="C154" s="2" t="s">
        <v>65</v>
      </c>
      <c r="D154" s="4" t="s">
        <v>3</v>
      </c>
      <c r="E154" s="23">
        <v>316.721</v>
      </c>
      <c r="F154" s="23">
        <v>8000</v>
      </c>
      <c r="G154" s="23">
        <v>2533768</v>
      </c>
      <c r="H154" s="23">
        <v>556.93799999999999</v>
      </c>
      <c r="I154" s="23">
        <v>8000</v>
      </c>
      <c r="J154" s="23">
        <f t="shared" si="54"/>
        <v>4455504</v>
      </c>
      <c r="K154" s="23"/>
      <c r="L154" s="23">
        <v>8000</v>
      </c>
      <c r="M154" s="23">
        <f t="shared" si="55"/>
        <v>0</v>
      </c>
      <c r="N154" s="9"/>
      <c r="P154" s="11">
        <f t="shared" si="44"/>
        <v>240.21699999999998</v>
      </c>
      <c r="Q154" s="11">
        <f t="shared" si="45"/>
        <v>0</v>
      </c>
    </row>
    <row r="155" spans="1:17" ht="20.100000000000001" customHeight="1">
      <c r="A155" s="3">
        <v>100</v>
      </c>
      <c r="B155" s="6">
        <v>10606002055</v>
      </c>
      <c r="C155" s="2" t="s">
        <v>66</v>
      </c>
      <c r="D155" s="4" t="s">
        <v>3</v>
      </c>
      <c r="E155" s="23">
        <v>176.61199999999999</v>
      </c>
      <c r="F155" s="23">
        <v>8000</v>
      </c>
      <c r="G155" s="23">
        <v>1412896</v>
      </c>
      <c r="H155" s="23">
        <v>197.64699999999999</v>
      </c>
      <c r="I155" s="23">
        <v>8000</v>
      </c>
      <c r="J155" s="23">
        <f t="shared" si="54"/>
        <v>1581176</v>
      </c>
      <c r="K155" s="23"/>
      <c r="L155" s="23">
        <v>8000</v>
      </c>
      <c r="M155" s="23">
        <f t="shared" si="55"/>
        <v>0</v>
      </c>
      <c r="N155" s="9"/>
      <c r="P155" s="11">
        <f t="shared" si="44"/>
        <v>21.034999999999997</v>
      </c>
      <c r="Q155" s="11">
        <f t="shared" si="45"/>
        <v>0</v>
      </c>
    </row>
    <row r="156" spans="1:17" ht="20.100000000000001" customHeight="1">
      <c r="A156" s="1"/>
      <c r="B156" s="29"/>
      <c r="C156" s="29"/>
      <c r="D156" s="10"/>
      <c r="E156" s="24"/>
      <c r="F156" s="24"/>
      <c r="G156" s="25"/>
      <c r="H156" s="24"/>
      <c r="I156" s="24"/>
      <c r="J156" s="25"/>
      <c r="K156" s="24"/>
      <c r="L156" s="24"/>
      <c r="M156" s="25"/>
      <c r="N156" s="9"/>
      <c r="P156" s="11">
        <f t="shared" si="44"/>
        <v>0</v>
      </c>
      <c r="Q156" s="11">
        <f t="shared" si="45"/>
        <v>0</v>
      </c>
    </row>
    <row r="157" spans="1:17" s="16" customFormat="1" ht="20.100000000000001" customHeight="1">
      <c r="A157" s="13" t="s">
        <v>211</v>
      </c>
      <c r="B157" s="14"/>
      <c r="C157" s="12" t="s">
        <v>81</v>
      </c>
      <c r="D157" s="14"/>
      <c r="E157" s="22"/>
      <c r="F157" s="22"/>
      <c r="G157" s="22">
        <f>SUM(G158)</f>
        <v>56240250.399999999</v>
      </c>
      <c r="H157" s="22"/>
      <c r="I157" s="22"/>
      <c r="J157" s="22">
        <f>SUM(J158)</f>
        <v>57121916</v>
      </c>
      <c r="K157" s="22"/>
      <c r="L157" s="22"/>
      <c r="M157" s="22">
        <f>SUM(M158)</f>
        <v>0</v>
      </c>
      <c r="N157" s="15"/>
      <c r="P157" s="11">
        <f t="shared" si="44"/>
        <v>0</v>
      </c>
      <c r="Q157" s="11">
        <f t="shared" si="45"/>
        <v>0</v>
      </c>
    </row>
    <row r="158" spans="1:17" ht="20.100000000000001" customHeight="1">
      <c r="A158" s="3">
        <v>101</v>
      </c>
      <c r="B158" s="6">
        <v>10601001012</v>
      </c>
      <c r="C158" s="2" t="s">
        <v>82</v>
      </c>
      <c r="D158" s="4" t="s">
        <v>3</v>
      </c>
      <c r="E158" s="23">
        <v>5305.6840000000002</v>
      </c>
      <c r="F158" s="23">
        <v>10600</v>
      </c>
      <c r="G158" s="23">
        <v>56240250.399999999</v>
      </c>
      <c r="H158" s="23">
        <v>5388.86</v>
      </c>
      <c r="I158" s="23">
        <v>10600</v>
      </c>
      <c r="J158" s="23">
        <f t="shared" ref="J158" si="56">H158*I158</f>
        <v>57121916</v>
      </c>
      <c r="K158" s="23"/>
      <c r="L158" s="23">
        <v>10600</v>
      </c>
      <c r="M158" s="23">
        <f t="shared" ref="M158" si="57">K158*L158</f>
        <v>0</v>
      </c>
      <c r="N158" s="9"/>
      <c r="P158" s="11">
        <f t="shared" si="44"/>
        <v>83.175999999999476</v>
      </c>
      <c r="Q158" s="11">
        <f t="shared" si="45"/>
        <v>0</v>
      </c>
    </row>
    <row r="159" spans="1:17" ht="20.100000000000001" customHeight="1">
      <c r="A159" s="1"/>
      <c r="B159" s="29"/>
      <c r="C159" s="29"/>
      <c r="D159" s="10"/>
      <c r="E159" s="24"/>
      <c r="F159" s="24"/>
      <c r="G159" s="25"/>
      <c r="H159" s="24"/>
      <c r="I159" s="24"/>
      <c r="J159" s="25"/>
      <c r="K159" s="24"/>
      <c r="L159" s="24"/>
      <c r="M159" s="25"/>
      <c r="N159" s="9"/>
      <c r="P159" s="11">
        <f t="shared" si="44"/>
        <v>0</v>
      </c>
      <c r="Q159" s="11">
        <f t="shared" si="45"/>
        <v>0</v>
      </c>
    </row>
    <row r="160" spans="1:17" s="16" customFormat="1" ht="20.100000000000001" customHeight="1">
      <c r="A160" s="13" t="s">
        <v>212</v>
      </c>
      <c r="B160" s="14"/>
      <c r="C160" s="12" t="s">
        <v>83</v>
      </c>
      <c r="D160" s="14"/>
      <c r="E160" s="22"/>
      <c r="F160" s="22"/>
      <c r="G160" s="22">
        <f>SUM(G161:G167)</f>
        <v>704058.61</v>
      </c>
      <c r="H160" s="22"/>
      <c r="I160" s="22"/>
      <c r="J160" s="22">
        <f>SUM(J161:J167)</f>
        <v>499716.68400000001</v>
      </c>
      <c r="K160" s="22"/>
      <c r="L160" s="22"/>
      <c r="M160" s="22">
        <f>SUM(M161:M167)</f>
        <v>0</v>
      </c>
      <c r="N160" s="15"/>
      <c r="P160" s="11">
        <f t="shared" si="44"/>
        <v>0</v>
      </c>
      <c r="Q160" s="11">
        <f t="shared" si="45"/>
        <v>0</v>
      </c>
    </row>
    <row r="161" spans="1:17" ht="20.100000000000001" customHeight="1">
      <c r="A161" s="3">
        <v>102</v>
      </c>
      <c r="B161" s="6">
        <v>10801001008</v>
      </c>
      <c r="C161" s="2" t="s">
        <v>84</v>
      </c>
      <c r="D161" s="4" t="s">
        <v>0</v>
      </c>
      <c r="E161" s="23">
        <v>5</v>
      </c>
      <c r="F161" s="23">
        <v>570.82000000000005</v>
      </c>
      <c r="G161" s="23">
        <v>2854.1</v>
      </c>
      <c r="H161" s="23">
        <v>0</v>
      </c>
      <c r="I161" s="23">
        <v>570.82000000000005</v>
      </c>
      <c r="J161" s="23">
        <f t="shared" ref="J161:J167" si="58">H161*I161</f>
        <v>0</v>
      </c>
      <c r="K161" s="23"/>
      <c r="L161" s="23">
        <v>570.82000000000005</v>
      </c>
      <c r="M161" s="23">
        <f t="shared" ref="M161:M167" si="59">K161*L161</f>
        <v>0</v>
      </c>
      <c r="N161" s="9"/>
      <c r="P161" s="11">
        <f t="shared" si="44"/>
        <v>-5</v>
      </c>
      <c r="Q161" s="11">
        <f t="shared" si="45"/>
        <v>0</v>
      </c>
    </row>
    <row r="162" spans="1:17" ht="20.100000000000001" customHeight="1">
      <c r="A162" s="3">
        <v>103</v>
      </c>
      <c r="B162" s="6">
        <v>10802001018</v>
      </c>
      <c r="C162" s="2" t="s">
        <v>85</v>
      </c>
      <c r="D162" s="4" t="s">
        <v>0</v>
      </c>
      <c r="E162" s="23">
        <v>47.5</v>
      </c>
      <c r="F162" s="23">
        <v>1756.63</v>
      </c>
      <c r="G162" s="23">
        <v>83439.929999999993</v>
      </c>
      <c r="H162" s="23">
        <v>45</v>
      </c>
      <c r="I162" s="28">
        <v>899.76</v>
      </c>
      <c r="J162" s="23">
        <f t="shared" si="58"/>
        <v>40489.199999999997</v>
      </c>
      <c r="K162" s="23"/>
      <c r="L162" s="23">
        <v>1756.63</v>
      </c>
      <c r="M162" s="23">
        <f t="shared" si="59"/>
        <v>0</v>
      </c>
      <c r="N162" s="9"/>
      <c r="P162" s="11">
        <f t="shared" si="44"/>
        <v>-2.5</v>
      </c>
      <c r="Q162" s="11">
        <f t="shared" si="45"/>
        <v>-856.87000000000012</v>
      </c>
    </row>
    <row r="163" spans="1:17" ht="20.100000000000001" customHeight="1">
      <c r="A163" s="3">
        <v>104</v>
      </c>
      <c r="B163" s="6">
        <v>10802003024</v>
      </c>
      <c r="C163" s="2" t="s">
        <v>86</v>
      </c>
      <c r="D163" s="4" t="s">
        <v>0</v>
      </c>
      <c r="E163" s="23">
        <v>15</v>
      </c>
      <c r="F163" s="23">
        <v>2605.19</v>
      </c>
      <c r="G163" s="23">
        <v>39077.85</v>
      </c>
      <c r="H163" s="23">
        <v>16.25</v>
      </c>
      <c r="I163" s="28">
        <v>899.76</v>
      </c>
      <c r="J163" s="23">
        <f t="shared" si="58"/>
        <v>14621.1</v>
      </c>
      <c r="K163" s="23"/>
      <c r="L163" s="23">
        <v>2605.19</v>
      </c>
      <c r="M163" s="23">
        <f t="shared" si="59"/>
        <v>0</v>
      </c>
      <c r="N163" s="9"/>
      <c r="P163" s="11">
        <f t="shared" si="44"/>
        <v>1.25</v>
      </c>
      <c r="Q163" s="11">
        <f t="shared" si="45"/>
        <v>-1705.43</v>
      </c>
    </row>
    <row r="164" spans="1:17" ht="20.100000000000001" customHeight="1">
      <c r="A164" s="3">
        <v>105</v>
      </c>
      <c r="B164" s="6">
        <v>10802003025</v>
      </c>
      <c r="C164" s="2" t="s">
        <v>87</v>
      </c>
      <c r="D164" s="4" t="s">
        <v>0</v>
      </c>
      <c r="E164" s="23">
        <v>32.25</v>
      </c>
      <c r="F164" s="23">
        <v>2180.91</v>
      </c>
      <c r="G164" s="23">
        <v>70334.350000000006</v>
      </c>
      <c r="H164" s="23">
        <v>49.5</v>
      </c>
      <c r="I164" s="28">
        <v>901.72</v>
      </c>
      <c r="J164" s="23">
        <f t="shared" si="58"/>
        <v>44635.14</v>
      </c>
      <c r="K164" s="23"/>
      <c r="L164" s="23">
        <v>2180.91</v>
      </c>
      <c r="M164" s="23">
        <f t="shared" si="59"/>
        <v>0</v>
      </c>
      <c r="N164" s="9"/>
      <c r="P164" s="11">
        <f t="shared" si="44"/>
        <v>17.25</v>
      </c>
      <c r="Q164" s="11">
        <f t="shared" si="45"/>
        <v>-1279.1899999999998</v>
      </c>
    </row>
    <row r="165" spans="1:17" ht="20.100000000000001" customHeight="1">
      <c r="A165" s="3">
        <v>106</v>
      </c>
      <c r="B165" s="6">
        <v>10807001023</v>
      </c>
      <c r="C165" s="2" t="s">
        <v>88</v>
      </c>
      <c r="D165" s="4" t="s">
        <v>0</v>
      </c>
      <c r="E165" s="23">
        <v>537.6</v>
      </c>
      <c r="F165" s="23">
        <v>720.91</v>
      </c>
      <c r="G165" s="23">
        <v>387561.22</v>
      </c>
      <c r="H165" s="23">
        <v>391.2</v>
      </c>
      <c r="I165" s="28">
        <v>727.37</v>
      </c>
      <c r="J165" s="23">
        <f t="shared" si="58"/>
        <v>284547.14399999997</v>
      </c>
      <c r="K165" s="23"/>
      <c r="L165" s="23">
        <v>720.91</v>
      </c>
      <c r="M165" s="23">
        <f t="shared" si="59"/>
        <v>0</v>
      </c>
      <c r="N165" s="9"/>
      <c r="P165" s="11">
        <f t="shared" si="44"/>
        <v>-146.40000000000003</v>
      </c>
      <c r="Q165" s="11">
        <f t="shared" si="45"/>
        <v>6.4600000000000364</v>
      </c>
    </row>
    <row r="166" spans="1:17" ht="20.100000000000001" customHeight="1">
      <c r="A166" s="3">
        <v>107</v>
      </c>
      <c r="B166" s="6">
        <v>10807001026</v>
      </c>
      <c r="C166" s="2" t="s">
        <v>89</v>
      </c>
      <c r="D166" s="4" t="s">
        <v>0</v>
      </c>
      <c r="E166" s="23">
        <v>90</v>
      </c>
      <c r="F166" s="23">
        <v>1327.4</v>
      </c>
      <c r="G166" s="23">
        <v>119466</v>
      </c>
      <c r="H166" s="23">
        <v>90</v>
      </c>
      <c r="I166" s="28">
        <v>1282.49</v>
      </c>
      <c r="J166" s="23">
        <f t="shared" si="58"/>
        <v>115424.1</v>
      </c>
      <c r="K166" s="23"/>
      <c r="L166" s="23">
        <v>1327.4</v>
      </c>
      <c r="M166" s="23">
        <f t="shared" si="59"/>
        <v>0</v>
      </c>
      <c r="N166" s="9"/>
      <c r="P166" s="11">
        <f t="shared" si="44"/>
        <v>0</v>
      </c>
      <c r="Q166" s="11">
        <f t="shared" si="45"/>
        <v>-44.910000000000082</v>
      </c>
    </row>
    <row r="167" spans="1:17" ht="20.100000000000001" customHeight="1">
      <c r="A167" s="3">
        <v>108</v>
      </c>
      <c r="B167" s="6">
        <v>10807003010</v>
      </c>
      <c r="C167" s="2" t="s">
        <v>90</v>
      </c>
      <c r="D167" s="4" t="s">
        <v>0</v>
      </c>
      <c r="E167" s="23">
        <v>3.24</v>
      </c>
      <c r="F167" s="23">
        <v>409</v>
      </c>
      <c r="G167" s="23">
        <v>1325.16</v>
      </c>
      <c r="H167" s="23">
        <v>0</v>
      </c>
      <c r="I167" s="23">
        <v>409</v>
      </c>
      <c r="J167" s="23">
        <f t="shared" si="58"/>
        <v>0</v>
      </c>
      <c r="K167" s="23"/>
      <c r="L167" s="23">
        <v>409</v>
      </c>
      <c r="M167" s="23">
        <f t="shared" si="59"/>
        <v>0</v>
      </c>
      <c r="N167" s="9"/>
      <c r="P167" s="11">
        <f t="shared" si="44"/>
        <v>-3.24</v>
      </c>
      <c r="Q167" s="11">
        <f t="shared" si="45"/>
        <v>0</v>
      </c>
    </row>
    <row r="168" spans="1:17" ht="20.100000000000001" customHeight="1">
      <c r="A168" s="1"/>
      <c r="B168" s="29"/>
      <c r="C168" s="29"/>
      <c r="D168" s="10"/>
      <c r="E168" s="24"/>
      <c r="F168" s="24"/>
      <c r="G168" s="25"/>
      <c r="H168" s="24"/>
      <c r="I168" s="24"/>
      <c r="J168" s="25"/>
      <c r="K168" s="24"/>
      <c r="L168" s="24"/>
      <c r="M168" s="25"/>
      <c r="N168" s="9"/>
      <c r="P168" s="11">
        <f t="shared" si="44"/>
        <v>0</v>
      </c>
      <c r="Q168" s="11">
        <f t="shared" si="45"/>
        <v>0</v>
      </c>
    </row>
    <row r="169" spans="1:17" s="16" customFormat="1" ht="20.100000000000001" customHeight="1">
      <c r="A169" s="13" t="s">
        <v>213</v>
      </c>
      <c r="B169" s="14"/>
      <c r="C169" s="12" t="s">
        <v>83</v>
      </c>
      <c r="D169" s="14"/>
      <c r="E169" s="22"/>
      <c r="F169" s="22"/>
      <c r="G169" s="22">
        <f>SUM(G170:G176)</f>
        <v>2800110.62</v>
      </c>
      <c r="H169" s="22"/>
      <c r="I169" s="22"/>
      <c r="J169" s="22">
        <f>SUM(J170:J176)</f>
        <v>2346138.6765999999</v>
      </c>
      <c r="K169" s="22"/>
      <c r="L169" s="22"/>
      <c r="M169" s="22">
        <f>SUM(M170:M176)</f>
        <v>0</v>
      </c>
      <c r="N169" s="15"/>
      <c r="P169" s="11">
        <f t="shared" si="44"/>
        <v>0</v>
      </c>
      <c r="Q169" s="11">
        <f t="shared" si="45"/>
        <v>0</v>
      </c>
    </row>
    <row r="170" spans="1:17" ht="20.100000000000001" customHeight="1">
      <c r="A170" s="3">
        <v>109</v>
      </c>
      <c r="B170" s="6">
        <v>10802001019</v>
      </c>
      <c r="C170" s="2" t="s">
        <v>85</v>
      </c>
      <c r="D170" s="4" t="s">
        <v>0</v>
      </c>
      <c r="E170" s="23">
        <v>135</v>
      </c>
      <c r="F170" s="23">
        <v>1756.63</v>
      </c>
      <c r="G170" s="23">
        <v>237145.05</v>
      </c>
      <c r="H170" s="23">
        <v>142.25</v>
      </c>
      <c r="I170" s="28">
        <v>899.76</v>
      </c>
      <c r="J170" s="23">
        <f t="shared" ref="J170:J176" si="60">H170*I170</f>
        <v>127990.86</v>
      </c>
      <c r="K170" s="23"/>
      <c r="L170" s="23">
        <v>1756.63</v>
      </c>
      <c r="M170" s="23">
        <f t="shared" ref="M170:M176" si="61">K170*L170</f>
        <v>0</v>
      </c>
      <c r="N170" s="9"/>
      <c r="P170" s="11">
        <f t="shared" si="44"/>
        <v>7.25</v>
      </c>
      <c r="Q170" s="11">
        <f t="shared" si="45"/>
        <v>-856.87000000000012</v>
      </c>
    </row>
    <row r="171" spans="1:17" ht="20.100000000000001" customHeight="1">
      <c r="A171" s="3">
        <v>110</v>
      </c>
      <c r="B171" s="6">
        <v>10802003026</v>
      </c>
      <c r="C171" s="2" t="s">
        <v>86</v>
      </c>
      <c r="D171" s="4" t="s">
        <v>0</v>
      </c>
      <c r="E171" s="23">
        <v>63.35</v>
      </c>
      <c r="F171" s="23">
        <v>2605.19</v>
      </c>
      <c r="G171" s="23">
        <v>165038.79</v>
      </c>
      <c r="H171" s="23">
        <v>49.6</v>
      </c>
      <c r="I171" s="28">
        <v>899.76</v>
      </c>
      <c r="J171" s="23">
        <f t="shared" si="60"/>
        <v>44628.095999999998</v>
      </c>
      <c r="K171" s="23"/>
      <c r="L171" s="23">
        <v>2605.19</v>
      </c>
      <c r="M171" s="23">
        <f t="shared" si="61"/>
        <v>0</v>
      </c>
      <c r="N171" s="9"/>
      <c r="P171" s="11">
        <f t="shared" si="44"/>
        <v>-13.75</v>
      </c>
      <c r="Q171" s="11">
        <f t="shared" si="45"/>
        <v>-1705.43</v>
      </c>
    </row>
    <row r="172" spans="1:17" ht="20.100000000000001" customHeight="1">
      <c r="A172" s="3">
        <v>111</v>
      </c>
      <c r="B172" s="6">
        <v>10803002006</v>
      </c>
      <c r="C172" s="2" t="s">
        <v>91</v>
      </c>
      <c r="D172" s="4" t="s">
        <v>0</v>
      </c>
      <c r="E172" s="23">
        <v>6.21</v>
      </c>
      <c r="F172" s="23">
        <v>1303.25</v>
      </c>
      <c r="G172" s="23">
        <v>8093.18</v>
      </c>
      <c r="H172" s="23">
        <v>17.399999999999999</v>
      </c>
      <c r="I172" s="23">
        <v>1303.25</v>
      </c>
      <c r="J172" s="23">
        <f t="shared" si="60"/>
        <v>22676.55</v>
      </c>
      <c r="K172" s="23"/>
      <c r="L172" s="23">
        <v>1303.25</v>
      </c>
      <c r="M172" s="23">
        <f t="shared" si="61"/>
        <v>0</v>
      </c>
      <c r="N172" s="9"/>
      <c r="P172" s="11">
        <f t="shared" si="44"/>
        <v>11.189999999999998</v>
      </c>
      <c r="Q172" s="11">
        <f t="shared" si="45"/>
        <v>0</v>
      </c>
    </row>
    <row r="173" spans="1:17" ht="20.100000000000001" customHeight="1">
      <c r="A173" s="3">
        <v>112</v>
      </c>
      <c r="B173" s="6">
        <v>10804007002</v>
      </c>
      <c r="C173" s="2" t="s">
        <v>92</v>
      </c>
      <c r="D173" s="4" t="s">
        <v>0</v>
      </c>
      <c r="E173" s="23">
        <v>4.5</v>
      </c>
      <c r="F173" s="23">
        <v>5307.56</v>
      </c>
      <c r="G173" s="23">
        <v>23884.02</v>
      </c>
      <c r="H173" s="23">
        <v>4.5</v>
      </c>
      <c r="I173" s="23">
        <v>5307.56</v>
      </c>
      <c r="J173" s="23">
        <f t="shared" si="60"/>
        <v>23884.02</v>
      </c>
      <c r="K173" s="23"/>
      <c r="L173" s="23">
        <v>5307.56</v>
      </c>
      <c r="M173" s="23">
        <f t="shared" si="61"/>
        <v>0</v>
      </c>
      <c r="N173" s="9"/>
      <c r="P173" s="11">
        <f t="shared" si="44"/>
        <v>0</v>
      </c>
      <c r="Q173" s="11">
        <f t="shared" si="45"/>
        <v>0</v>
      </c>
    </row>
    <row r="174" spans="1:17" ht="20.100000000000001" customHeight="1">
      <c r="A174" s="3">
        <v>113</v>
      </c>
      <c r="B174" s="6">
        <v>10807001024</v>
      </c>
      <c r="C174" s="2" t="s">
        <v>88</v>
      </c>
      <c r="D174" s="4" t="s">
        <v>0</v>
      </c>
      <c r="E174" s="23">
        <v>1527.2</v>
      </c>
      <c r="F174" s="23">
        <v>720.91</v>
      </c>
      <c r="G174" s="23">
        <v>1100973.75</v>
      </c>
      <c r="H174" s="23">
        <v>1133.55</v>
      </c>
      <c r="I174" s="28">
        <v>666.04</v>
      </c>
      <c r="J174" s="23">
        <f t="shared" si="60"/>
        <v>754989.64199999988</v>
      </c>
      <c r="K174" s="23"/>
      <c r="L174" s="23">
        <v>720.91</v>
      </c>
      <c r="M174" s="23">
        <f t="shared" si="61"/>
        <v>0</v>
      </c>
      <c r="N174" s="9"/>
      <c r="P174" s="11">
        <f t="shared" si="44"/>
        <v>-393.65000000000009</v>
      </c>
      <c r="Q174" s="11">
        <f t="shared" si="45"/>
        <v>-54.870000000000005</v>
      </c>
    </row>
    <row r="175" spans="1:17" ht="20.100000000000001" customHeight="1">
      <c r="A175" s="3">
        <v>114</v>
      </c>
      <c r="B175" s="6">
        <v>10807001025</v>
      </c>
      <c r="C175" s="2" t="s">
        <v>89</v>
      </c>
      <c r="D175" s="4" t="s">
        <v>0</v>
      </c>
      <c r="E175" s="23">
        <v>756</v>
      </c>
      <c r="F175" s="23">
        <v>1327.4</v>
      </c>
      <c r="G175" s="23">
        <v>1003514.4</v>
      </c>
      <c r="H175" s="23">
        <v>753.75</v>
      </c>
      <c r="I175" s="28">
        <v>1282.49</v>
      </c>
      <c r="J175" s="23">
        <f t="shared" si="60"/>
        <v>966676.83750000002</v>
      </c>
      <c r="K175" s="23"/>
      <c r="L175" s="23">
        <v>1327.4</v>
      </c>
      <c r="M175" s="23">
        <f t="shared" si="61"/>
        <v>0</v>
      </c>
      <c r="N175" s="9"/>
      <c r="P175" s="11">
        <f t="shared" si="44"/>
        <v>-2.25</v>
      </c>
      <c r="Q175" s="11">
        <f t="shared" si="45"/>
        <v>-44.910000000000082</v>
      </c>
    </row>
    <row r="176" spans="1:17" ht="20.100000000000001" customHeight="1">
      <c r="A176" s="3">
        <v>115</v>
      </c>
      <c r="B176" s="6">
        <v>10807003011</v>
      </c>
      <c r="C176" s="2" t="s">
        <v>90</v>
      </c>
      <c r="D176" s="4" t="s">
        <v>0</v>
      </c>
      <c r="E176" s="23">
        <v>639.27</v>
      </c>
      <c r="F176" s="23">
        <v>409</v>
      </c>
      <c r="G176" s="23">
        <v>261461.43</v>
      </c>
      <c r="H176" s="23">
        <v>560.47</v>
      </c>
      <c r="I176" s="28">
        <v>723.13</v>
      </c>
      <c r="J176" s="23">
        <f t="shared" si="60"/>
        <v>405292.67110000004</v>
      </c>
      <c r="K176" s="23"/>
      <c r="L176" s="23">
        <v>409</v>
      </c>
      <c r="M176" s="23">
        <f t="shared" si="61"/>
        <v>0</v>
      </c>
      <c r="N176" s="9"/>
      <c r="P176" s="11">
        <f t="shared" si="44"/>
        <v>-78.799999999999955</v>
      </c>
      <c r="Q176" s="11">
        <f t="shared" si="45"/>
        <v>314.13</v>
      </c>
    </row>
    <row r="177" spans="1:17" ht="20.100000000000001" customHeight="1">
      <c r="A177" s="1"/>
      <c r="B177" s="29"/>
      <c r="C177" s="29"/>
      <c r="D177" s="10"/>
      <c r="E177" s="24"/>
      <c r="F177" s="24"/>
      <c r="G177" s="25"/>
      <c r="H177" s="24"/>
      <c r="I177" s="24"/>
      <c r="J177" s="25"/>
      <c r="K177" s="24"/>
      <c r="L177" s="24"/>
      <c r="M177" s="25"/>
      <c r="N177" s="9"/>
      <c r="P177" s="11">
        <f t="shared" si="44"/>
        <v>0</v>
      </c>
      <c r="Q177" s="11">
        <f t="shared" si="45"/>
        <v>0</v>
      </c>
    </row>
    <row r="178" spans="1:17" s="16" customFormat="1" ht="20.100000000000001" customHeight="1">
      <c r="A178" s="13" t="s">
        <v>184</v>
      </c>
      <c r="B178" s="14"/>
      <c r="C178" s="12" t="s">
        <v>93</v>
      </c>
      <c r="D178" s="14"/>
      <c r="E178" s="22"/>
      <c r="F178" s="22"/>
      <c r="G178" s="22">
        <f>SUM(G179:G189)</f>
        <v>23914367.300000001</v>
      </c>
      <c r="H178" s="22"/>
      <c r="I178" s="22"/>
      <c r="J178" s="22">
        <f>SUM(J179:J189)</f>
        <v>26904717.469999995</v>
      </c>
      <c r="K178" s="22"/>
      <c r="L178" s="22"/>
      <c r="M178" s="22">
        <f>SUM(M179:M189)</f>
        <v>0</v>
      </c>
      <c r="N178" s="15"/>
      <c r="P178" s="11">
        <f t="shared" si="44"/>
        <v>0</v>
      </c>
      <c r="Q178" s="11">
        <f t="shared" si="45"/>
        <v>0</v>
      </c>
    </row>
    <row r="179" spans="1:17" ht="20.100000000000001" customHeight="1">
      <c r="A179" s="3">
        <v>116</v>
      </c>
      <c r="B179" s="6">
        <v>11101003044</v>
      </c>
      <c r="C179" s="2" t="s">
        <v>94</v>
      </c>
      <c r="D179" s="4" t="s">
        <v>0</v>
      </c>
      <c r="E179" s="23">
        <v>53563.96</v>
      </c>
      <c r="F179" s="23">
        <v>406</v>
      </c>
      <c r="G179" s="23">
        <v>21746967.760000002</v>
      </c>
      <c r="H179" s="23">
        <v>64546.53</v>
      </c>
      <c r="I179" s="23">
        <v>406</v>
      </c>
      <c r="J179" s="23">
        <f t="shared" ref="J179:J189" si="62">H179*I179</f>
        <v>26205891.18</v>
      </c>
      <c r="K179" s="23"/>
      <c r="L179" s="23">
        <v>406</v>
      </c>
      <c r="M179" s="23">
        <f t="shared" ref="M179:M189" si="63">K179*L179</f>
        <v>0</v>
      </c>
      <c r="N179" s="9"/>
      <c r="P179" s="11">
        <f t="shared" si="44"/>
        <v>10982.57</v>
      </c>
      <c r="Q179" s="11">
        <f t="shared" si="45"/>
        <v>0</v>
      </c>
    </row>
    <row r="180" spans="1:17" ht="20.100000000000001" customHeight="1">
      <c r="A180" s="3">
        <v>117</v>
      </c>
      <c r="B180" s="6">
        <v>11101003045</v>
      </c>
      <c r="C180" s="2" t="s">
        <v>95</v>
      </c>
      <c r="D180" s="4" t="s">
        <v>0</v>
      </c>
      <c r="E180" s="23">
        <v>55.6</v>
      </c>
      <c r="F180" s="23">
        <v>406</v>
      </c>
      <c r="G180" s="23">
        <v>22573.599999999999</v>
      </c>
      <c r="H180" s="23">
        <v>60.51</v>
      </c>
      <c r="I180" s="23">
        <v>406</v>
      </c>
      <c r="J180" s="23">
        <f t="shared" si="62"/>
        <v>24567.059999999998</v>
      </c>
      <c r="K180" s="23"/>
      <c r="L180" s="23">
        <v>406</v>
      </c>
      <c r="M180" s="23">
        <f t="shared" si="63"/>
        <v>0</v>
      </c>
      <c r="N180" s="9"/>
      <c r="P180" s="11">
        <f t="shared" si="44"/>
        <v>4.9099999999999966</v>
      </c>
      <c r="Q180" s="11">
        <f t="shared" si="45"/>
        <v>0</v>
      </c>
    </row>
    <row r="181" spans="1:17" ht="20.100000000000001" customHeight="1">
      <c r="A181" s="3">
        <v>118</v>
      </c>
      <c r="B181" s="6">
        <v>11101003046</v>
      </c>
      <c r="C181" s="2" t="s">
        <v>96</v>
      </c>
      <c r="D181" s="4" t="s">
        <v>0</v>
      </c>
      <c r="E181" s="23">
        <v>93.6</v>
      </c>
      <c r="F181" s="23">
        <v>426</v>
      </c>
      <c r="G181" s="23">
        <v>39873.599999999999</v>
      </c>
      <c r="H181" s="23">
        <v>82.38</v>
      </c>
      <c r="I181" s="23">
        <v>426</v>
      </c>
      <c r="J181" s="23">
        <f t="shared" si="62"/>
        <v>35093.879999999997</v>
      </c>
      <c r="K181" s="23"/>
      <c r="L181" s="23">
        <v>426</v>
      </c>
      <c r="M181" s="23">
        <f t="shared" si="63"/>
        <v>0</v>
      </c>
      <c r="N181" s="9"/>
      <c r="P181" s="11">
        <f t="shared" si="44"/>
        <v>-11.219999999999999</v>
      </c>
      <c r="Q181" s="11">
        <f t="shared" si="45"/>
        <v>0</v>
      </c>
    </row>
    <row r="182" spans="1:17" ht="20.100000000000001" customHeight="1">
      <c r="A182" s="3">
        <v>119</v>
      </c>
      <c r="B182" s="6">
        <v>11101003047</v>
      </c>
      <c r="C182" s="2" t="s">
        <v>97</v>
      </c>
      <c r="D182" s="4" t="s">
        <v>0</v>
      </c>
      <c r="E182" s="23">
        <v>419.36</v>
      </c>
      <c r="F182" s="23">
        <v>406</v>
      </c>
      <c r="G182" s="23">
        <v>170260.16</v>
      </c>
      <c r="H182" s="23">
        <v>288.55</v>
      </c>
      <c r="I182" s="23">
        <v>406</v>
      </c>
      <c r="J182" s="23">
        <f t="shared" si="62"/>
        <v>117151.3</v>
      </c>
      <c r="K182" s="23"/>
      <c r="L182" s="23">
        <v>406</v>
      </c>
      <c r="M182" s="23">
        <f t="shared" si="63"/>
        <v>0</v>
      </c>
      <c r="N182" s="9"/>
      <c r="P182" s="11">
        <f t="shared" si="44"/>
        <v>-130.81</v>
      </c>
      <c r="Q182" s="11">
        <f t="shared" si="45"/>
        <v>0</v>
      </c>
    </row>
    <row r="183" spans="1:17" ht="20.100000000000001" customHeight="1">
      <c r="A183" s="3">
        <v>120</v>
      </c>
      <c r="B183" s="6">
        <v>11101003048</v>
      </c>
      <c r="C183" s="2" t="s">
        <v>98</v>
      </c>
      <c r="D183" s="4" t="s">
        <v>0</v>
      </c>
      <c r="E183" s="23">
        <v>642.04</v>
      </c>
      <c r="F183" s="23">
        <v>406</v>
      </c>
      <c r="G183" s="23">
        <v>260668.24</v>
      </c>
      <c r="H183" s="23">
        <v>150.91999999999999</v>
      </c>
      <c r="I183" s="23">
        <v>406</v>
      </c>
      <c r="J183" s="23">
        <f t="shared" si="62"/>
        <v>61273.52</v>
      </c>
      <c r="K183" s="23"/>
      <c r="L183" s="23">
        <v>406</v>
      </c>
      <c r="M183" s="23">
        <f t="shared" si="63"/>
        <v>0</v>
      </c>
      <c r="N183" s="9"/>
      <c r="P183" s="11">
        <f t="shared" si="44"/>
        <v>-491.12</v>
      </c>
      <c r="Q183" s="11">
        <f t="shared" si="45"/>
        <v>0</v>
      </c>
    </row>
    <row r="184" spans="1:17" ht="20.100000000000001" customHeight="1">
      <c r="A184" s="3">
        <v>121</v>
      </c>
      <c r="B184" s="6">
        <v>11101003049</v>
      </c>
      <c r="C184" s="2" t="s">
        <v>99</v>
      </c>
      <c r="D184" s="4" t="s">
        <v>0</v>
      </c>
      <c r="E184" s="23">
        <v>506.3</v>
      </c>
      <c r="F184" s="23">
        <v>406</v>
      </c>
      <c r="G184" s="23">
        <v>205557.8</v>
      </c>
      <c r="H184" s="23">
        <v>450.97</v>
      </c>
      <c r="I184" s="23">
        <v>406</v>
      </c>
      <c r="J184" s="23">
        <f t="shared" si="62"/>
        <v>183093.82</v>
      </c>
      <c r="K184" s="23"/>
      <c r="L184" s="23">
        <v>406</v>
      </c>
      <c r="M184" s="23">
        <f t="shared" si="63"/>
        <v>0</v>
      </c>
      <c r="N184" s="9"/>
      <c r="P184" s="11">
        <f t="shared" si="44"/>
        <v>-55.329999999999984</v>
      </c>
      <c r="Q184" s="11">
        <f t="shared" si="45"/>
        <v>0</v>
      </c>
    </row>
    <row r="185" spans="1:17" ht="20.100000000000001" customHeight="1">
      <c r="A185" s="3">
        <v>122</v>
      </c>
      <c r="B185" s="6">
        <v>11101003050</v>
      </c>
      <c r="C185" s="2" t="s">
        <v>100</v>
      </c>
      <c r="D185" s="4" t="s">
        <v>0</v>
      </c>
      <c r="E185" s="23">
        <v>165.74</v>
      </c>
      <c r="F185" s="23">
        <v>371</v>
      </c>
      <c r="G185" s="23">
        <v>61489.54</v>
      </c>
      <c r="H185" s="23">
        <v>47.65</v>
      </c>
      <c r="I185" s="23">
        <v>371</v>
      </c>
      <c r="J185" s="23">
        <f t="shared" si="62"/>
        <v>17678.149999999998</v>
      </c>
      <c r="K185" s="23"/>
      <c r="L185" s="23">
        <v>371</v>
      </c>
      <c r="M185" s="23">
        <f t="shared" si="63"/>
        <v>0</v>
      </c>
      <c r="N185" s="9"/>
      <c r="P185" s="11">
        <f t="shared" si="44"/>
        <v>-118.09</v>
      </c>
      <c r="Q185" s="11">
        <f t="shared" si="45"/>
        <v>0</v>
      </c>
    </row>
    <row r="186" spans="1:17" ht="20.100000000000001" customHeight="1">
      <c r="A186" s="3">
        <v>123</v>
      </c>
      <c r="B186" s="6">
        <v>11101003051</v>
      </c>
      <c r="C186" s="2" t="s">
        <v>101</v>
      </c>
      <c r="D186" s="4" t="s">
        <v>0</v>
      </c>
      <c r="E186" s="23">
        <v>406.52</v>
      </c>
      <c r="F186" s="23">
        <v>411</v>
      </c>
      <c r="G186" s="23">
        <v>167079.72</v>
      </c>
      <c r="H186" s="23">
        <v>374.7</v>
      </c>
      <c r="I186" s="23">
        <v>411</v>
      </c>
      <c r="J186" s="23">
        <f t="shared" si="62"/>
        <v>154001.69999999998</v>
      </c>
      <c r="K186" s="23"/>
      <c r="L186" s="23">
        <v>411</v>
      </c>
      <c r="M186" s="23">
        <f t="shared" si="63"/>
        <v>0</v>
      </c>
      <c r="N186" s="9"/>
      <c r="P186" s="11">
        <f t="shared" si="44"/>
        <v>-31.819999999999993</v>
      </c>
      <c r="Q186" s="11">
        <f t="shared" si="45"/>
        <v>0</v>
      </c>
    </row>
    <row r="187" spans="1:17" ht="20.100000000000001" customHeight="1">
      <c r="A187" s="3">
        <v>124</v>
      </c>
      <c r="B187" s="6">
        <v>11101003052</v>
      </c>
      <c r="C187" s="2" t="s">
        <v>102</v>
      </c>
      <c r="D187" s="4" t="s">
        <v>0</v>
      </c>
      <c r="E187" s="23">
        <v>180.04</v>
      </c>
      <c r="F187" s="23">
        <v>347</v>
      </c>
      <c r="G187" s="23">
        <v>62473.88</v>
      </c>
      <c r="H187" s="23">
        <v>305.38</v>
      </c>
      <c r="I187" s="23">
        <v>347</v>
      </c>
      <c r="J187" s="23">
        <f t="shared" si="62"/>
        <v>105966.86</v>
      </c>
      <c r="K187" s="23"/>
      <c r="L187" s="23">
        <v>347</v>
      </c>
      <c r="M187" s="23">
        <f t="shared" si="63"/>
        <v>0</v>
      </c>
      <c r="N187" s="9"/>
      <c r="P187" s="11">
        <f t="shared" si="44"/>
        <v>125.34</v>
      </c>
      <c r="Q187" s="11">
        <f t="shared" si="45"/>
        <v>0</v>
      </c>
    </row>
    <row r="188" spans="1:17" ht="20.100000000000001" customHeight="1">
      <c r="A188" s="3">
        <v>125</v>
      </c>
      <c r="B188" s="6">
        <v>40203006030</v>
      </c>
      <c r="C188" s="2" t="s">
        <v>103</v>
      </c>
      <c r="D188" s="4" t="s">
        <v>0</v>
      </c>
      <c r="E188" s="23">
        <v>1181.25</v>
      </c>
      <c r="F188" s="23">
        <v>40.5</v>
      </c>
      <c r="G188" s="23">
        <v>47840.63</v>
      </c>
      <c r="H188" s="23">
        <v>0</v>
      </c>
      <c r="I188" s="23">
        <v>40.5</v>
      </c>
      <c r="J188" s="23">
        <f t="shared" si="62"/>
        <v>0</v>
      </c>
      <c r="K188" s="23"/>
      <c r="L188" s="23">
        <v>40.5</v>
      </c>
      <c r="M188" s="23">
        <f t="shared" si="63"/>
        <v>0</v>
      </c>
      <c r="N188" s="9"/>
      <c r="P188" s="11">
        <f t="shared" si="44"/>
        <v>-1181.25</v>
      </c>
      <c r="Q188" s="11">
        <f t="shared" si="45"/>
        <v>0</v>
      </c>
    </row>
    <row r="189" spans="1:17" ht="20.100000000000001" customHeight="1">
      <c r="A189" s="3">
        <v>126</v>
      </c>
      <c r="B189" s="6">
        <v>40203007013</v>
      </c>
      <c r="C189" s="2" t="s">
        <v>104</v>
      </c>
      <c r="D189" s="4" t="s">
        <v>0</v>
      </c>
      <c r="E189" s="23">
        <v>4294.99</v>
      </c>
      <c r="F189" s="23">
        <v>263</v>
      </c>
      <c r="G189" s="23">
        <v>1129582.3700000001</v>
      </c>
      <c r="H189" s="23">
        <v>0</v>
      </c>
      <c r="I189" s="23">
        <v>263</v>
      </c>
      <c r="J189" s="23">
        <f t="shared" si="62"/>
        <v>0</v>
      </c>
      <c r="K189" s="23"/>
      <c r="L189" s="23">
        <v>263</v>
      </c>
      <c r="M189" s="23">
        <f t="shared" si="63"/>
        <v>0</v>
      </c>
      <c r="N189" s="9"/>
      <c r="P189" s="11">
        <f t="shared" si="44"/>
        <v>-4294.99</v>
      </c>
      <c r="Q189" s="11">
        <f t="shared" si="45"/>
        <v>0</v>
      </c>
    </row>
    <row r="190" spans="1:17" ht="20.100000000000001" customHeight="1">
      <c r="A190" s="1"/>
      <c r="B190" s="29"/>
      <c r="C190" s="29"/>
      <c r="D190" s="10"/>
      <c r="E190" s="24"/>
      <c r="F190" s="24"/>
      <c r="G190" s="25"/>
      <c r="H190" s="24"/>
      <c r="I190" s="24"/>
      <c r="J190" s="25"/>
      <c r="K190" s="24"/>
      <c r="L190" s="24"/>
      <c r="M190" s="25"/>
      <c r="N190" s="9"/>
      <c r="P190" s="11">
        <f t="shared" si="44"/>
        <v>0</v>
      </c>
      <c r="Q190" s="11">
        <f t="shared" si="45"/>
        <v>0</v>
      </c>
    </row>
    <row r="191" spans="1:17" s="16" customFormat="1" ht="20.100000000000001" customHeight="1">
      <c r="A191" s="13" t="s">
        <v>185</v>
      </c>
      <c r="B191" s="14"/>
      <c r="C191" s="12" t="s">
        <v>105</v>
      </c>
      <c r="D191" s="14"/>
      <c r="E191" s="22"/>
      <c r="F191" s="22"/>
      <c r="G191" s="22">
        <f>SUM(G192:G202)</f>
        <v>173687.81</v>
      </c>
      <c r="H191" s="22"/>
      <c r="I191" s="22"/>
      <c r="J191" s="22">
        <f>SUM(J192:J202)</f>
        <v>126583.61910000001</v>
      </c>
      <c r="K191" s="22"/>
      <c r="L191" s="22"/>
      <c r="M191" s="22">
        <f>SUM(M192:M202)</f>
        <v>0</v>
      </c>
      <c r="N191" s="15"/>
      <c r="P191" s="11">
        <f t="shared" si="44"/>
        <v>0</v>
      </c>
      <c r="Q191" s="11">
        <f t="shared" si="45"/>
        <v>0</v>
      </c>
    </row>
    <row r="192" spans="1:17" ht="20.100000000000001" customHeight="1">
      <c r="A192" s="3">
        <v>127</v>
      </c>
      <c r="B192" s="6">
        <v>11101002011</v>
      </c>
      <c r="C192" s="2" t="s">
        <v>106</v>
      </c>
      <c r="D192" s="4" t="s">
        <v>0</v>
      </c>
      <c r="E192" s="23">
        <v>186.75</v>
      </c>
      <c r="F192" s="23">
        <v>2.46</v>
      </c>
      <c r="G192" s="23">
        <v>459.41</v>
      </c>
      <c r="H192" s="23">
        <v>5436.72</v>
      </c>
      <c r="I192" s="23">
        <v>2.46</v>
      </c>
      <c r="J192" s="23">
        <f t="shared" ref="J192:J202" si="64">H192*I192</f>
        <v>13374.331200000001</v>
      </c>
      <c r="K192" s="23"/>
      <c r="L192" s="23">
        <v>2.46</v>
      </c>
      <c r="M192" s="23">
        <f t="shared" ref="M192:M202" si="65">K192*L192</f>
        <v>0</v>
      </c>
      <c r="N192" s="9"/>
      <c r="P192" s="11">
        <f t="shared" si="44"/>
        <v>5249.97</v>
      </c>
      <c r="Q192" s="11">
        <f t="shared" si="45"/>
        <v>0</v>
      </c>
    </row>
    <row r="193" spans="1:17" ht="20.100000000000001" customHeight="1">
      <c r="A193" s="3">
        <v>128</v>
      </c>
      <c r="B193" s="6">
        <v>11101002012</v>
      </c>
      <c r="C193" s="2" t="s">
        <v>107</v>
      </c>
      <c r="D193" s="4" t="s">
        <v>0</v>
      </c>
      <c r="E193" s="23">
        <v>6793.78</v>
      </c>
      <c r="F193" s="23">
        <v>2.46</v>
      </c>
      <c r="G193" s="23">
        <v>16712.7</v>
      </c>
      <c r="H193" s="23">
        <v>6738.06</v>
      </c>
      <c r="I193" s="23">
        <v>2.46</v>
      </c>
      <c r="J193" s="23">
        <f t="shared" si="64"/>
        <v>16575.6276</v>
      </c>
      <c r="K193" s="23"/>
      <c r="L193" s="23">
        <v>2.46</v>
      </c>
      <c r="M193" s="23">
        <f t="shared" si="65"/>
        <v>0</v>
      </c>
      <c r="N193" s="9"/>
      <c r="P193" s="11">
        <f t="shared" si="44"/>
        <v>-55.719999999999345</v>
      </c>
      <c r="Q193" s="11">
        <f t="shared" si="45"/>
        <v>0</v>
      </c>
    </row>
    <row r="194" spans="1:17" ht="20.100000000000001" customHeight="1">
      <c r="A194" s="3">
        <v>129</v>
      </c>
      <c r="B194" s="6">
        <v>11101002013</v>
      </c>
      <c r="C194" s="2" t="s">
        <v>108</v>
      </c>
      <c r="D194" s="4" t="s">
        <v>0</v>
      </c>
      <c r="E194" s="23">
        <v>51.54</v>
      </c>
      <c r="F194" s="23">
        <v>2.46</v>
      </c>
      <c r="G194" s="23">
        <v>126.79</v>
      </c>
      <c r="H194" s="23">
        <v>50.24</v>
      </c>
      <c r="I194" s="23">
        <v>2.46</v>
      </c>
      <c r="J194" s="23">
        <f t="shared" si="64"/>
        <v>123.5904</v>
      </c>
      <c r="K194" s="23"/>
      <c r="L194" s="23">
        <v>2.46</v>
      </c>
      <c r="M194" s="23">
        <f t="shared" si="65"/>
        <v>0</v>
      </c>
      <c r="N194" s="9"/>
      <c r="P194" s="11">
        <f t="shared" si="44"/>
        <v>-1.2999999999999972</v>
      </c>
      <c r="Q194" s="11">
        <f t="shared" si="45"/>
        <v>0</v>
      </c>
    </row>
    <row r="195" spans="1:17" ht="20.100000000000001" customHeight="1">
      <c r="A195" s="3">
        <v>130</v>
      </c>
      <c r="B195" s="6">
        <v>11101002014</v>
      </c>
      <c r="C195" s="2" t="s">
        <v>109</v>
      </c>
      <c r="D195" s="4" t="s">
        <v>0</v>
      </c>
      <c r="E195" s="23">
        <v>100.8</v>
      </c>
      <c r="F195" s="23">
        <v>99.59</v>
      </c>
      <c r="G195" s="23">
        <v>10038.67</v>
      </c>
      <c r="H195" s="23">
        <v>0</v>
      </c>
      <c r="I195" s="23">
        <v>99.59</v>
      </c>
      <c r="J195" s="23">
        <f t="shared" si="64"/>
        <v>0</v>
      </c>
      <c r="K195" s="23"/>
      <c r="L195" s="23">
        <v>99.59</v>
      </c>
      <c r="M195" s="23">
        <f t="shared" si="65"/>
        <v>0</v>
      </c>
      <c r="N195" s="9"/>
      <c r="P195" s="11">
        <f t="shared" si="44"/>
        <v>-100.8</v>
      </c>
      <c r="Q195" s="11">
        <f t="shared" si="45"/>
        <v>0</v>
      </c>
    </row>
    <row r="196" spans="1:17" ht="20.100000000000001" customHeight="1">
      <c r="A196" s="3">
        <v>131</v>
      </c>
      <c r="B196" s="6">
        <v>11101002015</v>
      </c>
      <c r="C196" s="2" t="s">
        <v>110</v>
      </c>
      <c r="D196" s="4" t="s">
        <v>0</v>
      </c>
      <c r="E196" s="23">
        <v>63.74</v>
      </c>
      <c r="F196" s="23">
        <v>146.58000000000001</v>
      </c>
      <c r="G196" s="23">
        <v>9343.01</v>
      </c>
      <c r="H196" s="23">
        <v>55.73</v>
      </c>
      <c r="I196" s="23">
        <v>146.58000000000001</v>
      </c>
      <c r="J196" s="23">
        <f t="shared" si="64"/>
        <v>8168.9034000000001</v>
      </c>
      <c r="K196" s="23"/>
      <c r="L196" s="23">
        <v>146.58000000000001</v>
      </c>
      <c r="M196" s="23">
        <f t="shared" si="65"/>
        <v>0</v>
      </c>
      <c r="N196" s="9"/>
      <c r="P196" s="11">
        <f t="shared" si="44"/>
        <v>-8.0100000000000051</v>
      </c>
      <c r="Q196" s="11">
        <f t="shared" si="45"/>
        <v>0</v>
      </c>
    </row>
    <row r="197" spans="1:17" ht="20.100000000000001" customHeight="1">
      <c r="A197" s="3">
        <v>132</v>
      </c>
      <c r="B197" s="6">
        <v>11101002016</v>
      </c>
      <c r="C197" s="2" t="s">
        <v>111</v>
      </c>
      <c r="D197" s="4" t="s">
        <v>0</v>
      </c>
      <c r="E197" s="23">
        <v>208.52</v>
      </c>
      <c r="F197" s="23">
        <v>84.47</v>
      </c>
      <c r="G197" s="23">
        <v>17613.68</v>
      </c>
      <c r="H197" s="23">
        <v>206.03</v>
      </c>
      <c r="I197" s="23">
        <v>84.47</v>
      </c>
      <c r="J197" s="23">
        <f t="shared" si="64"/>
        <v>17403.3541</v>
      </c>
      <c r="K197" s="23"/>
      <c r="L197" s="23">
        <v>84.47</v>
      </c>
      <c r="M197" s="23">
        <f t="shared" si="65"/>
        <v>0</v>
      </c>
      <c r="N197" s="9"/>
      <c r="P197" s="11">
        <f t="shared" si="44"/>
        <v>-2.4900000000000091</v>
      </c>
      <c r="Q197" s="11">
        <f t="shared" si="45"/>
        <v>0</v>
      </c>
    </row>
    <row r="198" spans="1:17" ht="20.100000000000001" customHeight="1">
      <c r="A198" s="3">
        <v>133</v>
      </c>
      <c r="B198" s="6">
        <v>11101002017</v>
      </c>
      <c r="C198" s="2" t="s">
        <v>112</v>
      </c>
      <c r="D198" s="4" t="s">
        <v>0</v>
      </c>
      <c r="E198" s="23">
        <v>32.4</v>
      </c>
      <c r="F198" s="23">
        <v>150.43</v>
      </c>
      <c r="G198" s="23">
        <v>4873.93</v>
      </c>
      <c r="H198" s="23">
        <v>0</v>
      </c>
      <c r="I198" s="23">
        <v>150.43</v>
      </c>
      <c r="J198" s="23">
        <f t="shared" si="64"/>
        <v>0</v>
      </c>
      <c r="K198" s="23"/>
      <c r="L198" s="23">
        <v>150.43</v>
      </c>
      <c r="M198" s="23">
        <f t="shared" si="65"/>
        <v>0</v>
      </c>
      <c r="N198" s="9"/>
      <c r="P198" s="11">
        <f t="shared" si="44"/>
        <v>-32.4</v>
      </c>
      <c r="Q198" s="11">
        <f t="shared" si="45"/>
        <v>0</v>
      </c>
    </row>
    <row r="199" spans="1:17" ht="20.100000000000001" customHeight="1">
      <c r="A199" s="3">
        <v>134</v>
      </c>
      <c r="B199" s="6">
        <v>11105001010</v>
      </c>
      <c r="C199" s="2" t="s">
        <v>113</v>
      </c>
      <c r="D199" s="4" t="s">
        <v>2</v>
      </c>
      <c r="E199" s="23">
        <v>7900.5</v>
      </c>
      <c r="F199" s="23">
        <v>8.14</v>
      </c>
      <c r="G199" s="23">
        <v>64310.07</v>
      </c>
      <c r="H199" s="23">
        <v>4556.3</v>
      </c>
      <c r="I199" s="23">
        <v>8.14</v>
      </c>
      <c r="J199" s="23">
        <f t="shared" si="64"/>
        <v>37088.282000000007</v>
      </c>
      <c r="K199" s="23"/>
      <c r="L199" s="23">
        <v>8.14</v>
      </c>
      <c r="M199" s="23">
        <f t="shared" si="65"/>
        <v>0</v>
      </c>
      <c r="N199" s="9"/>
      <c r="P199" s="11">
        <f t="shared" ref="P199:P262" si="66">H199-E199</f>
        <v>-3344.2</v>
      </c>
      <c r="Q199" s="11">
        <f t="shared" ref="Q199:Q262" si="67">I199-F199</f>
        <v>0</v>
      </c>
    </row>
    <row r="200" spans="1:17" ht="20.100000000000001" customHeight="1">
      <c r="A200" s="3">
        <v>135</v>
      </c>
      <c r="B200" s="6">
        <v>11105003008</v>
      </c>
      <c r="C200" s="2" t="s">
        <v>114</v>
      </c>
      <c r="D200" s="4" t="s">
        <v>2</v>
      </c>
      <c r="E200" s="23">
        <v>645.5</v>
      </c>
      <c r="F200" s="23">
        <v>17.739999999999998</v>
      </c>
      <c r="G200" s="23">
        <v>11451.17</v>
      </c>
      <c r="H200" s="23">
        <v>546.20000000000005</v>
      </c>
      <c r="I200" s="23">
        <v>17.739999999999998</v>
      </c>
      <c r="J200" s="23">
        <f t="shared" si="64"/>
        <v>9689.5879999999997</v>
      </c>
      <c r="K200" s="23"/>
      <c r="L200" s="23">
        <v>17.739999999999998</v>
      </c>
      <c r="M200" s="23">
        <f t="shared" si="65"/>
        <v>0</v>
      </c>
      <c r="N200" s="9"/>
      <c r="P200" s="11">
        <f t="shared" si="66"/>
        <v>-99.299999999999955</v>
      </c>
      <c r="Q200" s="11">
        <f t="shared" si="67"/>
        <v>0</v>
      </c>
    </row>
    <row r="201" spans="1:17" ht="20.100000000000001" customHeight="1">
      <c r="A201" s="3">
        <v>136</v>
      </c>
      <c r="B201" s="6">
        <v>11105006009</v>
      </c>
      <c r="C201" s="2" t="s">
        <v>115</v>
      </c>
      <c r="D201" s="4" t="s">
        <v>2</v>
      </c>
      <c r="E201" s="23">
        <v>371.55</v>
      </c>
      <c r="F201" s="23">
        <v>23.48</v>
      </c>
      <c r="G201" s="23">
        <v>8723.99</v>
      </c>
      <c r="H201" s="23">
        <v>125.6</v>
      </c>
      <c r="I201" s="23">
        <v>23.48</v>
      </c>
      <c r="J201" s="23">
        <f t="shared" si="64"/>
        <v>2949.0879999999997</v>
      </c>
      <c r="K201" s="23"/>
      <c r="L201" s="23">
        <v>23.48</v>
      </c>
      <c r="M201" s="23">
        <f t="shared" si="65"/>
        <v>0</v>
      </c>
      <c r="N201" s="9"/>
      <c r="P201" s="11">
        <f t="shared" si="66"/>
        <v>-245.95000000000002</v>
      </c>
      <c r="Q201" s="11">
        <f t="shared" si="67"/>
        <v>0</v>
      </c>
    </row>
    <row r="202" spans="1:17" ht="20.100000000000001" customHeight="1">
      <c r="A202" s="3">
        <v>137</v>
      </c>
      <c r="B202" s="6">
        <v>11106002005</v>
      </c>
      <c r="C202" s="2" t="s">
        <v>116</v>
      </c>
      <c r="D202" s="4" t="s">
        <v>0</v>
      </c>
      <c r="E202" s="23">
        <v>146.81</v>
      </c>
      <c r="F202" s="23">
        <v>204.58</v>
      </c>
      <c r="G202" s="23">
        <v>30034.39</v>
      </c>
      <c r="H202" s="23">
        <v>103.68</v>
      </c>
      <c r="I202" s="23">
        <v>204.58</v>
      </c>
      <c r="J202" s="23">
        <f t="shared" si="64"/>
        <v>21210.854400000004</v>
      </c>
      <c r="K202" s="23"/>
      <c r="L202" s="23">
        <v>204.58</v>
      </c>
      <c r="M202" s="23">
        <f t="shared" si="65"/>
        <v>0</v>
      </c>
      <c r="N202" s="9"/>
      <c r="P202" s="11">
        <f t="shared" si="66"/>
        <v>-43.129999999999995</v>
      </c>
      <c r="Q202" s="11">
        <f t="shared" si="67"/>
        <v>0</v>
      </c>
    </row>
    <row r="203" spans="1:17" ht="20.100000000000001" customHeight="1">
      <c r="A203" s="1"/>
      <c r="B203" s="29"/>
      <c r="C203" s="29"/>
      <c r="D203" s="10"/>
      <c r="E203" s="24"/>
      <c r="F203" s="24"/>
      <c r="G203" s="25"/>
      <c r="H203" s="24"/>
      <c r="I203" s="24"/>
      <c r="J203" s="25"/>
      <c r="K203" s="24"/>
      <c r="L203" s="24"/>
      <c r="M203" s="25"/>
      <c r="N203" s="9"/>
      <c r="P203" s="11">
        <f t="shared" si="66"/>
        <v>0</v>
      </c>
      <c r="Q203" s="11">
        <f t="shared" si="67"/>
        <v>0</v>
      </c>
    </row>
    <row r="204" spans="1:17" s="16" customFormat="1" ht="20.100000000000001" customHeight="1">
      <c r="A204" s="13" t="s">
        <v>214</v>
      </c>
      <c r="B204" s="14"/>
      <c r="C204" s="12" t="s">
        <v>117</v>
      </c>
      <c r="D204" s="14"/>
      <c r="E204" s="22"/>
      <c r="F204" s="22"/>
      <c r="G204" s="22">
        <f>SUM(G205:G212)</f>
        <v>499129.37000000011</v>
      </c>
      <c r="H204" s="22"/>
      <c r="I204" s="22"/>
      <c r="J204" s="22">
        <f>SUM(J205:J212)</f>
        <v>426639.35999999993</v>
      </c>
      <c r="K204" s="22"/>
      <c r="L204" s="22"/>
      <c r="M204" s="22">
        <f>SUM(M205:M212)</f>
        <v>0</v>
      </c>
      <c r="N204" s="15"/>
      <c r="P204" s="11">
        <f t="shared" si="66"/>
        <v>0</v>
      </c>
      <c r="Q204" s="11">
        <f t="shared" si="67"/>
        <v>0</v>
      </c>
    </row>
    <row r="205" spans="1:17" ht="20.100000000000001" customHeight="1">
      <c r="A205" s="3">
        <v>138</v>
      </c>
      <c r="B205" s="6">
        <v>11201001053</v>
      </c>
      <c r="C205" s="2" t="s">
        <v>118</v>
      </c>
      <c r="D205" s="4" t="s">
        <v>0</v>
      </c>
      <c r="E205" s="23">
        <v>2011.41</v>
      </c>
      <c r="F205" s="23">
        <v>7.5</v>
      </c>
      <c r="G205" s="23">
        <v>15085.58</v>
      </c>
      <c r="H205" s="23">
        <v>2011.41</v>
      </c>
      <c r="I205" s="23">
        <v>7.5</v>
      </c>
      <c r="J205" s="23">
        <f t="shared" ref="J205:J212" si="68">H205*I205</f>
        <v>15085.575000000001</v>
      </c>
      <c r="K205" s="23"/>
      <c r="L205" s="23">
        <v>7.5</v>
      </c>
      <c r="M205" s="23">
        <f t="shared" ref="M205:M212" si="69">K205*L205</f>
        <v>0</v>
      </c>
      <c r="N205" s="9"/>
      <c r="P205" s="11">
        <f t="shared" si="66"/>
        <v>0</v>
      </c>
      <c r="Q205" s="11">
        <f t="shared" si="67"/>
        <v>0</v>
      </c>
    </row>
    <row r="206" spans="1:17" ht="20.100000000000001" customHeight="1">
      <c r="A206" s="3">
        <v>139</v>
      </c>
      <c r="B206" s="6">
        <v>11201001054</v>
      </c>
      <c r="C206" s="2" t="s">
        <v>119</v>
      </c>
      <c r="D206" s="4" t="s">
        <v>0</v>
      </c>
      <c r="E206" s="23">
        <v>7591.28</v>
      </c>
      <c r="F206" s="23">
        <v>6</v>
      </c>
      <c r="G206" s="23">
        <v>45547.68</v>
      </c>
      <c r="H206" s="23">
        <v>7591.28</v>
      </c>
      <c r="I206" s="23">
        <v>6</v>
      </c>
      <c r="J206" s="23">
        <f t="shared" si="68"/>
        <v>45547.68</v>
      </c>
      <c r="K206" s="23"/>
      <c r="L206" s="23">
        <v>6</v>
      </c>
      <c r="M206" s="23">
        <f t="shared" si="69"/>
        <v>0</v>
      </c>
      <c r="N206" s="9"/>
      <c r="P206" s="11">
        <f t="shared" si="66"/>
        <v>0</v>
      </c>
      <c r="Q206" s="11">
        <f t="shared" si="67"/>
        <v>0</v>
      </c>
    </row>
    <row r="207" spans="1:17" ht="20.100000000000001" customHeight="1">
      <c r="A207" s="3">
        <v>140</v>
      </c>
      <c r="B207" s="6">
        <v>11201001055</v>
      </c>
      <c r="C207" s="2" t="s">
        <v>120</v>
      </c>
      <c r="D207" s="4" t="s">
        <v>0</v>
      </c>
      <c r="E207" s="23">
        <v>322.82</v>
      </c>
      <c r="F207" s="23">
        <v>4</v>
      </c>
      <c r="G207" s="23">
        <v>1291.28</v>
      </c>
      <c r="H207" s="23">
        <v>322.82</v>
      </c>
      <c r="I207" s="23">
        <v>4</v>
      </c>
      <c r="J207" s="23">
        <f t="shared" si="68"/>
        <v>1291.28</v>
      </c>
      <c r="K207" s="23"/>
      <c r="L207" s="23">
        <v>4</v>
      </c>
      <c r="M207" s="23">
        <f t="shared" si="69"/>
        <v>0</v>
      </c>
      <c r="N207" s="9"/>
      <c r="P207" s="11">
        <f t="shared" si="66"/>
        <v>0</v>
      </c>
      <c r="Q207" s="11">
        <f t="shared" si="67"/>
        <v>0</v>
      </c>
    </row>
    <row r="208" spans="1:17" ht="20.100000000000001" customHeight="1">
      <c r="A208" s="3">
        <v>141</v>
      </c>
      <c r="B208" s="6">
        <v>11201001056</v>
      </c>
      <c r="C208" s="2" t="s">
        <v>121</v>
      </c>
      <c r="D208" s="4" t="s">
        <v>0</v>
      </c>
      <c r="E208" s="23">
        <v>274.10000000000002</v>
      </c>
      <c r="F208" s="23">
        <v>75</v>
      </c>
      <c r="G208" s="23">
        <v>20557.5</v>
      </c>
      <c r="H208" s="23">
        <v>274.10000000000002</v>
      </c>
      <c r="I208" s="23">
        <v>75</v>
      </c>
      <c r="J208" s="23">
        <f t="shared" si="68"/>
        <v>20557.5</v>
      </c>
      <c r="K208" s="23"/>
      <c r="L208" s="23">
        <v>75</v>
      </c>
      <c r="M208" s="23">
        <f t="shared" si="69"/>
        <v>0</v>
      </c>
      <c r="N208" s="9"/>
      <c r="P208" s="11">
        <f t="shared" si="66"/>
        <v>0</v>
      </c>
      <c r="Q208" s="11">
        <f t="shared" si="67"/>
        <v>0</v>
      </c>
    </row>
    <row r="209" spans="1:17" ht="20.100000000000001" customHeight="1">
      <c r="A209" s="3">
        <v>142</v>
      </c>
      <c r="B209" s="6">
        <v>11201001057</v>
      </c>
      <c r="C209" s="2" t="s">
        <v>122</v>
      </c>
      <c r="D209" s="4" t="s">
        <v>0</v>
      </c>
      <c r="E209" s="23">
        <v>1368.1</v>
      </c>
      <c r="F209" s="23">
        <v>195.25</v>
      </c>
      <c r="G209" s="23">
        <v>267121.53000000003</v>
      </c>
      <c r="H209" s="23">
        <v>1368.1</v>
      </c>
      <c r="I209" s="23">
        <v>195.25</v>
      </c>
      <c r="J209" s="23">
        <f t="shared" si="68"/>
        <v>267121.52499999997</v>
      </c>
      <c r="K209" s="23"/>
      <c r="L209" s="23">
        <v>195.25</v>
      </c>
      <c r="M209" s="23">
        <f t="shared" si="69"/>
        <v>0</v>
      </c>
      <c r="N209" s="9"/>
      <c r="P209" s="11">
        <f t="shared" si="66"/>
        <v>0</v>
      </c>
      <c r="Q209" s="11">
        <f t="shared" si="67"/>
        <v>0</v>
      </c>
    </row>
    <row r="210" spans="1:17" ht="20.100000000000001" customHeight="1">
      <c r="A210" s="3">
        <v>143</v>
      </c>
      <c r="B210" s="6">
        <v>11407001024</v>
      </c>
      <c r="C210" s="2" t="s">
        <v>123</v>
      </c>
      <c r="D210" s="4" t="s">
        <v>0</v>
      </c>
      <c r="E210" s="23">
        <v>656.9</v>
      </c>
      <c r="F210" s="23">
        <v>24.76</v>
      </c>
      <c r="G210" s="23">
        <v>16264.84</v>
      </c>
      <c r="H210" s="23">
        <v>656.9</v>
      </c>
      <c r="I210" s="23">
        <v>24.76</v>
      </c>
      <c r="J210" s="23">
        <f t="shared" si="68"/>
        <v>16264.844000000001</v>
      </c>
      <c r="K210" s="23"/>
      <c r="L210" s="23">
        <v>24.76</v>
      </c>
      <c r="M210" s="23">
        <f t="shared" si="69"/>
        <v>0</v>
      </c>
      <c r="N210" s="9"/>
      <c r="P210" s="11">
        <f t="shared" si="66"/>
        <v>0</v>
      </c>
      <c r="Q210" s="11">
        <f t="shared" si="67"/>
        <v>0</v>
      </c>
    </row>
    <row r="211" spans="1:17" ht="20.100000000000001" customHeight="1">
      <c r="A211" s="3">
        <v>144</v>
      </c>
      <c r="B211" s="6">
        <v>11407001025</v>
      </c>
      <c r="C211" s="2" t="s">
        <v>123</v>
      </c>
      <c r="D211" s="4" t="s">
        <v>0</v>
      </c>
      <c r="E211" s="23">
        <v>351.9</v>
      </c>
      <c r="F211" s="23">
        <v>135.24</v>
      </c>
      <c r="G211" s="23">
        <v>47590.96</v>
      </c>
      <c r="H211" s="23">
        <v>351.9</v>
      </c>
      <c r="I211" s="23">
        <v>135.24</v>
      </c>
      <c r="J211" s="23">
        <f t="shared" si="68"/>
        <v>47590.955999999998</v>
      </c>
      <c r="K211" s="23"/>
      <c r="L211" s="23">
        <v>135.24</v>
      </c>
      <c r="M211" s="23">
        <f t="shared" si="69"/>
        <v>0</v>
      </c>
      <c r="N211" s="9"/>
      <c r="P211" s="11">
        <f t="shared" si="66"/>
        <v>0</v>
      </c>
      <c r="Q211" s="11">
        <f t="shared" si="67"/>
        <v>0</v>
      </c>
    </row>
    <row r="212" spans="1:17" ht="20.100000000000001" customHeight="1">
      <c r="A212" s="3">
        <v>145</v>
      </c>
      <c r="B212" s="6">
        <v>60212017003</v>
      </c>
      <c r="C212" s="2" t="s">
        <v>124</v>
      </c>
      <c r="D212" s="4" t="s">
        <v>0</v>
      </c>
      <c r="E212" s="23">
        <v>6500</v>
      </c>
      <c r="F212" s="23">
        <v>13.18</v>
      </c>
      <c r="G212" s="23">
        <v>85670</v>
      </c>
      <c r="H212" s="23">
        <v>1000</v>
      </c>
      <c r="I212" s="23">
        <v>13.18</v>
      </c>
      <c r="J212" s="23">
        <f t="shared" si="68"/>
        <v>13180</v>
      </c>
      <c r="K212" s="23"/>
      <c r="L212" s="23">
        <v>13.18</v>
      </c>
      <c r="M212" s="23">
        <f t="shared" si="69"/>
        <v>0</v>
      </c>
      <c r="N212" s="9"/>
      <c r="P212" s="11">
        <f t="shared" si="66"/>
        <v>-5500</v>
      </c>
      <c r="Q212" s="11">
        <f t="shared" si="67"/>
        <v>0</v>
      </c>
    </row>
    <row r="213" spans="1:17" ht="20.100000000000001" customHeight="1">
      <c r="A213" s="1"/>
      <c r="B213" s="29"/>
      <c r="C213" s="29"/>
      <c r="D213" s="10"/>
      <c r="E213" s="24"/>
      <c r="F213" s="24"/>
      <c r="G213" s="25"/>
      <c r="H213" s="24"/>
      <c r="I213" s="24"/>
      <c r="J213" s="25"/>
      <c r="K213" s="24"/>
      <c r="L213" s="24"/>
      <c r="M213" s="25"/>
      <c r="N213" s="9"/>
      <c r="P213" s="11">
        <f t="shared" si="66"/>
        <v>0</v>
      </c>
      <c r="Q213" s="11">
        <f t="shared" si="67"/>
        <v>0</v>
      </c>
    </row>
    <row r="214" spans="1:17" s="16" customFormat="1" ht="20.100000000000001" customHeight="1">
      <c r="A214" s="13" t="s">
        <v>215</v>
      </c>
      <c r="B214" s="14"/>
      <c r="C214" s="12" t="s">
        <v>125</v>
      </c>
      <c r="D214" s="14"/>
      <c r="E214" s="22"/>
      <c r="F214" s="22"/>
      <c r="G214" s="22">
        <f>SUM(G215:G219)</f>
        <v>185568.33</v>
      </c>
      <c r="H214" s="22"/>
      <c r="I214" s="22"/>
      <c r="J214" s="22">
        <f>SUM(J215:J219)</f>
        <v>185568.32460000002</v>
      </c>
      <c r="K214" s="22"/>
      <c r="L214" s="22"/>
      <c r="M214" s="22">
        <f>SUM(M215:M219)</f>
        <v>0</v>
      </c>
      <c r="N214" s="15"/>
      <c r="P214" s="11">
        <f t="shared" si="66"/>
        <v>0</v>
      </c>
      <c r="Q214" s="11">
        <f t="shared" si="67"/>
        <v>0</v>
      </c>
    </row>
    <row r="215" spans="1:17" ht="20.100000000000001" customHeight="1">
      <c r="A215" s="3">
        <v>146</v>
      </c>
      <c r="B215" s="6">
        <v>11301001007</v>
      </c>
      <c r="C215" s="2" t="s">
        <v>126</v>
      </c>
      <c r="D215" s="4" t="s">
        <v>0</v>
      </c>
      <c r="E215" s="23">
        <v>91.17</v>
      </c>
      <c r="F215" s="23">
        <v>65</v>
      </c>
      <c r="G215" s="23">
        <v>5926.05</v>
      </c>
      <c r="H215" s="23">
        <v>91.17</v>
      </c>
      <c r="I215" s="23">
        <v>65</v>
      </c>
      <c r="J215" s="23">
        <f t="shared" ref="J215:J219" si="70">H215*I215</f>
        <v>5926.05</v>
      </c>
      <c r="K215" s="23"/>
      <c r="L215" s="23">
        <v>65</v>
      </c>
      <c r="M215" s="23">
        <f t="shared" ref="M215:M219" si="71">K215*L215</f>
        <v>0</v>
      </c>
      <c r="N215" s="9"/>
      <c r="P215" s="11">
        <f t="shared" si="66"/>
        <v>0</v>
      </c>
      <c r="Q215" s="11">
        <f t="shared" si="67"/>
        <v>0</v>
      </c>
    </row>
    <row r="216" spans="1:17" ht="20.100000000000001" customHeight="1">
      <c r="A216" s="3">
        <v>147</v>
      </c>
      <c r="B216" s="6">
        <v>11301001008</v>
      </c>
      <c r="C216" s="2" t="s">
        <v>127</v>
      </c>
      <c r="D216" s="4" t="s">
        <v>0</v>
      </c>
      <c r="E216" s="23">
        <v>573.08000000000004</v>
      </c>
      <c r="F216" s="23">
        <v>65</v>
      </c>
      <c r="G216" s="23">
        <v>37250.199999999997</v>
      </c>
      <c r="H216" s="23">
        <v>573.08000000000004</v>
      </c>
      <c r="I216" s="23">
        <v>65</v>
      </c>
      <c r="J216" s="23">
        <f t="shared" si="70"/>
        <v>37250.200000000004</v>
      </c>
      <c r="K216" s="23"/>
      <c r="L216" s="23">
        <v>65</v>
      </c>
      <c r="M216" s="23">
        <f t="shared" si="71"/>
        <v>0</v>
      </c>
      <c r="N216" s="9"/>
      <c r="P216" s="11">
        <f t="shared" si="66"/>
        <v>0</v>
      </c>
      <c r="Q216" s="11">
        <f t="shared" si="67"/>
        <v>0</v>
      </c>
    </row>
    <row r="217" spans="1:17" ht="20.100000000000001" customHeight="1">
      <c r="A217" s="3">
        <v>148</v>
      </c>
      <c r="B217" s="6">
        <v>11302001032</v>
      </c>
      <c r="C217" s="2" t="s">
        <v>128</v>
      </c>
      <c r="D217" s="4" t="s">
        <v>0</v>
      </c>
      <c r="E217" s="23">
        <v>847.59</v>
      </c>
      <c r="F217" s="23">
        <v>55</v>
      </c>
      <c r="G217" s="23">
        <v>46617.45</v>
      </c>
      <c r="H217" s="23">
        <v>847.59</v>
      </c>
      <c r="I217" s="23">
        <v>55</v>
      </c>
      <c r="J217" s="23">
        <f t="shared" si="70"/>
        <v>46617.450000000004</v>
      </c>
      <c r="K217" s="23"/>
      <c r="L217" s="23">
        <v>55</v>
      </c>
      <c r="M217" s="23">
        <f t="shared" si="71"/>
        <v>0</v>
      </c>
      <c r="N217" s="9"/>
      <c r="P217" s="11">
        <f t="shared" si="66"/>
        <v>0</v>
      </c>
      <c r="Q217" s="11">
        <f t="shared" si="67"/>
        <v>0</v>
      </c>
    </row>
    <row r="218" spans="1:17" ht="20.100000000000001" customHeight="1">
      <c r="A218" s="3">
        <v>149</v>
      </c>
      <c r="B218" s="6">
        <v>11302001033</v>
      </c>
      <c r="C218" s="2" t="s">
        <v>129</v>
      </c>
      <c r="D218" s="4" t="s">
        <v>0</v>
      </c>
      <c r="E218" s="23">
        <v>211.9</v>
      </c>
      <c r="F218" s="23">
        <v>167.25</v>
      </c>
      <c r="G218" s="23">
        <v>35440.28</v>
      </c>
      <c r="H218" s="23">
        <v>211.9</v>
      </c>
      <c r="I218" s="23">
        <v>167.25</v>
      </c>
      <c r="J218" s="23">
        <f t="shared" si="70"/>
        <v>35440.275000000001</v>
      </c>
      <c r="K218" s="23"/>
      <c r="L218" s="23">
        <v>167.25</v>
      </c>
      <c r="M218" s="23">
        <f t="shared" si="71"/>
        <v>0</v>
      </c>
      <c r="N218" s="9"/>
      <c r="P218" s="11">
        <f t="shared" si="66"/>
        <v>0</v>
      </c>
      <c r="Q218" s="11">
        <f t="shared" si="67"/>
        <v>0</v>
      </c>
    </row>
    <row r="219" spans="1:17" ht="20.100000000000001" customHeight="1">
      <c r="A219" s="3">
        <v>150</v>
      </c>
      <c r="B219" s="6">
        <v>11302001034</v>
      </c>
      <c r="C219" s="2" t="s">
        <v>130</v>
      </c>
      <c r="D219" s="4" t="s">
        <v>0</v>
      </c>
      <c r="E219" s="23">
        <v>369.04</v>
      </c>
      <c r="F219" s="23">
        <v>163.49</v>
      </c>
      <c r="G219" s="23">
        <v>60334.35</v>
      </c>
      <c r="H219" s="23">
        <v>369.04</v>
      </c>
      <c r="I219" s="23">
        <v>163.49</v>
      </c>
      <c r="J219" s="23">
        <f t="shared" si="70"/>
        <v>60334.349600000009</v>
      </c>
      <c r="K219" s="23"/>
      <c r="L219" s="23">
        <v>163.49</v>
      </c>
      <c r="M219" s="23">
        <f t="shared" si="71"/>
        <v>0</v>
      </c>
      <c r="N219" s="9"/>
      <c r="P219" s="11">
        <f t="shared" si="66"/>
        <v>0</v>
      </c>
      <c r="Q219" s="11">
        <f t="shared" si="67"/>
        <v>0</v>
      </c>
    </row>
    <row r="220" spans="1:17" ht="20.100000000000001" customHeight="1">
      <c r="A220" s="1"/>
      <c r="B220" s="29"/>
      <c r="C220" s="29"/>
      <c r="D220" s="10"/>
      <c r="E220" s="24"/>
      <c r="F220" s="24"/>
      <c r="G220" s="25"/>
      <c r="H220" s="24"/>
      <c r="I220" s="24"/>
      <c r="J220" s="25"/>
      <c r="K220" s="24"/>
      <c r="L220" s="24"/>
      <c r="M220" s="25"/>
      <c r="N220" s="9"/>
      <c r="P220" s="11">
        <f t="shared" si="66"/>
        <v>0</v>
      </c>
      <c r="Q220" s="11">
        <f t="shared" si="67"/>
        <v>0</v>
      </c>
    </row>
    <row r="221" spans="1:17" s="16" customFormat="1" ht="20.100000000000001" customHeight="1">
      <c r="A221" s="13" t="s">
        <v>216</v>
      </c>
      <c r="B221" s="14"/>
      <c r="C221" s="12" t="s">
        <v>131</v>
      </c>
      <c r="D221" s="14"/>
      <c r="E221" s="22"/>
      <c r="F221" s="22"/>
      <c r="G221" s="22">
        <f>SUM(G222:G226)</f>
        <v>1381377.7400000002</v>
      </c>
      <c r="H221" s="22"/>
      <c r="I221" s="22"/>
      <c r="J221" s="22">
        <f>SUM(J222:J226)</f>
        <v>1127575.6645</v>
      </c>
      <c r="K221" s="22"/>
      <c r="L221" s="22"/>
      <c r="M221" s="22">
        <f>SUM(M222:M226)</f>
        <v>0</v>
      </c>
      <c r="N221" s="15"/>
      <c r="P221" s="11">
        <f t="shared" si="66"/>
        <v>0</v>
      </c>
      <c r="Q221" s="11">
        <f t="shared" si="67"/>
        <v>0</v>
      </c>
    </row>
    <row r="222" spans="1:17" ht="20.100000000000001" customHeight="1">
      <c r="A222" s="3">
        <v>151</v>
      </c>
      <c r="B222" s="6">
        <v>10605002020</v>
      </c>
      <c r="C222" s="2" t="s">
        <v>132</v>
      </c>
      <c r="D222" s="4" t="s">
        <v>0</v>
      </c>
      <c r="E222" s="23">
        <v>22949.14</v>
      </c>
      <c r="F222" s="23">
        <v>27.1</v>
      </c>
      <c r="G222" s="23">
        <v>621921.68999999994</v>
      </c>
      <c r="H222" s="23">
        <v>20620.189999999999</v>
      </c>
      <c r="I222" s="23">
        <v>27.1</v>
      </c>
      <c r="J222" s="23">
        <f t="shared" ref="J222:J226" si="72">H222*I222</f>
        <v>558807.14899999998</v>
      </c>
      <c r="K222" s="23"/>
      <c r="L222" s="23">
        <v>27.1</v>
      </c>
      <c r="M222" s="23">
        <f t="shared" ref="M222:M226" si="73">K222*L222</f>
        <v>0</v>
      </c>
      <c r="N222" s="9"/>
      <c r="P222" s="11">
        <f t="shared" si="66"/>
        <v>-2328.9500000000007</v>
      </c>
      <c r="Q222" s="11">
        <f t="shared" si="67"/>
        <v>0</v>
      </c>
    </row>
    <row r="223" spans="1:17" ht="20.100000000000001" customHeight="1">
      <c r="A223" s="3">
        <v>152</v>
      </c>
      <c r="B223" s="6">
        <v>10605002021</v>
      </c>
      <c r="C223" s="2" t="s">
        <v>133</v>
      </c>
      <c r="D223" s="4" t="s">
        <v>0</v>
      </c>
      <c r="E223" s="23">
        <v>8580.2000000000007</v>
      </c>
      <c r="F223" s="23">
        <v>27.1</v>
      </c>
      <c r="G223" s="23">
        <v>232523.42</v>
      </c>
      <c r="H223" s="23">
        <v>7024.66</v>
      </c>
      <c r="I223" s="23">
        <v>27.1</v>
      </c>
      <c r="J223" s="23">
        <f t="shared" si="72"/>
        <v>190368.28599999999</v>
      </c>
      <c r="K223" s="23"/>
      <c r="L223" s="23">
        <v>27.1</v>
      </c>
      <c r="M223" s="23">
        <f t="shared" si="73"/>
        <v>0</v>
      </c>
      <c r="N223" s="9"/>
      <c r="P223" s="11">
        <f t="shared" si="66"/>
        <v>-1555.5400000000009</v>
      </c>
      <c r="Q223" s="11">
        <f t="shared" si="67"/>
        <v>0</v>
      </c>
    </row>
    <row r="224" spans="1:17" ht="20.100000000000001" customHeight="1">
      <c r="A224" s="3">
        <v>153</v>
      </c>
      <c r="B224" s="6">
        <v>11210003008</v>
      </c>
      <c r="C224" s="2" t="s">
        <v>134</v>
      </c>
      <c r="D224" s="4" t="s">
        <v>0</v>
      </c>
      <c r="E224" s="23">
        <v>42.47</v>
      </c>
      <c r="F224" s="23">
        <v>418.49</v>
      </c>
      <c r="G224" s="23">
        <v>17773.27</v>
      </c>
      <c r="H224" s="23">
        <v>42.47</v>
      </c>
      <c r="I224" s="23">
        <v>418.49</v>
      </c>
      <c r="J224" s="23">
        <f t="shared" si="72"/>
        <v>17773.2703</v>
      </c>
      <c r="K224" s="23"/>
      <c r="L224" s="23">
        <v>418.49</v>
      </c>
      <c r="M224" s="23">
        <f t="shared" si="73"/>
        <v>0</v>
      </c>
      <c r="N224" s="9"/>
      <c r="P224" s="11">
        <f t="shared" si="66"/>
        <v>0</v>
      </c>
      <c r="Q224" s="11">
        <f t="shared" si="67"/>
        <v>0</v>
      </c>
    </row>
    <row r="225" spans="1:17" ht="20.100000000000001" customHeight="1">
      <c r="A225" s="3">
        <v>154</v>
      </c>
      <c r="B225" s="6">
        <v>11210006022</v>
      </c>
      <c r="C225" s="2" t="s">
        <v>135</v>
      </c>
      <c r="D225" s="4" t="s">
        <v>0</v>
      </c>
      <c r="E225" s="23">
        <v>1258.5899999999999</v>
      </c>
      <c r="F225" s="23">
        <v>265.95</v>
      </c>
      <c r="G225" s="23">
        <v>334722.01</v>
      </c>
      <c r="H225" s="23">
        <v>825.8</v>
      </c>
      <c r="I225" s="23">
        <v>265.95</v>
      </c>
      <c r="J225" s="23">
        <f t="shared" si="72"/>
        <v>219621.50999999998</v>
      </c>
      <c r="K225" s="23"/>
      <c r="L225" s="23">
        <v>265.95</v>
      </c>
      <c r="M225" s="23">
        <f t="shared" si="73"/>
        <v>0</v>
      </c>
      <c r="N225" s="9"/>
      <c r="P225" s="11">
        <f t="shared" si="66"/>
        <v>-432.78999999999996</v>
      </c>
      <c r="Q225" s="11">
        <f t="shared" si="67"/>
        <v>0</v>
      </c>
    </row>
    <row r="226" spans="1:17" ht="20.100000000000001" customHeight="1">
      <c r="A226" s="3">
        <v>155</v>
      </c>
      <c r="B226" s="6">
        <v>11210006023</v>
      </c>
      <c r="C226" s="2" t="s">
        <v>136</v>
      </c>
      <c r="D226" s="4" t="s">
        <v>0</v>
      </c>
      <c r="E226" s="23">
        <v>763.87</v>
      </c>
      <c r="F226" s="23">
        <v>228.36</v>
      </c>
      <c r="G226" s="23">
        <v>174437.35</v>
      </c>
      <c r="H226" s="23">
        <v>617.47</v>
      </c>
      <c r="I226" s="23">
        <v>228.36</v>
      </c>
      <c r="J226" s="23">
        <f t="shared" si="72"/>
        <v>141005.4492</v>
      </c>
      <c r="K226" s="23"/>
      <c r="L226" s="23">
        <v>228.36</v>
      </c>
      <c r="M226" s="23">
        <f t="shared" si="73"/>
        <v>0</v>
      </c>
      <c r="N226" s="9"/>
      <c r="P226" s="11">
        <f t="shared" si="66"/>
        <v>-146.39999999999998</v>
      </c>
      <c r="Q226" s="11">
        <f t="shared" si="67"/>
        <v>0</v>
      </c>
    </row>
    <row r="227" spans="1:17" ht="20.100000000000001" customHeight="1">
      <c r="A227" s="1"/>
      <c r="B227" s="29"/>
      <c r="C227" s="29"/>
      <c r="D227" s="10"/>
      <c r="E227" s="24"/>
      <c r="F227" s="24"/>
      <c r="G227" s="25"/>
      <c r="H227" s="24"/>
      <c r="I227" s="24"/>
      <c r="J227" s="25"/>
      <c r="K227" s="24"/>
      <c r="L227" s="24"/>
      <c r="M227" s="25"/>
      <c r="N227" s="9"/>
      <c r="P227" s="11">
        <f t="shared" si="66"/>
        <v>0</v>
      </c>
      <c r="Q227" s="11">
        <f t="shared" si="67"/>
        <v>0</v>
      </c>
    </row>
    <row r="228" spans="1:17" s="16" customFormat="1" ht="20.100000000000001" customHeight="1">
      <c r="A228" s="13" t="s">
        <v>217</v>
      </c>
      <c r="B228" s="14"/>
      <c r="C228" s="12" t="s">
        <v>137</v>
      </c>
      <c r="D228" s="14"/>
      <c r="E228" s="22"/>
      <c r="F228" s="22"/>
      <c r="G228" s="22">
        <f>SUM(G229:G235)</f>
        <v>18191515.029999997</v>
      </c>
      <c r="H228" s="22"/>
      <c r="I228" s="22"/>
      <c r="J228" s="22">
        <f>SUM(J229:J235)</f>
        <v>18017857.095800001</v>
      </c>
      <c r="K228" s="22"/>
      <c r="L228" s="22"/>
      <c r="M228" s="22">
        <f>SUM(M229:M235)</f>
        <v>0</v>
      </c>
      <c r="N228" s="15"/>
      <c r="P228" s="11">
        <f t="shared" si="66"/>
        <v>0</v>
      </c>
      <c r="Q228" s="11">
        <f t="shared" si="67"/>
        <v>0</v>
      </c>
    </row>
    <row r="229" spans="1:17" ht="20.100000000000001" customHeight="1">
      <c r="A229" s="3">
        <v>156</v>
      </c>
      <c r="B229" s="6">
        <v>10606011008</v>
      </c>
      <c r="C229" s="2" t="s">
        <v>138</v>
      </c>
      <c r="D229" s="4" t="s">
        <v>3</v>
      </c>
      <c r="E229" s="23">
        <v>131.13999999999999</v>
      </c>
      <c r="F229" s="23">
        <v>8410</v>
      </c>
      <c r="G229" s="23">
        <v>1102887.3999999999</v>
      </c>
      <c r="H229" s="23">
        <v>162.78200000000001</v>
      </c>
      <c r="I229" s="23">
        <v>8410</v>
      </c>
      <c r="J229" s="23">
        <f t="shared" ref="J229:J235" si="74">H229*I229</f>
        <v>1368996.62</v>
      </c>
      <c r="K229" s="23"/>
      <c r="L229" s="23">
        <v>8410</v>
      </c>
      <c r="M229" s="23">
        <f t="shared" ref="M229:M235" si="75">K229*L229</f>
        <v>0</v>
      </c>
      <c r="N229" s="9"/>
      <c r="P229" s="11">
        <f t="shared" si="66"/>
        <v>31.642000000000024</v>
      </c>
      <c r="Q229" s="11">
        <f t="shared" si="67"/>
        <v>0</v>
      </c>
    </row>
    <row r="230" spans="1:17" ht="20.100000000000001" customHeight="1">
      <c r="A230" s="3">
        <v>157</v>
      </c>
      <c r="B230" s="6">
        <v>10901002031</v>
      </c>
      <c r="C230" s="2" t="s">
        <v>139</v>
      </c>
      <c r="D230" s="4" t="s">
        <v>0</v>
      </c>
      <c r="E230" s="23">
        <v>69278.61</v>
      </c>
      <c r="F230" s="23">
        <v>237</v>
      </c>
      <c r="G230" s="23">
        <v>16419030.57</v>
      </c>
      <c r="H230" s="23">
        <v>67169.759999999995</v>
      </c>
      <c r="I230" s="23">
        <v>237</v>
      </c>
      <c r="J230" s="23">
        <f t="shared" si="74"/>
        <v>15919233.119999999</v>
      </c>
      <c r="K230" s="23"/>
      <c r="L230" s="23">
        <v>237</v>
      </c>
      <c r="M230" s="23">
        <f t="shared" si="75"/>
        <v>0</v>
      </c>
      <c r="N230" s="9"/>
      <c r="P230" s="11">
        <f t="shared" si="66"/>
        <v>-2108.8500000000058</v>
      </c>
      <c r="Q230" s="11">
        <f t="shared" si="67"/>
        <v>0</v>
      </c>
    </row>
    <row r="231" spans="1:17" ht="20.100000000000001" customHeight="1">
      <c r="A231" s="3">
        <v>158</v>
      </c>
      <c r="B231" s="6">
        <v>10901002032</v>
      </c>
      <c r="C231" s="2" t="s">
        <v>140</v>
      </c>
      <c r="D231" s="4" t="s">
        <v>0</v>
      </c>
      <c r="E231" s="23">
        <v>4512.46</v>
      </c>
      <c r="F231" s="23">
        <v>112</v>
      </c>
      <c r="G231" s="23">
        <v>505395.52</v>
      </c>
      <c r="H231" s="23">
        <v>5078.75</v>
      </c>
      <c r="I231" s="23">
        <v>112</v>
      </c>
      <c r="J231" s="23">
        <f t="shared" si="74"/>
        <v>568820</v>
      </c>
      <c r="K231" s="23"/>
      <c r="L231" s="23">
        <v>112</v>
      </c>
      <c r="M231" s="23">
        <f t="shared" si="75"/>
        <v>0</v>
      </c>
      <c r="N231" s="9"/>
      <c r="P231" s="11">
        <f t="shared" si="66"/>
        <v>566.29</v>
      </c>
      <c r="Q231" s="11">
        <f t="shared" si="67"/>
        <v>0</v>
      </c>
    </row>
    <row r="232" spans="1:17" ht="20.100000000000001" customHeight="1">
      <c r="A232" s="3">
        <v>159</v>
      </c>
      <c r="B232" s="6">
        <v>10901002033</v>
      </c>
      <c r="C232" s="2" t="s">
        <v>141</v>
      </c>
      <c r="D232" s="4" t="s">
        <v>0</v>
      </c>
      <c r="E232" s="23">
        <v>97.81</v>
      </c>
      <c r="F232" s="23">
        <v>133.21</v>
      </c>
      <c r="G232" s="23">
        <v>13029.27</v>
      </c>
      <c r="H232" s="23">
        <v>108.3</v>
      </c>
      <c r="I232" s="23">
        <v>133.21</v>
      </c>
      <c r="J232" s="23">
        <f t="shared" si="74"/>
        <v>14426.643</v>
      </c>
      <c r="K232" s="23"/>
      <c r="L232" s="23">
        <v>133.21</v>
      </c>
      <c r="M232" s="23">
        <f t="shared" si="75"/>
        <v>0</v>
      </c>
      <c r="N232" s="9"/>
      <c r="P232" s="11">
        <f t="shared" si="66"/>
        <v>10.489999999999995</v>
      </c>
      <c r="Q232" s="11">
        <f t="shared" si="67"/>
        <v>0</v>
      </c>
    </row>
    <row r="233" spans="1:17" ht="20.100000000000001" customHeight="1">
      <c r="A233" s="3">
        <v>160</v>
      </c>
      <c r="B233" s="6">
        <v>10901002034</v>
      </c>
      <c r="C233" s="2" t="s">
        <v>142</v>
      </c>
      <c r="D233" s="4" t="s">
        <v>0</v>
      </c>
      <c r="E233" s="23">
        <v>369.2</v>
      </c>
      <c r="F233" s="23">
        <v>133.21</v>
      </c>
      <c r="G233" s="23">
        <v>49181.13</v>
      </c>
      <c r="H233" s="23">
        <v>333.2</v>
      </c>
      <c r="I233" s="23">
        <v>133.21</v>
      </c>
      <c r="J233" s="23">
        <f t="shared" si="74"/>
        <v>44385.572</v>
      </c>
      <c r="K233" s="23"/>
      <c r="L233" s="23">
        <v>133.21</v>
      </c>
      <c r="M233" s="23">
        <f t="shared" si="75"/>
        <v>0</v>
      </c>
      <c r="N233" s="9"/>
      <c r="P233" s="11">
        <f t="shared" si="66"/>
        <v>-36</v>
      </c>
      <c r="Q233" s="11">
        <f t="shared" si="67"/>
        <v>0</v>
      </c>
    </row>
    <row r="234" spans="1:17" ht="20.100000000000001" customHeight="1">
      <c r="A234" s="3">
        <v>161</v>
      </c>
      <c r="B234" s="6">
        <v>10901002035</v>
      </c>
      <c r="C234" s="2" t="s">
        <v>143</v>
      </c>
      <c r="D234" s="4" t="s">
        <v>0</v>
      </c>
      <c r="E234" s="23">
        <v>417.97</v>
      </c>
      <c r="F234" s="23">
        <v>133.21</v>
      </c>
      <c r="G234" s="23">
        <v>55677.78</v>
      </c>
      <c r="H234" s="23">
        <v>418</v>
      </c>
      <c r="I234" s="23">
        <v>133.21</v>
      </c>
      <c r="J234" s="23">
        <f t="shared" si="74"/>
        <v>55681.780000000006</v>
      </c>
      <c r="K234" s="23"/>
      <c r="L234" s="23">
        <v>133.21</v>
      </c>
      <c r="M234" s="23">
        <f t="shared" si="75"/>
        <v>0</v>
      </c>
      <c r="N234" s="9"/>
      <c r="P234" s="11">
        <f t="shared" si="66"/>
        <v>2.9999999999972715E-2</v>
      </c>
      <c r="Q234" s="11">
        <f t="shared" si="67"/>
        <v>0</v>
      </c>
    </row>
    <row r="235" spans="1:17" ht="20.100000000000001" customHeight="1">
      <c r="A235" s="3">
        <v>162</v>
      </c>
      <c r="B235" s="6">
        <v>10902008004</v>
      </c>
      <c r="C235" s="2" t="s">
        <v>144</v>
      </c>
      <c r="D235" s="4" t="s">
        <v>2</v>
      </c>
      <c r="E235" s="23">
        <v>563.55999999999995</v>
      </c>
      <c r="F235" s="23">
        <v>82.18</v>
      </c>
      <c r="G235" s="23">
        <v>46313.36</v>
      </c>
      <c r="H235" s="23">
        <v>563.55999999999995</v>
      </c>
      <c r="I235" s="23">
        <v>82.18</v>
      </c>
      <c r="J235" s="23">
        <f t="shared" si="74"/>
        <v>46313.360800000002</v>
      </c>
      <c r="K235" s="23"/>
      <c r="L235" s="23">
        <v>82.18</v>
      </c>
      <c r="M235" s="23">
        <f t="shared" si="75"/>
        <v>0</v>
      </c>
      <c r="N235" s="9"/>
      <c r="P235" s="11">
        <f t="shared" si="66"/>
        <v>0</v>
      </c>
      <c r="Q235" s="11">
        <f t="shared" si="67"/>
        <v>0</v>
      </c>
    </row>
    <row r="236" spans="1:17" ht="20.100000000000001" customHeight="1">
      <c r="A236" s="1"/>
      <c r="B236" s="29"/>
      <c r="C236" s="29"/>
      <c r="D236" s="10"/>
      <c r="E236" s="24"/>
      <c r="F236" s="24"/>
      <c r="G236" s="25"/>
      <c r="H236" s="24"/>
      <c r="I236" s="24"/>
      <c r="J236" s="25"/>
      <c r="K236" s="24"/>
      <c r="L236" s="24"/>
      <c r="M236" s="25"/>
      <c r="N236" s="9"/>
      <c r="P236" s="11">
        <f t="shared" si="66"/>
        <v>0</v>
      </c>
      <c r="Q236" s="11">
        <f t="shared" si="67"/>
        <v>0</v>
      </c>
    </row>
    <row r="237" spans="1:17" s="16" customFormat="1" ht="20.100000000000001" customHeight="1">
      <c r="A237" s="13" t="s">
        <v>218</v>
      </c>
      <c r="B237" s="14"/>
      <c r="C237" s="12" t="s">
        <v>145</v>
      </c>
      <c r="D237" s="14"/>
      <c r="E237" s="22"/>
      <c r="F237" s="22"/>
      <c r="G237" s="22">
        <f>SUM(G238)</f>
        <v>23684.39</v>
      </c>
      <c r="H237" s="22"/>
      <c r="I237" s="22"/>
      <c r="J237" s="22">
        <f>SUM(J238)</f>
        <v>22536.2808</v>
      </c>
      <c r="K237" s="22"/>
      <c r="L237" s="22"/>
      <c r="M237" s="22">
        <f>SUM(M238)</f>
        <v>0</v>
      </c>
      <c r="N237" s="15"/>
      <c r="P237" s="11">
        <f t="shared" si="66"/>
        <v>0</v>
      </c>
      <c r="Q237" s="11">
        <f t="shared" si="67"/>
        <v>0</v>
      </c>
    </row>
    <row r="238" spans="1:17" ht="20.100000000000001" customHeight="1">
      <c r="A238" s="3">
        <v>163</v>
      </c>
      <c r="B238" s="6">
        <v>10904002012</v>
      </c>
      <c r="C238" s="2" t="s">
        <v>146</v>
      </c>
      <c r="D238" s="4" t="s">
        <v>0</v>
      </c>
      <c r="E238" s="23">
        <v>981.94</v>
      </c>
      <c r="F238" s="23">
        <v>24.12</v>
      </c>
      <c r="G238" s="23">
        <v>23684.39</v>
      </c>
      <c r="H238" s="23">
        <v>934.34</v>
      </c>
      <c r="I238" s="23">
        <v>24.12</v>
      </c>
      <c r="J238" s="23">
        <f t="shared" ref="J238" si="76">H238*I238</f>
        <v>22536.2808</v>
      </c>
      <c r="K238" s="23"/>
      <c r="L238" s="23">
        <v>24.12</v>
      </c>
      <c r="M238" s="23">
        <f t="shared" ref="M238" si="77">K238*L238</f>
        <v>0</v>
      </c>
      <c r="N238" s="9"/>
      <c r="P238" s="11">
        <f t="shared" si="66"/>
        <v>-47.600000000000023</v>
      </c>
      <c r="Q238" s="11">
        <f t="shared" si="67"/>
        <v>0</v>
      </c>
    </row>
    <row r="239" spans="1:17" ht="20.100000000000001" customHeight="1">
      <c r="A239" s="1"/>
      <c r="B239" s="29"/>
      <c r="C239" s="29"/>
      <c r="D239" s="10"/>
      <c r="E239" s="24"/>
      <c r="F239" s="24"/>
      <c r="G239" s="25"/>
      <c r="H239" s="24"/>
      <c r="I239" s="24"/>
      <c r="J239" s="25"/>
      <c r="K239" s="24"/>
      <c r="L239" s="24"/>
      <c r="M239" s="25"/>
      <c r="N239" s="9"/>
      <c r="P239" s="11">
        <f t="shared" si="66"/>
        <v>0</v>
      </c>
      <c r="Q239" s="11">
        <f t="shared" si="67"/>
        <v>0</v>
      </c>
    </row>
    <row r="240" spans="1:17" s="16" customFormat="1" ht="20.100000000000001" customHeight="1">
      <c r="A240" s="13" t="s">
        <v>219</v>
      </c>
      <c r="B240" s="14"/>
      <c r="C240" s="12" t="s">
        <v>147</v>
      </c>
      <c r="D240" s="14"/>
      <c r="E240" s="22"/>
      <c r="F240" s="22"/>
      <c r="G240" s="22">
        <f>SUM(G241:G247)</f>
        <v>188705.06</v>
      </c>
      <c r="H240" s="22"/>
      <c r="I240" s="22"/>
      <c r="J240" s="22">
        <f>SUM(J241:J247)</f>
        <v>222603.38690000001</v>
      </c>
      <c r="K240" s="22"/>
      <c r="L240" s="22"/>
      <c r="M240" s="22">
        <f>SUM(M241:M247)</f>
        <v>0</v>
      </c>
      <c r="N240" s="15"/>
      <c r="P240" s="11">
        <f t="shared" si="66"/>
        <v>0</v>
      </c>
      <c r="Q240" s="11">
        <f t="shared" si="67"/>
        <v>0</v>
      </c>
    </row>
    <row r="241" spans="1:17" ht="20.100000000000001" customHeight="1">
      <c r="A241" s="3">
        <v>164</v>
      </c>
      <c r="B241" s="6">
        <v>10501001067</v>
      </c>
      <c r="C241" s="2" t="s">
        <v>30</v>
      </c>
      <c r="D241" s="4" t="s">
        <v>1</v>
      </c>
      <c r="E241" s="23">
        <v>0.38</v>
      </c>
      <c r="F241" s="23">
        <v>274.11</v>
      </c>
      <c r="G241" s="23">
        <v>104.16</v>
      </c>
      <c r="H241" s="23">
        <v>0.48</v>
      </c>
      <c r="I241" s="23">
        <v>274.11</v>
      </c>
      <c r="J241" s="23">
        <f t="shared" ref="J241:J247" si="78">H241*I241</f>
        <v>131.5728</v>
      </c>
      <c r="K241" s="23"/>
      <c r="L241" s="23">
        <v>274.11</v>
      </c>
      <c r="M241" s="23">
        <f t="shared" ref="M241:M247" si="79">K241*L241</f>
        <v>0</v>
      </c>
      <c r="N241" s="9"/>
      <c r="P241" s="11">
        <f t="shared" si="66"/>
        <v>9.9999999999999978E-2</v>
      </c>
      <c r="Q241" s="11">
        <f t="shared" si="67"/>
        <v>0</v>
      </c>
    </row>
    <row r="242" spans="1:17" ht="20.100000000000001" customHeight="1">
      <c r="A242" s="3">
        <v>165</v>
      </c>
      <c r="B242" s="6">
        <v>10501002010</v>
      </c>
      <c r="C242" s="2" t="s">
        <v>148</v>
      </c>
      <c r="D242" s="4" t="s">
        <v>1</v>
      </c>
      <c r="E242" s="23">
        <v>0.55000000000000004</v>
      </c>
      <c r="F242" s="23">
        <v>527.82000000000005</v>
      </c>
      <c r="G242" s="23">
        <v>290.3</v>
      </c>
      <c r="H242" s="23">
        <v>0.56999999999999995</v>
      </c>
      <c r="I242" s="23">
        <v>527.82000000000005</v>
      </c>
      <c r="J242" s="23">
        <f t="shared" si="78"/>
        <v>300.85739999999998</v>
      </c>
      <c r="K242" s="23"/>
      <c r="L242" s="23">
        <v>527.82000000000005</v>
      </c>
      <c r="M242" s="23">
        <f t="shared" si="79"/>
        <v>0</v>
      </c>
      <c r="N242" s="9"/>
      <c r="P242" s="11">
        <f t="shared" si="66"/>
        <v>1.9999999999999907E-2</v>
      </c>
      <c r="Q242" s="11">
        <f t="shared" si="67"/>
        <v>0</v>
      </c>
    </row>
    <row r="243" spans="1:17" ht="20.100000000000001" customHeight="1">
      <c r="A243" s="3">
        <v>166</v>
      </c>
      <c r="B243" s="6">
        <v>10516002042</v>
      </c>
      <c r="C243" s="2" t="s">
        <v>68</v>
      </c>
      <c r="D243" s="4" t="s">
        <v>3</v>
      </c>
      <c r="E243" s="23">
        <v>0.105</v>
      </c>
      <c r="F243" s="23">
        <v>8400</v>
      </c>
      <c r="G243" s="23">
        <v>882</v>
      </c>
      <c r="H243" s="23">
        <v>0.105</v>
      </c>
      <c r="I243" s="23">
        <v>8400</v>
      </c>
      <c r="J243" s="23">
        <f t="shared" si="78"/>
        <v>882</v>
      </c>
      <c r="K243" s="23"/>
      <c r="L243" s="23">
        <v>8400</v>
      </c>
      <c r="M243" s="23">
        <f t="shared" si="79"/>
        <v>0</v>
      </c>
      <c r="N243" s="9"/>
      <c r="P243" s="11">
        <f t="shared" si="66"/>
        <v>0</v>
      </c>
      <c r="Q243" s="11">
        <f t="shared" si="67"/>
        <v>0</v>
      </c>
    </row>
    <row r="244" spans="1:17" ht="20.100000000000001" customHeight="1">
      <c r="A244" s="3">
        <v>167</v>
      </c>
      <c r="B244" s="6">
        <v>10606008024</v>
      </c>
      <c r="C244" s="2" t="s">
        <v>149</v>
      </c>
      <c r="D244" s="4" t="s">
        <v>3</v>
      </c>
      <c r="E244" s="23">
        <v>16.405000000000001</v>
      </c>
      <c r="F244" s="23">
        <v>9200</v>
      </c>
      <c r="G244" s="23">
        <v>150926</v>
      </c>
      <c r="H244" s="23">
        <v>20.46</v>
      </c>
      <c r="I244" s="23">
        <v>9200</v>
      </c>
      <c r="J244" s="23">
        <f t="shared" si="78"/>
        <v>188232</v>
      </c>
      <c r="K244" s="23"/>
      <c r="L244" s="23">
        <v>9200</v>
      </c>
      <c r="M244" s="23">
        <f t="shared" si="79"/>
        <v>0</v>
      </c>
      <c r="N244" s="9"/>
      <c r="P244" s="11">
        <f t="shared" si="66"/>
        <v>4.0549999999999997</v>
      </c>
      <c r="Q244" s="11">
        <f t="shared" si="67"/>
        <v>0</v>
      </c>
    </row>
    <row r="245" spans="1:17" ht="20.100000000000001" customHeight="1">
      <c r="A245" s="3">
        <v>168</v>
      </c>
      <c r="B245" s="6">
        <v>10606009009</v>
      </c>
      <c r="C245" s="2" t="s">
        <v>74</v>
      </c>
      <c r="D245" s="4" t="s">
        <v>2</v>
      </c>
      <c r="E245" s="23">
        <v>177.32</v>
      </c>
      <c r="F245" s="23">
        <v>100</v>
      </c>
      <c r="G245" s="23">
        <v>17732</v>
      </c>
      <c r="H245" s="23">
        <v>138.03</v>
      </c>
      <c r="I245" s="23">
        <v>100</v>
      </c>
      <c r="J245" s="23">
        <f t="shared" si="78"/>
        <v>13803</v>
      </c>
      <c r="K245" s="23"/>
      <c r="L245" s="23">
        <v>100</v>
      </c>
      <c r="M245" s="23">
        <f t="shared" si="79"/>
        <v>0</v>
      </c>
      <c r="N245" s="9"/>
      <c r="P245" s="11">
        <f t="shared" si="66"/>
        <v>-39.289999999999992</v>
      </c>
      <c r="Q245" s="11">
        <f t="shared" si="67"/>
        <v>0</v>
      </c>
    </row>
    <row r="246" spans="1:17" ht="20.100000000000001" customHeight="1">
      <c r="A246" s="3">
        <v>169</v>
      </c>
      <c r="B246" s="6">
        <v>10606010003</v>
      </c>
      <c r="C246" s="2" t="s">
        <v>150</v>
      </c>
      <c r="D246" s="4" t="s">
        <v>151</v>
      </c>
      <c r="E246" s="23">
        <v>137</v>
      </c>
      <c r="F246" s="23">
        <v>120</v>
      </c>
      <c r="G246" s="23">
        <v>16440</v>
      </c>
      <c r="H246" s="23">
        <v>137</v>
      </c>
      <c r="I246" s="23">
        <v>120</v>
      </c>
      <c r="J246" s="23">
        <f t="shared" si="78"/>
        <v>16440</v>
      </c>
      <c r="K246" s="23"/>
      <c r="L246" s="23">
        <v>120</v>
      </c>
      <c r="M246" s="23">
        <f t="shared" si="79"/>
        <v>0</v>
      </c>
      <c r="N246" s="9"/>
      <c r="P246" s="11">
        <f t="shared" si="66"/>
        <v>0</v>
      </c>
      <c r="Q246" s="11">
        <f t="shared" si="67"/>
        <v>0</v>
      </c>
    </row>
    <row r="247" spans="1:17" ht="20.100000000000001" customHeight="1">
      <c r="A247" s="3">
        <v>170</v>
      </c>
      <c r="B247" s="6">
        <v>11101003053</v>
      </c>
      <c r="C247" s="2" t="s">
        <v>152</v>
      </c>
      <c r="D247" s="4" t="s">
        <v>0</v>
      </c>
      <c r="E247" s="23">
        <v>61.38</v>
      </c>
      <c r="F247" s="23">
        <v>37.97</v>
      </c>
      <c r="G247" s="23">
        <v>2330.6</v>
      </c>
      <c r="H247" s="23">
        <v>74.11</v>
      </c>
      <c r="I247" s="23">
        <v>37.97</v>
      </c>
      <c r="J247" s="23">
        <f t="shared" si="78"/>
        <v>2813.9566999999997</v>
      </c>
      <c r="K247" s="23"/>
      <c r="L247" s="23">
        <v>37.97</v>
      </c>
      <c r="M247" s="23">
        <f t="shared" si="79"/>
        <v>0</v>
      </c>
      <c r="N247" s="9"/>
      <c r="P247" s="11">
        <f t="shared" si="66"/>
        <v>12.729999999999997</v>
      </c>
      <c r="Q247" s="11">
        <f t="shared" si="67"/>
        <v>0</v>
      </c>
    </row>
    <row r="248" spans="1:17" ht="20.100000000000001" customHeight="1">
      <c r="A248" s="1"/>
      <c r="B248" s="29"/>
      <c r="C248" s="29"/>
      <c r="D248" s="10"/>
      <c r="E248" s="24"/>
      <c r="F248" s="24"/>
      <c r="G248" s="25"/>
      <c r="H248" s="24"/>
      <c r="I248" s="24"/>
      <c r="J248" s="25"/>
      <c r="K248" s="24"/>
      <c r="L248" s="24"/>
      <c r="M248" s="25"/>
      <c r="N248" s="9"/>
      <c r="P248" s="11">
        <f t="shared" si="66"/>
        <v>0</v>
      </c>
      <c r="Q248" s="11">
        <f t="shared" si="67"/>
        <v>0</v>
      </c>
    </row>
    <row r="249" spans="1:17" s="16" customFormat="1" ht="20.100000000000001" customHeight="1">
      <c r="A249" s="13" t="s">
        <v>220</v>
      </c>
      <c r="B249" s="14"/>
      <c r="C249" s="12" t="s">
        <v>153</v>
      </c>
      <c r="D249" s="14"/>
      <c r="E249" s="22"/>
      <c r="F249" s="22"/>
      <c r="G249" s="22">
        <f>SUM(G250:G256)</f>
        <v>74435.150000000009</v>
      </c>
      <c r="H249" s="22"/>
      <c r="I249" s="22"/>
      <c r="J249" s="22">
        <f>SUM(J250:J256)</f>
        <v>88681.257899999997</v>
      </c>
      <c r="K249" s="22"/>
      <c r="L249" s="22"/>
      <c r="M249" s="22">
        <f>SUM(M250:M256)</f>
        <v>0</v>
      </c>
      <c r="N249" s="15"/>
      <c r="P249" s="11">
        <f t="shared" si="66"/>
        <v>0</v>
      </c>
      <c r="Q249" s="11">
        <f t="shared" si="67"/>
        <v>0</v>
      </c>
    </row>
    <row r="250" spans="1:17" ht="20.100000000000001" customHeight="1">
      <c r="A250" s="3">
        <v>171</v>
      </c>
      <c r="B250" s="6">
        <v>10501001068</v>
      </c>
      <c r="C250" s="2" t="s">
        <v>30</v>
      </c>
      <c r="D250" s="4" t="s">
        <v>1</v>
      </c>
      <c r="E250" s="23">
        <v>0.38</v>
      </c>
      <c r="F250" s="23">
        <v>274.11</v>
      </c>
      <c r="G250" s="23">
        <v>104.16</v>
      </c>
      <c r="H250" s="23">
        <v>0.38</v>
      </c>
      <c r="I250" s="23">
        <v>274.11</v>
      </c>
      <c r="J250" s="23">
        <f t="shared" ref="J250:J256" si="80">H250*I250</f>
        <v>104.1618</v>
      </c>
      <c r="K250" s="23"/>
      <c r="L250" s="23">
        <v>274.11</v>
      </c>
      <c r="M250" s="23">
        <f t="shared" ref="M250:M256" si="81">K250*L250</f>
        <v>0</v>
      </c>
      <c r="N250" s="9"/>
      <c r="P250" s="11">
        <f t="shared" si="66"/>
        <v>0</v>
      </c>
      <c r="Q250" s="11">
        <f t="shared" si="67"/>
        <v>0</v>
      </c>
    </row>
    <row r="251" spans="1:17" ht="20.100000000000001" customHeight="1">
      <c r="A251" s="3">
        <v>172</v>
      </c>
      <c r="B251" s="6">
        <v>10501002011</v>
      </c>
      <c r="C251" s="2" t="s">
        <v>148</v>
      </c>
      <c r="D251" s="4" t="s">
        <v>1</v>
      </c>
      <c r="E251" s="23">
        <v>0.55000000000000004</v>
      </c>
      <c r="F251" s="23">
        <v>527.82000000000005</v>
      </c>
      <c r="G251" s="23">
        <v>290.3</v>
      </c>
      <c r="H251" s="23">
        <v>0.55000000000000004</v>
      </c>
      <c r="I251" s="23">
        <v>527.82000000000005</v>
      </c>
      <c r="J251" s="23">
        <f t="shared" si="80"/>
        <v>290.30100000000004</v>
      </c>
      <c r="K251" s="23"/>
      <c r="L251" s="23">
        <v>527.82000000000005</v>
      </c>
      <c r="M251" s="23">
        <f t="shared" si="81"/>
        <v>0</v>
      </c>
      <c r="N251" s="9"/>
      <c r="P251" s="11">
        <f t="shared" si="66"/>
        <v>0</v>
      </c>
      <c r="Q251" s="11">
        <f t="shared" si="67"/>
        <v>0</v>
      </c>
    </row>
    <row r="252" spans="1:17" ht="20.100000000000001" customHeight="1">
      <c r="A252" s="3">
        <v>173</v>
      </c>
      <c r="B252" s="6">
        <v>10516002043</v>
      </c>
      <c r="C252" s="2" t="s">
        <v>68</v>
      </c>
      <c r="D252" s="4" t="s">
        <v>3</v>
      </c>
      <c r="E252" s="23">
        <v>0.105</v>
      </c>
      <c r="F252" s="23">
        <v>8400</v>
      </c>
      <c r="G252" s="23">
        <v>882</v>
      </c>
      <c r="H252" s="23">
        <v>0.105</v>
      </c>
      <c r="I252" s="23">
        <v>8400</v>
      </c>
      <c r="J252" s="23">
        <f t="shared" si="80"/>
        <v>882</v>
      </c>
      <c r="K252" s="23"/>
      <c r="L252" s="23">
        <v>8400</v>
      </c>
      <c r="M252" s="23">
        <f t="shared" si="81"/>
        <v>0</v>
      </c>
      <c r="N252" s="9"/>
      <c r="P252" s="11">
        <f t="shared" si="66"/>
        <v>0</v>
      </c>
      <c r="Q252" s="11">
        <f t="shared" si="67"/>
        <v>0</v>
      </c>
    </row>
    <row r="253" spans="1:17" ht="20.100000000000001" customHeight="1">
      <c r="A253" s="3">
        <v>174</v>
      </c>
      <c r="B253" s="6">
        <v>10606008025</v>
      </c>
      <c r="C253" s="2" t="s">
        <v>149</v>
      </c>
      <c r="D253" s="4" t="s">
        <v>3</v>
      </c>
      <c r="E253" s="23">
        <v>6.5860000000000003</v>
      </c>
      <c r="F253" s="23">
        <v>9200</v>
      </c>
      <c r="G253" s="23">
        <v>60591.199999999997</v>
      </c>
      <c r="H253" s="23">
        <v>8.27</v>
      </c>
      <c r="I253" s="23">
        <v>9200</v>
      </c>
      <c r="J253" s="23">
        <f t="shared" si="80"/>
        <v>76084</v>
      </c>
      <c r="K253" s="23"/>
      <c r="L253" s="23">
        <v>9200</v>
      </c>
      <c r="M253" s="23">
        <f t="shared" si="81"/>
        <v>0</v>
      </c>
      <c r="N253" s="9"/>
      <c r="P253" s="11">
        <f t="shared" si="66"/>
        <v>1.6839999999999993</v>
      </c>
      <c r="Q253" s="11">
        <f t="shared" si="67"/>
        <v>0</v>
      </c>
    </row>
    <row r="254" spans="1:17" ht="20.100000000000001" customHeight="1">
      <c r="A254" s="3">
        <v>175</v>
      </c>
      <c r="B254" s="6">
        <v>10606009010</v>
      </c>
      <c r="C254" s="2" t="s">
        <v>74</v>
      </c>
      <c r="D254" s="4" t="s">
        <v>2</v>
      </c>
      <c r="E254" s="23">
        <v>59.6</v>
      </c>
      <c r="F254" s="23">
        <v>100</v>
      </c>
      <c r="G254" s="23">
        <v>5960</v>
      </c>
      <c r="H254" s="23">
        <v>46.18</v>
      </c>
      <c r="I254" s="23">
        <v>100</v>
      </c>
      <c r="J254" s="23">
        <f t="shared" si="80"/>
        <v>4618</v>
      </c>
      <c r="K254" s="23"/>
      <c r="L254" s="23">
        <v>100</v>
      </c>
      <c r="M254" s="23">
        <f t="shared" si="81"/>
        <v>0</v>
      </c>
      <c r="N254" s="9"/>
      <c r="P254" s="11">
        <f t="shared" si="66"/>
        <v>-13.420000000000002</v>
      </c>
      <c r="Q254" s="11">
        <f t="shared" si="67"/>
        <v>0</v>
      </c>
    </row>
    <row r="255" spans="1:17" ht="20.100000000000001" customHeight="1">
      <c r="A255" s="3">
        <v>176</v>
      </c>
      <c r="B255" s="6">
        <v>10606010004</v>
      </c>
      <c r="C255" s="2" t="s">
        <v>150</v>
      </c>
      <c r="D255" s="4" t="s">
        <v>151</v>
      </c>
      <c r="E255" s="23">
        <v>48</v>
      </c>
      <c r="F255" s="23">
        <v>120</v>
      </c>
      <c r="G255" s="23">
        <v>5760</v>
      </c>
      <c r="H255" s="23">
        <v>48</v>
      </c>
      <c r="I255" s="23">
        <v>120</v>
      </c>
      <c r="J255" s="23">
        <f t="shared" si="80"/>
        <v>5760</v>
      </c>
      <c r="K255" s="23"/>
      <c r="L255" s="23">
        <v>120</v>
      </c>
      <c r="M255" s="23">
        <f t="shared" si="81"/>
        <v>0</v>
      </c>
      <c r="N255" s="9"/>
      <c r="P255" s="11">
        <f t="shared" si="66"/>
        <v>0</v>
      </c>
      <c r="Q255" s="11">
        <f t="shared" si="67"/>
        <v>0</v>
      </c>
    </row>
    <row r="256" spans="1:17" ht="20.100000000000001" customHeight="1">
      <c r="A256" s="3">
        <v>177</v>
      </c>
      <c r="B256" s="6">
        <v>11101003054</v>
      </c>
      <c r="C256" s="2" t="s">
        <v>152</v>
      </c>
      <c r="D256" s="4" t="s">
        <v>0</v>
      </c>
      <c r="E256" s="23">
        <v>22.32</v>
      </c>
      <c r="F256" s="23">
        <v>37.97</v>
      </c>
      <c r="G256" s="23">
        <v>847.49</v>
      </c>
      <c r="H256" s="23">
        <v>24.83</v>
      </c>
      <c r="I256" s="23">
        <v>37.97</v>
      </c>
      <c r="J256" s="23">
        <f t="shared" si="80"/>
        <v>942.79509999999993</v>
      </c>
      <c r="K256" s="23"/>
      <c r="L256" s="23">
        <v>37.97</v>
      </c>
      <c r="M256" s="23">
        <f t="shared" si="81"/>
        <v>0</v>
      </c>
      <c r="N256" s="9"/>
      <c r="P256" s="11">
        <f t="shared" si="66"/>
        <v>2.509999999999998</v>
      </c>
      <c r="Q256" s="11">
        <f t="shared" si="67"/>
        <v>0</v>
      </c>
    </row>
    <row r="257" spans="1:17" ht="20.100000000000001" customHeight="1">
      <c r="A257" s="1"/>
      <c r="B257" s="29"/>
      <c r="C257" s="29"/>
      <c r="D257" s="10"/>
      <c r="E257" s="24"/>
      <c r="F257" s="24"/>
      <c r="G257" s="25"/>
      <c r="H257" s="24"/>
      <c r="I257" s="24"/>
      <c r="J257" s="25"/>
      <c r="K257" s="24"/>
      <c r="L257" s="24"/>
      <c r="M257" s="25"/>
      <c r="N257" s="9"/>
      <c r="P257" s="11">
        <f t="shared" si="66"/>
        <v>0</v>
      </c>
      <c r="Q257" s="11">
        <f t="shared" si="67"/>
        <v>0</v>
      </c>
    </row>
    <row r="258" spans="1:17" s="16" customFormat="1" ht="20.100000000000001" customHeight="1">
      <c r="A258" s="13" t="s">
        <v>221</v>
      </c>
      <c r="B258" s="14"/>
      <c r="C258" s="12" t="s">
        <v>154</v>
      </c>
      <c r="D258" s="14"/>
      <c r="E258" s="22"/>
      <c r="F258" s="22"/>
      <c r="G258" s="22">
        <f>SUM(G259:G262)</f>
        <v>41754</v>
      </c>
      <c r="H258" s="22"/>
      <c r="I258" s="22"/>
      <c r="J258" s="22">
        <f>SUM(J259:J262)</f>
        <v>45609</v>
      </c>
      <c r="K258" s="22"/>
      <c r="L258" s="22"/>
      <c r="M258" s="22">
        <f>SUM(M259:M262)</f>
        <v>0</v>
      </c>
      <c r="N258" s="15"/>
      <c r="P258" s="11">
        <f t="shared" si="66"/>
        <v>0</v>
      </c>
      <c r="Q258" s="11">
        <f t="shared" si="67"/>
        <v>0</v>
      </c>
    </row>
    <row r="259" spans="1:17" ht="20.100000000000001" customHeight="1">
      <c r="A259" s="3">
        <v>178</v>
      </c>
      <c r="B259" s="6">
        <v>10516002044</v>
      </c>
      <c r="C259" s="2" t="s">
        <v>68</v>
      </c>
      <c r="D259" s="4" t="s">
        <v>3</v>
      </c>
      <c r="E259" s="23">
        <v>8.5000000000000006E-2</v>
      </c>
      <c r="F259" s="23">
        <v>8400</v>
      </c>
      <c r="G259" s="23">
        <v>714</v>
      </c>
      <c r="H259" s="23">
        <v>8.5000000000000006E-2</v>
      </c>
      <c r="I259" s="23">
        <v>8400</v>
      </c>
      <c r="J259" s="23">
        <f t="shared" ref="J259:J262" si="82">H259*I259</f>
        <v>714</v>
      </c>
      <c r="K259" s="23"/>
      <c r="L259" s="23">
        <v>8400</v>
      </c>
      <c r="M259" s="23">
        <f t="shared" ref="M259:M262" si="83">K259*L259</f>
        <v>0</v>
      </c>
      <c r="N259" s="9"/>
      <c r="P259" s="11">
        <f t="shared" si="66"/>
        <v>0</v>
      </c>
      <c r="Q259" s="11">
        <f t="shared" si="67"/>
        <v>0</v>
      </c>
    </row>
    <row r="260" spans="1:17" ht="20.100000000000001" customHeight="1">
      <c r="A260" s="3">
        <v>179</v>
      </c>
      <c r="B260" s="6">
        <v>10606003003</v>
      </c>
      <c r="C260" s="2" t="s">
        <v>150</v>
      </c>
      <c r="D260" s="4" t="s">
        <v>151</v>
      </c>
      <c r="E260" s="23">
        <v>60</v>
      </c>
      <c r="F260" s="23">
        <v>120</v>
      </c>
      <c r="G260" s="23">
        <v>7200</v>
      </c>
      <c r="H260" s="23">
        <v>60</v>
      </c>
      <c r="I260" s="23">
        <v>120</v>
      </c>
      <c r="J260" s="23">
        <f t="shared" si="82"/>
        <v>7200</v>
      </c>
      <c r="K260" s="23"/>
      <c r="L260" s="23">
        <v>120</v>
      </c>
      <c r="M260" s="23">
        <f t="shared" si="83"/>
        <v>0</v>
      </c>
      <c r="N260" s="9"/>
      <c r="P260" s="11">
        <f t="shared" si="66"/>
        <v>0</v>
      </c>
      <c r="Q260" s="11">
        <f t="shared" si="67"/>
        <v>0</v>
      </c>
    </row>
    <row r="261" spans="1:17" ht="20.100000000000001" customHeight="1">
      <c r="A261" s="3">
        <v>180</v>
      </c>
      <c r="B261" s="6">
        <v>10606004003</v>
      </c>
      <c r="C261" s="2" t="s">
        <v>149</v>
      </c>
      <c r="D261" s="4" t="s">
        <v>3</v>
      </c>
      <c r="E261" s="23">
        <v>1.6</v>
      </c>
      <c r="F261" s="23">
        <v>9200</v>
      </c>
      <c r="G261" s="23">
        <v>14720</v>
      </c>
      <c r="H261" s="23">
        <v>1.75</v>
      </c>
      <c r="I261" s="23">
        <v>9200</v>
      </c>
      <c r="J261" s="23">
        <f t="shared" si="82"/>
        <v>16100</v>
      </c>
      <c r="K261" s="23"/>
      <c r="L261" s="23">
        <v>9200</v>
      </c>
      <c r="M261" s="23">
        <f t="shared" si="83"/>
        <v>0</v>
      </c>
      <c r="N261" s="9"/>
      <c r="P261" s="11">
        <f t="shared" si="66"/>
        <v>0.14999999999999991</v>
      </c>
      <c r="Q261" s="11">
        <f t="shared" si="67"/>
        <v>0</v>
      </c>
    </row>
    <row r="262" spans="1:17" ht="20.100000000000001" customHeight="1">
      <c r="A262" s="3">
        <v>181</v>
      </c>
      <c r="B262" s="6">
        <v>10606012002</v>
      </c>
      <c r="C262" s="2" t="s">
        <v>74</v>
      </c>
      <c r="D262" s="4" t="s">
        <v>2</v>
      </c>
      <c r="E262" s="23">
        <v>191.2</v>
      </c>
      <c r="F262" s="23">
        <v>100</v>
      </c>
      <c r="G262" s="23">
        <v>19120</v>
      </c>
      <c r="H262" s="23">
        <v>215.95</v>
      </c>
      <c r="I262" s="23">
        <v>100</v>
      </c>
      <c r="J262" s="23">
        <f t="shared" si="82"/>
        <v>21595</v>
      </c>
      <c r="K262" s="23"/>
      <c r="L262" s="23">
        <v>100</v>
      </c>
      <c r="M262" s="23">
        <f t="shared" si="83"/>
        <v>0</v>
      </c>
      <c r="N262" s="9"/>
      <c r="P262" s="11">
        <f t="shared" si="66"/>
        <v>24.75</v>
      </c>
      <c r="Q262" s="11">
        <f t="shared" si="67"/>
        <v>0</v>
      </c>
    </row>
    <row r="263" spans="1:17" ht="20.100000000000001" customHeight="1">
      <c r="A263" s="1"/>
      <c r="B263" s="29"/>
      <c r="C263" s="29"/>
      <c r="D263" s="10"/>
      <c r="E263" s="24"/>
      <c r="F263" s="24"/>
      <c r="G263" s="25"/>
      <c r="H263" s="24"/>
      <c r="I263" s="24"/>
      <c r="J263" s="25"/>
      <c r="K263" s="24"/>
      <c r="L263" s="24"/>
      <c r="M263" s="25"/>
      <c r="N263" s="9"/>
      <c r="P263" s="11">
        <f t="shared" ref="P263:P304" si="84">H263-E263</f>
        <v>0</v>
      </c>
      <c r="Q263" s="11">
        <f t="shared" ref="Q263:Q304" si="85">I263-F263</f>
        <v>0</v>
      </c>
    </row>
    <row r="264" spans="1:17" s="16" customFormat="1" ht="20.100000000000001" customHeight="1">
      <c r="A264" s="13" t="s">
        <v>222</v>
      </c>
      <c r="B264" s="14"/>
      <c r="C264" s="12" t="s">
        <v>155</v>
      </c>
      <c r="D264" s="14"/>
      <c r="E264" s="22"/>
      <c r="F264" s="22"/>
      <c r="G264" s="22">
        <f>SUM(G265:G281)</f>
        <v>855927.98</v>
      </c>
      <c r="H264" s="22"/>
      <c r="I264" s="22"/>
      <c r="J264" s="22">
        <f>SUM(J265:J281)</f>
        <v>931307.16</v>
      </c>
      <c r="K264" s="22"/>
      <c r="L264" s="22"/>
      <c r="M264" s="22">
        <f>SUM(M265:M281)</f>
        <v>0</v>
      </c>
      <c r="N264" s="15"/>
      <c r="P264" s="11">
        <f t="shared" si="84"/>
        <v>0</v>
      </c>
      <c r="Q264" s="11">
        <f t="shared" si="85"/>
        <v>0</v>
      </c>
    </row>
    <row r="265" spans="1:17" ht="20.100000000000001" customHeight="1">
      <c r="A265" s="3">
        <v>182</v>
      </c>
      <c r="B265" s="6">
        <v>10606013032</v>
      </c>
      <c r="C265" s="2" t="s">
        <v>156</v>
      </c>
      <c r="D265" s="4" t="s">
        <v>3</v>
      </c>
      <c r="E265" s="23">
        <v>16.506</v>
      </c>
      <c r="F265" s="23">
        <v>9200</v>
      </c>
      <c r="G265" s="23">
        <v>151855.20000000001</v>
      </c>
      <c r="H265" s="23">
        <v>29.071000000000002</v>
      </c>
      <c r="I265" s="23">
        <v>9200</v>
      </c>
      <c r="J265" s="23">
        <f t="shared" ref="J265:J281" si="86">H265*I265</f>
        <v>267453.2</v>
      </c>
      <c r="K265" s="23"/>
      <c r="L265" s="23">
        <v>9200</v>
      </c>
      <c r="M265" s="23">
        <f t="shared" ref="M265:M281" si="87">K265*L265</f>
        <v>0</v>
      </c>
      <c r="N265" s="9"/>
      <c r="P265" s="11">
        <f t="shared" si="84"/>
        <v>12.565000000000001</v>
      </c>
      <c r="Q265" s="11">
        <f t="shared" si="85"/>
        <v>0</v>
      </c>
    </row>
    <row r="266" spans="1:17" ht="20.100000000000001" customHeight="1">
      <c r="A266" s="3">
        <v>183</v>
      </c>
      <c r="B266" s="6">
        <v>10606013033</v>
      </c>
      <c r="C266" s="2" t="s">
        <v>157</v>
      </c>
      <c r="D266" s="4" t="s">
        <v>3</v>
      </c>
      <c r="E266" s="23">
        <v>2.9089999999999998</v>
      </c>
      <c r="F266" s="23">
        <v>9200</v>
      </c>
      <c r="G266" s="23">
        <v>26762.799999999999</v>
      </c>
      <c r="H266" s="23">
        <v>2.9089999999999998</v>
      </c>
      <c r="I266" s="23">
        <v>9200</v>
      </c>
      <c r="J266" s="23">
        <f t="shared" si="86"/>
        <v>26762.799999999999</v>
      </c>
      <c r="K266" s="23"/>
      <c r="L266" s="23">
        <v>9200</v>
      </c>
      <c r="M266" s="23">
        <f t="shared" si="87"/>
        <v>0</v>
      </c>
      <c r="N266" s="9"/>
      <c r="P266" s="11">
        <f t="shared" si="84"/>
        <v>0</v>
      </c>
      <c r="Q266" s="11">
        <f t="shared" si="85"/>
        <v>0</v>
      </c>
    </row>
    <row r="267" spans="1:17" ht="20.100000000000001" customHeight="1">
      <c r="A267" s="3">
        <v>184</v>
      </c>
      <c r="B267" s="6">
        <v>10606013034</v>
      </c>
      <c r="C267" s="2" t="s">
        <v>47</v>
      </c>
      <c r="D267" s="4" t="s">
        <v>3</v>
      </c>
      <c r="E267" s="23">
        <v>26.384</v>
      </c>
      <c r="F267" s="23">
        <v>9200</v>
      </c>
      <c r="G267" s="23">
        <v>242732.79999999999</v>
      </c>
      <c r="H267" s="23">
        <v>30.21</v>
      </c>
      <c r="I267" s="23">
        <v>9200</v>
      </c>
      <c r="J267" s="23">
        <f t="shared" si="86"/>
        <v>277932</v>
      </c>
      <c r="K267" s="23"/>
      <c r="L267" s="23">
        <v>9200</v>
      </c>
      <c r="M267" s="23">
        <f t="shared" si="87"/>
        <v>0</v>
      </c>
      <c r="N267" s="9"/>
      <c r="P267" s="11">
        <f t="shared" si="84"/>
        <v>3.8260000000000005</v>
      </c>
      <c r="Q267" s="11">
        <f t="shared" si="85"/>
        <v>0</v>
      </c>
    </row>
    <row r="268" spans="1:17" ht="20.100000000000001" customHeight="1">
      <c r="A268" s="3">
        <v>185</v>
      </c>
      <c r="B268" s="6">
        <v>10810001006</v>
      </c>
      <c r="C268" s="2" t="s">
        <v>158</v>
      </c>
      <c r="D268" s="4" t="s">
        <v>0</v>
      </c>
      <c r="E268" s="23">
        <v>2064.8000000000002</v>
      </c>
      <c r="F268" s="23">
        <v>35</v>
      </c>
      <c r="G268" s="23">
        <v>72268</v>
      </c>
      <c r="H268" s="23">
        <v>250</v>
      </c>
      <c r="I268" s="23">
        <v>35</v>
      </c>
      <c r="J268" s="23">
        <f t="shared" si="86"/>
        <v>8750</v>
      </c>
      <c r="K268" s="23"/>
      <c r="L268" s="23">
        <v>35</v>
      </c>
      <c r="M268" s="23">
        <f t="shared" si="87"/>
        <v>0</v>
      </c>
      <c r="N268" s="9"/>
      <c r="P268" s="11">
        <f t="shared" si="84"/>
        <v>-1814.8000000000002</v>
      </c>
      <c r="Q268" s="11">
        <f t="shared" si="85"/>
        <v>0</v>
      </c>
    </row>
    <row r="269" spans="1:17" ht="20.100000000000001" customHeight="1">
      <c r="A269" s="3">
        <v>186</v>
      </c>
      <c r="B269" s="6">
        <v>10903004008</v>
      </c>
      <c r="C269" s="2" t="s">
        <v>159</v>
      </c>
      <c r="D269" s="4" t="s">
        <v>2</v>
      </c>
      <c r="E269" s="23">
        <v>565.5</v>
      </c>
      <c r="F269" s="23">
        <v>80.27</v>
      </c>
      <c r="G269" s="23">
        <v>45392.69</v>
      </c>
      <c r="H269" s="23">
        <v>565.5</v>
      </c>
      <c r="I269" s="23">
        <v>80.27</v>
      </c>
      <c r="J269" s="23">
        <f t="shared" si="86"/>
        <v>45392.684999999998</v>
      </c>
      <c r="K269" s="23"/>
      <c r="L269" s="23">
        <v>80.27</v>
      </c>
      <c r="M269" s="23">
        <f t="shared" si="87"/>
        <v>0</v>
      </c>
      <c r="N269" s="9"/>
      <c r="P269" s="11">
        <f t="shared" si="84"/>
        <v>0</v>
      </c>
      <c r="Q269" s="11">
        <f t="shared" si="85"/>
        <v>0</v>
      </c>
    </row>
    <row r="270" spans="1:17" ht="20.100000000000001" customHeight="1">
      <c r="A270" s="3">
        <v>187</v>
      </c>
      <c r="B270" s="6">
        <v>10903004009</v>
      </c>
      <c r="C270" s="2" t="s">
        <v>159</v>
      </c>
      <c r="D270" s="4" t="s">
        <v>2</v>
      </c>
      <c r="E270" s="23">
        <v>450.1</v>
      </c>
      <c r="F270" s="23">
        <v>80.27</v>
      </c>
      <c r="G270" s="23">
        <v>36129.53</v>
      </c>
      <c r="H270" s="23">
        <v>450.1</v>
      </c>
      <c r="I270" s="23">
        <v>80.27</v>
      </c>
      <c r="J270" s="23">
        <f t="shared" si="86"/>
        <v>36129.527000000002</v>
      </c>
      <c r="K270" s="23"/>
      <c r="L270" s="23">
        <v>80.27</v>
      </c>
      <c r="M270" s="23">
        <f t="shared" si="87"/>
        <v>0</v>
      </c>
      <c r="N270" s="9"/>
      <c r="P270" s="11">
        <f t="shared" si="84"/>
        <v>0</v>
      </c>
      <c r="Q270" s="11">
        <f t="shared" si="85"/>
        <v>0</v>
      </c>
    </row>
    <row r="271" spans="1:17" ht="20.100000000000001" customHeight="1">
      <c r="A271" s="3">
        <v>188</v>
      </c>
      <c r="B271" s="6">
        <v>10904004025</v>
      </c>
      <c r="C271" s="2" t="s">
        <v>160</v>
      </c>
      <c r="D271" s="4" t="s">
        <v>2</v>
      </c>
      <c r="E271" s="23">
        <v>482.5</v>
      </c>
      <c r="F271" s="23">
        <v>80.569999999999993</v>
      </c>
      <c r="G271" s="23">
        <v>38875.03</v>
      </c>
      <c r="H271" s="23">
        <v>482.5</v>
      </c>
      <c r="I271" s="23">
        <v>80.569999999999993</v>
      </c>
      <c r="J271" s="23">
        <f t="shared" si="86"/>
        <v>38875.024999999994</v>
      </c>
      <c r="K271" s="23"/>
      <c r="L271" s="23">
        <v>80.569999999999993</v>
      </c>
      <c r="M271" s="23">
        <f t="shared" si="87"/>
        <v>0</v>
      </c>
      <c r="N271" s="9"/>
      <c r="P271" s="11">
        <f t="shared" si="84"/>
        <v>0</v>
      </c>
      <c r="Q271" s="11">
        <f t="shared" si="85"/>
        <v>0</v>
      </c>
    </row>
    <row r="272" spans="1:17" ht="20.100000000000001" customHeight="1">
      <c r="A272" s="3">
        <v>189</v>
      </c>
      <c r="B272" s="6">
        <v>11210005015</v>
      </c>
      <c r="C272" s="2" t="s">
        <v>161</v>
      </c>
      <c r="D272" s="4" t="s">
        <v>162</v>
      </c>
      <c r="E272" s="23">
        <v>66</v>
      </c>
      <c r="F272" s="23">
        <v>1001.81</v>
      </c>
      <c r="G272" s="23">
        <v>66119.460000000006</v>
      </c>
      <c r="H272" s="23">
        <v>66</v>
      </c>
      <c r="I272" s="23">
        <v>1001.81</v>
      </c>
      <c r="J272" s="23">
        <f t="shared" si="86"/>
        <v>66119.459999999992</v>
      </c>
      <c r="K272" s="23"/>
      <c r="L272" s="23">
        <v>1001.81</v>
      </c>
      <c r="M272" s="23">
        <f t="shared" si="87"/>
        <v>0</v>
      </c>
      <c r="N272" s="9"/>
      <c r="P272" s="11">
        <f t="shared" si="84"/>
        <v>0</v>
      </c>
      <c r="Q272" s="11">
        <f t="shared" si="85"/>
        <v>0</v>
      </c>
    </row>
    <row r="273" spans="1:17" ht="20.100000000000001" customHeight="1">
      <c r="A273" s="3">
        <v>190</v>
      </c>
      <c r="B273" s="6">
        <v>11210005016</v>
      </c>
      <c r="C273" s="2" t="s">
        <v>161</v>
      </c>
      <c r="D273" s="4" t="s">
        <v>163</v>
      </c>
      <c r="E273" s="23">
        <v>31</v>
      </c>
      <c r="F273" s="23">
        <v>139.13999999999999</v>
      </c>
      <c r="G273" s="23">
        <v>4313.34</v>
      </c>
      <c r="H273" s="23">
        <v>31</v>
      </c>
      <c r="I273" s="23">
        <v>139.13999999999999</v>
      </c>
      <c r="J273" s="23">
        <f t="shared" si="86"/>
        <v>4313.3399999999992</v>
      </c>
      <c r="K273" s="23"/>
      <c r="L273" s="23">
        <v>139.13999999999999</v>
      </c>
      <c r="M273" s="23">
        <f t="shared" si="87"/>
        <v>0</v>
      </c>
      <c r="N273" s="9"/>
      <c r="P273" s="11">
        <f t="shared" si="84"/>
        <v>0</v>
      </c>
      <c r="Q273" s="11">
        <f t="shared" si="85"/>
        <v>0</v>
      </c>
    </row>
    <row r="274" spans="1:17" ht="20.100000000000001" customHeight="1">
      <c r="A274" s="3">
        <v>191</v>
      </c>
      <c r="B274" s="6">
        <v>11210006024</v>
      </c>
      <c r="C274" s="2" t="s">
        <v>136</v>
      </c>
      <c r="D274" s="4" t="s">
        <v>0</v>
      </c>
      <c r="E274" s="23">
        <v>358.5</v>
      </c>
      <c r="F274" s="23">
        <v>71.290000000000006</v>
      </c>
      <c r="G274" s="23">
        <v>25557.47</v>
      </c>
      <c r="H274" s="23">
        <v>358.5</v>
      </c>
      <c r="I274" s="23">
        <v>71.290000000000006</v>
      </c>
      <c r="J274" s="23">
        <f t="shared" si="86"/>
        <v>25557.465000000004</v>
      </c>
      <c r="K274" s="23"/>
      <c r="L274" s="23">
        <v>71.290000000000006</v>
      </c>
      <c r="M274" s="23">
        <f t="shared" si="87"/>
        <v>0</v>
      </c>
      <c r="N274" s="9"/>
      <c r="P274" s="11">
        <f t="shared" si="84"/>
        <v>0</v>
      </c>
      <c r="Q274" s="11">
        <f t="shared" si="85"/>
        <v>0</v>
      </c>
    </row>
    <row r="275" spans="1:17" ht="20.100000000000001" customHeight="1">
      <c r="A275" s="3">
        <v>192</v>
      </c>
      <c r="B275" s="6">
        <v>11503001027</v>
      </c>
      <c r="C275" s="2" t="s">
        <v>164</v>
      </c>
      <c r="D275" s="4" t="s">
        <v>2</v>
      </c>
      <c r="E275" s="23">
        <v>58.8</v>
      </c>
      <c r="F275" s="23">
        <v>436.9</v>
      </c>
      <c r="G275" s="23">
        <v>25689.72</v>
      </c>
      <c r="H275" s="23">
        <v>58.8</v>
      </c>
      <c r="I275" s="23">
        <v>436.9</v>
      </c>
      <c r="J275" s="23">
        <f t="shared" si="86"/>
        <v>25689.719999999998</v>
      </c>
      <c r="K275" s="23"/>
      <c r="L275" s="23">
        <v>436.9</v>
      </c>
      <c r="M275" s="23">
        <f t="shared" si="87"/>
        <v>0</v>
      </c>
      <c r="N275" s="9"/>
      <c r="P275" s="11">
        <f t="shared" si="84"/>
        <v>0</v>
      </c>
      <c r="Q275" s="11">
        <f t="shared" si="85"/>
        <v>0</v>
      </c>
    </row>
    <row r="276" spans="1:17" ht="20.100000000000001" customHeight="1">
      <c r="A276" s="3">
        <v>193</v>
      </c>
      <c r="B276" s="6">
        <v>11505001007</v>
      </c>
      <c r="C276" s="2" t="s">
        <v>165</v>
      </c>
      <c r="D276" s="4" t="s">
        <v>0</v>
      </c>
      <c r="E276" s="23">
        <v>15.3</v>
      </c>
      <c r="F276" s="23">
        <v>1340.76</v>
      </c>
      <c r="G276" s="23">
        <v>20513.63</v>
      </c>
      <c r="H276" s="23">
        <v>15.3</v>
      </c>
      <c r="I276" s="23">
        <v>1340.76</v>
      </c>
      <c r="J276" s="23">
        <f t="shared" si="86"/>
        <v>20513.628000000001</v>
      </c>
      <c r="K276" s="23"/>
      <c r="L276" s="23">
        <v>1340.76</v>
      </c>
      <c r="M276" s="23">
        <f t="shared" si="87"/>
        <v>0</v>
      </c>
      <c r="N276" s="9"/>
      <c r="P276" s="11">
        <f t="shared" si="84"/>
        <v>0</v>
      </c>
      <c r="Q276" s="11">
        <f t="shared" si="85"/>
        <v>0</v>
      </c>
    </row>
    <row r="277" spans="1:17" ht="20.100000000000001" customHeight="1">
      <c r="A277" s="3">
        <v>194</v>
      </c>
      <c r="B277" s="6">
        <v>11505002002</v>
      </c>
      <c r="C277" s="2" t="s">
        <v>166</v>
      </c>
      <c r="D277" s="4" t="s">
        <v>43</v>
      </c>
      <c r="E277" s="23">
        <v>1</v>
      </c>
      <c r="F277" s="23">
        <v>44100.62</v>
      </c>
      <c r="G277" s="23">
        <v>44100.62</v>
      </c>
      <c r="H277" s="23">
        <v>1</v>
      </c>
      <c r="I277" s="23">
        <v>44100.62</v>
      </c>
      <c r="J277" s="23">
        <f t="shared" si="86"/>
        <v>44100.62</v>
      </c>
      <c r="K277" s="23"/>
      <c r="L277" s="23">
        <v>44100.62</v>
      </c>
      <c r="M277" s="23">
        <f t="shared" si="87"/>
        <v>0</v>
      </c>
      <c r="N277" s="9"/>
      <c r="P277" s="11">
        <f t="shared" si="84"/>
        <v>0</v>
      </c>
      <c r="Q277" s="11">
        <f t="shared" si="85"/>
        <v>0</v>
      </c>
    </row>
    <row r="278" spans="1:17" ht="20.100000000000001" customHeight="1">
      <c r="A278" s="3">
        <v>195</v>
      </c>
      <c r="B278" s="6">
        <v>11505008007</v>
      </c>
      <c r="C278" s="2" t="s">
        <v>167</v>
      </c>
      <c r="D278" s="4" t="s">
        <v>43</v>
      </c>
      <c r="E278" s="23">
        <v>66</v>
      </c>
      <c r="F278" s="23">
        <v>109.58</v>
      </c>
      <c r="G278" s="23">
        <v>7232.28</v>
      </c>
      <c r="H278" s="23">
        <v>66</v>
      </c>
      <c r="I278" s="23">
        <v>109.58</v>
      </c>
      <c r="J278" s="23">
        <f t="shared" si="86"/>
        <v>7232.28</v>
      </c>
      <c r="K278" s="23"/>
      <c r="L278" s="23">
        <v>109.58</v>
      </c>
      <c r="M278" s="23">
        <f t="shared" si="87"/>
        <v>0</v>
      </c>
      <c r="N278" s="9"/>
      <c r="P278" s="11">
        <f t="shared" si="84"/>
        <v>0</v>
      </c>
      <c r="Q278" s="11">
        <f t="shared" si="85"/>
        <v>0</v>
      </c>
    </row>
    <row r="279" spans="1:17" ht="20.100000000000001" customHeight="1">
      <c r="A279" s="3">
        <v>196</v>
      </c>
      <c r="B279" s="6">
        <v>11505010008</v>
      </c>
      <c r="C279" s="2" t="s">
        <v>168</v>
      </c>
      <c r="D279" s="4" t="s">
        <v>0</v>
      </c>
      <c r="E279" s="23">
        <v>38.25</v>
      </c>
      <c r="F279" s="23">
        <v>199.88</v>
      </c>
      <c r="G279" s="23">
        <v>7645.41</v>
      </c>
      <c r="H279" s="23">
        <v>38.25</v>
      </c>
      <c r="I279" s="23">
        <v>199.88</v>
      </c>
      <c r="J279" s="23">
        <f t="shared" si="86"/>
        <v>7645.41</v>
      </c>
      <c r="K279" s="23"/>
      <c r="L279" s="23">
        <v>199.88</v>
      </c>
      <c r="M279" s="23">
        <f t="shared" si="87"/>
        <v>0</v>
      </c>
      <c r="N279" s="9"/>
      <c r="P279" s="11">
        <f t="shared" si="84"/>
        <v>0</v>
      </c>
      <c r="Q279" s="11">
        <f t="shared" si="85"/>
        <v>0</v>
      </c>
    </row>
    <row r="280" spans="1:17" ht="20.100000000000001" customHeight="1">
      <c r="A280" s="3">
        <v>197</v>
      </c>
      <c r="B280" s="6">
        <v>40205007007</v>
      </c>
      <c r="C280" s="2" t="s">
        <v>169</v>
      </c>
      <c r="D280" s="4" t="s">
        <v>170</v>
      </c>
      <c r="E280" s="23">
        <v>1</v>
      </c>
      <c r="F280" s="23">
        <v>18840</v>
      </c>
      <c r="G280" s="23">
        <v>18840</v>
      </c>
      <c r="H280" s="23">
        <v>1</v>
      </c>
      <c r="I280" s="23">
        <v>18840</v>
      </c>
      <c r="J280" s="23">
        <f t="shared" si="86"/>
        <v>18840</v>
      </c>
      <c r="K280" s="23"/>
      <c r="L280" s="23">
        <v>18840</v>
      </c>
      <c r="M280" s="23">
        <f t="shared" si="87"/>
        <v>0</v>
      </c>
      <c r="N280" s="9"/>
      <c r="P280" s="11">
        <f t="shared" si="84"/>
        <v>0</v>
      </c>
      <c r="Q280" s="11">
        <f t="shared" si="85"/>
        <v>0</v>
      </c>
    </row>
    <row r="281" spans="1:17" ht="20.100000000000001" customHeight="1">
      <c r="A281" s="3">
        <v>198</v>
      </c>
      <c r="B281" s="6">
        <v>40402016008</v>
      </c>
      <c r="C281" s="2" t="s">
        <v>171</v>
      </c>
      <c r="D281" s="4" t="s">
        <v>2</v>
      </c>
      <c r="E281" s="23">
        <v>109.5</v>
      </c>
      <c r="F281" s="23">
        <v>200</v>
      </c>
      <c r="G281" s="23">
        <v>21900</v>
      </c>
      <c r="H281" s="23">
        <v>50</v>
      </c>
      <c r="I281" s="23">
        <v>200</v>
      </c>
      <c r="J281" s="23">
        <f t="shared" si="86"/>
        <v>10000</v>
      </c>
      <c r="K281" s="23"/>
      <c r="L281" s="23">
        <v>200</v>
      </c>
      <c r="M281" s="23">
        <f t="shared" si="87"/>
        <v>0</v>
      </c>
      <c r="N281" s="9"/>
      <c r="P281" s="11">
        <f t="shared" si="84"/>
        <v>-59.5</v>
      </c>
      <c r="Q281" s="11">
        <f t="shared" si="85"/>
        <v>0</v>
      </c>
    </row>
    <row r="282" spans="1:17" ht="20.100000000000001" customHeight="1">
      <c r="A282" s="1"/>
      <c r="B282" s="29"/>
      <c r="C282" s="29"/>
      <c r="D282" s="10"/>
      <c r="E282" s="24"/>
      <c r="F282" s="24"/>
      <c r="G282" s="25"/>
      <c r="H282" s="24"/>
      <c r="I282" s="24"/>
      <c r="J282" s="25"/>
      <c r="K282" s="24"/>
      <c r="L282" s="24"/>
      <c r="M282" s="25"/>
      <c r="N282" s="9"/>
      <c r="P282" s="11">
        <f t="shared" si="84"/>
        <v>0</v>
      </c>
      <c r="Q282" s="11">
        <f t="shared" si="85"/>
        <v>0</v>
      </c>
    </row>
    <row r="283" spans="1:17" s="16" customFormat="1" ht="20.100000000000001" customHeight="1">
      <c r="A283" s="13" t="s">
        <v>224</v>
      </c>
      <c r="B283" s="14"/>
      <c r="C283" s="19" t="s">
        <v>225</v>
      </c>
      <c r="D283" s="14"/>
      <c r="E283" s="22"/>
      <c r="F283" s="22"/>
      <c r="G283" s="22">
        <f>SUM(G284:G288)</f>
        <v>0</v>
      </c>
      <c r="H283" s="22"/>
      <c r="I283" s="22"/>
      <c r="J283" s="22">
        <f>SUM(J284:J288)</f>
        <v>848003.80259999994</v>
      </c>
      <c r="K283" s="22"/>
      <c r="L283" s="22"/>
      <c r="M283" s="22">
        <f>SUM(M284:M288)</f>
        <v>0</v>
      </c>
      <c r="N283" s="15"/>
      <c r="P283" s="11">
        <f t="shared" si="84"/>
        <v>0</v>
      </c>
      <c r="Q283" s="11">
        <f t="shared" si="85"/>
        <v>0</v>
      </c>
    </row>
    <row r="284" spans="1:17" ht="20.100000000000001" customHeight="1">
      <c r="A284" s="3"/>
      <c r="B284" s="6">
        <v>10602001012</v>
      </c>
      <c r="C284" s="2" t="s">
        <v>226</v>
      </c>
      <c r="D284" s="4" t="s">
        <v>3</v>
      </c>
      <c r="E284" s="23"/>
      <c r="F284" s="23"/>
      <c r="G284" s="23"/>
      <c r="H284" s="23">
        <v>5.76</v>
      </c>
      <c r="I284" s="23">
        <v>8700</v>
      </c>
      <c r="J284" s="23">
        <f t="shared" ref="J284:J288" si="88">H284*I284</f>
        <v>50112</v>
      </c>
      <c r="K284" s="23"/>
      <c r="L284" s="23">
        <v>8700</v>
      </c>
      <c r="M284" s="23">
        <f t="shared" ref="M284:M288" si="89">K284*L284</f>
        <v>0</v>
      </c>
      <c r="N284" s="9"/>
      <c r="P284" s="11">
        <f t="shared" si="84"/>
        <v>5.76</v>
      </c>
      <c r="Q284" s="11">
        <f t="shared" si="85"/>
        <v>8700</v>
      </c>
    </row>
    <row r="285" spans="1:17" ht="20.100000000000001" customHeight="1">
      <c r="A285" s="3"/>
      <c r="B285" s="6">
        <v>40901010003</v>
      </c>
      <c r="C285" s="2" t="s">
        <v>227</v>
      </c>
      <c r="D285" s="4" t="s">
        <v>231</v>
      </c>
      <c r="E285" s="23"/>
      <c r="F285" s="23"/>
      <c r="G285" s="23"/>
      <c r="H285" s="23">
        <v>31863</v>
      </c>
      <c r="I285" s="23">
        <v>15</v>
      </c>
      <c r="J285" s="23">
        <f t="shared" si="88"/>
        <v>477945</v>
      </c>
      <c r="K285" s="23"/>
      <c r="L285" s="23">
        <v>15</v>
      </c>
      <c r="M285" s="23">
        <f t="shared" si="89"/>
        <v>0</v>
      </c>
      <c r="N285" s="9"/>
      <c r="P285" s="11">
        <f t="shared" si="84"/>
        <v>31863</v>
      </c>
      <c r="Q285" s="11">
        <f t="shared" si="85"/>
        <v>15</v>
      </c>
    </row>
    <row r="286" spans="1:17" ht="20.100000000000001" customHeight="1">
      <c r="A286" s="3"/>
      <c r="B286" s="6">
        <v>10601001016</v>
      </c>
      <c r="C286" s="2" t="s">
        <v>228</v>
      </c>
      <c r="D286" s="4" t="s">
        <v>231</v>
      </c>
      <c r="E286" s="23"/>
      <c r="F286" s="23"/>
      <c r="G286" s="23"/>
      <c r="H286" s="23">
        <v>111087</v>
      </c>
      <c r="I286" s="23">
        <v>2.6</v>
      </c>
      <c r="J286" s="23">
        <f t="shared" si="88"/>
        <v>288826.2</v>
      </c>
      <c r="K286" s="23"/>
      <c r="L286" s="23">
        <v>2.6</v>
      </c>
      <c r="M286" s="23">
        <f t="shared" si="89"/>
        <v>0</v>
      </c>
      <c r="N286" s="9"/>
      <c r="P286" s="11">
        <f t="shared" si="84"/>
        <v>111087</v>
      </c>
      <c r="Q286" s="11">
        <f t="shared" si="85"/>
        <v>2.6</v>
      </c>
    </row>
    <row r="287" spans="1:17" ht="20.100000000000001" customHeight="1">
      <c r="A287" s="3"/>
      <c r="B287" s="6">
        <v>10607002005</v>
      </c>
      <c r="C287" s="2" t="s">
        <v>229</v>
      </c>
      <c r="D287" s="4" t="s">
        <v>0</v>
      </c>
      <c r="E287" s="23"/>
      <c r="F287" s="23"/>
      <c r="G287" s="23"/>
      <c r="H287" s="23">
        <v>40</v>
      </c>
      <c r="I287" s="23">
        <v>700</v>
      </c>
      <c r="J287" s="23">
        <f t="shared" si="88"/>
        <v>28000</v>
      </c>
      <c r="K287" s="23"/>
      <c r="L287" s="23">
        <v>700</v>
      </c>
      <c r="M287" s="23">
        <f t="shared" si="89"/>
        <v>0</v>
      </c>
      <c r="N287" s="9"/>
      <c r="P287" s="11">
        <f t="shared" si="84"/>
        <v>40</v>
      </c>
      <c r="Q287" s="11">
        <f t="shared" si="85"/>
        <v>700</v>
      </c>
    </row>
    <row r="288" spans="1:17" ht="20.100000000000001" customHeight="1">
      <c r="A288" s="3"/>
      <c r="B288" s="6">
        <v>10903002010</v>
      </c>
      <c r="C288" s="2" t="s">
        <v>230</v>
      </c>
      <c r="D288" s="4" t="s">
        <v>0</v>
      </c>
      <c r="E288" s="23"/>
      <c r="F288" s="23"/>
      <c r="G288" s="23"/>
      <c r="H288" s="23">
        <v>107.09</v>
      </c>
      <c r="I288" s="23">
        <v>29.14</v>
      </c>
      <c r="J288" s="23">
        <f t="shared" si="88"/>
        <v>3120.6026000000002</v>
      </c>
      <c r="K288" s="23"/>
      <c r="L288" s="23">
        <v>29.14</v>
      </c>
      <c r="M288" s="23">
        <f t="shared" si="89"/>
        <v>0</v>
      </c>
      <c r="N288" s="9"/>
      <c r="P288" s="11">
        <f t="shared" si="84"/>
        <v>107.09</v>
      </c>
      <c r="Q288" s="11">
        <f t="shared" si="85"/>
        <v>29.14</v>
      </c>
    </row>
    <row r="289" spans="1:17" ht="20.100000000000001" customHeight="1">
      <c r="A289" s="1"/>
      <c r="B289" s="29"/>
      <c r="C289" s="29"/>
      <c r="D289" s="10"/>
      <c r="E289" s="24"/>
      <c r="F289" s="24"/>
      <c r="G289" s="25"/>
      <c r="H289" s="24"/>
      <c r="I289" s="24"/>
      <c r="J289" s="25"/>
      <c r="K289" s="24"/>
      <c r="L289" s="24"/>
      <c r="M289" s="25"/>
      <c r="N289" s="9"/>
      <c r="P289" s="11">
        <f t="shared" si="84"/>
        <v>0</v>
      </c>
      <c r="Q289" s="11">
        <f t="shared" si="85"/>
        <v>0</v>
      </c>
    </row>
    <row r="290" spans="1:17" s="16" customFormat="1" ht="20.100000000000001" customHeight="1">
      <c r="A290" s="13" t="s">
        <v>222</v>
      </c>
      <c r="B290" s="14"/>
      <c r="C290" s="12" t="s">
        <v>172</v>
      </c>
      <c r="D290" s="14"/>
      <c r="E290" s="22"/>
      <c r="F290" s="22"/>
      <c r="G290" s="22">
        <f>SUM(G291:G304)</f>
        <v>981281.56000000017</v>
      </c>
      <c r="H290" s="22"/>
      <c r="I290" s="22"/>
      <c r="J290" s="22">
        <f>SUM(J291:J304)</f>
        <v>981281.55093999999</v>
      </c>
      <c r="K290" s="22"/>
      <c r="L290" s="22"/>
      <c r="M290" s="22">
        <f>SUM(M291:M304)</f>
        <v>0</v>
      </c>
      <c r="N290" s="15"/>
      <c r="P290" s="11">
        <f t="shared" si="84"/>
        <v>0</v>
      </c>
      <c r="Q290" s="11">
        <f t="shared" si="85"/>
        <v>0</v>
      </c>
    </row>
    <row r="291" spans="1:17" ht="20.100000000000001" customHeight="1">
      <c r="A291" s="3">
        <v>199</v>
      </c>
      <c r="B291" s="6">
        <v>11701003005</v>
      </c>
      <c r="C291" s="2" t="s">
        <v>173</v>
      </c>
      <c r="D291" s="4" t="s">
        <v>0</v>
      </c>
      <c r="E291" s="23">
        <v>4189.683</v>
      </c>
      <c r="F291" s="23">
        <v>8.93</v>
      </c>
      <c r="G291" s="23">
        <v>37413.870000000003</v>
      </c>
      <c r="H291" s="23">
        <v>4189.683</v>
      </c>
      <c r="I291" s="23">
        <v>8.93</v>
      </c>
      <c r="J291" s="23">
        <f t="shared" ref="J291:J304" si="90">H291*I291</f>
        <v>37413.869189999998</v>
      </c>
      <c r="K291" s="23"/>
      <c r="L291" s="23">
        <v>8.93</v>
      </c>
      <c r="M291" s="23">
        <f t="shared" ref="M291:M304" si="91">K291*L291</f>
        <v>0</v>
      </c>
      <c r="N291" s="9"/>
      <c r="P291" s="11">
        <f t="shared" si="84"/>
        <v>0</v>
      </c>
      <c r="Q291" s="11">
        <f t="shared" si="85"/>
        <v>0</v>
      </c>
    </row>
    <row r="292" spans="1:17" ht="20.100000000000001" customHeight="1">
      <c r="A292" s="3">
        <v>200</v>
      </c>
      <c r="B292" s="6">
        <v>11701006010</v>
      </c>
      <c r="C292" s="2" t="s">
        <v>174</v>
      </c>
      <c r="D292" s="4" t="s">
        <v>0</v>
      </c>
      <c r="E292" s="23">
        <v>16928.171999999999</v>
      </c>
      <c r="F292" s="23">
        <v>5</v>
      </c>
      <c r="G292" s="23">
        <v>84640.86</v>
      </c>
      <c r="H292" s="23">
        <v>16928.171999999999</v>
      </c>
      <c r="I292" s="23">
        <v>5</v>
      </c>
      <c r="J292" s="23">
        <f t="shared" si="90"/>
        <v>84640.859999999986</v>
      </c>
      <c r="K292" s="23"/>
      <c r="L292" s="23">
        <v>5</v>
      </c>
      <c r="M292" s="23">
        <f t="shared" si="91"/>
        <v>0</v>
      </c>
      <c r="N292" s="9"/>
      <c r="P292" s="11">
        <f t="shared" si="84"/>
        <v>0</v>
      </c>
      <c r="Q292" s="11">
        <f t="shared" si="85"/>
        <v>0</v>
      </c>
    </row>
    <row r="293" spans="1:17" ht="20.100000000000001" customHeight="1">
      <c r="A293" s="3">
        <v>201</v>
      </c>
      <c r="B293" s="6">
        <v>11702001070</v>
      </c>
      <c r="C293" s="2" t="s">
        <v>30</v>
      </c>
      <c r="D293" s="4" t="s">
        <v>0</v>
      </c>
      <c r="E293" s="23">
        <v>701.16</v>
      </c>
      <c r="F293" s="23">
        <v>85.25</v>
      </c>
      <c r="G293" s="23">
        <v>59773.89</v>
      </c>
      <c r="H293" s="23">
        <v>701.16</v>
      </c>
      <c r="I293" s="23">
        <v>85.25</v>
      </c>
      <c r="J293" s="23">
        <f t="shared" si="90"/>
        <v>59773.89</v>
      </c>
      <c r="K293" s="23"/>
      <c r="L293" s="23">
        <v>85.25</v>
      </c>
      <c r="M293" s="23">
        <f t="shared" si="91"/>
        <v>0</v>
      </c>
      <c r="N293" s="9"/>
      <c r="P293" s="11">
        <f t="shared" si="84"/>
        <v>0</v>
      </c>
      <c r="Q293" s="11">
        <f t="shared" si="85"/>
        <v>0</v>
      </c>
    </row>
    <row r="294" spans="1:17" ht="20.100000000000001" customHeight="1">
      <c r="A294" s="3">
        <v>202</v>
      </c>
      <c r="B294" s="6">
        <v>11702001071</v>
      </c>
      <c r="C294" s="2" t="s">
        <v>31</v>
      </c>
      <c r="D294" s="4" t="s">
        <v>0</v>
      </c>
      <c r="E294" s="23">
        <v>6587.95</v>
      </c>
      <c r="F294" s="23">
        <v>85.25</v>
      </c>
      <c r="G294" s="23">
        <v>561622.74</v>
      </c>
      <c r="H294" s="23">
        <v>6587.95</v>
      </c>
      <c r="I294" s="23">
        <v>85.25</v>
      </c>
      <c r="J294" s="23">
        <f t="shared" si="90"/>
        <v>561622.73749999993</v>
      </c>
      <c r="K294" s="23"/>
      <c r="L294" s="23">
        <v>85.25</v>
      </c>
      <c r="M294" s="23">
        <f t="shared" si="91"/>
        <v>0</v>
      </c>
      <c r="N294" s="9"/>
      <c r="P294" s="11">
        <f t="shared" si="84"/>
        <v>0</v>
      </c>
      <c r="Q294" s="11">
        <f t="shared" si="85"/>
        <v>0</v>
      </c>
    </row>
    <row r="295" spans="1:17" ht="20.100000000000001" customHeight="1">
      <c r="A295" s="3">
        <v>203</v>
      </c>
      <c r="B295" s="6">
        <v>11702001072</v>
      </c>
      <c r="C295" s="2" t="s">
        <v>32</v>
      </c>
      <c r="D295" s="4" t="s">
        <v>0</v>
      </c>
      <c r="E295" s="23">
        <v>10</v>
      </c>
      <c r="F295" s="23">
        <v>85.25</v>
      </c>
      <c r="G295" s="23">
        <v>852.5</v>
      </c>
      <c r="H295" s="23">
        <v>10</v>
      </c>
      <c r="I295" s="23">
        <v>85.25</v>
      </c>
      <c r="J295" s="23">
        <f t="shared" si="90"/>
        <v>852.5</v>
      </c>
      <c r="K295" s="23"/>
      <c r="L295" s="23">
        <v>85.25</v>
      </c>
      <c r="M295" s="23">
        <f t="shared" si="91"/>
        <v>0</v>
      </c>
      <c r="N295" s="9"/>
      <c r="P295" s="11">
        <f t="shared" si="84"/>
        <v>0</v>
      </c>
      <c r="Q295" s="11">
        <f t="shared" si="85"/>
        <v>0</v>
      </c>
    </row>
    <row r="296" spans="1:17" ht="20.100000000000001" customHeight="1">
      <c r="A296" s="3">
        <v>204</v>
      </c>
      <c r="B296" s="6">
        <v>11702001073</v>
      </c>
      <c r="C296" s="2" t="s">
        <v>33</v>
      </c>
      <c r="D296" s="4" t="s">
        <v>0</v>
      </c>
      <c r="E296" s="23">
        <v>191.6</v>
      </c>
      <c r="F296" s="23">
        <v>85.25</v>
      </c>
      <c r="G296" s="23">
        <v>16333.9</v>
      </c>
      <c r="H296" s="23">
        <v>191.6</v>
      </c>
      <c r="I296" s="23">
        <v>85.25</v>
      </c>
      <c r="J296" s="23">
        <f t="shared" si="90"/>
        <v>16333.9</v>
      </c>
      <c r="K296" s="23"/>
      <c r="L296" s="23">
        <v>85.25</v>
      </c>
      <c r="M296" s="23">
        <f t="shared" si="91"/>
        <v>0</v>
      </c>
      <c r="N296" s="9"/>
      <c r="P296" s="11">
        <f t="shared" si="84"/>
        <v>0</v>
      </c>
      <c r="Q296" s="11">
        <f t="shared" si="85"/>
        <v>0</v>
      </c>
    </row>
    <row r="297" spans="1:17" ht="20.100000000000001" customHeight="1">
      <c r="A297" s="3">
        <v>205</v>
      </c>
      <c r="B297" s="6">
        <v>11702001074</v>
      </c>
      <c r="C297" s="2" t="s">
        <v>34</v>
      </c>
      <c r="D297" s="4" t="s">
        <v>0</v>
      </c>
      <c r="E297" s="23">
        <v>255</v>
      </c>
      <c r="F297" s="23">
        <v>85.25</v>
      </c>
      <c r="G297" s="23">
        <v>21738.75</v>
      </c>
      <c r="H297" s="23">
        <v>255</v>
      </c>
      <c r="I297" s="23">
        <v>85.25</v>
      </c>
      <c r="J297" s="23">
        <f t="shared" si="90"/>
        <v>21738.75</v>
      </c>
      <c r="K297" s="23"/>
      <c r="L297" s="23">
        <v>85.25</v>
      </c>
      <c r="M297" s="23">
        <f t="shared" si="91"/>
        <v>0</v>
      </c>
      <c r="N297" s="9"/>
      <c r="P297" s="11">
        <f t="shared" si="84"/>
        <v>0</v>
      </c>
      <c r="Q297" s="11">
        <f t="shared" si="85"/>
        <v>0</v>
      </c>
    </row>
    <row r="298" spans="1:17" ht="20.100000000000001" customHeight="1">
      <c r="A298" s="3">
        <v>206</v>
      </c>
      <c r="B298" s="6">
        <v>11702008024</v>
      </c>
      <c r="C298" s="2" t="s">
        <v>37</v>
      </c>
      <c r="D298" s="4" t="s">
        <v>0</v>
      </c>
      <c r="E298" s="23">
        <v>209.53</v>
      </c>
      <c r="F298" s="23">
        <v>85.25</v>
      </c>
      <c r="G298" s="23">
        <v>17862.43</v>
      </c>
      <c r="H298" s="23">
        <v>209.53</v>
      </c>
      <c r="I298" s="23">
        <v>85.25</v>
      </c>
      <c r="J298" s="23">
        <f t="shared" si="90"/>
        <v>17862.432499999999</v>
      </c>
      <c r="K298" s="23"/>
      <c r="L298" s="23">
        <v>85.25</v>
      </c>
      <c r="M298" s="23">
        <f t="shared" si="91"/>
        <v>0</v>
      </c>
      <c r="N298" s="9"/>
      <c r="P298" s="11">
        <f t="shared" si="84"/>
        <v>0</v>
      </c>
      <c r="Q298" s="11">
        <f t="shared" si="85"/>
        <v>0</v>
      </c>
    </row>
    <row r="299" spans="1:17" ht="20.100000000000001" customHeight="1">
      <c r="A299" s="3">
        <v>207</v>
      </c>
      <c r="B299" s="6">
        <v>11702003013</v>
      </c>
      <c r="C299" s="2" t="s">
        <v>35</v>
      </c>
      <c r="D299" s="4" t="s">
        <v>0</v>
      </c>
      <c r="E299" s="23">
        <v>564</v>
      </c>
      <c r="F299" s="23">
        <v>85.25</v>
      </c>
      <c r="G299" s="23">
        <v>48081</v>
      </c>
      <c r="H299" s="23">
        <v>564</v>
      </c>
      <c r="I299" s="23">
        <v>85.25</v>
      </c>
      <c r="J299" s="23">
        <f t="shared" si="90"/>
        <v>48081</v>
      </c>
      <c r="K299" s="23"/>
      <c r="L299" s="23">
        <v>85.25</v>
      </c>
      <c r="M299" s="23">
        <f t="shared" si="91"/>
        <v>0</v>
      </c>
      <c r="N299" s="9"/>
      <c r="P299" s="11">
        <f t="shared" si="84"/>
        <v>0</v>
      </c>
      <c r="Q299" s="11">
        <f t="shared" si="85"/>
        <v>0</v>
      </c>
    </row>
    <row r="300" spans="1:17" ht="20.100000000000001" customHeight="1">
      <c r="A300" s="3">
        <v>208</v>
      </c>
      <c r="B300" s="6">
        <v>11702005011</v>
      </c>
      <c r="C300" s="2" t="s">
        <v>36</v>
      </c>
      <c r="D300" s="4" t="s">
        <v>0</v>
      </c>
      <c r="E300" s="23">
        <v>626.75</v>
      </c>
      <c r="F300" s="23">
        <v>85.25</v>
      </c>
      <c r="G300" s="23">
        <v>53430.44</v>
      </c>
      <c r="H300" s="23">
        <v>626.75</v>
      </c>
      <c r="I300" s="23">
        <v>85.25</v>
      </c>
      <c r="J300" s="23">
        <f t="shared" si="90"/>
        <v>53430.4375</v>
      </c>
      <c r="K300" s="23"/>
      <c r="L300" s="23">
        <v>85.25</v>
      </c>
      <c r="M300" s="23">
        <f t="shared" si="91"/>
        <v>0</v>
      </c>
      <c r="N300" s="9"/>
      <c r="P300" s="11">
        <f t="shared" si="84"/>
        <v>0</v>
      </c>
      <c r="Q300" s="11">
        <f t="shared" si="85"/>
        <v>0</v>
      </c>
    </row>
    <row r="301" spans="1:17" ht="20.100000000000001" customHeight="1">
      <c r="A301" s="3">
        <v>209</v>
      </c>
      <c r="B301" s="6">
        <v>11702008025</v>
      </c>
      <c r="C301" s="2" t="s">
        <v>37</v>
      </c>
      <c r="D301" s="4" t="s">
        <v>0</v>
      </c>
      <c r="E301" s="23">
        <v>207.99</v>
      </c>
      <c r="F301" s="23">
        <v>85.25</v>
      </c>
      <c r="G301" s="23">
        <v>17731.150000000001</v>
      </c>
      <c r="H301" s="23">
        <v>207.99</v>
      </c>
      <c r="I301" s="23">
        <v>85.25</v>
      </c>
      <c r="J301" s="23">
        <f t="shared" si="90"/>
        <v>17731.147499999999</v>
      </c>
      <c r="K301" s="23"/>
      <c r="L301" s="23">
        <v>85.25</v>
      </c>
      <c r="M301" s="23">
        <f t="shared" si="91"/>
        <v>0</v>
      </c>
      <c r="N301" s="9"/>
      <c r="P301" s="11">
        <f t="shared" si="84"/>
        <v>0</v>
      </c>
      <c r="Q301" s="11">
        <f t="shared" si="85"/>
        <v>0</v>
      </c>
    </row>
    <row r="302" spans="1:17" ht="20.100000000000001" customHeight="1">
      <c r="A302" s="3">
        <v>210</v>
      </c>
      <c r="B302" s="6">
        <v>11702009010</v>
      </c>
      <c r="C302" s="2" t="s">
        <v>38</v>
      </c>
      <c r="D302" s="4" t="s">
        <v>0</v>
      </c>
      <c r="E302" s="23">
        <v>26.32</v>
      </c>
      <c r="F302" s="23">
        <v>85.25</v>
      </c>
      <c r="G302" s="23">
        <v>2243.7800000000002</v>
      </c>
      <c r="H302" s="23">
        <v>26.32</v>
      </c>
      <c r="I302" s="23">
        <v>85.25</v>
      </c>
      <c r="J302" s="23">
        <f t="shared" si="90"/>
        <v>2243.7800000000002</v>
      </c>
      <c r="K302" s="23"/>
      <c r="L302" s="23">
        <v>85.25</v>
      </c>
      <c r="M302" s="23">
        <f t="shared" si="91"/>
        <v>0</v>
      </c>
      <c r="N302" s="9"/>
      <c r="P302" s="11">
        <f t="shared" si="84"/>
        <v>0</v>
      </c>
      <c r="Q302" s="11">
        <f t="shared" si="85"/>
        <v>0</v>
      </c>
    </row>
    <row r="303" spans="1:17" ht="20.100000000000001" customHeight="1">
      <c r="A303" s="3">
        <v>211</v>
      </c>
      <c r="B303" s="6">
        <v>11702011016</v>
      </c>
      <c r="C303" s="2" t="s">
        <v>39</v>
      </c>
      <c r="D303" s="4" t="s">
        <v>0</v>
      </c>
      <c r="E303" s="23">
        <v>551.79600000000005</v>
      </c>
      <c r="F303" s="23">
        <v>85.25</v>
      </c>
      <c r="G303" s="23">
        <v>47040.61</v>
      </c>
      <c r="H303" s="23">
        <v>551.79600000000005</v>
      </c>
      <c r="I303" s="23">
        <v>85.25</v>
      </c>
      <c r="J303" s="23">
        <f t="shared" si="90"/>
        <v>47040.609000000004</v>
      </c>
      <c r="K303" s="23"/>
      <c r="L303" s="23">
        <v>85.25</v>
      </c>
      <c r="M303" s="23">
        <f t="shared" si="91"/>
        <v>0</v>
      </c>
      <c r="N303" s="9"/>
      <c r="P303" s="11">
        <f t="shared" si="84"/>
        <v>0</v>
      </c>
      <c r="Q303" s="11">
        <f t="shared" si="85"/>
        <v>0</v>
      </c>
    </row>
    <row r="304" spans="1:17" ht="20.100000000000001" customHeight="1">
      <c r="A304" s="3">
        <v>212</v>
      </c>
      <c r="B304" s="6">
        <v>11702024009</v>
      </c>
      <c r="C304" s="2" t="s">
        <v>175</v>
      </c>
      <c r="D304" s="4" t="s">
        <v>0</v>
      </c>
      <c r="E304" s="23">
        <v>146.81100000000001</v>
      </c>
      <c r="F304" s="23">
        <v>85.25</v>
      </c>
      <c r="G304" s="23">
        <v>12515.64</v>
      </c>
      <c r="H304" s="23">
        <v>146.81100000000001</v>
      </c>
      <c r="I304" s="23">
        <v>85.25</v>
      </c>
      <c r="J304" s="23">
        <f t="shared" si="90"/>
        <v>12515.63775</v>
      </c>
      <c r="K304" s="23"/>
      <c r="L304" s="23">
        <v>85.25</v>
      </c>
      <c r="M304" s="23">
        <f t="shared" si="91"/>
        <v>0</v>
      </c>
      <c r="N304" s="9"/>
      <c r="P304" s="11">
        <f t="shared" si="84"/>
        <v>0</v>
      </c>
      <c r="Q304" s="11">
        <f t="shared" si="85"/>
        <v>0</v>
      </c>
    </row>
    <row r="305" spans="1:14" ht="20.100000000000001" customHeight="1">
      <c r="A305" s="1"/>
      <c r="B305" s="29"/>
      <c r="C305" s="29"/>
      <c r="D305" s="10"/>
      <c r="E305" s="24"/>
      <c r="F305" s="24"/>
      <c r="G305" s="25"/>
      <c r="H305" s="24"/>
      <c r="I305" s="24"/>
      <c r="J305" s="25"/>
      <c r="K305" s="24"/>
      <c r="L305" s="24"/>
      <c r="M305" s="25"/>
      <c r="N305" s="9"/>
    </row>
    <row r="306" spans="1:14" ht="30" customHeight="1" thickBot="1">
      <c r="A306" s="30" t="s">
        <v>176</v>
      </c>
      <c r="B306" s="31"/>
      <c r="C306" s="31"/>
      <c r="D306" s="17"/>
      <c r="E306" s="26"/>
      <c r="F306" s="26"/>
      <c r="G306" s="27">
        <f>G5+G12+G17+G27+G45+G50+G54+G58+G62+G66+G70+G74+G78+G82+G86+G96+G103+G110+G119+G125+G131+G135+G139+G143+G147+G152+G157+G160+G169+G178+G191+G204+G214+G221+G228+G237+G240+G249+G258+G264+G283+G290</f>
        <v>168141567.85000002</v>
      </c>
      <c r="H306" s="26"/>
      <c r="I306" s="26"/>
      <c r="J306" s="27">
        <f>J5+J12+J17+J27+J45+J50+J54+J58+J62+J66+J70+J74+J78+J82+J86+J96+J103+J110+J119+J125+J131+J135+J139+J143+J147+J152+J157+J160+J169+J178+J191+J204+J214+J221+J228+J237+J240+J249+J258+J264+J283+J290</f>
        <v>175655082.70564005</v>
      </c>
      <c r="K306" s="26"/>
      <c r="L306" s="26"/>
      <c r="M306" s="27">
        <f>M5+M12+M17+M27+M45+M50+M54+M58+M62+M66+M70+M74+M78+M82+M86+M96+M103+M110+M119+M125+M131+M135+M139+M143+M147+M152+M157+M160+M169+M178+M191+M204+M214+M221+M228+M237+M240+M249+M258+M264+M283+M290</f>
        <v>0</v>
      </c>
      <c r="N306" s="18"/>
    </row>
  </sheetData>
  <mergeCells count="54">
    <mergeCell ref="A1:N1"/>
    <mergeCell ref="N3:N4"/>
    <mergeCell ref="L2:N2"/>
    <mergeCell ref="A95:C95"/>
    <mergeCell ref="A85:C85"/>
    <mergeCell ref="A81:C81"/>
    <mergeCell ref="A77:C77"/>
    <mergeCell ref="A2:K2"/>
    <mergeCell ref="A3:A4"/>
    <mergeCell ref="B3:B4"/>
    <mergeCell ref="C3:C4"/>
    <mergeCell ref="D3:D4"/>
    <mergeCell ref="K3:M3"/>
    <mergeCell ref="E3:G3"/>
    <mergeCell ref="H3:J3"/>
    <mergeCell ref="A11:C11"/>
    <mergeCell ref="A130:C130"/>
    <mergeCell ref="A124:C124"/>
    <mergeCell ref="A118:C118"/>
    <mergeCell ref="A109:C109"/>
    <mergeCell ref="A102:C102"/>
    <mergeCell ref="A159:C159"/>
    <mergeCell ref="A151:C151"/>
    <mergeCell ref="A146:C146"/>
    <mergeCell ref="A142:C142"/>
    <mergeCell ref="A134:C134"/>
    <mergeCell ref="A138:C138"/>
    <mergeCell ref="A306:C306"/>
    <mergeCell ref="A305:C305"/>
    <mergeCell ref="A282:C282"/>
    <mergeCell ref="A263:C263"/>
    <mergeCell ref="A257:C257"/>
    <mergeCell ref="A289:C289"/>
    <mergeCell ref="A16:C16"/>
    <mergeCell ref="A26:C26"/>
    <mergeCell ref="A44:C44"/>
    <mergeCell ref="A49:C49"/>
    <mergeCell ref="A53:C53"/>
    <mergeCell ref="A248:C248"/>
    <mergeCell ref="A57:C57"/>
    <mergeCell ref="A61:C61"/>
    <mergeCell ref="A65:C65"/>
    <mergeCell ref="A69:C69"/>
    <mergeCell ref="A73:C73"/>
    <mergeCell ref="A239:C239"/>
    <mergeCell ref="A236:C236"/>
    <mergeCell ref="A227:C227"/>
    <mergeCell ref="A220:C220"/>
    <mergeCell ref="A213:C213"/>
    <mergeCell ref="A203:C203"/>
    <mergeCell ref="A190:C190"/>
    <mergeCell ref="A177:C177"/>
    <mergeCell ref="A168:C168"/>
    <mergeCell ref="A156:C156"/>
  </mergeCells>
  <phoneticPr fontId="11" type="noConversion"/>
  <printOptions horizontalCentered="1"/>
  <pageMargins left="0.397666666666667" right="1.8333333333332999E-3" top="0.59375" bottom="0" header="0.59375" footer="0"/>
  <pageSetup paperSize="9" orientation="portrait" r:id="rId1"/>
  <ignoredErrors>
    <ignoredError sqref="G5 G12:G15 G17:G25 G27:I27 G45:G48 G50:G52 G54:I54 G58:G60 G62:G64 G66:G68 G70:G72 G74:G76 G78:G80 G82:G84 G86:G94 G96:G101 G103:G108 G110:I110 G119:G123 G125:G129 G131:G133 G135:G137 G139:G141 G143:G145 G147:G150 G152:G155 G157:G158 G160:G167 G169:G176 G178:G189 G191:G202 G204:I204 G214:G219 G221:G226 G228:G235 G237:G238 G240:G247 G249:G256 G258:I258 G274:G281 G290:I290 G307:I365 K14:K15 K17 K12 N12:O12 K13 K19:K25 K18 G28:G43 K28:K43 K45:K48 K50:K52 G55:G56 K55:K56 K59:K60 K63:K64 K67:K68 K71:K72 K75:K76 K79:K80 K83:K84 K87:K94 K97:K101 K104:K108 G111:G117 K111:K117 K120:K123 K126:K129 K132:K133 K136:K137 K140:K141 K144:K145 K148:K150 K153:K155 K158 K161:K167 K170:K176 K179:K189 K192:K202 G205:G212 K205:K212 K215:K219 K222:K226 K229:K235 K238 K241:K247 K250 K252:K256 K251 G259:G262 K259:K262 G264:G273 K264 K274:K275 K277:K280 K276 H306:I306 K306 G291:G304 K292:K304 K291 K290 K281 K265:K273 N264:O264 K258 N258:O258 K249 N249:O249 K240 N240:O240 K237 N237:O237 K228 N228:O228 K221 N221:O221 K214 N214:O214 K204 N204:O204 K191 N191:O191 K178 N178:O178 K169 N169:O169 K160 N160:O160 K157 N157:O157 K152 N152:O152 K147 N147:O147 K143 N143:O143 K139 N139:O139 K135 N135:O135 K131 N131:O131 K125 N125:O125 K119 N119:O119 K110 N110:O110 K103 N103:O103 K96 N96:O96 K86 N86:O86 K82 N82:O82 K78 N78:O78 K74 N74:O74 K70 N70:O70 K66 N66:O66 K62 N62:O62 K58 N58:O58 K27 K54 K307:K365 N14:O15 N17:O17 N13:O13 N19:O25 N18:O18 N28:O43 N45:O48 N50:O52 N55:O56 N59:O60 N63:O64 N67:O68 N71:O72 N75:O76 N79:O80 N83:O84 N87:O94 N97:O101 N104:O108 N111:O117 N120:O123 N126:O129 N132:O133 N136:O137 N140:O141 N144:O145 N148:O150 N153:O155 N158:O158 N161:O167 N170:O176 N179:O189 N192:O202 N205:O212 N215:O219 N222:O226 N229:O235 N238:O238 N241:O247 N250:O250 N252:O256 N251:O251 N259:O262 N274:O275 N277:O280 N276:O276 N306:P306 N292:O304 N291:O291 N290:O290 N281:O281 N265:O273 N27:O27 N54:O54 N307:P36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分部分项工程和单价措施项目清单与计价表（只清单）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Zhuang, Cathy</cp:lastModifiedBy>
  <dcterms:created xsi:type="dcterms:W3CDTF">2019-12-24T12:56:17Z</dcterms:created>
  <dcterms:modified xsi:type="dcterms:W3CDTF">2020-01-06T16:15:45Z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62aa86e7-0bd6-402d-b4e3-07940951a35d</vt:lpwstr>
  </property>
  <property fmtid="{D5CDD505-2E9C-101B-9397-08002B2CF9AE}" pid="3" name="MSIP_Label_17cb76b2-10b8-4fe1-93d4-2202842406cd_Enabled">
    <vt:lpwstr>True</vt:lpwstr>
  </property>
  <property fmtid="{D5CDD505-2E9C-101B-9397-08002B2CF9AE}" pid="4" name="MSIP_Label_17cb76b2-10b8-4fe1-93d4-2202842406cd_SiteId">
    <vt:lpwstr>945c199a-83a2-4e80-9f8c-5a91be5752dd</vt:lpwstr>
  </property>
  <property fmtid="{D5CDD505-2E9C-101B-9397-08002B2CF9AE}" pid="5" name="MSIP_Label_17cb76b2-10b8-4fe1-93d4-2202842406cd_Owner">
    <vt:lpwstr>Cathy.Zhuang@emc.com</vt:lpwstr>
  </property>
  <property fmtid="{D5CDD505-2E9C-101B-9397-08002B2CF9AE}" pid="6" name="MSIP_Label_17cb76b2-10b8-4fe1-93d4-2202842406cd_SetDate">
    <vt:lpwstr>2020-01-06T16:15:45.7454789Z</vt:lpwstr>
  </property>
  <property fmtid="{D5CDD505-2E9C-101B-9397-08002B2CF9AE}" pid="7" name="MSIP_Label_17cb76b2-10b8-4fe1-93d4-2202842406cd_Name">
    <vt:lpwstr>External Public</vt:lpwstr>
  </property>
  <property fmtid="{D5CDD505-2E9C-101B-9397-08002B2CF9AE}" pid="8" name="MSIP_Label_17cb76b2-10b8-4fe1-93d4-2202842406cd_Application">
    <vt:lpwstr>Microsoft Azure Information Protection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