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njiyeong/Documents/랩실 프로젝트/스마트폰 리뷰마이닝/3. IPA/2. CAGR 및 시각화/"/>
    </mc:Choice>
  </mc:AlternateContent>
  <xr:revisionPtr revIDLastSave="0" documentId="13_ncr:1_{35AC9EC3-9E74-8648-9572-10D276554959}" xr6:coauthVersionLast="47" xr6:coauthVersionMax="47" xr10:uidLastSave="{00000000-0000-0000-0000-000000000000}"/>
  <bookViews>
    <workbookView xWindow="0" yWindow="740" windowWidth="29400" windowHeight="17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1" i="1" l="1"/>
  <c r="S50" i="1"/>
  <c r="U50" i="1" l="1"/>
  <c r="U51" i="1"/>
  <c r="U52" i="1"/>
  <c r="U53" i="1"/>
  <c r="U54" i="1"/>
  <c r="U55" i="1"/>
  <c r="T51" i="1"/>
  <c r="T52" i="1"/>
  <c r="T53" i="1"/>
  <c r="T54" i="1"/>
  <c r="T55" i="1"/>
  <c r="T50" i="1"/>
  <c r="S54" i="1"/>
  <c r="S52" i="1"/>
  <c r="S53" i="1"/>
  <c r="S55" i="1"/>
  <c r="H35" i="1"/>
  <c r="O42" i="1"/>
  <c r="M42" i="1"/>
  <c r="N42" i="1"/>
  <c r="M43" i="1"/>
  <c r="N43" i="1"/>
  <c r="U43" i="1" s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L43" i="1"/>
  <c r="L44" i="1"/>
  <c r="L45" i="1"/>
  <c r="L46" i="1"/>
  <c r="L47" i="1"/>
  <c r="L42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B43" i="1"/>
  <c r="B44" i="1"/>
  <c r="B45" i="1"/>
  <c r="B46" i="1"/>
  <c r="B47" i="1"/>
  <c r="B42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L35" i="1"/>
  <c r="L36" i="1"/>
  <c r="L37" i="1"/>
  <c r="L38" i="1"/>
  <c r="L39" i="1"/>
  <c r="L34" i="1"/>
  <c r="J39" i="1"/>
  <c r="G34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G35" i="1"/>
  <c r="J34" i="1"/>
  <c r="I34" i="1"/>
  <c r="H34" i="1"/>
  <c r="E39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B35" i="1"/>
  <c r="B36" i="1"/>
  <c r="B37" i="1"/>
  <c r="B38" i="1"/>
  <c r="B39" i="1"/>
  <c r="B34" i="1"/>
  <c r="T35" i="1" l="1"/>
  <c r="S42" i="1"/>
  <c r="U37" i="1"/>
  <c r="T37" i="1"/>
  <c r="T39" i="1"/>
  <c r="T42" i="1"/>
  <c r="T44" i="1"/>
  <c r="T46" i="1"/>
  <c r="S34" i="1"/>
  <c r="U34" i="1"/>
  <c r="T43" i="1"/>
  <c r="T45" i="1"/>
  <c r="T47" i="1"/>
  <c r="S35" i="1"/>
  <c r="S46" i="1"/>
  <c r="U46" i="1"/>
  <c r="T36" i="1"/>
  <c r="S38" i="1"/>
  <c r="U38" i="1"/>
  <c r="S44" i="1"/>
  <c r="U44" i="1"/>
  <c r="U35" i="1"/>
  <c r="U39" i="1"/>
  <c r="S43" i="1"/>
  <c r="S45" i="1"/>
  <c r="U45" i="1"/>
  <c r="U42" i="1"/>
  <c r="U36" i="1"/>
  <c r="S36" i="1"/>
  <c r="T38" i="1"/>
  <c r="T34" i="1"/>
  <c r="U47" i="1"/>
  <c r="S47" i="1"/>
  <c r="S37" i="1"/>
  <c r="S39" i="1"/>
  <c r="U48" i="1" l="1"/>
  <c r="S48" i="1"/>
  <c r="T48" i="1"/>
</calcChain>
</file>

<file path=xl/sharedStrings.xml><?xml version="1.0" encoding="utf-8"?>
<sst xmlns="http://schemas.openxmlformats.org/spreadsheetml/2006/main" count="137" uniqueCount="49">
  <si>
    <t>model</t>
  </si>
  <si>
    <t>period</t>
  </si>
  <si>
    <t>iphone4s</t>
  </si>
  <si>
    <t>galaxy_s3</t>
  </si>
  <si>
    <t>iphone5</t>
  </si>
  <si>
    <t>galaxy_s4</t>
  </si>
  <si>
    <t>iphone_5s</t>
  </si>
  <si>
    <t>galaxy_s5</t>
  </si>
  <si>
    <t>iphone_6</t>
  </si>
  <si>
    <t>galaxy_s6</t>
  </si>
  <si>
    <t>iphone6s</t>
  </si>
  <si>
    <t>galaxy_s7</t>
  </si>
  <si>
    <t>iphone7</t>
  </si>
  <si>
    <t>galaxy_s10e</t>
  </si>
  <si>
    <t>상대적중요도</t>
    <phoneticPr fontId="1" type="noConversion"/>
  </si>
  <si>
    <t>부긍정</t>
    <phoneticPr fontId="1" type="noConversion"/>
  </si>
  <si>
    <t>battery</t>
    <phoneticPr fontId="1" type="noConversion"/>
  </si>
  <si>
    <t>display</t>
    <phoneticPr fontId="1" type="noConversion"/>
  </si>
  <si>
    <t>camera</t>
    <phoneticPr fontId="1" type="noConversion"/>
  </si>
  <si>
    <t>body</t>
    <phoneticPr fontId="1" type="noConversion"/>
  </si>
  <si>
    <t>function</t>
    <phoneticPr fontId="1" type="noConversion"/>
  </si>
  <si>
    <t>mainboard</t>
    <phoneticPr fontId="1" type="noConversion"/>
  </si>
  <si>
    <t>gal</t>
  </si>
  <si>
    <t>iphone</t>
  </si>
  <si>
    <t>total</t>
  </si>
  <si>
    <t>bat</t>
  </si>
  <si>
    <t>dis</t>
  </si>
  <si>
    <t>cam</t>
  </si>
  <si>
    <t>body</t>
  </si>
  <si>
    <t>func</t>
  </si>
  <si>
    <t>main</t>
  </si>
  <si>
    <t>1년차대비 상대적중요도</t>
    <phoneticPr fontId="4" type="noConversion"/>
  </si>
  <si>
    <t>1년차대비 부긍정비</t>
    <phoneticPr fontId="1" type="noConversion"/>
  </si>
  <si>
    <t>1년차대비 상대적 중요도 중앙값</t>
    <phoneticPr fontId="1" type="noConversion"/>
  </si>
  <si>
    <t>1년차대비 부긍정 중앙값</t>
    <phoneticPr fontId="1" type="noConversion"/>
  </si>
  <si>
    <t>아이폰</t>
    <phoneticPr fontId="1" type="noConversion"/>
  </si>
  <si>
    <t>갤럭시</t>
    <phoneticPr fontId="1" type="noConversion"/>
  </si>
  <si>
    <t>전체</t>
    <phoneticPr fontId="1" type="noConversion"/>
  </si>
  <si>
    <t>CAGR(year 3)-imp</t>
    <phoneticPr fontId="1" type="noConversion"/>
  </si>
  <si>
    <t>CAGR(year 3)-obs</t>
    <phoneticPr fontId="1" type="noConversion"/>
  </si>
  <si>
    <t>bubble size 1년차 상대적중요도_중앙값</t>
    <phoneticPr fontId="1" type="noConversion"/>
  </si>
  <si>
    <t>bat</t>
    <phoneticPr fontId="1" type="noConversion"/>
  </si>
  <si>
    <t>dis</t>
    <phoneticPr fontId="1" type="noConversion"/>
  </si>
  <si>
    <t>cam</t>
    <phoneticPr fontId="1" type="noConversion"/>
  </si>
  <si>
    <t>func</t>
    <phoneticPr fontId="1" type="noConversion"/>
  </si>
  <si>
    <t>main</t>
    <phoneticPr fontId="1" type="noConversion"/>
  </si>
  <si>
    <t>각 그래프의 중앙값으로 설정</t>
    <phoneticPr fontId="1" type="noConversion"/>
  </si>
  <si>
    <t>Obsol 0.2로 일괄 통일</t>
    <phoneticPr fontId="1" type="noConversion"/>
  </si>
  <si>
    <t xml:space="preserve">각 Obsol 평균으로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</si>
</sst>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b/>
      <sz val="11"/>
      <color rgb="FF00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/>
    <xf numFmtId="0" fontId="7" fillId="3" borderId="0" xfId="0" applyFont="1" applyFill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4472C4"/>
      <color rgb="FFA5A5A5"/>
      <color rgb="FFED7D30"/>
      <color rgb="FF5B9BD7"/>
      <color rgb="FF71AD47"/>
      <color rgb="FFFFBF05"/>
      <color rgb="FF5B9B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Iphone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9379962880123324E-2"/>
          <c:y val="0.18109293256115078"/>
          <c:w val="0.84568888654094998"/>
          <c:h val="0.71626264159273711"/>
        </c:manualLayout>
      </c:layout>
      <c:bubbleChart>
        <c:varyColors val="1"/>
        <c:ser>
          <c:idx val="4"/>
          <c:order val="0"/>
          <c:spPr>
            <a:ln>
              <a:noFill/>
            </a:ln>
          </c:spPr>
          <c:invertIfNegative val="0"/>
          <c:xVal>
            <c:numRef>
              <c:f>Sheet1!$S$42:$S$47</c:f>
              <c:numCache>
                <c:formatCode>General</c:formatCode>
                <c:ptCount val="6"/>
                <c:pt idx="0">
                  <c:v>0.19367952707796809</c:v>
                </c:pt>
                <c:pt idx="1">
                  <c:v>0.26458701870169965</c:v>
                </c:pt>
                <c:pt idx="2">
                  <c:v>0.33061376207964144</c:v>
                </c:pt>
                <c:pt idx="3">
                  <c:v>6.9174611716102952E-2</c:v>
                </c:pt>
                <c:pt idx="4">
                  <c:v>0.2366073354774596</c:v>
                </c:pt>
                <c:pt idx="5">
                  <c:v>6.9066280135971825E-2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0.45172033285691993</c:v>
                </c:pt>
                <c:pt idx="1">
                  <c:v>-4.1726380783475792E-2</c:v>
                </c:pt>
                <c:pt idx="2">
                  <c:v>-0.31867697198270883</c:v>
                </c:pt>
                <c:pt idx="3">
                  <c:v>6.7395570042404929E-2</c:v>
                </c:pt>
                <c:pt idx="4">
                  <c:v>-7.9127142936722183E-2</c:v>
                </c:pt>
                <c:pt idx="5">
                  <c:v>-0.30999701120003198</c:v>
                </c:pt>
              </c:numCache>
            </c:numRef>
          </c:yVal>
          <c:bubbleSize>
            <c:numRef>
              <c:f>Sheet1!$S$50:$S$55</c:f>
              <c:numCache>
                <c:formatCode>General</c:formatCode>
                <c:ptCount val="6"/>
                <c:pt idx="0">
                  <c:v>0.11998405527504649</c:v>
                </c:pt>
                <c:pt idx="1">
                  <c:v>0.16358320042530569</c:v>
                </c:pt>
                <c:pt idx="2">
                  <c:v>0.14875066454013819</c:v>
                </c:pt>
                <c:pt idx="3">
                  <c:v>0.27278140387037669</c:v>
                </c:pt>
                <c:pt idx="4">
                  <c:v>0.17684742158426364</c:v>
                </c:pt>
                <c:pt idx="5">
                  <c:v>0.12469035823170729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38-B57D-0444-A483-B5BA9B598651}"/>
            </c:ext>
          </c:extLst>
        </c:ser>
        <c:ser>
          <c:idx val="5"/>
          <c:order val="1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B57D-0444-A483-B5BA9B5986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B57D-0444-A483-B5BA9B59865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B57D-0444-A483-B5BA9B59865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B57D-0444-A483-B5BA9B59865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B57D-0444-A483-B5BA9B59865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B57D-0444-A483-B5BA9B598651}"/>
              </c:ext>
            </c:extLst>
          </c:dPt>
          <c:xVal>
            <c:numRef>
              <c:f>Sheet1!$S$42:$S$47</c:f>
              <c:numCache>
                <c:formatCode>General</c:formatCode>
                <c:ptCount val="6"/>
                <c:pt idx="0">
                  <c:v>0.19367952707796809</c:v>
                </c:pt>
                <c:pt idx="1">
                  <c:v>0.26458701870169965</c:v>
                </c:pt>
                <c:pt idx="2">
                  <c:v>0.33061376207964144</c:v>
                </c:pt>
                <c:pt idx="3">
                  <c:v>6.9174611716102952E-2</c:v>
                </c:pt>
                <c:pt idx="4">
                  <c:v>0.2366073354774596</c:v>
                </c:pt>
                <c:pt idx="5">
                  <c:v>6.9066280135971825E-2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0.45172033285691993</c:v>
                </c:pt>
                <c:pt idx="1">
                  <c:v>-4.1726380783475792E-2</c:v>
                </c:pt>
                <c:pt idx="2">
                  <c:v>-0.31867697198270883</c:v>
                </c:pt>
                <c:pt idx="3">
                  <c:v>6.7395570042404929E-2</c:v>
                </c:pt>
                <c:pt idx="4">
                  <c:v>-7.9127142936722183E-2</c:v>
                </c:pt>
                <c:pt idx="5">
                  <c:v>-0.30999701120003198</c:v>
                </c:pt>
              </c:numCache>
            </c:numRef>
          </c:yVal>
          <c:bubbleSize>
            <c:numRef>
              <c:f>Sheet1!$S$50:$S$55</c:f>
              <c:numCache>
                <c:formatCode>General</c:formatCode>
                <c:ptCount val="6"/>
                <c:pt idx="0">
                  <c:v>0.11998405527504649</c:v>
                </c:pt>
                <c:pt idx="1">
                  <c:v>0.16358320042530569</c:v>
                </c:pt>
                <c:pt idx="2">
                  <c:v>0.14875066454013819</c:v>
                </c:pt>
                <c:pt idx="3">
                  <c:v>0.27278140387037669</c:v>
                </c:pt>
                <c:pt idx="4">
                  <c:v>0.17684742158426364</c:v>
                </c:pt>
                <c:pt idx="5">
                  <c:v>0.12469035823170729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39-B57D-0444-A483-B5BA9B598651}"/>
            </c:ext>
          </c:extLst>
        </c:ser>
        <c:ser>
          <c:idx val="6"/>
          <c:order val="2"/>
          <c:spPr>
            <a:ln>
              <a:noFill/>
            </a:ln>
          </c:spPr>
          <c:invertIfNegative val="0"/>
          <c:xVal>
            <c:numRef>
              <c:f>Sheet1!$S$42:$S$47</c:f>
              <c:numCache>
                <c:formatCode>General</c:formatCode>
                <c:ptCount val="6"/>
                <c:pt idx="0">
                  <c:v>0.19367952707796809</c:v>
                </c:pt>
                <c:pt idx="1">
                  <c:v>0.26458701870169965</c:v>
                </c:pt>
                <c:pt idx="2">
                  <c:v>0.33061376207964144</c:v>
                </c:pt>
                <c:pt idx="3">
                  <c:v>6.9174611716102952E-2</c:v>
                </c:pt>
                <c:pt idx="4">
                  <c:v>0.2366073354774596</c:v>
                </c:pt>
                <c:pt idx="5">
                  <c:v>6.9066280135971825E-2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0.45172033285691993</c:v>
                </c:pt>
                <c:pt idx="1">
                  <c:v>-4.1726380783475792E-2</c:v>
                </c:pt>
                <c:pt idx="2">
                  <c:v>-0.31867697198270883</c:v>
                </c:pt>
                <c:pt idx="3">
                  <c:v>6.7395570042404929E-2</c:v>
                </c:pt>
                <c:pt idx="4">
                  <c:v>-7.9127142936722183E-2</c:v>
                </c:pt>
                <c:pt idx="5">
                  <c:v>-0.30999701120003198</c:v>
                </c:pt>
              </c:numCache>
            </c:numRef>
          </c:yVal>
          <c:bubbleSize>
            <c:numRef>
              <c:f>Sheet1!$S$50:$S$55</c:f>
              <c:numCache>
                <c:formatCode>General</c:formatCode>
                <c:ptCount val="6"/>
                <c:pt idx="0">
                  <c:v>0.11998405527504649</c:v>
                </c:pt>
                <c:pt idx="1">
                  <c:v>0.16358320042530569</c:v>
                </c:pt>
                <c:pt idx="2">
                  <c:v>0.14875066454013819</c:v>
                </c:pt>
                <c:pt idx="3">
                  <c:v>0.27278140387037669</c:v>
                </c:pt>
                <c:pt idx="4">
                  <c:v>0.17684742158426364</c:v>
                </c:pt>
                <c:pt idx="5">
                  <c:v>0.12469035823170729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40-B57D-0444-A483-B5BA9B598651}"/>
            </c:ext>
          </c:extLst>
        </c:ser>
        <c:ser>
          <c:idx val="7"/>
          <c:order val="3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B9B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B57D-0444-A483-B5BA9B598651}"/>
              </c:ext>
            </c:extLst>
          </c:dPt>
          <c:dPt>
            <c:idx val="1"/>
            <c:invertIfNegative val="0"/>
            <c:bubble3D val="0"/>
            <c:spPr>
              <a:solidFill>
                <a:srgbClr val="ED7D3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B57D-0444-A483-B5BA9B598651}"/>
              </c:ext>
            </c:extLst>
          </c:dPt>
          <c:dPt>
            <c:idx val="2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B57D-0444-A483-B5BA9B598651}"/>
              </c:ext>
            </c:extLst>
          </c:dPt>
          <c:dPt>
            <c:idx val="3"/>
            <c:invertIfNegative val="0"/>
            <c:bubble3D val="0"/>
            <c:spPr>
              <a:solidFill>
                <a:srgbClr val="FFBF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B57D-0444-A483-B5BA9B598651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B57D-0444-A483-B5BA9B598651}"/>
              </c:ext>
            </c:extLst>
          </c:dPt>
          <c:dPt>
            <c:idx val="5"/>
            <c:invertIfNegative val="0"/>
            <c:bubble3D val="0"/>
            <c:spPr>
              <a:solidFill>
                <a:srgbClr val="71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B57D-0444-A483-B5BA9B598651}"/>
              </c:ext>
            </c:extLst>
          </c:dPt>
          <c:xVal>
            <c:numRef>
              <c:f>Sheet1!$S$42:$S$47</c:f>
              <c:numCache>
                <c:formatCode>General</c:formatCode>
                <c:ptCount val="6"/>
                <c:pt idx="0">
                  <c:v>0.19367952707796809</c:v>
                </c:pt>
                <c:pt idx="1">
                  <c:v>0.26458701870169965</c:v>
                </c:pt>
                <c:pt idx="2">
                  <c:v>0.33061376207964144</c:v>
                </c:pt>
                <c:pt idx="3">
                  <c:v>6.9174611716102952E-2</c:v>
                </c:pt>
                <c:pt idx="4">
                  <c:v>0.2366073354774596</c:v>
                </c:pt>
                <c:pt idx="5">
                  <c:v>6.9066280135971825E-2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0.45172033285691993</c:v>
                </c:pt>
                <c:pt idx="1">
                  <c:v>-4.1726380783475792E-2</c:v>
                </c:pt>
                <c:pt idx="2">
                  <c:v>-0.31867697198270883</c:v>
                </c:pt>
                <c:pt idx="3">
                  <c:v>6.7395570042404929E-2</c:v>
                </c:pt>
                <c:pt idx="4">
                  <c:v>-7.9127142936722183E-2</c:v>
                </c:pt>
                <c:pt idx="5">
                  <c:v>-0.30999701120003198</c:v>
                </c:pt>
              </c:numCache>
            </c:numRef>
          </c:yVal>
          <c:bubbleSize>
            <c:numRef>
              <c:f>Sheet1!$S$50:$S$55</c:f>
              <c:numCache>
                <c:formatCode>General</c:formatCode>
                <c:ptCount val="6"/>
                <c:pt idx="0">
                  <c:v>0.11998405527504649</c:v>
                </c:pt>
                <c:pt idx="1">
                  <c:v>0.16358320042530569</c:v>
                </c:pt>
                <c:pt idx="2">
                  <c:v>0.14875066454013819</c:v>
                </c:pt>
                <c:pt idx="3">
                  <c:v>0.27278140387037669</c:v>
                </c:pt>
                <c:pt idx="4">
                  <c:v>0.17684742158426364</c:v>
                </c:pt>
                <c:pt idx="5">
                  <c:v>0.12469035823170729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41-B57D-0444-A483-B5BA9B598651}"/>
            </c:ext>
          </c:extLst>
        </c:ser>
        <c:ser>
          <c:idx val="2"/>
          <c:order val="4"/>
          <c:spPr>
            <a:ln>
              <a:noFill/>
            </a:ln>
          </c:spPr>
          <c:invertIfNegative val="0"/>
          <c:xVal>
            <c:numRef>
              <c:f>Sheet1!$S$42:$S$47</c:f>
              <c:numCache>
                <c:formatCode>General</c:formatCode>
                <c:ptCount val="6"/>
                <c:pt idx="0">
                  <c:v>0.19367952707796809</c:v>
                </c:pt>
                <c:pt idx="1">
                  <c:v>0.26458701870169965</c:v>
                </c:pt>
                <c:pt idx="2">
                  <c:v>0.33061376207964144</c:v>
                </c:pt>
                <c:pt idx="3">
                  <c:v>6.9174611716102952E-2</c:v>
                </c:pt>
                <c:pt idx="4">
                  <c:v>0.2366073354774596</c:v>
                </c:pt>
                <c:pt idx="5">
                  <c:v>6.9066280135971825E-2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0.45172033285691993</c:v>
                </c:pt>
                <c:pt idx="1">
                  <c:v>-4.1726380783475792E-2</c:v>
                </c:pt>
                <c:pt idx="2">
                  <c:v>-0.31867697198270883</c:v>
                </c:pt>
                <c:pt idx="3">
                  <c:v>6.7395570042404929E-2</c:v>
                </c:pt>
                <c:pt idx="4">
                  <c:v>-7.9127142936722183E-2</c:v>
                </c:pt>
                <c:pt idx="5">
                  <c:v>-0.30999701120003198</c:v>
                </c:pt>
              </c:numCache>
            </c:numRef>
          </c:yVal>
          <c:bubbleSize>
            <c:numRef>
              <c:f>Sheet1!$S$50:$S$55</c:f>
              <c:numCache>
                <c:formatCode>General</c:formatCode>
                <c:ptCount val="6"/>
                <c:pt idx="0">
                  <c:v>0.11998405527504649</c:v>
                </c:pt>
                <c:pt idx="1">
                  <c:v>0.16358320042530569</c:v>
                </c:pt>
                <c:pt idx="2">
                  <c:v>0.14875066454013819</c:v>
                </c:pt>
                <c:pt idx="3">
                  <c:v>0.27278140387037669</c:v>
                </c:pt>
                <c:pt idx="4">
                  <c:v>0.17684742158426364</c:v>
                </c:pt>
                <c:pt idx="5">
                  <c:v>0.12469035823170729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9-B57D-0444-A483-B5BA9B598651}"/>
            </c:ext>
          </c:extLst>
        </c:ser>
        <c:ser>
          <c:idx val="3"/>
          <c:order val="5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57D-0444-A483-B5BA9B5986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57D-0444-A483-B5BA9B59865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57D-0444-A483-B5BA9B59865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B57D-0444-A483-B5BA9B59865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B57D-0444-A483-B5BA9B59865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B57D-0444-A483-B5BA9B598651}"/>
              </c:ext>
            </c:extLst>
          </c:dPt>
          <c:xVal>
            <c:numRef>
              <c:f>Sheet1!$S$42:$S$47</c:f>
              <c:numCache>
                <c:formatCode>General</c:formatCode>
                <c:ptCount val="6"/>
                <c:pt idx="0">
                  <c:v>0.19367952707796809</c:v>
                </c:pt>
                <c:pt idx="1">
                  <c:v>0.26458701870169965</c:v>
                </c:pt>
                <c:pt idx="2">
                  <c:v>0.33061376207964144</c:v>
                </c:pt>
                <c:pt idx="3">
                  <c:v>6.9174611716102952E-2</c:v>
                </c:pt>
                <c:pt idx="4">
                  <c:v>0.2366073354774596</c:v>
                </c:pt>
                <c:pt idx="5">
                  <c:v>6.9066280135971825E-2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0.45172033285691993</c:v>
                </c:pt>
                <c:pt idx="1">
                  <c:v>-4.1726380783475792E-2</c:v>
                </c:pt>
                <c:pt idx="2">
                  <c:v>-0.31867697198270883</c:v>
                </c:pt>
                <c:pt idx="3">
                  <c:v>6.7395570042404929E-2</c:v>
                </c:pt>
                <c:pt idx="4">
                  <c:v>-7.9127142936722183E-2</c:v>
                </c:pt>
                <c:pt idx="5">
                  <c:v>-0.30999701120003198</c:v>
                </c:pt>
              </c:numCache>
            </c:numRef>
          </c:yVal>
          <c:bubbleSize>
            <c:numRef>
              <c:f>Sheet1!$S$50:$S$55</c:f>
              <c:numCache>
                <c:formatCode>General</c:formatCode>
                <c:ptCount val="6"/>
                <c:pt idx="0">
                  <c:v>0.11998405527504649</c:v>
                </c:pt>
                <c:pt idx="1">
                  <c:v>0.16358320042530569</c:v>
                </c:pt>
                <c:pt idx="2">
                  <c:v>0.14875066454013819</c:v>
                </c:pt>
                <c:pt idx="3">
                  <c:v>0.27278140387037669</c:v>
                </c:pt>
                <c:pt idx="4">
                  <c:v>0.17684742158426364</c:v>
                </c:pt>
                <c:pt idx="5">
                  <c:v>0.12469035823170729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7-B57D-0444-A483-B5BA9B598651}"/>
            </c:ext>
          </c:extLst>
        </c:ser>
        <c:ser>
          <c:idx val="1"/>
          <c:order val="6"/>
          <c:spPr>
            <a:ln>
              <a:noFill/>
            </a:ln>
          </c:spPr>
          <c:invertIfNegative val="0"/>
          <c:xVal>
            <c:numRef>
              <c:f>Sheet1!$S$42:$S$47</c:f>
              <c:numCache>
                <c:formatCode>General</c:formatCode>
                <c:ptCount val="6"/>
                <c:pt idx="0">
                  <c:v>0.19367952707796809</c:v>
                </c:pt>
                <c:pt idx="1">
                  <c:v>0.26458701870169965</c:v>
                </c:pt>
                <c:pt idx="2">
                  <c:v>0.33061376207964144</c:v>
                </c:pt>
                <c:pt idx="3">
                  <c:v>6.9174611716102952E-2</c:v>
                </c:pt>
                <c:pt idx="4">
                  <c:v>0.2366073354774596</c:v>
                </c:pt>
                <c:pt idx="5">
                  <c:v>6.9066280135971825E-2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0.45172033285691993</c:v>
                </c:pt>
                <c:pt idx="1">
                  <c:v>-4.1726380783475792E-2</c:v>
                </c:pt>
                <c:pt idx="2">
                  <c:v>-0.31867697198270883</c:v>
                </c:pt>
                <c:pt idx="3">
                  <c:v>6.7395570042404929E-2</c:v>
                </c:pt>
                <c:pt idx="4">
                  <c:v>-7.9127142936722183E-2</c:v>
                </c:pt>
                <c:pt idx="5">
                  <c:v>-0.30999701120003198</c:v>
                </c:pt>
              </c:numCache>
            </c:numRef>
          </c:yVal>
          <c:bubbleSize>
            <c:numRef>
              <c:f>Sheet1!$S$50:$S$55</c:f>
              <c:numCache>
                <c:formatCode>General</c:formatCode>
                <c:ptCount val="6"/>
                <c:pt idx="0">
                  <c:v>0.11998405527504649</c:v>
                </c:pt>
                <c:pt idx="1">
                  <c:v>0.16358320042530569</c:v>
                </c:pt>
                <c:pt idx="2">
                  <c:v>0.14875066454013819</c:v>
                </c:pt>
                <c:pt idx="3">
                  <c:v>0.27278140387037669</c:v>
                </c:pt>
                <c:pt idx="4">
                  <c:v>0.17684742158426364</c:v>
                </c:pt>
                <c:pt idx="5">
                  <c:v>0.12469035823170729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9-B57D-0444-A483-B5BA9B598651}"/>
            </c:ext>
          </c:extLst>
        </c:ser>
        <c:ser>
          <c:idx val="0"/>
          <c:order val="7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B9B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B57D-0444-A483-B5BA9B598651}"/>
              </c:ext>
            </c:extLst>
          </c:dPt>
          <c:dPt>
            <c:idx val="1"/>
            <c:invertIfNegative val="0"/>
            <c:bubble3D val="0"/>
            <c:spPr>
              <a:solidFill>
                <a:srgbClr val="ED7D3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B57D-0444-A483-B5BA9B598651}"/>
              </c:ext>
            </c:extLst>
          </c:dPt>
          <c:dPt>
            <c:idx val="2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B57D-0444-A483-B5BA9B598651}"/>
              </c:ext>
            </c:extLst>
          </c:dPt>
          <c:dPt>
            <c:idx val="3"/>
            <c:invertIfNegative val="0"/>
            <c:bubble3D val="0"/>
            <c:spPr>
              <a:solidFill>
                <a:srgbClr val="FFBF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B57D-0444-A483-B5BA9B598651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B57D-0444-A483-B5BA9B598651}"/>
              </c:ext>
            </c:extLst>
          </c:dPt>
          <c:dPt>
            <c:idx val="5"/>
            <c:invertIfNegative val="0"/>
            <c:bubble3D val="0"/>
            <c:spPr>
              <a:solidFill>
                <a:srgbClr val="71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B57D-0444-A483-B5BA9B59865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249F0BB-B603-AE41-970A-F7182EF4817C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B57D-0444-A483-B5BA9B59865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4B52CD5-64C8-E342-93A5-D45B4012548B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57D-0444-A483-B5BA9B59865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D091461-F04E-8248-A3FD-8A0DCB7AF71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57D-0444-A483-B5BA9B59865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E72FE1A-A5E6-1742-A863-1ED13F68BC9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57D-0444-A483-B5BA9B59865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D304B8C-B7DA-214A-B0D6-D2FE1AED84F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57D-0444-A483-B5BA9B59865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1E12BCF-BC07-4646-B42F-318EA208BE3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57D-0444-A483-B5BA9B598651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Sheet1!$S$42:$S$47</c:f>
              <c:numCache>
                <c:formatCode>General</c:formatCode>
                <c:ptCount val="6"/>
                <c:pt idx="0">
                  <c:v>0.19367952707796809</c:v>
                </c:pt>
                <c:pt idx="1">
                  <c:v>0.26458701870169965</c:v>
                </c:pt>
                <c:pt idx="2">
                  <c:v>0.33061376207964144</c:v>
                </c:pt>
                <c:pt idx="3">
                  <c:v>6.9174611716102952E-2</c:v>
                </c:pt>
                <c:pt idx="4">
                  <c:v>0.2366073354774596</c:v>
                </c:pt>
                <c:pt idx="5">
                  <c:v>6.9066280135971825E-2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0.45172033285691993</c:v>
                </c:pt>
                <c:pt idx="1">
                  <c:v>-4.1726380783475792E-2</c:v>
                </c:pt>
                <c:pt idx="2">
                  <c:v>-0.31867697198270883</c:v>
                </c:pt>
                <c:pt idx="3">
                  <c:v>6.7395570042404929E-2</c:v>
                </c:pt>
                <c:pt idx="4">
                  <c:v>-7.9127142936722183E-2</c:v>
                </c:pt>
                <c:pt idx="5">
                  <c:v>-0.30999701120003198</c:v>
                </c:pt>
              </c:numCache>
            </c:numRef>
          </c:yVal>
          <c:bubbleSize>
            <c:numRef>
              <c:f>Sheet1!$S$50:$S$55</c:f>
              <c:numCache>
                <c:formatCode>General</c:formatCode>
                <c:ptCount val="6"/>
                <c:pt idx="0">
                  <c:v>0.11998405527504649</c:v>
                </c:pt>
                <c:pt idx="1">
                  <c:v>0.16358320042530569</c:v>
                </c:pt>
                <c:pt idx="2">
                  <c:v>0.14875066454013819</c:v>
                </c:pt>
                <c:pt idx="3">
                  <c:v>0.27278140387037669</c:v>
                </c:pt>
                <c:pt idx="4">
                  <c:v>0.17684742158426364</c:v>
                </c:pt>
                <c:pt idx="5">
                  <c:v>0.12469035823170729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Sheet1!$W$50:$W$55</c15:f>
                <c15:dlblRangeCache>
                  <c:ptCount val="6"/>
                  <c:pt idx="0">
                    <c:v>bat</c:v>
                  </c:pt>
                  <c:pt idx="1">
                    <c:v>dis</c:v>
                  </c:pt>
                  <c:pt idx="2">
                    <c:v>cam</c:v>
                  </c:pt>
                  <c:pt idx="3">
                    <c:v>body</c:v>
                  </c:pt>
                  <c:pt idx="4">
                    <c:v>func</c:v>
                  </c:pt>
                  <c:pt idx="5">
                    <c:v>main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B57D-0444-A483-B5BA9B598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1080668912"/>
        <c:axId val="610859744"/>
      </c:bubbleChart>
      <c:valAx>
        <c:axId val="10806689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0859744"/>
        <c:crosses val="autoZero"/>
        <c:crossBetween val="midCat"/>
      </c:valAx>
      <c:valAx>
        <c:axId val="6108597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0668912"/>
        <c:crossesAt val="0.19984002100000001"/>
        <c:crossBetween val="midCat"/>
      </c:valAx>
      <c:spPr>
        <a:noFill/>
        <a:ln w="6350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Galaxy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ubbleChart>
        <c:varyColors val="1"/>
        <c:ser>
          <c:idx val="0"/>
          <c:order val="0"/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B9BD7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D745-1942-A7EF-6B24AC63AEE8}"/>
              </c:ext>
            </c:extLst>
          </c:dPt>
          <c:dPt>
            <c:idx val="1"/>
            <c:invertIfNegative val="0"/>
            <c:bubble3D val="0"/>
            <c:spPr>
              <a:solidFill>
                <a:srgbClr val="ED7D3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D745-1942-A7EF-6B24AC63AEE8}"/>
              </c:ext>
            </c:extLst>
          </c:dPt>
          <c:dPt>
            <c:idx val="2"/>
            <c:invertIfNegative val="0"/>
            <c:bubble3D val="0"/>
            <c:spPr>
              <a:solidFill>
                <a:srgbClr val="A5A5A5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D745-1942-A7EF-6B24AC63AEE8}"/>
              </c:ext>
            </c:extLst>
          </c:dPt>
          <c:dPt>
            <c:idx val="3"/>
            <c:invertIfNegative val="0"/>
            <c:bubble3D val="0"/>
            <c:spPr>
              <a:solidFill>
                <a:srgbClr val="FFBF05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D745-1942-A7EF-6B24AC63AEE8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D745-1942-A7EF-6B24AC63AEE8}"/>
              </c:ext>
            </c:extLst>
          </c:dPt>
          <c:dPt>
            <c:idx val="5"/>
            <c:invertIfNegative val="0"/>
            <c:bubble3D val="0"/>
            <c:spPr>
              <a:solidFill>
                <a:srgbClr val="71AD47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D745-1942-A7EF-6B24AC63AEE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C72D21F-2C5E-EC4F-A038-64E485A467F5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745-1942-A7EF-6B24AC63AE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65D0E12-E024-2A43-9149-DD71980934C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745-1942-A7EF-6B24AC63AE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950B69D-F838-B14C-B694-3843B43848D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745-1942-A7EF-6B24AC63AE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8982D0F-4DE0-294F-B42C-48C6275B967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745-1942-A7EF-6B24AC63AEE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D0F22C4-A813-9E4F-BB4D-4242FC59390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745-1942-A7EF-6B24AC63AE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52F57FC-49E9-CA41-88DD-4DCEFFC82A0A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745-1942-A7EF-6B24AC63AEE8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Sheet1!$T$42:$T$47</c:f>
              <c:numCache>
                <c:formatCode>General</c:formatCode>
                <c:ptCount val="6"/>
                <c:pt idx="0">
                  <c:v>0.21038180042284904</c:v>
                </c:pt>
                <c:pt idx="1">
                  <c:v>0.33896136058257675</c:v>
                </c:pt>
                <c:pt idx="2">
                  <c:v>0.24911130541148752</c:v>
                </c:pt>
                <c:pt idx="3">
                  <c:v>7.6299573214571703E-2</c:v>
                </c:pt>
                <c:pt idx="4">
                  <c:v>0.22903922124805742</c:v>
                </c:pt>
                <c:pt idx="5">
                  <c:v>3.8288941744715643E-2</c:v>
                </c:pt>
              </c:numCache>
            </c:numRef>
          </c:xVal>
          <c:yVal>
            <c:numRef>
              <c:f>Sheet1!$T$34:$T$39</c:f>
              <c:numCache>
                <c:formatCode>General</c:formatCode>
                <c:ptCount val="6"/>
                <c:pt idx="0">
                  <c:v>0.20316236423363665</c:v>
                </c:pt>
                <c:pt idx="1">
                  <c:v>-3.8704940250307129E-2</c:v>
                </c:pt>
                <c:pt idx="2">
                  <c:v>-0.21393817490879397</c:v>
                </c:pt>
                <c:pt idx="3">
                  <c:v>8.0339456756435501E-2</c:v>
                </c:pt>
                <c:pt idx="4">
                  <c:v>-3.9529686535916597E-2</c:v>
                </c:pt>
                <c:pt idx="5">
                  <c:v>-0.16694791687536059</c:v>
                </c:pt>
              </c:numCache>
            </c:numRef>
          </c:yVal>
          <c:bubbleSize>
            <c:numRef>
              <c:f>Sheet1!$T$50:$T$55</c:f>
              <c:numCache>
                <c:formatCode>General</c:formatCode>
                <c:ptCount val="6"/>
                <c:pt idx="0">
                  <c:v>0.17673768891848868</c:v>
                </c:pt>
                <c:pt idx="1">
                  <c:v>0.18765557844883041</c:v>
                </c:pt>
                <c:pt idx="2">
                  <c:v>0.16289030089870132</c:v>
                </c:pt>
                <c:pt idx="3">
                  <c:v>0.21659294835356474</c:v>
                </c:pt>
                <c:pt idx="4">
                  <c:v>0.14118824655185705</c:v>
                </c:pt>
                <c:pt idx="5">
                  <c:v>9.6530284139379197E-2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Sheet1!$W$50:$W$55</c15:f>
                <c15:dlblRangeCache>
                  <c:ptCount val="6"/>
                  <c:pt idx="0">
                    <c:v>bat</c:v>
                  </c:pt>
                  <c:pt idx="1">
                    <c:v>dis</c:v>
                  </c:pt>
                  <c:pt idx="2">
                    <c:v>cam</c:v>
                  </c:pt>
                  <c:pt idx="3">
                    <c:v>body</c:v>
                  </c:pt>
                  <c:pt idx="4">
                    <c:v>func</c:v>
                  </c:pt>
                  <c:pt idx="5">
                    <c:v>main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1C-A644-624E-8BA0-82DE0D26C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1080668912"/>
        <c:axId val="610859744"/>
      </c:bubbleChart>
      <c:valAx>
        <c:axId val="10806689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0859744"/>
        <c:crosses val="autoZero"/>
        <c:crossBetween val="midCat"/>
      </c:valAx>
      <c:valAx>
        <c:axId val="6108597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0668912"/>
        <c:crossesAt val="0.18862515099999999"/>
        <c:crossBetween val="midCat"/>
      </c:valAx>
      <c:spPr>
        <a:noFill/>
        <a:ln w="6350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5B9BD6"/>
              </a:solidFill>
            </c:spPr>
            <c:extLst>
              <c:ext xmlns:c16="http://schemas.microsoft.com/office/drawing/2014/chart" uri="{C3380CC4-5D6E-409C-BE32-E72D297353CC}">
                <c16:uniqueId val="{00000000-688D-6D4D-A42B-88643CB26F56}"/>
              </c:ext>
            </c:extLst>
          </c:dPt>
          <c:dPt>
            <c:idx val="1"/>
            <c:invertIfNegative val="0"/>
            <c:bubble3D val="0"/>
            <c:spPr>
              <a:solidFill>
                <a:srgbClr val="ED7D30"/>
              </a:solidFill>
            </c:spPr>
            <c:extLst>
              <c:ext xmlns:c16="http://schemas.microsoft.com/office/drawing/2014/chart" uri="{C3380CC4-5D6E-409C-BE32-E72D297353CC}">
                <c16:uniqueId val="{00000001-688D-6D4D-A42B-88643CB26F56}"/>
              </c:ext>
            </c:extLst>
          </c:dPt>
          <c:dPt>
            <c:idx val="2"/>
            <c:invertIfNegative val="0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2-688D-6D4D-A42B-88643CB26F56}"/>
              </c:ext>
            </c:extLst>
          </c:dPt>
          <c:dPt>
            <c:idx val="3"/>
            <c:invertIfNegative val="0"/>
            <c:bubble3D val="0"/>
            <c:spPr>
              <a:solidFill>
                <a:srgbClr val="FFBF05"/>
              </a:solidFill>
            </c:spPr>
            <c:extLst>
              <c:ext xmlns:c16="http://schemas.microsoft.com/office/drawing/2014/chart" uri="{C3380CC4-5D6E-409C-BE32-E72D297353CC}">
                <c16:uniqueId val="{00000003-688D-6D4D-A42B-88643CB26F56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4-688D-6D4D-A42B-88643CB26F56}"/>
              </c:ext>
            </c:extLst>
          </c:dPt>
          <c:dPt>
            <c:idx val="5"/>
            <c:invertIfNegative val="0"/>
            <c:bubble3D val="0"/>
            <c:spPr>
              <a:solidFill>
                <a:srgbClr val="71AD47"/>
              </a:solidFill>
            </c:spPr>
            <c:extLst>
              <c:ext xmlns:c16="http://schemas.microsoft.com/office/drawing/2014/chart" uri="{C3380CC4-5D6E-409C-BE32-E72D297353CC}">
                <c16:uniqueId val="{00000005-688D-6D4D-A42B-88643CB26F5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F0A15D3-5AEB-0A47-9A87-A5E3C5EA1C1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88D-6D4D-A42B-88643CB26F5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25F862-E2F7-3642-A0BF-229531F3A0E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88D-6D4D-A42B-88643CB26F5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35D8CBC-B6EB-0844-83A6-EFA570820D8B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88D-6D4D-A42B-88643CB26F5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54504E4-88B4-5140-B0C6-3C6B1C819F7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88D-6D4D-A42B-88643CB26F5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2CC45A-49A5-1345-B601-D7E1C3FE652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88D-6D4D-A42B-88643CB26F5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6E19B72-85F6-234B-BE29-D9DC25012A4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88D-6D4D-A42B-88643CB26F56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Sheet1!$U$42:$U$47</c:f>
              <c:numCache>
                <c:formatCode>General</c:formatCode>
                <c:ptCount val="6"/>
                <c:pt idx="0">
                  <c:v>0.20405154391217417</c:v>
                </c:pt>
                <c:pt idx="1">
                  <c:v>0.28111907431110361</c:v>
                </c:pt>
                <c:pt idx="2">
                  <c:v>0.296869125816968</c:v>
                </c:pt>
                <c:pt idx="3">
                  <c:v>7.6299573214571703E-2</c:v>
                </c:pt>
                <c:pt idx="4">
                  <c:v>0.2366073354774596</c:v>
                </c:pt>
                <c:pt idx="5">
                  <c:v>4.9230388635354005E-2</c:v>
                </c:pt>
              </c:numCache>
            </c:numRef>
          </c:xVal>
          <c:yVal>
            <c:numRef>
              <c:f>Sheet1!$U$34:$U$39</c:f>
              <c:numCache>
                <c:formatCode>General</c:formatCode>
                <c:ptCount val="6"/>
                <c:pt idx="0">
                  <c:v>0.31246976932627191</c:v>
                </c:pt>
                <c:pt idx="1">
                  <c:v>-3.8704940250307129E-2</c:v>
                </c:pt>
                <c:pt idx="2">
                  <c:v>-0.26500165700093414</c:v>
                </c:pt>
                <c:pt idx="3">
                  <c:v>8.0339456756435501E-2</c:v>
                </c:pt>
                <c:pt idx="4">
                  <c:v>-6.7103387187633867E-2</c:v>
                </c:pt>
                <c:pt idx="5">
                  <c:v>-0.2050523023067321</c:v>
                </c:pt>
              </c:numCache>
            </c:numRef>
          </c:yVal>
          <c:bubbleSize>
            <c:numRef>
              <c:f>Sheet1!$U$50:$U$55</c:f>
              <c:numCache>
                <c:formatCode>General</c:formatCode>
                <c:ptCount val="6"/>
                <c:pt idx="0">
                  <c:v>0.16423704238199616</c:v>
                </c:pt>
                <c:pt idx="1">
                  <c:v>0.16897899510681463</c:v>
                </c:pt>
                <c:pt idx="2">
                  <c:v>0.15466188946544768</c:v>
                </c:pt>
                <c:pt idx="3">
                  <c:v>0.25511695906432752</c:v>
                </c:pt>
                <c:pt idx="4">
                  <c:v>0.15251509054325957</c:v>
                </c:pt>
                <c:pt idx="5">
                  <c:v>0.1095597704777895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Sheet1!$W$50:$W$55</c15:f>
                <c15:dlblRangeCache>
                  <c:ptCount val="6"/>
                  <c:pt idx="0">
                    <c:v>bat</c:v>
                  </c:pt>
                  <c:pt idx="1">
                    <c:v>dis</c:v>
                  </c:pt>
                  <c:pt idx="2">
                    <c:v>cam</c:v>
                  </c:pt>
                  <c:pt idx="3">
                    <c:v>body</c:v>
                  </c:pt>
                  <c:pt idx="4">
                    <c:v>func</c:v>
                  </c:pt>
                  <c:pt idx="5">
                    <c:v>main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0F7-3E4B-928F-A0DE8CA52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1080668912"/>
        <c:axId val="610859744"/>
      </c:bubbleChart>
      <c:valAx>
        <c:axId val="10806689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0859744"/>
        <c:crosses val="autoZero"/>
        <c:crossBetween val="midCat"/>
      </c:valAx>
      <c:valAx>
        <c:axId val="6108597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0668912"/>
        <c:crossesAt val="0.173049757"/>
        <c:crossBetween val="midCat"/>
      </c:valAx>
      <c:spPr>
        <a:noFill/>
        <a:ln w="6350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Iphone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55711635351539"/>
          <c:y val="0.18109293256115078"/>
          <c:w val="0.80951171924083043"/>
          <c:h val="0.64116693168152694"/>
        </c:manualLayout>
      </c:layout>
      <c:bubbleChart>
        <c:varyColors val="1"/>
        <c:ser>
          <c:idx val="4"/>
          <c:order val="0"/>
          <c:spPr>
            <a:ln>
              <a:noFill/>
            </a:ln>
          </c:spPr>
          <c:invertIfNegative val="0"/>
          <c:xVal>
            <c:numRef>
              <c:f>Sheet1!$S$42:$S$47</c:f>
              <c:numCache>
                <c:formatCode>General</c:formatCode>
                <c:ptCount val="6"/>
                <c:pt idx="0">
                  <c:v>0.19367952707796809</c:v>
                </c:pt>
                <c:pt idx="1">
                  <c:v>0.26458701870169965</c:v>
                </c:pt>
                <c:pt idx="2">
                  <c:v>0.33061376207964144</c:v>
                </c:pt>
                <c:pt idx="3">
                  <c:v>6.9174611716102952E-2</c:v>
                </c:pt>
                <c:pt idx="4">
                  <c:v>0.2366073354774596</c:v>
                </c:pt>
                <c:pt idx="5">
                  <c:v>6.9066280135971825E-2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0.45172033285691993</c:v>
                </c:pt>
                <c:pt idx="1">
                  <c:v>-4.1726380783475792E-2</c:v>
                </c:pt>
                <c:pt idx="2">
                  <c:v>-0.31867697198270883</c:v>
                </c:pt>
                <c:pt idx="3">
                  <c:v>6.7395570042404929E-2</c:v>
                </c:pt>
                <c:pt idx="4">
                  <c:v>-7.9127142936722183E-2</c:v>
                </c:pt>
                <c:pt idx="5">
                  <c:v>-0.30999701120003198</c:v>
                </c:pt>
              </c:numCache>
            </c:numRef>
          </c:yVal>
          <c:bubbleSize>
            <c:numRef>
              <c:f>Sheet1!$S$50:$S$55</c:f>
              <c:numCache>
                <c:formatCode>General</c:formatCode>
                <c:ptCount val="6"/>
                <c:pt idx="0">
                  <c:v>0.11998405527504649</c:v>
                </c:pt>
                <c:pt idx="1">
                  <c:v>0.16358320042530569</c:v>
                </c:pt>
                <c:pt idx="2">
                  <c:v>0.14875066454013819</c:v>
                </c:pt>
                <c:pt idx="3">
                  <c:v>0.27278140387037669</c:v>
                </c:pt>
                <c:pt idx="4">
                  <c:v>0.17684742158426364</c:v>
                </c:pt>
                <c:pt idx="5">
                  <c:v>0.12469035823170729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315-ED40-A99B-E2E3C428E69D}"/>
            </c:ext>
          </c:extLst>
        </c:ser>
        <c:ser>
          <c:idx val="5"/>
          <c:order val="1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15-ED40-A99B-E2E3C428E6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15-ED40-A99B-E2E3C428E6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15-ED40-A99B-E2E3C428E6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315-ED40-A99B-E2E3C428E6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315-ED40-A99B-E2E3C428E6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315-ED40-A99B-E2E3C428E69D}"/>
              </c:ext>
            </c:extLst>
          </c:dPt>
          <c:xVal>
            <c:numRef>
              <c:f>Sheet1!$S$42:$S$47</c:f>
              <c:numCache>
                <c:formatCode>General</c:formatCode>
                <c:ptCount val="6"/>
                <c:pt idx="0">
                  <c:v>0.19367952707796809</c:v>
                </c:pt>
                <c:pt idx="1">
                  <c:v>0.26458701870169965</c:v>
                </c:pt>
                <c:pt idx="2">
                  <c:v>0.33061376207964144</c:v>
                </c:pt>
                <c:pt idx="3">
                  <c:v>6.9174611716102952E-2</c:v>
                </c:pt>
                <c:pt idx="4">
                  <c:v>0.2366073354774596</c:v>
                </c:pt>
                <c:pt idx="5">
                  <c:v>6.9066280135971825E-2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0.45172033285691993</c:v>
                </c:pt>
                <c:pt idx="1">
                  <c:v>-4.1726380783475792E-2</c:v>
                </c:pt>
                <c:pt idx="2">
                  <c:v>-0.31867697198270883</c:v>
                </c:pt>
                <c:pt idx="3">
                  <c:v>6.7395570042404929E-2</c:v>
                </c:pt>
                <c:pt idx="4">
                  <c:v>-7.9127142936722183E-2</c:v>
                </c:pt>
                <c:pt idx="5">
                  <c:v>-0.30999701120003198</c:v>
                </c:pt>
              </c:numCache>
            </c:numRef>
          </c:yVal>
          <c:bubbleSize>
            <c:numRef>
              <c:f>Sheet1!$S$50:$S$55</c:f>
              <c:numCache>
                <c:formatCode>General</c:formatCode>
                <c:ptCount val="6"/>
                <c:pt idx="0">
                  <c:v>0.11998405527504649</c:v>
                </c:pt>
                <c:pt idx="1">
                  <c:v>0.16358320042530569</c:v>
                </c:pt>
                <c:pt idx="2">
                  <c:v>0.14875066454013819</c:v>
                </c:pt>
                <c:pt idx="3">
                  <c:v>0.27278140387037669</c:v>
                </c:pt>
                <c:pt idx="4">
                  <c:v>0.17684742158426364</c:v>
                </c:pt>
                <c:pt idx="5">
                  <c:v>0.12469035823170729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9315-ED40-A99B-E2E3C428E69D}"/>
            </c:ext>
          </c:extLst>
        </c:ser>
        <c:ser>
          <c:idx val="6"/>
          <c:order val="2"/>
          <c:spPr>
            <a:ln>
              <a:noFill/>
            </a:ln>
          </c:spPr>
          <c:invertIfNegative val="0"/>
          <c:xVal>
            <c:numRef>
              <c:f>Sheet1!$S$42:$S$47</c:f>
              <c:numCache>
                <c:formatCode>General</c:formatCode>
                <c:ptCount val="6"/>
                <c:pt idx="0">
                  <c:v>0.19367952707796809</c:v>
                </c:pt>
                <c:pt idx="1">
                  <c:v>0.26458701870169965</c:v>
                </c:pt>
                <c:pt idx="2">
                  <c:v>0.33061376207964144</c:v>
                </c:pt>
                <c:pt idx="3">
                  <c:v>6.9174611716102952E-2</c:v>
                </c:pt>
                <c:pt idx="4">
                  <c:v>0.2366073354774596</c:v>
                </c:pt>
                <c:pt idx="5">
                  <c:v>6.9066280135971825E-2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0.45172033285691993</c:v>
                </c:pt>
                <c:pt idx="1">
                  <c:v>-4.1726380783475792E-2</c:v>
                </c:pt>
                <c:pt idx="2">
                  <c:v>-0.31867697198270883</c:v>
                </c:pt>
                <c:pt idx="3">
                  <c:v>6.7395570042404929E-2</c:v>
                </c:pt>
                <c:pt idx="4">
                  <c:v>-7.9127142936722183E-2</c:v>
                </c:pt>
                <c:pt idx="5">
                  <c:v>-0.30999701120003198</c:v>
                </c:pt>
              </c:numCache>
            </c:numRef>
          </c:yVal>
          <c:bubbleSize>
            <c:numRef>
              <c:f>Sheet1!$S$50:$S$55</c:f>
              <c:numCache>
                <c:formatCode>General</c:formatCode>
                <c:ptCount val="6"/>
                <c:pt idx="0">
                  <c:v>0.11998405527504649</c:v>
                </c:pt>
                <c:pt idx="1">
                  <c:v>0.16358320042530569</c:v>
                </c:pt>
                <c:pt idx="2">
                  <c:v>0.14875066454013819</c:v>
                </c:pt>
                <c:pt idx="3">
                  <c:v>0.27278140387037669</c:v>
                </c:pt>
                <c:pt idx="4">
                  <c:v>0.17684742158426364</c:v>
                </c:pt>
                <c:pt idx="5">
                  <c:v>0.12469035823170729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9315-ED40-A99B-E2E3C428E69D}"/>
            </c:ext>
          </c:extLst>
        </c:ser>
        <c:ser>
          <c:idx val="7"/>
          <c:order val="3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B9B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315-ED40-A99B-E2E3C428E69D}"/>
              </c:ext>
            </c:extLst>
          </c:dPt>
          <c:dPt>
            <c:idx val="1"/>
            <c:invertIfNegative val="0"/>
            <c:bubble3D val="0"/>
            <c:spPr>
              <a:solidFill>
                <a:srgbClr val="ED7D3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315-ED40-A99B-E2E3C428E69D}"/>
              </c:ext>
            </c:extLst>
          </c:dPt>
          <c:dPt>
            <c:idx val="2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315-ED40-A99B-E2E3C428E69D}"/>
              </c:ext>
            </c:extLst>
          </c:dPt>
          <c:dPt>
            <c:idx val="3"/>
            <c:invertIfNegative val="0"/>
            <c:bubble3D val="0"/>
            <c:spPr>
              <a:solidFill>
                <a:srgbClr val="FFBF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315-ED40-A99B-E2E3C428E69D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315-ED40-A99B-E2E3C428E69D}"/>
              </c:ext>
            </c:extLst>
          </c:dPt>
          <c:dPt>
            <c:idx val="5"/>
            <c:invertIfNegative val="0"/>
            <c:bubble3D val="0"/>
            <c:spPr>
              <a:solidFill>
                <a:srgbClr val="71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315-ED40-A99B-E2E3C428E69D}"/>
              </c:ext>
            </c:extLst>
          </c:dPt>
          <c:xVal>
            <c:numRef>
              <c:f>Sheet1!$S$42:$S$47</c:f>
              <c:numCache>
                <c:formatCode>General</c:formatCode>
                <c:ptCount val="6"/>
                <c:pt idx="0">
                  <c:v>0.19367952707796809</c:v>
                </c:pt>
                <c:pt idx="1">
                  <c:v>0.26458701870169965</c:v>
                </c:pt>
                <c:pt idx="2">
                  <c:v>0.33061376207964144</c:v>
                </c:pt>
                <c:pt idx="3">
                  <c:v>6.9174611716102952E-2</c:v>
                </c:pt>
                <c:pt idx="4">
                  <c:v>0.2366073354774596</c:v>
                </c:pt>
                <c:pt idx="5">
                  <c:v>6.9066280135971825E-2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0.45172033285691993</c:v>
                </c:pt>
                <c:pt idx="1">
                  <c:v>-4.1726380783475792E-2</c:v>
                </c:pt>
                <c:pt idx="2">
                  <c:v>-0.31867697198270883</c:v>
                </c:pt>
                <c:pt idx="3">
                  <c:v>6.7395570042404929E-2</c:v>
                </c:pt>
                <c:pt idx="4">
                  <c:v>-7.9127142936722183E-2</c:v>
                </c:pt>
                <c:pt idx="5">
                  <c:v>-0.30999701120003198</c:v>
                </c:pt>
              </c:numCache>
            </c:numRef>
          </c:yVal>
          <c:bubbleSize>
            <c:numRef>
              <c:f>Sheet1!$S$50:$S$55</c:f>
              <c:numCache>
                <c:formatCode>General</c:formatCode>
                <c:ptCount val="6"/>
                <c:pt idx="0">
                  <c:v>0.11998405527504649</c:v>
                </c:pt>
                <c:pt idx="1">
                  <c:v>0.16358320042530569</c:v>
                </c:pt>
                <c:pt idx="2">
                  <c:v>0.14875066454013819</c:v>
                </c:pt>
                <c:pt idx="3">
                  <c:v>0.27278140387037669</c:v>
                </c:pt>
                <c:pt idx="4">
                  <c:v>0.17684742158426364</c:v>
                </c:pt>
                <c:pt idx="5">
                  <c:v>0.12469035823170729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B-9315-ED40-A99B-E2E3C428E69D}"/>
            </c:ext>
          </c:extLst>
        </c:ser>
        <c:ser>
          <c:idx val="2"/>
          <c:order val="4"/>
          <c:spPr>
            <a:ln>
              <a:noFill/>
            </a:ln>
          </c:spPr>
          <c:invertIfNegative val="0"/>
          <c:xVal>
            <c:numRef>
              <c:f>Sheet1!$S$42:$S$47</c:f>
              <c:numCache>
                <c:formatCode>General</c:formatCode>
                <c:ptCount val="6"/>
                <c:pt idx="0">
                  <c:v>0.19367952707796809</c:v>
                </c:pt>
                <c:pt idx="1">
                  <c:v>0.26458701870169965</c:v>
                </c:pt>
                <c:pt idx="2">
                  <c:v>0.33061376207964144</c:v>
                </c:pt>
                <c:pt idx="3">
                  <c:v>6.9174611716102952E-2</c:v>
                </c:pt>
                <c:pt idx="4">
                  <c:v>0.2366073354774596</c:v>
                </c:pt>
                <c:pt idx="5">
                  <c:v>6.9066280135971825E-2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0.45172033285691993</c:v>
                </c:pt>
                <c:pt idx="1">
                  <c:v>-4.1726380783475792E-2</c:v>
                </c:pt>
                <c:pt idx="2">
                  <c:v>-0.31867697198270883</c:v>
                </c:pt>
                <c:pt idx="3">
                  <c:v>6.7395570042404929E-2</c:v>
                </c:pt>
                <c:pt idx="4">
                  <c:v>-7.9127142936722183E-2</c:v>
                </c:pt>
                <c:pt idx="5">
                  <c:v>-0.30999701120003198</c:v>
                </c:pt>
              </c:numCache>
            </c:numRef>
          </c:yVal>
          <c:bubbleSize>
            <c:numRef>
              <c:f>Sheet1!$S$50:$S$55</c:f>
              <c:numCache>
                <c:formatCode>General</c:formatCode>
                <c:ptCount val="6"/>
                <c:pt idx="0">
                  <c:v>0.11998405527504649</c:v>
                </c:pt>
                <c:pt idx="1">
                  <c:v>0.16358320042530569</c:v>
                </c:pt>
                <c:pt idx="2">
                  <c:v>0.14875066454013819</c:v>
                </c:pt>
                <c:pt idx="3">
                  <c:v>0.27278140387037669</c:v>
                </c:pt>
                <c:pt idx="4">
                  <c:v>0.17684742158426364</c:v>
                </c:pt>
                <c:pt idx="5">
                  <c:v>0.12469035823170729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C-9315-ED40-A99B-E2E3C428E69D}"/>
            </c:ext>
          </c:extLst>
        </c:ser>
        <c:ser>
          <c:idx val="3"/>
          <c:order val="5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315-ED40-A99B-E2E3C428E6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315-ED40-A99B-E2E3C428E6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9315-ED40-A99B-E2E3C428E6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9315-ED40-A99B-E2E3C428E6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9315-ED40-A99B-E2E3C428E6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9315-ED40-A99B-E2E3C428E69D}"/>
              </c:ext>
            </c:extLst>
          </c:dPt>
          <c:xVal>
            <c:numRef>
              <c:f>Sheet1!$S$42:$S$47</c:f>
              <c:numCache>
                <c:formatCode>General</c:formatCode>
                <c:ptCount val="6"/>
                <c:pt idx="0">
                  <c:v>0.19367952707796809</c:v>
                </c:pt>
                <c:pt idx="1">
                  <c:v>0.26458701870169965</c:v>
                </c:pt>
                <c:pt idx="2">
                  <c:v>0.33061376207964144</c:v>
                </c:pt>
                <c:pt idx="3">
                  <c:v>6.9174611716102952E-2</c:v>
                </c:pt>
                <c:pt idx="4">
                  <c:v>0.2366073354774596</c:v>
                </c:pt>
                <c:pt idx="5">
                  <c:v>6.9066280135971825E-2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0.45172033285691993</c:v>
                </c:pt>
                <c:pt idx="1">
                  <c:v>-4.1726380783475792E-2</c:v>
                </c:pt>
                <c:pt idx="2">
                  <c:v>-0.31867697198270883</c:v>
                </c:pt>
                <c:pt idx="3">
                  <c:v>6.7395570042404929E-2</c:v>
                </c:pt>
                <c:pt idx="4">
                  <c:v>-7.9127142936722183E-2</c:v>
                </c:pt>
                <c:pt idx="5">
                  <c:v>-0.30999701120003198</c:v>
                </c:pt>
              </c:numCache>
            </c:numRef>
          </c:yVal>
          <c:bubbleSize>
            <c:numRef>
              <c:f>Sheet1!$S$50:$S$55</c:f>
              <c:numCache>
                <c:formatCode>General</c:formatCode>
                <c:ptCount val="6"/>
                <c:pt idx="0">
                  <c:v>0.11998405527504649</c:v>
                </c:pt>
                <c:pt idx="1">
                  <c:v>0.16358320042530569</c:v>
                </c:pt>
                <c:pt idx="2">
                  <c:v>0.14875066454013819</c:v>
                </c:pt>
                <c:pt idx="3">
                  <c:v>0.27278140387037669</c:v>
                </c:pt>
                <c:pt idx="4">
                  <c:v>0.17684742158426364</c:v>
                </c:pt>
                <c:pt idx="5">
                  <c:v>0.12469035823170729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9-9315-ED40-A99B-E2E3C428E69D}"/>
            </c:ext>
          </c:extLst>
        </c:ser>
        <c:ser>
          <c:idx val="1"/>
          <c:order val="6"/>
          <c:spPr>
            <a:ln>
              <a:noFill/>
            </a:ln>
          </c:spPr>
          <c:invertIfNegative val="0"/>
          <c:xVal>
            <c:numRef>
              <c:f>Sheet1!$S$42:$S$47</c:f>
              <c:numCache>
                <c:formatCode>General</c:formatCode>
                <c:ptCount val="6"/>
                <c:pt idx="0">
                  <c:v>0.19367952707796809</c:v>
                </c:pt>
                <c:pt idx="1">
                  <c:v>0.26458701870169965</c:v>
                </c:pt>
                <c:pt idx="2">
                  <c:v>0.33061376207964144</c:v>
                </c:pt>
                <c:pt idx="3">
                  <c:v>6.9174611716102952E-2</c:v>
                </c:pt>
                <c:pt idx="4">
                  <c:v>0.2366073354774596</c:v>
                </c:pt>
                <c:pt idx="5">
                  <c:v>6.9066280135971825E-2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0.45172033285691993</c:v>
                </c:pt>
                <c:pt idx="1">
                  <c:v>-4.1726380783475792E-2</c:v>
                </c:pt>
                <c:pt idx="2">
                  <c:v>-0.31867697198270883</c:v>
                </c:pt>
                <c:pt idx="3">
                  <c:v>6.7395570042404929E-2</c:v>
                </c:pt>
                <c:pt idx="4">
                  <c:v>-7.9127142936722183E-2</c:v>
                </c:pt>
                <c:pt idx="5">
                  <c:v>-0.30999701120003198</c:v>
                </c:pt>
              </c:numCache>
            </c:numRef>
          </c:yVal>
          <c:bubbleSize>
            <c:numRef>
              <c:f>Sheet1!$S$50:$S$55</c:f>
              <c:numCache>
                <c:formatCode>General</c:formatCode>
                <c:ptCount val="6"/>
                <c:pt idx="0">
                  <c:v>0.11998405527504649</c:v>
                </c:pt>
                <c:pt idx="1">
                  <c:v>0.16358320042530569</c:v>
                </c:pt>
                <c:pt idx="2">
                  <c:v>0.14875066454013819</c:v>
                </c:pt>
                <c:pt idx="3">
                  <c:v>0.27278140387037669</c:v>
                </c:pt>
                <c:pt idx="4">
                  <c:v>0.17684742158426364</c:v>
                </c:pt>
                <c:pt idx="5">
                  <c:v>0.12469035823170729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A-9315-ED40-A99B-E2E3C428E69D}"/>
            </c:ext>
          </c:extLst>
        </c:ser>
        <c:ser>
          <c:idx val="0"/>
          <c:order val="7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B9B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9315-ED40-A99B-E2E3C428E69D}"/>
              </c:ext>
            </c:extLst>
          </c:dPt>
          <c:dPt>
            <c:idx val="1"/>
            <c:invertIfNegative val="0"/>
            <c:bubble3D val="0"/>
            <c:spPr>
              <a:solidFill>
                <a:srgbClr val="ED7D3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9315-ED40-A99B-E2E3C428E69D}"/>
              </c:ext>
            </c:extLst>
          </c:dPt>
          <c:dPt>
            <c:idx val="2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9315-ED40-A99B-E2E3C428E69D}"/>
              </c:ext>
            </c:extLst>
          </c:dPt>
          <c:dPt>
            <c:idx val="3"/>
            <c:invertIfNegative val="0"/>
            <c:bubble3D val="0"/>
            <c:spPr>
              <a:solidFill>
                <a:srgbClr val="FFBF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9315-ED40-A99B-E2E3C428E69D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9315-ED40-A99B-E2E3C428E69D}"/>
              </c:ext>
            </c:extLst>
          </c:dPt>
          <c:dPt>
            <c:idx val="5"/>
            <c:invertIfNegative val="0"/>
            <c:bubble3D val="0"/>
            <c:spPr>
              <a:solidFill>
                <a:srgbClr val="71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9315-ED40-A99B-E2E3C428E69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947E340-0E7C-CF48-8A89-E8360FE85A24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9315-ED40-A99B-E2E3C428E69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9A1F881-4947-7145-AF15-D267FE966E0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315-ED40-A99B-E2E3C428E69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9AF193F-673D-E742-94EC-EC73790F825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9315-ED40-A99B-E2E3C428E69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107C61D-2447-0943-B0F5-C821DA7B91C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9315-ED40-A99B-E2E3C428E69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FA33FE7-009E-FA43-992A-F6C0A658574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9315-ED40-A99B-E2E3C428E69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30D00DA-6529-F840-8367-0C7572BA9A7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9315-ED40-A99B-E2E3C428E69D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Sheet1!$S$42:$S$47</c:f>
              <c:numCache>
                <c:formatCode>General</c:formatCode>
                <c:ptCount val="6"/>
                <c:pt idx="0">
                  <c:v>0.19367952707796809</c:v>
                </c:pt>
                <c:pt idx="1">
                  <c:v>0.26458701870169965</c:v>
                </c:pt>
                <c:pt idx="2">
                  <c:v>0.33061376207964144</c:v>
                </c:pt>
                <c:pt idx="3">
                  <c:v>6.9174611716102952E-2</c:v>
                </c:pt>
                <c:pt idx="4">
                  <c:v>0.2366073354774596</c:v>
                </c:pt>
                <c:pt idx="5">
                  <c:v>6.9066280135971825E-2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0.45172033285691993</c:v>
                </c:pt>
                <c:pt idx="1">
                  <c:v>-4.1726380783475792E-2</c:v>
                </c:pt>
                <c:pt idx="2">
                  <c:v>-0.31867697198270883</c:v>
                </c:pt>
                <c:pt idx="3">
                  <c:v>6.7395570042404929E-2</c:v>
                </c:pt>
                <c:pt idx="4">
                  <c:v>-7.9127142936722183E-2</c:v>
                </c:pt>
                <c:pt idx="5">
                  <c:v>-0.30999701120003198</c:v>
                </c:pt>
              </c:numCache>
            </c:numRef>
          </c:yVal>
          <c:bubbleSize>
            <c:numRef>
              <c:f>Sheet1!$S$50:$S$55</c:f>
              <c:numCache>
                <c:formatCode>General</c:formatCode>
                <c:ptCount val="6"/>
                <c:pt idx="0">
                  <c:v>0.11998405527504649</c:v>
                </c:pt>
                <c:pt idx="1">
                  <c:v>0.16358320042530569</c:v>
                </c:pt>
                <c:pt idx="2">
                  <c:v>0.14875066454013819</c:v>
                </c:pt>
                <c:pt idx="3">
                  <c:v>0.27278140387037669</c:v>
                </c:pt>
                <c:pt idx="4">
                  <c:v>0.17684742158426364</c:v>
                </c:pt>
                <c:pt idx="5">
                  <c:v>0.12469035823170729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Sheet1!$W$50:$W$55</c15:f>
                <c15:dlblRangeCache>
                  <c:ptCount val="6"/>
                  <c:pt idx="0">
                    <c:v>bat</c:v>
                  </c:pt>
                  <c:pt idx="1">
                    <c:v>dis</c:v>
                  </c:pt>
                  <c:pt idx="2">
                    <c:v>cam</c:v>
                  </c:pt>
                  <c:pt idx="3">
                    <c:v>body</c:v>
                  </c:pt>
                  <c:pt idx="4">
                    <c:v>func</c:v>
                  </c:pt>
                  <c:pt idx="5">
                    <c:v>main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9315-ED40-A99B-E2E3C428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1080668912"/>
        <c:axId val="610859744"/>
      </c:bubbleChart>
      <c:valAx>
        <c:axId val="10806689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altLang="ko-KR" b="0"/>
                  <a:t>Obsolescence</a:t>
                </a:r>
                <a:endParaRPr lang="ko-KR" altLang="en-US" b="0"/>
              </a:p>
            </c:rich>
          </c:tx>
          <c:layout>
            <c:manualLayout>
              <c:xMode val="edge"/>
              <c:yMode val="edge"/>
              <c:x val="0.45327679917012298"/>
              <c:y val="0.90623087356484477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0859744"/>
        <c:crosses val="autoZero"/>
        <c:crossBetween val="midCat"/>
      </c:valAx>
      <c:valAx>
        <c:axId val="6108597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altLang="ko-KR" b="0"/>
                  <a:t>Importance</a:t>
                </a:r>
                <a:r>
                  <a:rPr lang="en-US" altLang="ko-KR" b="0" baseline="0"/>
                  <a:t> change</a:t>
                </a:r>
              </a:p>
            </c:rich>
          </c:tx>
          <c:layout>
            <c:manualLayout>
              <c:xMode val="edge"/>
              <c:yMode val="edge"/>
              <c:x val="6.5805683072058E-3"/>
              <c:y val="0.27562750085348114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0668912"/>
        <c:crossesAt val="0.2"/>
        <c:crossBetween val="midCat"/>
      </c:valAx>
      <c:spPr>
        <a:noFill/>
        <a:ln w="6350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Galaxy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55711635351539"/>
          <c:y val="0.18109293256115078"/>
          <c:w val="0.80951171924083043"/>
          <c:h val="0.64116693168152694"/>
        </c:manualLayout>
      </c:layout>
      <c:bubbleChart>
        <c:varyColors val="1"/>
        <c:ser>
          <c:idx val="4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B9BD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9-7517-4949-8FB3-48C42A93CE75}"/>
              </c:ext>
            </c:extLst>
          </c:dPt>
          <c:dPt>
            <c:idx val="1"/>
            <c:invertIfNegative val="0"/>
            <c:bubble3D val="0"/>
            <c:spPr>
              <a:solidFill>
                <a:srgbClr val="ED7D3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A-7517-4949-8FB3-48C42A93CE75}"/>
              </c:ext>
            </c:extLst>
          </c:dPt>
          <c:dPt>
            <c:idx val="2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B-7517-4949-8FB3-48C42A93CE75}"/>
              </c:ext>
            </c:extLst>
          </c:dPt>
          <c:dPt>
            <c:idx val="3"/>
            <c:invertIfNegative val="0"/>
            <c:bubble3D val="0"/>
            <c:spPr>
              <a:solidFill>
                <a:srgbClr val="FFBF0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C-7517-4949-8FB3-48C42A93CE75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D-7517-4949-8FB3-48C42A93CE75}"/>
              </c:ext>
            </c:extLst>
          </c:dPt>
          <c:dPt>
            <c:idx val="5"/>
            <c:invertIfNegative val="0"/>
            <c:bubble3D val="0"/>
            <c:spPr>
              <a:solidFill>
                <a:srgbClr val="71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E-7517-4949-8FB3-48C42A93CE7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26C087D-253E-1646-8801-49E353282DF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7517-4949-8FB3-48C42A93CE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607C0D6-4996-5148-9B6B-27F17FAD674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517-4949-8FB3-48C42A93CE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595639-571A-9A4F-9C3B-38026B096C4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517-4949-8FB3-48C42A93CE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29EB23E-4724-F546-ABD4-095148FD241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517-4949-8FB3-48C42A93CE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3313FF8-ADA9-C144-88B6-B254B4043E6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517-4949-8FB3-48C42A93CE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437840D-3E0C-7D4F-AC55-93620A8F69B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517-4949-8FB3-48C42A93CE75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Sheet1!$T$42:$T$47</c:f>
              <c:numCache>
                <c:formatCode>General</c:formatCode>
                <c:ptCount val="6"/>
                <c:pt idx="0">
                  <c:v>0.21038180042284904</c:v>
                </c:pt>
                <c:pt idx="1">
                  <c:v>0.33896136058257675</c:v>
                </c:pt>
                <c:pt idx="2">
                  <c:v>0.24911130541148752</c:v>
                </c:pt>
                <c:pt idx="3">
                  <c:v>7.6299573214571703E-2</c:v>
                </c:pt>
                <c:pt idx="4">
                  <c:v>0.22903922124805742</c:v>
                </c:pt>
                <c:pt idx="5">
                  <c:v>3.8288941744715643E-2</c:v>
                </c:pt>
              </c:numCache>
            </c:numRef>
          </c:xVal>
          <c:yVal>
            <c:numRef>
              <c:f>Sheet1!$T$34:$T$39</c:f>
              <c:numCache>
                <c:formatCode>General</c:formatCode>
                <c:ptCount val="6"/>
                <c:pt idx="0">
                  <c:v>0.20316236423363665</c:v>
                </c:pt>
                <c:pt idx="1">
                  <c:v>-3.8704940250307129E-2</c:v>
                </c:pt>
                <c:pt idx="2">
                  <c:v>-0.21393817490879397</c:v>
                </c:pt>
                <c:pt idx="3">
                  <c:v>8.0339456756435501E-2</c:v>
                </c:pt>
                <c:pt idx="4">
                  <c:v>-3.9529686535916597E-2</c:v>
                </c:pt>
                <c:pt idx="5">
                  <c:v>-0.16694791687536059</c:v>
                </c:pt>
              </c:numCache>
            </c:numRef>
          </c:yVal>
          <c:bubbleSize>
            <c:numRef>
              <c:f>Sheet1!$T$50:$T$55</c:f>
              <c:numCache>
                <c:formatCode>General</c:formatCode>
                <c:ptCount val="6"/>
                <c:pt idx="0">
                  <c:v>0.17673768891848868</c:v>
                </c:pt>
                <c:pt idx="1">
                  <c:v>0.18765557844883041</c:v>
                </c:pt>
                <c:pt idx="2">
                  <c:v>0.16289030089870132</c:v>
                </c:pt>
                <c:pt idx="3">
                  <c:v>0.21659294835356474</c:v>
                </c:pt>
                <c:pt idx="4">
                  <c:v>0.14118824655185705</c:v>
                </c:pt>
                <c:pt idx="5">
                  <c:v>9.6530284139379197E-2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Sheet1!$W$50:$W$55</c15:f>
                <c15:dlblRangeCache>
                  <c:ptCount val="6"/>
                  <c:pt idx="0">
                    <c:v>bat</c:v>
                  </c:pt>
                  <c:pt idx="1">
                    <c:v>dis</c:v>
                  </c:pt>
                  <c:pt idx="2">
                    <c:v>cam</c:v>
                  </c:pt>
                  <c:pt idx="3">
                    <c:v>body</c:v>
                  </c:pt>
                  <c:pt idx="4">
                    <c:v>func</c:v>
                  </c:pt>
                  <c:pt idx="5">
                    <c:v>main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517-4949-8FB3-48C42A93C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1080668912"/>
        <c:axId val="610859744"/>
      </c:bubbleChart>
      <c:valAx>
        <c:axId val="10806689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altLang="ko-KR" b="0"/>
                  <a:t>Obsolescence</a:t>
                </a:r>
                <a:endParaRPr lang="ko-KR" altLang="en-US" b="0"/>
              </a:p>
            </c:rich>
          </c:tx>
          <c:layout>
            <c:manualLayout>
              <c:xMode val="edge"/>
              <c:yMode val="edge"/>
              <c:x val="0.45327679917012298"/>
              <c:y val="0.90623087356484477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0859744"/>
        <c:crosses val="autoZero"/>
        <c:crossBetween val="midCat"/>
      </c:valAx>
      <c:valAx>
        <c:axId val="610859744"/>
        <c:scaling>
          <c:orientation val="minMax"/>
          <c:max val="0.6"/>
          <c:min val="-0.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altLang="ko-KR" b="0"/>
                  <a:t>Importance</a:t>
                </a:r>
                <a:r>
                  <a:rPr lang="en-US" altLang="ko-KR" b="0" baseline="0"/>
                  <a:t> change</a:t>
                </a:r>
              </a:p>
            </c:rich>
          </c:tx>
          <c:layout>
            <c:manualLayout>
              <c:xMode val="edge"/>
              <c:yMode val="edge"/>
              <c:x val="6.5805683072058E-3"/>
              <c:y val="0.27562750085348114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0668912"/>
        <c:crossesAt val="0.2"/>
        <c:crossBetween val="midCat"/>
      </c:valAx>
      <c:spPr>
        <a:noFill/>
        <a:ln w="6350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55711635351539"/>
          <c:y val="0.18109293256115078"/>
          <c:w val="0.80951171924083043"/>
          <c:h val="0.64116693168152694"/>
        </c:manualLayout>
      </c:layout>
      <c:bubbleChart>
        <c:varyColors val="1"/>
        <c:ser>
          <c:idx val="0"/>
          <c:order val="0"/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B9BD7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9-3A5B-EB42-B50F-AF93871C6D90}"/>
              </c:ext>
            </c:extLst>
          </c:dPt>
          <c:dPt>
            <c:idx val="1"/>
            <c:invertIfNegative val="0"/>
            <c:bubble3D val="0"/>
            <c:spPr>
              <a:solidFill>
                <a:srgbClr val="ED7D3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A-3A5B-EB42-B50F-AF93871C6D90}"/>
              </c:ext>
            </c:extLst>
          </c:dPt>
          <c:dPt>
            <c:idx val="2"/>
            <c:invertIfNegative val="0"/>
            <c:bubble3D val="0"/>
            <c:spPr>
              <a:solidFill>
                <a:srgbClr val="A5A5A5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B-3A5B-EB42-B50F-AF93871C6D90}"/>
              </c:ext>
            </c:extLst>
          </c:dPt>
          <c:dPt>
            <c:idx val="3"/>
            <c:invertIfNegative val="0"/>
            <c:bubble3D val="0"/>
            <c:spPr>
              <a:solidFill>
                <a:srgbClr val="FFBF05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C-3A5B-EB42-B50F-AF93871C6D90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D-3A5B-EB42-B50F-AF93871C6D90}"/>
              </c:ext>
            </c:extLst>
          </c:dPt>
          <c:dPt>
            <c:idx val="5"/>
            <c:invertIfNegative val="0"/>
            <c:bubble3D val="0"/>
            <c:spPr>
              <a:solidFill>
                <a:srgbClr val="71AD47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E-3A5B-EB42-B50F-AF93871C6D9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A7788F4-5CE2-F649-A49C-06FEC377D91F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3A5B-EB42-B50F-AF93871C6D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6B5E8DB-CD5E-1D4F-8D5A-650241782B4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3A5B-EB42-B50F-AF93871C6D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E43B67-FBFE-6947-8E4A-42CDF300E37B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A5B-EB42-B50F-AF93871C6D9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B54E0DF-1B44-E84A-BC32-19231CDE36AB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A5B-EB42-B50F-AF93871C6D9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53C09FB-EAF0-6040-91F8-7E461284B03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3A5B-EB42-B50F-AF93871C6D9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48D1067-5A86-9543-988D-850C2D4DCDF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3A5B-EB42-B50F-AF93871C6D90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Sheet1!$U$42:$U$47</c:f>
              <c:numCache>
                <c:formatCode>General</c:formatCode>
                <c:ptCount val="6"/>
                <c:pt idx="0">
                  <c:v>0.20405154391217417</c:v>
                </c:pt>
                <c:pt idx="1">
                  <c:v>0.28111907431110361</c:v>
                </c:pt>
                <c:pt idx="2">
                  <c:v>0.296869125816968</c:v>
                </c:pt>
                <c:pt idx="3">
                  <c:v>7.6299573214571703E-2</c:v>
                </c:pt>
                <c:pt idx="4">
                  <c:v>0.2366073354774596</c:v>
                </c:pt>
                <c:pt idx="5">
                  <c:v>4.9230388635354005E-2</c:v>
                </c:pt>
              </c:numCache>
            </c:numRef>
          </c:xVal>
          <c:yVal>
            <c:numRef>
              <c:f>Sheet1!$U$34:$U$39</c:f>
              <c:numCache>
                <c:formatCode>General</c:formatCode>
                <c:ptCount val="6"/>
                <c:pt idx="0">
                  <c:v>0.31246976932627191</c:v>
                </c:pt>
                <c:pt idx="1">
                  <c:v>-3.8704940250307129E-2</c:v>
                </c:pt>
                <c:pt idx="2">
                  <c:v>-0.26500165700093414</c:v>
                </c:pt>
                <c:pt idx="3">
                  <c:v>8.0339456756435501E-2</c:v>
                </c:pt>
                <c:pt idx="4">
                  <c:v>-6.7103387187633867E-2</c:v>
                </c:pt>
                <c:pt idx="5">
                  <c:v>-0.2050523023067321</c:v>
                </c:pt>
              </c:numCache>
            </c:numRef>
          </c:yVal>
          <c:bubbleSize>
            <c:numRef>
              <c:f>Sheet1!$U$50:$U$55</c:f>
              <c:numCache>
                <c:formatCode>General</c:formatCode>
                <c:ptCount val="6"/>
                <c:pt idx="0">
                  <c:v>0.16423704238199616</c:v>
                </c:pt>
                <c:pt idx="1">
                  <c:v>0.16897899510681463</c:v>
                </c:pt>
                <c:pt idx="2">
                  <c:v>0.15466188946544768</c:v>
                </c:pt>
                <c:pt idx="3">
                  <c:v>0.25511695906432752</c:v>
                </c:pt>
                <c:pt idx="4">
                  <c:v>0.15251509054325957</c:v>
                </c:pt>
                <c:pt idx="5">
                  <c:v>0.1095597704777895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Sheet1!$W$50:$W$55</c15:f>
                <c15:dlblRangeCache>
                  <c:ptCount val="6"/>
                  <c:pt idx="0">
                    <c:v>bat</c:v>
                  </c:pt>
                  <c:pt idx="1">
                    <c:v>dis</c:v>
                  </c:pt>
                  <c:pt idx="2">
                    <c:v>cam</c:v>
                  </c:pt>
                  <c:pt idx="3">
                    <c:v>body</c:v>
                  </c:pt>
                  <c:pt idx="4">
                    <c:v>func</c:v>
                  </c:pt>
                  <c:pt idx="5">
                    <c:v>main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8-3A5B-EB42-B50F-AF93871C6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1080668912"/>
        <c:axId val="610859744"/>
      </c:bubbleChart>
      <c:valAx>
        <c:axId val="1080668912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altLang="ko-KR" b="0"/>
                  <a:t>Obsolescence</a:t>
                </a:r>
                <a:endParaRPr lang="ko-KR" altLang="en-US" b="0"/>
              </a:p>
            </c:rich>
          </c:tx>
          <c:layout>
            <c:manualLayout>
              <c:xMode val="edge"/>
              <c:yMode val="edge"/>
              <c:x val="0.45327679917012298"/>
              <c:y val="0.90623087356484477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0859744"/>
        <c:crosses val="autoZero"/>
        <c:crossBetween val="midCat"/>
      </c:valAx>
      <c:valAx>
        <c:axId val="610859744"/>
        <c:scaling>
          <c:orientation val="minMax"/>
          <c:min val="-0.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altLang="ko-KR" b="0"/>
                  <a:t>Importance</a:t>
                </a:r>
                <a:r>
                  <a:rPr lang="en-US" altLang="ko-KR" b="0" baseline="0"/>
                  <a:t> change</a:t>
                </a:r>
              </a:p>
            </c:rich>
          </c:tx>
          <c:layout>
            <c:manualLayout>
              <c:xMode val="edge"/>
              <c:yMode val="edge"/>
              <c:x val="6.5805683072058E-3"/>
              <c:y val="0.27562750085348114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0668912"/>
        <c:crossesAt val="0.2"/>
        <c:crossBetween val="midCat"/>
      </c:valAx>
      <c:spPr>
        <a:noFill/>
        <a:ln w="6350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Iphone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55711635351539"/>
          <c:y val="0.18109293256115078"/>
          <c:w val="0.80951171924083043"/>
          <c:h val="0.64116693168152694"/>
        </c:manualLayout>
      </c:layout>
      <c:bubbleChart>
        <c:varyColors val="1"/>
        <c:ser>
          <c:idx val="4"/>
          <c:order val="0"/>
          <c:spPr>
            <a:ln>
              <a:noFill/>
            </a:ln>
          </c:spPr>
          <c:invertIfNegative val="0"/>
          <c:xVal>
            <c:numRef>
              <c:f>Sheet1!$S$42:$S$47</c:f>
              <c:numCache>
                <c:formatCode>General</c:formatCode>
                <c:ptCount val="6"/>
                <c:pt idx="0">
                  <c:v>0.19367952707796809</c:v>
                </c:pt>
                <c:pt idx="1">
                  <c:v>0.26458701870169965</c:v>
                </c:pt>
                <c:pt idx="2">
                  <c:v>0.33061376207964144</c:v>
                </c:pt>
                <c:pt idx="3">
                  <c:v>6.9174611716102952E-2</c:v>
                </c:pt>
                <c:pt idx="4">
                  <c:v>0.2366073354774596</c:v>
                </c:pt>
                <c:pt idx="5">
                  <c:v>6.9066280135971825E-2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0.45172033285691993</c:v>
                </c:pt>
                <c:pt idx="1">
                  <c:v>-4.1726380783475792E-2</c:v>
                </c:pt>
                <c:pt idx="2">
                  <c:v>-0.31867697198270883</c:v>
                </c:pt>
                <c:pt idx="3">
                  <c:v>6.7395570042404929E-2</c:v>
                </c:pt>
                <c:pt idx="4">
                  <c:v>-7.9127142936722183E-2</c:v>
                </c:pt>
                <c:pt idx="5">
                  <c:v>-0.30999701120003198</c:v>
                </c:pt>
              </c:numCache>
            </c:numRef>
          </c:yVal>
          <c:bubbleSize>
            <c:numRef>
              <c:f>Sheet1!$S$50:$S$55</c:f>
              <c:numCache>
                <c:formatCode>General</c:formatCode>
                <c:ptCount val="6"/>
                <c:pt idx="0">
                  <c:v>0.11998405527504649</c:v>
                </c:pt>
                <c:pt idx="1">
                  <c:v>0.16358320042530569</c:v>
                </c:pt>
                <c:pt idx="2">
                  <c:v>0.14875066454013819</c:v>
                </c:pt>
                <c:pt idx="3">
                  <c:v>0.27278140387037669</c:v>
                </c:pt>
                <c:pt idx="4">
                  <c:v>0.17684742158426364</c:v>
                </c:pt>
                <c:pt idx="5">
                  <c:v>0.12469035823170729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6F6-F046-8897-75CBE231F478}"/>
            </c:ext>
          </c:extLst>
        </c:ser>
        <c:ser>
          <c:idx val="5"/>
          <c:order val="1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6F6-F046-8897-75CBE231F4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6F6-F046-8897-75CBE231F4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6F6-F046-8897-75CBE231F47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6F6-F046-8897-75CBE231F47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6F6-F046-8897-75CBE231F47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6F6-F046-8897-75CBE231F478}"/>
              </c:ext>
            </c:extLst>
          </c:dPt>
          <c:xVal>
            <c:numRef>
              <c:f>Sheet1!$S$42:$S$47</c:f>
              <c:numCache>
                <c:formatCode>General</c:formatCode>
                <c:ptCount val="6"/>
                <c:pt idx="0">
                  <c:v>0.19367952707796809</c:v>
                </c:pt>
                <c:pt idx="1">
                  <c:v>0.26458701870169965</c:v>
                </c:pt>
                <c:pt idx="2">
                  <c:v>0.33061376207964144</c:v>
                </c:pt>
                <c:pt idx="3">
                  <c:v>6.9174611716102952E-2</c:v>
                </c:pt>
                <c:pt idx="4">
                  <c:v>0.2366073354774596</c:v>
                </c:pt>
                <c:pt idx="5">
                  <c:v>6.9066280135971825E-2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0.45172033285691993</c:v>
                </c:pt>
                <c:pt idx="1">
                  <c:v>-4.1726380783475792E-2</c:v>
                </c:pt>
                <c:pt idx="2">
                  <c:v>-0.31867697198270883</c:v>
                </c:pt>
                <c:pt idx="3">
                  <c:v>6.7395570042404929E-2</c:v>
                </c:pt>
                <c:pt idx="4">
                  <c:v>-7.9127142936722183E-2</c:v>
                </c:pt>
                <c:pt idx="5">
                  <c:v>-0.30999701120003198</c:v>
                </c:pt>
              </c:numCache>
            </c:numRef>
          </c:yVal>
          <c:bubbleSize>
            <c:numRef>
              <c:f>Sheet1!$S$50:$S$55</c:f>
              <c:numCache>
                <c:formatCode>General</c:formatCode>
                <c:ptCount val="6"/>
                <c:pt idx="0">
                  <c:v>0.11998405527504649</c:v>
                </c:pt>
                <c:pt idx="1">
                  <c:v>0.16358320042530569</c:v>
                </c:pt>
                <c:pt idx="2">
                  <c:v>0.14875066454013819</c:v>
                </c:pt>
                <c:pt idx="3">
                  <c:v>0.27278140387037669</c:v>
                </c:pt>
                <c:pt idx="4">
                  <c:v>0.17684742158426364</c:v>
                </c:pt>
                <c:pt idx="5">
                  <c:v>0.12469035823170729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76F6-F046-8897-75CBE231F478}"/>
            </c:ext>
          </c:extLst>
        </c:ser>
        <c:ser>
          <c:idx val="6"/>
          <c:order val="2"/>
          <c:spPr>
            <a:ln>
              <a:noFill/>
            </a:ln>
          </c:spPr>
          <c:invertIfNegative val="0"/>
          <c:xVal>
            <c:numRef>
              <c:f>Sheet1!$S$42:$S$47</c:f>
              <c:numCache>
                <c:formatCode>General</c:formatCode>
                <c:ptCount val="6"/>
                <c:pt idx="0">
                  <c:v>0.19367952707796809</c:v>
                </c:pt>
                <c:pt idx="1">
                  <c:v>0.26458701870169965</c:v>
                </c:pt>
                <c:pt idx="2">
                  <c:v>0.33061376207964144</c:v>
                </c:pt>
                <c:pt idx="3">
                  <c:v>6.9174611716102952E-2</c:v>
                </c:pt>
                <c:pt idx="4">
                  <c:v>0.2366073354774596</c:v>
                </c:pt>
                <c:pt idx="5">
                  <c:v>6.9066280135971825E-2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0.45172033285691993</c:v>
                </c:pt>
                <c:pt idx="1">
                  <c:v>-4.1726380783475792E-2</c:v>
                </c:pt>
                <c:pt idx="2">
                  <c:v>-0.31867697198270883</c:v>
                </c:pt>
                <c:pt idx="3">
                  <c:v>6.7395570042404929E-2</c:v>
                </c:pt>
                <c:pt idx="4">
                  <c:v>-7.9127142936722183E-2</c:v>
                </c:pt>
                <c:pt idx="5">
                  <c:v>-0.30999701120003198</c:v>
                </c:pt>
              </c:numCache>
            </c:numRef>
          </c:yVal>
          <c:bubbleSize>
            <c:numRef>
              <c:f>Sheet1!$S$50:$S$55</c:f>
              <c:numCache>
                <c:formatCode>General</c:formatCode>
                <c:ptCount val="6"/>
                <c:pt idx="0">
                  <c:v>0.11998405527504649</c:v>
                </c:pt>
                <c:pt idx="1">
                  <c:v>0.16358320042530569</c:v>
                </c:pt>
                <c:pt idx="2">
                  <c:v>0.14875066454013819</c:v>
                </c:pt>
                <c:pt idx="3">
                  <c:v>0.27278140387037669</c:v>
                </c:pt>
                <c:pt idx="4">
                  <c:v>0.17684742158426364</c:v>
                </c:pt>
                <c:pt idx="5">
                  <c:v>0.12469035823170729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76F6-F046-8897-75CBE231F478}"/>
            </c:ext>
          </c:extLst>
        </c:ser>
        <c:ser>
          <c:idx val="7"/>
          <c:order val="3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B9B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6F6-F046-8897-75CBE231F478}"/>
              </c:ext>
            </c:extLst>
          </c:dPt>
          <c:dPt>
            <c:idx val="1"/>
            <c:invertIfNegative val="0"/>
            <c:bubble3D val="0"/>
            <c:spPr>
              <a:solidFill>
                <a:srgbClr val="ED7D3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6F6-F046-8897-75CBE231F478}"/>
              </c:ext>
            </c:extLst>
          </c:dPt>
          <c:dPt>
            <c:idx val="2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76F6-F046-8897-75CBE231F478}"/>
              </c:ext>
            </c:extLst>
          </c:dPt>
          <c:dPt>
            <c:idx val="3"/>
            <c:invertIfNegative val="0"/>
            <c:bubble3D val="0"/>
            <c:spPr>
              <a:solidFill>
                <a:srgbClr val="FFBF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76F6-F046-8897-75CBE231F478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76F6-F046-8897-75CBE231F478}"/>
              </c:ext>
            </c:extLst>
          </c:dPt>
          <c:dPt>
            <c:idx val="5"/>
            <c:invertIfNegative val="0"/>
            <c:bubble3D val="0"/>
            <c:spPr>
              <a:solidFill>
                <a:srgbClr val="71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6F6-F046-8897-75CBE231F478}"/>
              </c:ext>
            </c:extLst>
          </c:dPt>
          <c:xVal>
            <c:numRef>
              <c:f>Sheet1!$S$42:$S$47</c:f>
              <c:numCache>
                <c:formatCode>General</c:formatCode>
                <c:ptCount val="6"/>
                <c:pt idx="0">
                  <c:v>0.19367952707796809</c:v>
                </c:pt>
                <c:pt idx="1">
                  <c:v>0.26458701870169965</c:v>
                </c:pt>
                <c:pt idx="2">
                  <c:v>0.33061376207964144</c:v>
                </c:pt>
                <c:pt idx="3">
                  <c:v>6.9174611716102952E-2</c:v>
                </c:pt>
                <c:pt idx="4">
                  <c:v>0.2366073354774596</c:v>
                </c:pt>
                <c:pt idx="5">
                  <c:v>6.9066280135971825E-2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0.45172033285691993</c:v>
                </c:pt>
                <c:pt idx="1">
                  <c:v>-4.1726380783475792E-2</c:v>
                </c:pt>
                <c:pt idx="2">
                  <c:v>-0.31867697198270883</c:v>
                </c:pt>
                <c:pt idx="3">
                  <c:v>6.7395570042404929E-2</c:v>
                </c:pt>
                <c:pt idx="4">
                  <c:v>-7.9127142936722183E-2</c:v>
                </c:pt>
                <c:pt idx="5">
                  <c:v>-0.30999701120003198</c:v>
                </c:pt>
              </c:numCache>
            </c:numRef>
          </c:yVal>
          <c:bubbleSize>
            <c:numRef>
              <c:f>Sheet1!$S$50:$S$55</c:f>
              <c:numCache>
                <c:formatCode>General</c:formatCode>
                <c:ptCount val="6"/>
                <c:pt idx="0">
                  <c:v>0.11998405527504649</c:v>
                </c:pt>
                <c:pt idx="1">
                  <c:v>0.16358320042530569</c:v>
                </c:pt>
                <c:pt idx="2">
                  <c:v>0.14875066454013819</c:v>
                </c:pt>
                <c:pt idx="3">
                  <c:v>0.27278140387037669</c:v>
                </c:pt>
                <c:pt idx="4">
                  <c:v>0.17684742158426364</c:v>
                </c:pt>
                <c:pt idx="5">
                  <c:v>0.12469035823170729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B-76F6-F046-8897-75CBE231F478}"/>
            </c:ext>
          </c:extLst>
        </c:ser>
        <c:ser>
          <c:idx val="2"/>
          <c:order val="4"/>
          <c:spPr>
            <a:ln>
              <a:noFill/>
            </a:ln>
          </c:spPr>
          <c:invertIfNegative val="0"/>
          <c:xVal>
            <c:numRef>
              <c:f>Sheet1!$S$42:$S$47</c:f>
              <c:numCache>
                <c:formatCode>General</c:formatCode>
                <c:ptCount val="6"/>
                <c:pt idx="0">
                  <c:v>0.19367952707796809</c:v>
                </c:pt>
                <c:pt idx="1">
                  <c:v>0.26458701870169965</c:v>
                </c:pt>
                <c:pt idx="2">
                  <c:v>0.33061376207964144</c:v>
                </c:pt>
                <c:pt idx="3">
                  <c:v>6.9174611716102952E-2</c:v>
                </c:pt>
                <c:pt idx="4">
                  <c:v>0.2366073354774596</c:v>
                </c:pt>
                <c:pt idx="5">
                  <c:v>6.9066280135971825E-2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0.45172033285691993</c:v>
                </c:pt>
                <c:pt idx="1">
                  <c:v>-4.1726380783475792E-2</c:v>
                </c:pt>
                <c:pt idx="2">
                  <c:v>-0.31867697198270883</c:v>
                </c:pt>
                <c:pt idx="3">
                  <c:v>6.7395570042404929E-2</c:v>
                </c:pt>
                <c:pt idx="4">
                  <c:v>-7.9127142936722183E-2</c:v>
                </c:pt>
                <c:pt idx="5">
                  <c:v>-0.30999701120003198</c:v>
                </c:pt>
              </c:numCache>
            </c:numRef>
          </c:yVal>
          <c:bubbleSize>
            <c:numRef>
              <c:f>Sheet1!$S$50:$S$55</c:f>
              <c:numCache>
                <c:formatCode>General</c:formatCode>
                <c:ptCount val="6"/>
                <c:pt idx="0">
                  <c:v>0.11998405527504649</c:v>
                </c:pt>
                <c:pt idx="1">
                  <c:v>0.16358320042530569</c:v>
                </c:pt>
                <c:pt idx="2">
                  <c:v>0.14875066454013819</c:v>
                </c:pt>
                <c:pt idx="3">
                  <c:v>0.27278140387037669</c:v>
                </c:pt>
                <c:pt idx="4">
                  <c:v>0.17684742158426364</c:v>
                </c:pt>
                <c:pt idx="5">
                  <c:v>0.12469035823170729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C-76F6-F046-8897-75CBE231F478}"/>
            </c:ext>
          </c:extLst>
        </c:ser>
        <c:ser>
          <c:idx val="3"/>
          <c:order val="5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76F6-F046-8897-75CBE231F4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76F6-F046-8897-75CBE231F4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76F6-F046-8897-75CBE231F47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76F6-F046-8897-75CBE231F47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76F6-F046-8897-75CBE231F47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76F6-F046-8897-75CBE231F478}"/>
              </c:ext>
            </c:extLst>
          </c:dPt>
          <c:xVal>
            <c:numRef>
              <c:f>Sheet1!$S$42:$S$47</c:f>
              <c:numCache>
                <c:formatCode>General</c:formatCode>
                <c:ptCount val="6"/>
                <c:pt idx="0">
                  <c:v>0.19367952707796809</c:v>
                </c:pt>
                <c:pt idx="1">
                  <c:v>0.26458701870169965</c:v>
                </c:pt>
                <c:pt idx="2">
                  <c:v>0.33061376207964144</c:v>
                </c:pt>
                <c:pt idx="3">
                  <c:v>6.9174611716102952E-2</c:v>
                </c:pt>
                <c:pt idx="4">
                  <c:v>0.2366073354774596</c:v>
                </c:pt>
                <c:pt idx="5">
                  <c:v>6.9066280135971825E-2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0.45172033285691993</c:v>
                </c:pt>
                <c:pt idx="1">
                  <c:v>-4.1726380783475792E-2</c:v>
                </c:pt>
                <c:pt idx="2">
                  <c:v>-0.31867697198270883</c:v>
                </c:pt>
                <c:pt idx="3">
                  <c:v>6.7395570042404929E-2</c:v>
                </c:pt>
                <c:pt idx="4">
                  <c:v>-7.9127142936722183E-2</c:v>
                </c:pt>
                <c:pt idx="5">
                  <c:v>-0.30999701120003198</c:v>
                </c:pt>
              </c:numCache>
            </c:numRef>
          </c:yVal>
          <c:bubbleSize>
            <c:numRef>
              <c:f>Sheet1!$S$50:$S$55</c:f>
              <c:numCache>
                <c:formatCode>General</c:formatCode>
                <c:ptCount val="6"/>
                <c:pt idx="0">
                  <c:v>0.11998405527504649</c:v>
                </c:pt>
                <c:pt idx="1">
                  <c:v>0.16358320042530569</c:v>
                </c:pt>
                <c:pt idx="2">
                  <c:v>0.14875066454013819</c:v>
                </c:pt>
                <c:pt idx="3">
                  <c:v>0.27278140387037669</c:v>
                </c:pt>
                <c:pt idx="4">
                  <c:v>0.17684742158426364</c:v>
                </c:pt>
                <c:pt idx="5">
                  <c:v>0.12469035823170729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9-76F6-F046-8897-75CBE231F478}"/>
            </c:ext>
          </c:extLst>
        </c:ser>
        <c:ser>
          <c:idx val="1"/>
          <c:order val="6"/>
          <c:spPr>
            <a:ln>
              <a:noFill/>
            </a:ln>
          </c:spPr>
          <c:invertIfNegative val="0"/>
          <c:xVal>
            <c:numRef>
              <c:f>Sheet1!$S$42:$S$47</c:f>
              <c:numCache>
                <c:formatCode>General</c:formatCode>
                <c:ptCount val="6"/>
                <c:pt idx="0">
                  <c:v>0.19367952707796809</c:v>
                </c:pt>
                <c:pt idx="1">
                  <c:v>0.26458701870169965</c:v>
                </c:pt>
                <c:pt idx="2">
                  <c:v>0.33061376207964144</c:v>
                </c:pt>
                <c:pt idx="3">
                  <c:v>6.9174611716102952E-2</c:v>
                </c:pt>
                <c:pt idx="4">
                  <c:v>0.2366073354774596</c:v>
                </c:pt>
                <c:pt idx="5">
                  <c:v>6.9066280135971825E-2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0.45172033285691993</c:v>
                </c:pt>
                <c:pt idx="1">
                  <c:v>-4.1726380783475792E-2</c:v>
                </c:pt>
                <c:pt idx="2">
                  <c:v>-0.31867697198270883</c:v>
                </c:pt>
                <c:pt idx="3">
                  <c:v>6.7395570042404929E-2</c:v>
                </c:pt>
                <c:pt idx="4">
                  <c:v>-7.9127142936722183E-2</c:v>
                </c:pt>
                <c:pt idx="5">
                  <c:v>-0.30999701120003198</c:v>
                </c:pt>
              </c:numCache>
            </c:numRef>
          </c:yVal>
          <c:bubbleSize>
            <c:numRef>
              <c:f>Sheet1!$S$50:$S$55</c:f>
              <c:numCache>
                <c:formatCode>General</c:formatCode>
                <c:ptCount val="6"/>
                <c:pt idx="0">
                  <c:v>0.11998405527504649</c:v>
                </c:pt>
                <c:pt idx="1">
                  <c:v>0.16358320042530569</c:v>
                </c:pt>
                <c:pt idx="2">
                  <c:v>0.14875066454013819</c:v>
                </c:pt>
                <c:pt idx="3">
                  <c:v>0.27278140387037669</c:v>
                </c:pt>
                <c:pt idx="4">
                  <c:v>0.17684742158426364</c:v>
                </c:pt>
                <c:pt idx="5">
                  <c:v>0.12469035823170729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A-76F6-F046-8897-75CBE231F478}"/>
            </c:ext>
          </c:extLst>
        </c:ser>
        <c:ser>
          <c:idx val="0"/>
          <c:order val="7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B9B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76F6-F046-8897-75CBE231F478}"/>
              </c:ext>
            </c:extLst>
          </c:dPt>
          <c:dPt>
            <c:idx val="1"/>
            <c:invertIfNegative val="0"/>
            <c:bubble3D val="0"/>
            <c:spPr>
              <a:solidFill>
                <a:srgbClr val="ED7D3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76F6-F046-8897-75CBE231F478}"/>
              </c:ext>
            </c:extLst>
          </c:dPt>
          <c:dPt>
            <c:idx val="2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76F6-F046-8897-75CBE231F478}"/>
              </c:ext>
            </c:extLst>
          </c:dPt>
          <c:dPt>
            <c:idx val="3"/>
            <c:invertIfNegative val="0"/>
            <c:bubble3D val="0"/>
            <c:spPr>
              <a:solidFill>
                <a:srgbClr val="FFBF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76F6-F046-8897-75CBE231F478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76F6-F046-8897-75CBE231F478}"/>
              </c:ext>
            </c:extLst>
          </c:dPt>
          <c:dPt>
            <c:idx val="5"/>
            <c:invertIfNegative val="0"/>
            <c:bubble3D val="0"/>
            <c:spPr>
              <a:solidFill>
                <a:srgbClr val="71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76F6-F046-8897-75CBE231F47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5530850-975D-A74D-B147-8367030B0E1E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76F6-F046-8897-75CBE231F47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2804570-21D8-964E-87B3-DEEA4F7979C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6F6-F046-8897-75CBE231F47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0D0233-B6F7-584F-B1E4-14CD955AE60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6F6-F046-8897-75CBE231F47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866633A-572B-1544-8424-C55ED6FEA6F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6F6-F046-8897-75CBE231F47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0A051B-E434-9841-AE44-5D8EB5F40C4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6F6-F046-8897-75CBE231F47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66AF0B9-AA6E-1B4E-A88F-125B468F813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6F6-F046-8897-75CBE231F478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Sheet1!$S$42:$S$47</c:f>
              <c:numCache>
                <c:formatCode>General</c:formatCode>
                <c:ptCount val="6"/>
                <c:pt idx="0">
                  <c:v>0.19367952707796809</c:v>
                </c:pt>
                <c:pt idx="1">
                  <c:v>0.26458701870169965</c:v>
                </c:pt>
                <c:pt idx="2">
                  <c:v>0.33061376207964144</c:v>
                </c:pt>
                <c:pt idx="3">
                  <c:v>6.9174611716102952E-2</c:v>
                </c:pt>
                <c:pt idx="4">
                  <c:v>0.2366073354774596</c:v>
                </c:pt>
                <c:pt idx="5">
                  <c:v>6.9066280135971825E-2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0.45172033285691993</c:v>
                </c:pt>
                <c:pt idx="1">
                  <c:v>-4.1726380783475792E-2</c:v>
                </c:pt>
                <c:pt idx="2">
                  <c:v>-0.31867697198270883</c:v>
                </c:pt>
                <c:pt idx="3">
                  <c:v>6.7395570042404929E-2</c:v>
                </c:pt>
                <c:pt idx="4">
                  <c:v>-7.9127142936722183E-2</c:v>
                </c:pt>
                <c:pt idx="5">
                  <c:v>-0.30999701120003198</c:v>
                </c:pt>
              </c:numCache>
            </c:numRef>
          </c:yVal>
          <c:bubbleSize>
            <c:numRef>
              <c:f>Sheet1!$S$50:$S$55</c:f>
              <c:numCache>
                <c:formatCode>General</c:formatCode>
                <c:ptCount val="6"/>
                <c:pt idx="0">
                  <c:v>0.11998405527504649</c:v>
                </c:pt>
                <c:pt idx="1">
                  <c:v>0.16358320042530569</c:v>
                </c:pt>
                <c:pt idx="2">
                  <c:v>0.14875066454013819</c:v>
                </c:pt>
                <c:pt idx="3">
                  <c:v>0.27278140387037669</c:v>
                </c:pt>
                <c:pt idx="4">
                  <c:v>0.17684742158426364</c:v>
                </c:pt>
                <c:pt idx="5">
                  <c:v>0.12469035823170729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Sheet1!$W$50:$W$55</c15:f>
                <c15:dlblRangeCache>
                  <c:ptCount val="6"/>
                  <c:pt idx="0">
                    <c:v>bat</c:v>
                  </c:pt>
                  <c:pt idx="1">
                    <c:v>dis</c:v>
                  </c:pt>
                  <c:pt idx="2">
                    <c:v>cam</c:v>
                  </c:pt>
                  <c:pt idx="3">
                    <c:v>body</c:v>
                  </c:pt>
                  <c:pt idx="4">
                    <c:v>func</c:v>
                  </c:pt>
                  <c:pt idx="5">
                    <c:v>main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76F6-F046-8897-75CBE231F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1080668912"/>
        <c:axId val="610859744"/>
      </c:bubbleChart>
      <c:valAx>
        <c:axId val="10806689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altLang="ko-KR" b="0"/>
                  <a:t>Obsolescence</a:t>
                </a:r>
                <a:endParaRPr lang="ko-KR" altLang="en-US" b="0"/>
              </a:p>
            </c:rich>
          </c:tx>
          <c:layout>
            <c:manualLayout>
              <c:xMode val="edge"/>
              <c:yMode val="edge"/>
              <c:x val="0.45327679917012298"/>
              <c:y val="0.90623087356484477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0859744"/>
        <c:crosses val="autoZero"/>
        <c:crossBetween val="midCat"/>
      </c:valAx>
      <c:valAx>
        <c:axId val="6108597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altLang="ko-KR" b="0"/>
                  <a:t>Importance</a:t>
                </a:r>
                <a:r>
                  <a:rPr lang="en-US" altLang="ko-KR" b="0" baseline="0"/>
                  <a:t> change</a:t>
                </a:r>
              </a:p>
            </c:rich>
          </c:tx>
          <c:layout>
            <c:manualLayout>
              <c:xMode val="edge"/>
              <c:yMode val="edge"/>
              <c:x val="6.5805683072058E-3"/>
              <c:y val="0.27562750085348114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0668912"/>
        <c:crossesAt val="0.19395475600000001"/>
        <c:crossBetween val="midCat"/>
      </c:valAx>
      <c:spPr>
        <a:noFill/>
        <a:ln w="6350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Galaxy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55711635351539"/>
          <c:y val="0.18109293256115078"/>
          <c:w val="0.80951171924083043"/>
          <c:h val="0.64116693168152694"/>
        </c:manualLayout>
      </c:layout>
      <c:bubbleChart>
        <c:varyColors val="1"/>
        <c:ser>
          <c:idx val="4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B9BD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A96-7447-9A03-C409F9894F79}"/>
              </c:ext>
            </c:extLst>
          </c:dPt>
          <c:dPt>
            <c:idx val="1"/>
            <c:invertIfNegative val="0"/>
            <c:bubble3D val="0"/>
            <c:spPr>
              <a:solidFill>
                <a:srgbClr val="ED7D3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A96-7447-9A03-C409F9894F79}"/>
              </c:ext>
            </c:extLst>
          </c:dPt>
          <c:dPt>
            <c:idx val="2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A96-7447-9A03-C409F9894F79}"/>
              </c:ext>
            </c:extLst>
          </c:dPt>
          <c:dPt>
            <c:idx val="3"/>
            <c:invertIfNegative val="0"/>
            <c:bubble3D val="0"/>
            <c:spPr>
              <a:solidFill>
                <a:srgbClr val="FFBF0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A96-7447-9A03-C409F9894F79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A96-7447-9A03-C409F9894F79}"/>
              </c:ext>
            </c:extLst>
          </c:dPt>
          <c:dPt>
            <c:idx val="5"/>
            <c:invertIfNegative val="0"/>
            <c:bubble3D val="0"/>
            <c:spPr>
              <a:solidFill>
                <a:srgbClr val="71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A96-7447-9A03-C409F9894F7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114D885-DFB2-2347-902A-D6F80FCD45F5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A96-7447-9A03-C409F9894F7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1B5A857-2A96-F344-93C6-74F37146742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A96-7447-9A03-C409F9894F7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5892B83-0DA8-4844-941A-AAD22404876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A96-7447-9A03-C409F9894F7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F500DEB-A80E-6E48-96EA-992D80EC761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A96-7447-9A03-C409F9894F7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3CF418B-A3C1-2B41-A2CE-3E3041B7FA3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A96-7447-9A03-C409F9894F7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F8AD96F-1896-C54D-B9FE-411179F7557A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A96-7447-9A03-C409F9894F79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Sheet1!$T$42:$T$47</c:f>
              <c:numCache>
                <c:formatCode>General</c:formatCode>
                <c:ptCount val="6"/>
                <c:pt idx="0">
                  <c:v>0.21038180042284904</c:v>
                </c:pt>
                <c:pt idx="1">
                  <c:v>0.33896136058257675</c:v>
                </c:pt>
                <c:pt idx="2">
                  <c:v>0.24911130541148752</c:v>
                </c:pt>
                <c:pt idx="3">
                  <c:v>7.6299573214571703E-2</c:v>
                </c:pt>
                <c:pt idx="4">
                  <c:v>0.22903922124805742</c:v>
                </c:pt>
                <c:pt idx="5">
                  <c:v>3.8288941744715643E-2</c:v>
                </c:pt>
              </c:numCache>
            </c:numRef>
          </c:xVal>
          <c:yVal>
            <c:numRef>
              <c:f>Sheet1!$T$34:$T$39</c:f>
              <c:numCache>
                <c:formatCode>General</c:formatCode>
                <c:ptCount val="6"/>
                <c:pt idx="0">
                  <c:v>0.20316236423363665</c:v>
                </c:pt>
                <c:pt idx="1">
                  <c:v>-3.8704940250307129E-2</c:v>
                </c:pt>
                <c:pt idx="2">
                  <c:v>-0.21393817490879397</c:v>
                </c:pt>
                <c:pt idx="3">
                  <c:v>8.0339456756435501E-2</c:v>
                </c:pt>
                <c:pt idx="4">
                  <c:v>-3.9529686535916597E-2</c:v>
                </c:pt>
                <c:pt idx="5">
                  <c:v>-0.16694791687536059</c:v>
                </c:pt>
              </c:numCache>
            </c:numRef>
          </c:yVal>
          <c:bubbleSize>
            <c:numRef>
              <c:f>Sheet1!$T$50:$T$55</c:f>
              <c:numCache>
                <c:formatCode>General</c:formatCode>
                <c:ptCount val="6"/>
                <c:pt idx="0">
                  <c:v>0.17673768891848868</c:v>
                </c:pt>
                <c:pt idx="1">
                  <c:v>0.18765557844883041</c:v>
                </c:pt>
                <c:pt idx="2">
                  <c:v>0.16289030089870132</c:v>
                </c:pt>
                <c:pt idx="3">
                  <c:v>0.21659294835356474</c:v>
                </c:pt>
                <c:pt idx="4">
                  <c:v>0.14118824655185705</c:v>
                </c:pt>
                <c:pt idx="5">
                  <c:v>9.6530284139379197E-2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Sheet1!$W$50:$W$55</c15:f>
                <c15:dlblRangeCache>
                  <c:ptCount val="6"/>
                  <c:pt idx="0">
                    <c:v>bat</c:v>
                  </c:pt>
                  <c:pt idx="1">
                    <c:v>dis</c:v>
                  </c:pt>
                  <c:pt idx="2">
                    <c:v>cam</c:v>
                  </c:pt>
                  <c:pt idx="3">
                    <c:v>body</c:v>
                  </c:pt>
                  <c:pt idx="4">
                    <c:v>func</c:v>
                  </c:pt>
                  <c:pt idx="5">
                    <c:v>main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BA96-7447-9A03-C409F9894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1080668912"/>
        <c:axId val="610859744"/>
      </c:bubbleChart>
      <c:valAx>
        <c:axId val="10806689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altLang="ko-KR" b="0"/>
                  <a:t>Obsolescence</a:t>
                </a:r>
                <a:endParaRPr lang="ko-KR" altLang="en-US" b="0"/>
              </a:p>
            </c:rich>
          </c:tx>
          <c:layout>
            <c:manualLayout>
              <c:xMode val="edge"/>
              <c:yMode val="edge"/>
              <c:x val="0.45327679917012298"/>
              <c:y val="0.90623087356484477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0859744"/>
        <c:crosses val="autoZero"/>
        <c:crossBetween val="midCat"/>
      </c:valAx>
      <c:valAx>
        <c:axId val="610859744"/>
        <c:scaling>
          <c:orientation val="minMax"/>
          <c:max val="0.6"/>
          <c:min val="-0.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altLang="ko-KR" b="0"/>
                  <a:t>Importance</a:t>
                </a:r>
                <a:r>
                  <a:rPr lang="en-US" altLang="ko-KR" b="0" baseline="0"/>
                  <a:t> change</a:t>
                </a:r>
              </a:p>
            </c:rich>
          </c:tx>
          <c:layout>
            <c:manualLayout>
              <c:xMode val="edge"/>
              <c:yMode val="edge"/>
              <c:x val="6.5805683072058E-3"/>
              <c:y val="0.27562750085348114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0668912"/>
        <c:crossesAt val="0.190347034"/>
        <c:crossBetween val="midCat"/>
      </c:valAx>
      <c:spPr>
        <a:noFill/>
        <a:ln w="6350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55711635351539"/>
          <c:y val="0.18109293256115078"/>
          <c:w val="0.80951171924083043"/>
          <c:h val="0.64116693168152694"/>
        </c:manualLayout>
      </c:layout>
      <c:bubbleChart>
        <c:varyColors val="1"/>
        <c:ser>
          <c:idx val="0"/>
          <c:order val="0"/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B9BD7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F466-B344-BD30-476A78DEA7B3}"/>
              </c:ext>
            </c:extLst>
          </c:dPt>
          <c:dPt>
            <c:idx val="1"/>
            <c:invertIfNegative val="0"/>
            <c:bubble3D val="0"/>
            <c:spPr>
              <a:solidFill>
                <a:srgbClr val="ED7D3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F466-B344-BD30-476A78DEA7B3}"/>
              </c:ext>
            </c:extLst>
          </c:dPt>
          <c:dPt>
            <c:idx val="2"/>
            <c:invertIfNegative val="0"/>
            <c:bubble3D val="0"/>
            <c:spPr>
              <a:solidFill>
                <a:srgbClr val="A5A5A5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F466-B344-BD30-476A78DEA7B3}"/>
              </c:ext>
            </c:extLst>
          </c:dPt>
          <c:dPt>
            <c:idx val="3"/>
            <c:invertIfNegative val="0"/>
            <c:bubble3D val="0"/>
            <c:spPr>
              <a:solidFill>
                <a:srgbClr val="FFBF05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F466-B344-BD30-476A78DEA7B3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F466-B344-BD30-476A78DEA7B3}"/>
              </c:ext>
            </c:extLst>
          </c:dPt>
          <c:dPt>
            <c:idx val="5"/>
            <c:invertIfNegative val="0"/>
            <c:bubble3D val="0"/>
            <c:spPr>
              <a:solidFill>
                <a:srgbClr val="71AD47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F466-B344-BD30-476A78DEA7B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671842F-4CDB-0E45-9239-4CA80045DD09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66-B344-BD30-476A78DEA7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AFA3ADD-48F9-F643-9EE7-28CF9227204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466-B344-BD30-476A78DEA7B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70A68A4-2E8F-7442-80A5-50FCE9D75B4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466-B344-BD30-476A78DEA7B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6A0D349-3604-EC42-AC0A-8A910219DC8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466-B344-BD30-476A78DEA7B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E47EA73-1535-2944-AB89-A48C764802C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466-B344-BD30-476A78DEA7B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1427C59-460E-594D-A2F9-35D0D0B33DC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466-B344-BD30-476A78DEA7B3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Sheet1!$U$42:$U$47</c:f>
              <c:numCache>
                <c:formatCode>General</c:formatCode>
                <c:ptCount val="6"/>
                <c:pt idx="0">
                  <c:v>0.20405154391217417</c:v>
                </c:pt>
                <c:pt idx="1">
                  <c:v>0.28111907431110361</c:v>
                </c:pt>
                <c:pt idx="2">
                  <c:v>0.296869125816968</c:v>
                </c:pt>
                <c:pt idx="3">
                  <c:v>7.6299573214571703E-2</c:v>
                </c:pt>
                <c:pt idx="4">
                  <c:v>0.2366073354774596</c:v>
                </c:pt>
                <c:pt idx="5">
                  <c:v>4.9230388635354005E-2</c:v>
                </c:pt>
              </c:numCache>
            </c:numRef>
          </c:xVal>
          <c:yVal>
            <c:numRef>
              <c:f>Sheet1!$U$34:$U$39</c:f>
              <c:numCache>
                <c:formatCode>General</c:formatCode>
                <c:ptCount val="6"/>
                <c:pt idx="0">
                  <c:v>0.31246976932627191</c:v>
                </c:pt>
                <c:pt idx="1">
                  <c:v>-3.8704940250307129E-2</c:v>
                </c:pt>
                <c:pt idx="2">
                  <c:v>-0.26500165700093414</c:v>
                </c:pt>
                <c:pt idx="3">
                  <c:v>8.0339456756435501E-2</c:v>
                </c:pt>
                <c:pt idx="4">
                  <c:v>-6.7103387187633867E-2</c:v>
                </c:pt>
                <c:pt idx="5">
                  <c:v>-0.2050523023067321</c:v>
                </c:pt>
              </c:numCache>
            </c:numRef>
          </c:yVal>
          <c:bubbleSize>
            <c:numRef>
              <c:f>Sheet1!$U$50:$U$55</c:f>
              <c:numCache>
                <c:formatCode>General</c:formatCode>
                <c:ptCount val="6"/>
                <c:pt idx="0">
                  <c:v>0.16423704238199616</c:v>
                </c:pt>
                <c:pt idx="1">
                  <c:v>0.16897899510681463</c:v>
                </c:pt>
                <c:pt idx="2">
                  <c:v>0.15466188946544768</c:v>
                </c:pt>
                <c:pt idx="3">
                  <c:v>0.25511695906432752</c:v>
                </c:pt>
                <c:pt idx="4">
                  <c:v>0.15251509054325957</c:v>
                </c:pt>
                <c:pt idx="5">
                  <c:v>0.1095597704777895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Sheet1!$W$50:$W$55</c15:f>
                <c15:dlblRangeCache>
                  <c:ptCount val="6"/>
                  <c:pt idx="0">
                    <c:v>bat</c:v>
                  </c:pt>
                  <c:pt idx="1">
                    <c:v>dis</c:v>
                  </c:pt>
                  <c:pt idx="2">
                    <c:v>cam</c:v>
                  </c:pt>
                  <c:pt idx="3">
                    <c:v>body</c:v>
                  </c:pt>
                  <c:pt idx="4">
                    <c:v>func</c:v>
                  </c:pt>
                  <c:pt idx="5">
                    <c:v>main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F466-B344-BD30-476A78DEA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1080668912"/>
        <c:axId val="610859744"/>
      </c:bubbleChart>
      <c:valAx>
        <c:axId val="1080668912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altLang="ko-KR" b="0"/>
                  <a:t>Obsolescence</a:t>
                </a:r>
                <a:endParaRPr lang="ko-KR" altLang="en-US" b="0"/>
              </a:p>
            </c:rich>
          </c:tx>
          <c:layout>
            <c:manualLayout>
              <c:xMode val="edge"/>
              <c:yMode val="edge"/>
              <c:x val="0.45327679917012298"/>
              <c:y val="0.90623087356484477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0859744"/>
        <c:crosses val="autoZero"/>
        <c:crossBetween val="midCat"/>
      </c:valAx>
      <c:valAx>
        <c:axId val="610859744"/>
        <c:scaling>
          <c:orientation val="minMax"/>
          <c:min val="-0.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altLang="ko-KR" b="0"/>
                  <a:t>Importance</a:t>
                </a:r>
                <a:r>
                  <a:rPr lang="en-US" altLang="ko-KR" b="0" baseline="0"/>
                  <a:t> change</a:t>
                </a:r>
              </a:p>
            </c:rich>
          </c:tx>
          <c:layout>
            <c:manualLayout>
              <c:xMode val="edge"/>
              <c:yMode val="edge"/>
              <c:x val="6.5805683072058E-3"/>
              <c:y val="0.27562750085348114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0668912"/>
        <c:crossesAt val="0.190696174"/>
        <c:crossBetween val="midCat"/>
      </c:valAx>
      <c:spPr>
        <a:noFill/>
        <a:ln w="6350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280469</xdr:colOff>
      <xdr:row>36</xdr:row>
      <xdr:rowOff>130305</xdr:rowOff>
    </xdr:from>
    <xdr:to>
      <xdr:col>32</xdr:col>
      <xdr:colOff>118652</xdr:colOff>
      <xdr:row>48</xdr:row>
      <xdr:rowOff>99777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AD5B845-7C71-32B3-26BF-6C993D273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430596</xdr:colOff>
      <xdr:row>36</xdr:row>
      <xdr:rowOff>163114</xdr:rowOff>
    </xdr:from>
    <xdr:to>
      <xdr:col>38</xdr:col>
      <xdr:colOff>268779</xdr:colOff>
      <xdr:row>48</xdr:row>
      <xdr:rowOff>143543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8E3195B-5DAA-9146-8E89-D69E6966B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661408</xdr:colOff>
      <xdr:row>36</xdr:row>
      <xdr:rowOff>216248</xdr:rowOff>
    </xdr:from>
    <xdr:to>
      <xdr:col>44</xdr:col>
      <xdr:colOff>508617</xdr:colOff>
      <xdr:row>48</xdr:row>
      <xdr:rowOff>199169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94EA244-3E49-071A-15F1-F799CE878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192586</xdr:colOff>
      <xdr:row>55</xdr:row>
      <xdr:rowOff>16017</xdr:rowOff>
    </xdr:from>
    <xdr:to>
      <xdr:col>32</xdr:col>
      <xdr:colOff>29349</xdr:colOff>
      <xdr:row>67</xdr:row>
      <xdr:rowOff>6585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08FA826-07DD-B345-905A-0BFE8CF13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406067</xdr:colOff>
      <xdr:row>55</xdr:row>
      <xdr:rowOff>44197</xdr:rowOff>
    </xdr:from>
    <xdr:to>
      <xdr:col>38</xdr:col>
      <xdr:colOff>244251</xdr:colOff>
      <xdr:row>67</xdr:row>
      <xdr:rowOff>37576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2CADE09-5FF8-D34E-B14C-6BA8C88EB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523824</xdr:colOff>
      <xdr:row>55</xdr:row>
      <xdr:rowOff>104974</xdr:rowOff>
    </xdr:from>
    <xdr:to>
      <xdr:col>44</xdr:col>
      <xdr:colOff>365187</xdr:colOff>
      <xdr:row>67</xdr:row>
      <xdr:rowOff>98353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B09A076-E1F3-144C-8184-82D62C81C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304800</xdr:colOff>
      <xdr:row>72</xdr:row>
      <xdr:rowOff>169333</xdr:rowOff>
    </xdr:from>
    <xdr:to>
      <xdr:col>32</xdr:col>
      <xdr:colOff>141563</xdr:colOff>
      <xdr:row>84</xdr:row>
      <xdr:rowOff>159901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C6237ED8-6177-9F4D-9EC4-4B98D383C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518281</xdr:colOff>
      <xdr:row>72</xdr:row>
      <xdr:rowOff>197513</xdr:rowOff>
    </xdr:from>
    <xdr:to>
      <xdr:col>38</xdr:col>
      <xdr:colOff>356465</xdr:colOff>
      <xdr:row>84</xdr:row>
      <xdr:rowOff>190892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E35FE4D5-A101-304C-9813-242138AC1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636038</xdr:colOff>
      <xdr:row>73</xdr:row>
      <xdr:rowOff>38156</xdr:rowOff>
    </xdr:from>
    <xdr:to>
      <xdr:col>44</xdr:col>
      <xdr:colOff>477401</xdr:colOff>
      <xdr:row>85</xdr:row>
      <xdr:rowOff>31535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DA5D8AA2-3EA8-2B48-B557-DFD02D130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86"/>
  <sheetViews>
    <sheetView tabSelected="1" topLeftCell="V54" zoomScale="109" zoomScaleNormal="85" workbookViewId="0">
      <selection activeCell="W74" sqref="W74"/>
    </sheetView>
  </sheetViews>
  <sheetFormatPr baseColWidth="10" defaultColWidth="8.83203125" defaultRowHeight="17"/>
  <cols>
    <col min="1" max="1" width="29.5" customWidth="1"/>
    <col min="19" max="19" width="9.33203125" bestFit="1" customWidth="1"/>
  </cols>
  <sheetData>
    <row r="1" spans="1:60">
      <c r="A1" t="s">
        <v>0</v>
      </c>
      <c r="B1" t="s">
        <v>2</v>
      </c>
      <c r="C1" t="s">
        <v>2</v>
      </c>
      <c r="D1" t="s">
        <v>2</v>
      </c>
      <c r="E1" t="s">
        <v>2</v>
      </c>
      <c r="G1" t="s">
        <v>3</v>
      </c>
      <c r="H1" t="s">
        <v>3</v>
      </c>
      <c r="I1" t="s">
        <v>3</v>
      </c>
      <c r="J1" t="s">
        <v>3</v>
      </c>
      <c r="L1" t="s">
        <v>4</v>
      </c>
      <c r="M1" t="s">
        <v>4</v>
      </c>
      <c r="N1" t="s">
        <v>4</v>
      </c>
      <c r="O1" t="s">
        <v>4</v>
      </c>
      <c r="Q1" t="s">
        <v>5</v>
      </c>
      <c r="R1" t="s">
        <v>5</v>
      </c>
      <c r="S1" t="s">
        <v>5</v>
      </c>
      <c r="T1" t="s">
        <v>5</v>
      </c>
      <c r="V1" t="s">
        <v>6</v>
      </c>
      <c r="W1" t="s">
        <v>6</v>
      </c>
      <c r="X1" t="s">
        <v>6</v>
      </c>
      <c r="Y1" t="s">
        <v>6</v>
      </c>
      <c r="AA1" t="s">
        <v>7</v>
      </c>
      <c r="AB1" t="s">
        <v>7</v>
      </c>
      <c r="AC1" t="s">
        <v>7</v>
      </c>
      <c r="AD1" t="s">
        <v>7</v>
      </c>
      <c r="AF1" t="s">
        <v>8</v>
      </c>
      <c r="AG1" t="s">
        <v>8</v>
      </c>
      <c r="AH1" t="s">
        <v>8</v>
      </c>
      <c r="AI1" t="s">
        <v>8</v>
      </c>
      <c r="AK1" t="s">
        <v>9</v>
      </c>
      <c r="AL1" t="s">
        <v>9</v>
      </c>
      <c r="AM1" t="s">
        <v>9</v>
      </c>
      <c r="AN1" t="s">
        <v>9</v>
      </c>
      <c r="AP1" t="s">
        <v>10</v>
      </c>
      <c r="AQ1" t="s">
        <v>10</v>
      </c>
      <c r="AR1" t="s">
        <v>10</v>
      </c>
      <c r="AS1" t="s">
        <v>10</v>
      </c>
      <c r="AU1" t="s">
        <v>11</v>
      </c>
      <c r="AV1" t="s">
        <v>11</v>
      </c>
      <c r="AW1" t="s">
        <v>11</v>
      </c>
      <c r="AX1" t="s">
        <v>11</v>
      </c>
      <c r="AZ1" t="s">
        <v>12</v>
      </c>
      <c r="BA1" t="s">
        <v>12</v>
      </c>
      <c r="BB1" t="s">
        <v>12</v>
      </c>
      <c r="BC1" t="s">
        <v>12</v>
      </c>
      <c r="BE1" t="s">
        <v>13</v>
      </c>
      <c r="BF1" t="s">
        <v>13</v>
      </c>
      <c r="BG1" t="s">
        <v>13</v>
      </c>
      <c r="BH1" t="s">
        <v>13</v>
      </c>
    </row>
    <row r="2" spans="1:60">
      <c r="A2" t="s">
        <v>1</v>
      </c>
      <c r="B2">
        <v>1</v>
      </c>
      <c r="C2">
        <v>2</v>
      </c>
      <c r="D2">
        <v>3</v>
      </c>
      <c r="E2">
        <v>4</v>
      </c>
      <c r="G2">
        <v>1</v>
      </c>
      <c r="H2">
        <v>2</v>
      </c>
      <c r="I2">
        <v>3</v>
      </c>
      <c r="J2">
        <v>4</v>
      </c>
      <c r="L2">
        <v>1</v>
      </c>
      <c r="M2">
        <v>2</v>
      </c>
      <c r="N2">
        <v>3</v>
      </c>
      <c r="O2">
        <v>4</v>
      </c>
      <c r="Q2">
        <v>1</v>
      </c>
      <c r="R2">
        <v>2</v>
      </c>
      <c r="S2">
        <v>3</v>
      </c>
      <c r="T2">
        <v>4</v>
      </c>
      <c r="V2">
        <v>1</v>
      </c>
      <c r="W2">
        <v>2</v>
      </c>
      <c r="X2">
        <v>3</v>
      </c>
      <c r="Y2">
        <v>4</v>
      </c>
      <c r="AA2">
        <v>1</v>
      </c>
      <c r="AB2">
        <v>2</v>
      </c>
      <c r="AC2">
        <v>3</v>
      </c>
      <c r="AD2">
        <v>4</v>
      </c>
      <c r="AF2">
        <v>1</v>
      </c>
      <c r="AG2">
        <v>2</v>
      </c>
      <c r="AH2">
        <v>3</v>
      </c>
      <c r="AI2">
        <v>4</v>
      </c>
      <c r="AK2">
        <v>1</v>
      </c>
      <c r="AL2">
        <v>2</v>
      </c>
      <c r="AM2">
        <v>3</v>
      </c>
      <c r="AN2">
        <v>4</v>
      </c>
      <c r="AP2">
        <v>1</v>
      </c>
      <c r="AQ2">
        <v>2</v>
      </c>
      <c r="AR2">
        <v>3</v>
      </c>
      <c r="AS2">
        <v>4</v>
      </c>
      <c r="AU2">
        <v>1</v>
      </c>
      <c r="AV2">
        <v>2</v>
      </c>
      <c r="AW2">
        <v>3</v>
      </c>
      <c r="AX2">
        <v>4</v>
      </c>
      <c r="AZ2">
        <v>1</v>
      </c>
      <c r="BA2">
        <v>2</v>
      </c>
      <c r="BB2">
        <v>3</v>
      </c>
      <c r="BC2">
        <v>4</v>
      </c>
      <c r="BE2">
        <v>1</v>
      </c>
      <c r="BF2">
        <v>2</v>
      </c>
      <c r="BG2">
        <v>3</v>
      </c>
      <c r="BH2">
        <v>4</v>
      </c>
    </row>
    <row r="3" spans="1:60">
      <c r="A3" s="1" t="s">
        <v>14</v>
      </c>
    </row>
    <row r="4" spans="1:60">
      <c r="A4" t="s">
        <v>16</v>
      </c>
      <c r="B4">
        <v>0.16969696969696971</v>
      </c>
      <c r="C4">
        <v>0.1216216216216216</v>
      </c>
      <c r="D4">
        <v>0.17732558139534879</v>
      </c>
      <c r="E4">
        <v>0.32152974504249288</v>
      </c>
      <c r="G4">
        <v>0.16010673782521681</v>
      </c>
      <c r="H4">
        <v>0.22043010752688169</v>
      </c>
      <c r="I4">
        <v>0.30882352941176472</v>
      </c>
      <c r="J4">
        <v>0.34586466165413532</v>
      </c>
      <c r="L4">
        <v>0.134765625</v>
      </c>
      <c r="M4">
        <v>0.15051020408163271</v>
      </c>
      <c r="N4">
        <v>0.33166833166833171</v>
      </c>
      <c r="O4">
        <v>0.39244851258581243</v>
      </c>
      <c r="Q4">
        <v>0.1702867072111208</v>
      </c>
      <c r="R4">
        <v>0.2473867595818815</v>
      </c>
      <c r="S4">
        <v>0.24130879345603271</v>
      </c>
      <c r="T4">
        <v>0.30288461538461542</v>
      </c>
      <c r="V4">
        <v>0.1048780487804878</v>
      </c>
      <c r="W4">
        <v>0.16694214876033059</v>
      </c>
      <c r="X4">
        <v>0.18279569892473119</v>
      </c>
      <c r="Y4">
        <v>0.2826797385620915</v>
      </c>
      <c r="AA4">
        <v>0.18318867062585659</v>
      </c>
      <c r="AB4">
        <v>0.19894894894894899</v>
      </c>
      <c r="AC4">
        <v>0.21975088967971529</v>
      </c>
      <c r="AD4">
        <v>0.26646706586826341</v>
      </c>
      <c r="AF4">
        <v>0.12676056338028169</v>
      </c>
      <c r="AG4">
        <v>9.9352051835853133E-2</v>
      </c>
      <c r="AH4">
        <v>0.2223264540337711</v>
      </c>
      <c r="AI4">
        <v>0.32199546485260772</v>
      </c>
      <c r="AK4">
        <v>0.23231511254019291</v>
      </c>
      <c r="AL4">
        <v>0.25130208333333343</v>
      </c>
      <c r="AM4">
        <v>0.3387931034482759</v>
      </c>
      <c r="AN4">
        <v>0.39273356401384091</v>
      </c>
      <c r="AP4">
        <v>8.1871345029239762E-2</v>
      </c>
      <c r="AQ4">
        <v>0.20869565217391309</v>
      </c>
      <c r="AR4">
        <v>0.28790669122160828</v>
      </c>
      <c r="AS4">
        <v>0.45207605743112139</v>
      </c>
      <c r="AU4">
        <v>0.1683673469387755</v>
      </c>
      <c r="AV4">
        <v>0.19097586568730329</v>
      </c>
      <c r="AW4">
        <v>0.28659793814432988</v>
      </c>
      <c r="AX4">
        <v>0.38158995815899582</v>
      </c>
      <c r="AZ4">
        <v>0.1132075471698113</v>
      </c>
      <c r="BA4">
        <v>0.12592592592592591</v>
      </c>
      <c r="BB4">
        <v>0.2829861111111111</v>
      </c>
      <c r="BC4">
        <v>0.35004042037186739</v>
      </c>
      <c r="BE4">
        <v>0.18571428571428569</v>
      </c>
      <c r="BF4">
        <v>0.20532319391634979</v>
      </c>
      <c r="BG4">
        <v>0.26684636118598382</v>
      </c>
      <c r="BH4">
        <v>0.26147426981919331</v>
      </c>
    </row>
    <row r="5" spans="1:60">
      <c r="A5" t="s">
        <v>17</v>
      </c>
      <c r="B5">
        <v>0.15757575757575759</v>
      </c>
      <c r="C5">
        <v>0.12612612612612609</v>
      </c>
      <c r="D5">
        <v>0.11337209302325579</v>
      </c>
      <c r="E5">
        <v>0.1062322946175637</v>
      </c>
      <c r="G5">
        <v>0.25683789192795198</v>
      </c>
      <c r="H5">
        <v>0.2132616487455197</v>
      </c>
      <c r="I5">
        <v>0.1764705882352941</v>
      </c>
      <c r="J5">
        <v>0.18045112781954889</v>
      </c>
      <c r="L5">
        <v>0.2109375</v>
      </c>
      <c r="M5">
        <v>0.16326530612244899</v>
      </c>
      <c r="N5">
        <v>0.14485514485514481</v>
      </c>
      <c r="O5">
        <v>0.14759725400457671</v>
      </c>
      <c r="Q5">
        <v>0.22589052997393569</v>
      </c>
      <c r="R5">
        <v>0.18292682926829271</v>
      </c>
      <c r="S5">
        <v>0.21063394683026579</v>
      </c>
      <c r="T5">
        <v>0.19230769230769229</v>
      </c>
      <c r="V5">
        <v>0.13658536585365849</v>
      </c>
      <c r="W5">
        <v>0.16033057851239671</v>
      </c>
      <c r="X5">
        <v>0.18586789554531491</v>
      </c>
      <c r="Y5">
        <v>0.1781045751633987</v>
      </c>
      <c r="AA5">
        <v>0.20694380995888531</v>
      </c>
      <c r="AB5">
        <v>0.17567567567567571</v>
      </c>
      <c r="AC5">
        <v>0.18950177935943061</v>
      </c>
      <c r="AD5">
        <v>0.22305389221556879</v>
      </c>
      <c r="AF5">
        <v>0.2018779342723005</v>
      </c>
      <c r="AG5">
        <v>0.1922246220302376</v>
      </c>
      <c r="AH5">
        <v>0.22514071294559099</v>
      </c>
      <c r="AI5">
        <v>0.20634920634920631</v>
      </c>
      <c r="AK5">
        <v>0.1559485530546624</v>
      </c>
      <c r="AL5">
        <v>0.1575520833333334</v>
      </c>
      <c r="AM5">
        <v>0.16293103448275861</v>
      </c>
      <c r="AN5">
        <v>0.15397923875432529</v>
      </c>
      <c r="AP5">
        <v>0.16959064327485379</v>
      </c>
      <c r="AQ5">
        <v>0.13664596273291929</v>
      </c>
      <c r="AR5">
        <v>0.1233885819521179</v>
      </c>
      <c r="AS5">
        <v>0.1121459060923555</v>
      </c>
      <c r="AU5">
        <v>0.1683673469387755</v>
      </c>
      <c r="AV5">
        <v>0.16579223504721929</v>
      </c>
      <c r="AW5">
        <v>0.15051546391752579</v>
      </c>
      <c r="AX5">
        <v>0.1355648535564854</v>
      </c>
      <c r="AZ5">
        <v>0.11949685534591201</v>
      </c>
      <c r="BA5">
        <v>0.16111111111111109</v>
      </c>
      <c r="BB5">
        <v>0.13252314814814811</v>
      </c>
      <c r="BC5">
        <v>0.13177041228779299</v>
      </c>
      <c r="BE5">
        <v>0.1190476190476191</v>
      </c>
      <c r="BF5">
        <v>0.13498098859315591</v>
      </c>
      <c r="BG5">
        <v>0.11455525606469</v>
      </c>
      <c r="BH5">
        <v>0.13073713490959671</v>
      </c>
    </row>
    <row r="6" spans="1:60">
      <c r="A6" t="s">
        <v>18</v>
      </c>
      <c r="B6">
        <v>0.14545454545454539</v>
      </c>
      <c r="C6">
        <v>8.7837837837837843E-2</v>
      </c>
      <c r="D6">
        <v>7.9941860465116268E-2</v>
      </c>
      <c r="E6">
        <v>3.9660056657223788E-2</v>
      </c>
      <c r="G6">
        <v>0.1107404936624416</v>
      </c>
      <c r="H6">
        <v>0.1155913978494624</v>
      </c>
      <c r="I6">
        <v>6.535947712418301E-2</v>
      </c>
      <c r="J6">
        <v>9.0225563909774431E-2</v>
      </c>
      <c r="L6">
        <v>0.11328125</v>
      </c>
      <c r="M6">
        <v>9.6938775510204078E-2</v>
      </c>
      <c r="N6">
        <v>5.3946053946053937E-2</v>
      </c>
      <c r="O6">
        <v>5.0343249427917618E-2</v>
      </c>
      <c r="Q6">
        <v>0.16420503909643791</v>
      </c>
      <c r="R6">
        <v>0.12543554006968641</v>
      </c>
      <c r="S6">
        <v>9.4069529652351727E-2</v>
      </c>
      <c r="T6">
        <v>0.10096153846153851</v>
      </c>
      <c r="V6">
        <v>0.14390243902439029</v>
      </c>
      <c r="W6">
        <v>8.4297520661157019E-2</v>
      </c>
      <c r="X6">
        <v>6.1443932411674347E-2</v>
      </c>
      <c r="Y6">
        <v>4.084967320261438E-2</v>
      </c>
      <c r="AA6">
        <v>0.1644586569209685</v>
      </c>
      <c r="AB6">
        <v>0.14264264264264259</v>
      </c>
      <c r="AC6">
        <v>0.1156583629893239</v>
      </c>
      <c r="AD6">
        <v>8.3832335329341298E-2</v>
      </c>
      <c r="AF6">
        <v>0.15727699530516431</v>
      </c>
      <c r="AG6">
        <v>0.12742980561555081</v>
      </c>
      <c r="AH6">
        <v>8.3489681050656656E-2</v>
      </c>
      <c r="AI6">
        <v>4.9886621315192753E-2</v>
      </c>
      <c r="AK6">
        <v>0.16157556270096471</v>
      </c>
      <c r="AL6">
        <v>0.1341145833333334</v>
      </c>
      <c r="AM6">
        <v>0.10431034482758619</v>
      </c>
      <c r="AN6">
        <v>8.477508650519032E-2</v>
      </c>
      <c r="AP6">
        <v>0.15204678362573101</v>
      </c>
      <c r="AQ6">
        <v>7.4534161490683246E-2</v>
      </c>
      <c r="AR6">
        <v>6.8753836709637819E-2</v>
      </c>
      <c r="AS6">
        <v>5.3162592161428018E-2</v>
      </c>
      <c r="AU6">
        <v>0.19183673469387749</v>
      </c>
      <c r="AV6">
        <v>0.11542497376705139</v>
      </c>
      <c r="AW6">
        <v>8.3505154639175252E-2</v>
      </c>
      <c r="AX6">
        <v>6.8619246861924693E-2</v>
      </c>
      <c r="AZ6">
        <v>0.1823899371069182</v>
      </c>
      <c r="BA6">
        <v>9.0740740740740733E-2</v>
      </c>
      <c r="BB6">
        <v>6.3657407407407413E-2</v>
      </c>
      <c r="BC6">
        <v>7.0331447049312851E-2</v>
      </c>
      <c r="BE6">
        <v>8.5714285714285715E-2</v>
      </c>
      <c r="BF6">
        <v>0.10646387832699621</v>
      </c>
      <c r="BG6">
        <v>9.7035040431266845E-2</v>
      </c>
      <c r="BH6">
        <v>0.10431154381084839</v>
      </c>
    </row>
    <row r="7" spans="1:60">
      <c r="A7" t="s">
        <v>19</v>
      </c>
      <c r="B7">
        <v>0.21818181818181809</v>
      </c>
      <c r="C7">
        <v>0.3716216216216216</v>
      </c>
      <c r="D7">
        <v>0.3357558139534883</v>
      </c>
      <c r="E7">
        <v>0.2847025495750708</v>
      </c>
      <c r="G7">
        <v>0.2161440960640427</v>
      </c>
      <c r="H7">
        <v>0.2293906810035842</v>
      </c>
      <c r="I7">
        <v>0.25980392156862753</v>
      </c>
      <c r="J7">
        <v>0.24060150375939851</v>
      </c>
      <c r="L7">
        <v>0.287109375</v>
      </c>
      <c r="M7">
        <v>0.35969387755102039</v>
      </c>
      <c r="N7">
        <v>0.30369630369630368</v>
      </c>
      <c r="O7">
        <v>0.27345537757437072</v>
      </c>
      <c r="Q7">
        <v>0.18418766290182451</v>
      </c>
      <c r="R7">
        <v>0.20557491289198601</v>
      </c>
      <c r="S7">
        <v>0.22903885480572589</v>
      </c>
      <c r="T7">
        <v>0.1875</v>
      </c>
      <c r="V7">
        <v>0.27560975609756089</v>
      </c>
      <c r="W7">
        <v>0.36198347107438011</v>
      </c>
      <c r="X7">
        <v>0.33179723502304148</v>
      </c>
      <c r="Y7">
        <v>0.31699346405228762</v>
      </c>
      <c r="AA7">
        <v>0.21608040201005019</v>
      </c>
      <c r="AB7">
        <v>0.26426426426426419</v>
      </c>
      <c r="AC7">
        <v>0.2446619217081851</v>
      </c>
      <c r="AD7">
        <v>0.23652694610778441</v>
      </c>
      <c r="AF7">
        <v>0.2699530516431925</v>
      </c>
      <c r="AG7">
        <v>0.34989200863930892</v>
      </c>
      <c r="AH7">
        <v>0.26266416510318952</v>
      </c>
      <c r="AI7">
        <v>0.22675736961451251</v>
      </c>
      <c r="AK7">
        <v>0.21704180064308681</v>
      </c>
      <c r="AL7">
        <v>0.28385416666666669</v>
      </c>
      <c r="AM7">
        <v>0.23103448275862071</v>
      </c>
      <c r="AN7">
        <v>0.2283737024221453</v>
      </c>
      <c r="AP7">
        <v>0.26023391812865498</v>
      </c>
      <c r="AQ7">
        <v>0.39503105590062121</v>
      </c>
      <c r="AR7">
        <v>0.34008594229588712</v>
      </c>
      <c r="AS7">
        <v>0.24563445867287539</v>
      </c>
      <c r="AU7">
        <v>0.25</v>
      </c>
      <c r="AV7">
        <v>0.32738719832109131</v>
      </c>
      <c r="AW7">
        <v>0.30927835051546387</v>
      </c>
      <c r="AX7">
        <v>0.24853556485355649</v>
      </c>
      <c r="AZ7">
        <v>0.29559748427672949</v>
      </c>
      <c r="BA7">
        <v>0.39814814814814808</v>
      </c>
      <c r="BB7">
        <v>0.31770833333333343</v>
      </c>
      <c r="BC7">
        <v>0.25383993532740512</v>
      </c>
      <c r="BE7">
        <v>0.38571428571428568</v>
      </c>
      <c r="BF7">
        <v>0.3269961977186312</v>
      </c>
      <c r="BG7">
        <v>0.29110512129380051</v>
      </c>
      <c r="BH7">
        <v>0.28233657858136302</v>
      </c>
    </row>
    <row r="8" spans="1:60">
      <c r="A8" t="s">
        <v>20</v>
      </c>
      <c r="B8">
        <v>0.16363636363636361</v>
      </c>
      <c r="C8">
        <v>0.13963963963963971</v>
      </c>
      <c r="D8">
        <v>0.1962209302325581</v>
      </c>
      <c r="E8">
        <v>0.16572237960339939</v>
      </c>
      <c r="G8">
        <v>0.1407605070046698</v>
      </c>
      <c r="H8">
        <v>0.12813620071684589</v>
      </c>
      <c r="I8">
        <v>0.1143790849673203</v>
      </c>
      <c r="J8">
        <v>9.0225563909774431E-2</v>
      </c>
      <c r="L8">
        <v>0.138671875</v>
      </c>
      <c r="M8">
        <v>0.1275510204081633</v>
      </c>
      <c r="N8">
        <v>0.1178821178821179</v>
      </c>
      <c r="O8">
        <v>0.10526315789473691</v>
      </c>
      <c r="Q8">
        <v>0.1416159860990443</v>
      </c>
      <c r="R8">
        <v>0.13240418118466901</v>
      </c>
      <c r="S8">
        <v>0.1411042944785276</v>
      </c>
      <c r="T8">
        <v>0.16346153846153849</v>
      </c>
      <c r="V8">
        <v>0.20487804878048779</v>
      </c>
      <c r="W8">
        <v>0.13719008264462809</v>
      </c>
      <c r="X8">
        <v>0.15207373271889399</v>
      </c>
      <c r="Y8">
        <v>0.1209150326797386</v>
      </c>
      <c r="AA8">
        <v>0.159890360895386</v>
      </c>
      <c r="AB8">
        <v>0.14264264264264259</v>
      </c>
      <c r="AC8">
        <v>0.15480427046263351</v>
      </c>
      <c r="AD8">
        <v>0.1467065868263473</v>
      </c>
      <c r="AF8">
        <v>0.147887323943662</v>
      </c>
      <c r="AG8">
        <v>0.15118790496760259</v>
      </c>
      <c r="AH8">
        <v>0.15478424015009379</v>
      </c>
      <c r="AI8">
        <v>0.1519274376417234</v>
      </c>
      <c r="AK8">
        <v>0.1278135048231511</v>
      </c>
      <c r="AL8">
        <v>0.1028645833333333</v>
      </c>
      <c r="AM8">
        <v>0.1120689655172414</v>
      </c>
      <c r="AN8">
        <v>0.102076124567474</v>
      </c>
      <c r="AP8">
        <v>0.1900584795321637</v>
      </c>
      <c r="AQ8">
        <v>0.1242236024844721</v>
      </c>
      <c r="AR8">
        <v>0.14119091467157771</v>
      </c>
      <c r="AS8">
        <v>0.10787737679472249</v>
      </c>
      <c r="AU8">
        <v>0.1336734693877551</v>
      </c>
      <c r="AV8">
        <v>0.13221406086044071</v>
      </c>
      <c r="AW8">
        <v>0.1154639175257732</v>
      </c>
      <c r="AX8">
        <v>0.1230125523012552</v>
      </c>
      <c r="AZ8">
        <v>0.19496855345911951</v>
      </c>
      <c r="BA8">
        <v>0.17407407407407399</v>
      </c>
      <c r="BB8">
        <v>0.16493055555555561</v>
      </c>
      <c r="BC8">
        <v>0.14632174616006469</v>
      </c>
      <c r="BE8">
        <v>0.15714285714285711</v>
      </c>
      <c r="BF8">
        <v>0.1463878326996198</v>
      </c>
      <c r="BG8">
        <v>0.1738544474393531</v>
      </c>
      <c r="BH8">
        <v>0.14881780250347709</v>
      </c>
    </row>
    <row r="9" spans="1:60">
      <c r="A9" t="s">
        <v>21</v>
      </c>
      <c r="B9">
        <v>0.14545454545454539</v>
      </c>
      <c r="C9">
        <v>0.15315315315315309</v>
      </c>
      <c r="D9">
        <v>9.7383720930232551E-2</v>
      </c>
      <c r="E9">
        <v>8.2152974504249285E-2</v>
      </c>
      <c r="G9">
        <v>0.11541027351567711</v>
      </c>
      <c r="H9">
        <v>9.3189964157706098E-2</v>
      </c>
      <c r="I9">
        <v>7.5163398692810454E-2</v>
      </c>
      <c r="J9">
        <v>5.2631578947368432E-2</v>
      </c>
      <c r="L9">
        <v>0.115234375</v>
      </c>
      <c r="M9">
        <v>0.1020408163265306</v>
      </c>
      <c r="N9">
        <v>4.7952047952047952E-2</v>
      </c>
      <c r="O9">
        <v>3.089244851258581E-2</v>
      </c>
      <c r="Q9">
        <v>0.1138140747176369</v>
      </c>
      <c r="R9">
        <v>0.10627177700348429</v>
      </c>
      <c r="S9">
        <v>8.3844580777096112E-2</v>
      </c>
      <c r="T9">
        <v>5.2884615384615377E-2</v>
      </c>
      <c r="V9">
        <v>0.13414634146341459</v>
      </c>
      <c r="W9">
        <v>8.9256198347107421E-2</v>
      </c>
      <c r="X9">
        <v>8.6021505376344079E-2</v>
      </c>
      <c r="Y9">
        <v>6.0457516339869281E-2</v>
      </c>
      <c r="AA9">
        <v>6.9438099588853358E-2</v>
      </c>
      <c r="AB9">
        <v>7.5825825825825824E-2</v>
      </c>
      <c r="AC9">
        <v>7.562277580071175E-2</v>
      </c>
      <c r="AD9">
        <v>4.3413173652694613E-2</v>
      </c>
      <c r="AF9">
        <v>9.6244131455399076E-2</v>
      </c>
      <c r="AG9">
        <v>7.9913606911447083E-2</v>
      </c>
      <c r="AH9">
        <v>5.1594746716697927E-2</v>
      </c>
      <c r="AI9">
        <v>4.3083900226757371E-2</v>
      </c>
      <c r="AK9">
        <v>0.1053054662379421</v>
      </c>
      <c r="AL9">
        <v>7.0312500000000014E-2</v>
      </c>
      <c r="AM9">
        <v>5.0862068965517253E-2</v>
      </c>
      <c r="AN9">
        <v>3.8062283737024222E-2</v>
      </c>
      <c r="AP9">
        <v>0.14619883040935669</v>
      </c>
      <c r="AQ9">
        <v>6.0869565217391307E-2</v>
      </c>
      <c r="AR9">
        <v>3.8674033149171269E-2</v>
      </c>
      <c r="AS9">
        <v>2.9103608847497089E-2</v>
      </c>
      <c r="AU9">
        <v>8.775510204081631E-2</v>
      </c>
      <c r="AV9">
        <v>6.8205666316894023E-2</v>
      </c>
      <c r="AW9">
        <v>5.4639175257731959E-2</v>
      </c>
      <c r="AX9">
        <v>4.2677824267782431E-2</v>
      </c>
      <c r="AZ9">
        <v>9.4339622641509427E-2</v>
      </c>
      <c r="BA9">
        <v>0.05</v>
      </c>
      <c r="BB9">
        <v>3.8194444444444441E-2</v>
      </c>
      <c r="BC9">
        <v>4.7696038803556988E-2</v>
      </c>
      <c r="BE9">
        <v>6.6666666666666666E-2</v>
      </c>
      <c r="BF9">
        <v>7.9847908745247165E-2</v>
      </c>
      <c r="BG9">
        <v>5.6603773584905662E-2</v>
      </c>
      <c r="BH9">
        <v>7.232267037552155E-2</v>
      </c>
    </row>
    <row r="10" spans="1:60">
      <c r="A10" s="2" t="s">
        <v>31</v>
      </c>
    </row>
    <row r="11" spans="1:60">
      <c r="A11" t="s">
        <v>16</v>
      </c>
      <c r="B11">
        <v>1</v>
      </c>
      <c r="C11">
        <v>0.71669884169884157</v>
      </c>
      <c r="D11">
        <v>1.0449543189368771</v>
      </c>
      <c r="E11">
        <v>1.8947288547146901</v>
      </c>
      <c r="G11">
        <v>1</v>
      </c>
      <c r="H11">
        <v>1.376769713261649</v>
      </c>
      <c r="I11">
        <v>1.9288602941176469</v>
      </c>
      <c r="J11">
        <v>2.1602130325814528</v>
      </c>
      <c r="L11">
        <v>1</v>
      </c>
      <c r="M11">
        <v>1.116829340431825</v>
      </c>
      <c r="N11">
        <v>2.4610751567273299</v>
      </c>
      <c r="O11">
        <v>2.9120817165787818</v>
      </c>
      <c r="Q11">
        <v>1</v>
      </c>
      <c r="R11">
        <v>1.4527661238711509</v>
      </c>
      <c r="S11">
        <v>1.4170735778974171</v>
      </c>
      <c r="T11">
        <v>1.7786744505494501</v>
      </c>
      <c r="V11">
        <v>1</v>
      </c>
      <c r="W11">
        <v>1.5917739765519889</v>
      </c>
      <c r="X11">
        <v>1.742935733933483</v>
      </c>
      <c r="Y11">
        <v>2.6953184374524999</v>
      </c>
      <c r="AA11">
        <v>1</v>
      </c>
      <c r="AB11">
        <v>1.086033040521819</v>
      </c>
      <c r="AC11">
        <v>1.199587774336401</v>
      </c>
      <c r="AD11">
        <v>1.4546045066973281</v>
      </c>
      <c r="AF11">
        <v>1</v>
      </c>
      <c r="AG11">
        <v>0.78377729781617478</v>
      </c>
      <c r="AH11">
        <v>1.7539086929330829</v>
      </c>
      <c r="AI11">
        <v>2.54018644494835</v>
      </c>
      <c r="AK11">
        <v>1</v>
      </c>
      <c r="AL11">
        <v>1.081729382929643</v>
      </c>
      <c r="AM11">
        <v>1.458334327645866</v>
      </c>
      <c r="AN11">
        <v>1.690520946827744</v>
      </c>
      <c r="AP11">
        <v>1</v>
      </c>
      <c r="AQ11">
        <v>2.5490683229813671</v>
      </c>
      <c r="AR11">
        <v>3.5165745856353592</v>
      </c>
      <c r="AS11">
        <v>5.5217861300515549</v>
      </c>
      <c r="AU11">
        <v>1</v>
      </c>
      <c r="AV11">
        <v>1.1342808992336799</v>
      </c>
      <c r="AW11">
        <v>1.702218056857232</v>
      </c>
      <c r="AX11">
        <v>2.2664130848231272</v>
      </c>
      <c r="AZ11">
        <v>1</v>
      </c>
      <c r="BA11">
        <v>1.112345679012346</v>
      </c>
      <c r="BB11">
        <v>2.4997106481481479</v>
      </c>
      <c r="BC11">
        <v>3.0920237132848301</v>
      </c>
      <c r="BE11">
        <v>1</v>
      </c>
      <c r="BF11">
        <v>1.105586428780345</v>
      </c>
      <c r="BG11">
        <v>1.436865021770682</v>
      </c>
      <c r="BH11">
        <v>1.4079383759495021</v>
      </c>
    </row>
    <row r="12" spans="1:60">
      <c r="A12" t="s">
        <v>17</v>
      </c>
      <c r="B12">
        <v>1</v>
      </c>
      <c r="C12">
        <v>0.8004158004158004</v>
      </c>
      <c r="D12">
        <v>0.71947674418604657</v>
      </c>
      <c r="E12">
        <v>0.67416648507300059</v>
      </c>
      <c r="G12">
        <v>1</v>
      </c>
      <c r="H12">
        <v>0.83033561420658197</v>
      </c>
      <c r="I12">
        <v>0.68708938120702823</v>
      </c>
      <c r="J12">
        <v>0.70258763792598378</v>
      </c>
      <c r="L12">
        <v>1</v>
      </c>
      <c r="M12">
        <v>0.77399848828420259</v>
      </c>
      <c r="N12">
        <v>0.68672068672068665</v>
      </c>
      <c r="O12">
        <v>0.69972031528095602</v>
      </c>
      <c r="Q12">
        <v>1</v>
      </c>
      <c r="R12">
        <v>0.8098030018761726</v>
      </c>
      <c r="S12">
        <v>0.93246028000629222</v>
      </c>
      <c r="T12">
        <v>0.85133136094674555</v>
      </c>
      <c r="V12">
        <v>1</v>
      </c>
      <c r="W12">
        <v>1.1738488783943331</v>
      </c>
      <c r="X12">
        <v>1.36081852095677</v>
      </c>
      <c r="Y12">
        <v>1.303979925303455</v>
      </c>
      <c r="AA12">
        <v>1</v>
      </c>
      <c r="AB12">
        <v>0.84890519658731589</v>
      </c>
      <c r="AC12">
        <v>0.91571610379203894</v>
      </c>
      <c r="AD12">
        <v>1.077847616026226</v>
      </c>
      <c r="AF12">
        <v>1</v>
      </c>
      <c r="AG12">
        <v>0.95218243005675818</v>
      </c>
      <c r="AH12">
        <v>1.1152319036607179</v>
      </c>
      <c r="AI12">
        <v>1.0221483942414169</v>
      </c>
      <c r="AK12">
        <v>1</v>
      </c>
      <c r="AL12">
        <v>1.010282431271478</v>
      </c>
      <c r="AM12">
        <v>1.04477426235336</v>
      </c>
      <c r="AN12">
        <v>0.98737202582670425</v>
      </c>
      <c r="AP12">
        <v>1</v>
      </c>
      <c r="AQ12">
        <v>0.80573998714928263</v>
      </c>
      <c r="AR12">
        <v>0.72756715564869501</v>
      </c>
      <c r="AS12">
        <v>0.66127413592388917</v>
      </c>
      <c r="AU12">
        <v>1</v>
      </c>
      <c r="AV12">
        <v>0.98470539603802998</v>
      </c>
      <c r="AW12">
        <v>0.89397063417681977</v>
      </c>
      <c r="AX12">
        <v>0.80517306960821622</v>
      </c>
      <c r="AZ12">
        <v>1</v>
      </c>
      <c r="BA12">
        <v>1.348245614035088</v>
      </c>
      <c r="BB12">
        <v>1.109009502923977</v>
      </c>
      <c r="BC12">
        <v>1.10271029230311</v>
      </c>
      <c r="BE12">
        <v>1</v>
      </c>
      <c r="BF12">
        <v>1.13384030418251</v>
      </c>
      <c r="BG12">
        <v>0.96226415094339612</v>
      </c>
      <c r="BH12">
        <v>1.098191933240612</v>
      </c>
    </row>
    <row r="13" spans="1:60">
      <c r="A13" t="s">
        <v>18</v>
      </c>
      <c r="B13">
        <v>1</v>
      </c>
      <c r="C13">
        <v>0.6038851351351352</v>
      </c>
      <c r="D13">
        <v>0.54960029069767435</v>
      </c>
      <c r="E13">
        <v>0.27266288951841361</v>
      </c>
      <c r="G13">
        <v>1</v>
      </c>
      <c r="H13">
        <v>1.043804249255085</v>
      </c>
      <c r="I13">
        <v>0.59020395306717066</v>
      </c>
      <c r="J13">
        <v>0.81474771265513168</v>
      </c>
      <c r="L13">
        <v>1</v>
      </c>
      <c r="M13">
        <v>0.85573539760731876</v>
      </c>
      <c r="N13">
        <v>0.47621344173068297</v>
      </c>
      <c r="O13">
        <v>0.44440937426023841</v>
      </c>
      <c r="Q13">
        <v>1</v>
      </c>
      <c r="R13">
        <v>0.76389580222332831</v>
      </c>
      <c r="S13">
        <v>0.57287845835903084</v>
      </c>
      <c r="T13">
        <v>0.61485042735042739</v>
      </c>
      <c r="V13">
        <v>1</v>
      </c>
      <c r="W13">
        <v>0.58579633001820974</v>
      </c>
      <c r="X13">
        <v>0.42698325913197421</v>
      </c>
      <c r="Y13">
        <v>0.28387061039104899</v>
      </c>
      <c r="AA13">
        <v>1</v>
      </c>
      <c r="AB13">
        <v>0.86734651317984657</v>
      </c>
      <c r="AC13">
        <v>0.70326710162119421</v>
      </c>
      <c r="AD13">
        <v>0.50974717232202249</v>
      </c>
      <c r="AF13">
        <v>1</v>
      </c>
      <c r="AG13">
        <v>0.81022533122723306</v>
      </c>
      <c r="AH13">
        <v>0.53084483772507063</v>
      </c>
      <c r="AI13">
        <v>0.31718956239212098</v>
      </c>
      <c r="AK13">
        <v>1</v>
      </c>
      <c r="AL13">
        <v>0.83004249585406309</v>
      </c>
      <c r="AM13">
        <v>0.64558243266426485</v>
      </c>
      <c r="AN13">
        <v>0.52467764981321763</v>
      </c>
      <c r="AP13">
        <v>1</v>
      </c>
      <c r="AQ13">
        <v>0.49020544672718602</v>
      </c>
      <c r="AR13">
        <v>0.45218869528261801</v>
      </c>
      <c r="AS13">
        <v>0.34964627921554581</v>
      </c>
      <c r="AU13">
        <v>1</v>
      </c>
      <c r="AV13">
        <v>0.6016833738920766</v>
      </c>
      <c r="AW13">
        <v>0.43529282737442421</v>
      </c>
      <c r="AX13">
        <v>0.35769607406747977</v>
      </c>
      <c r="AZ13">
        <v>1</v>
      </c>
      <c r="BA13">
        <v>0.4975095785440613</v>
      </c>
      <c r="BB13">
        <v>0.34901819923371652</v>
      </c>
      <c r="BC13">
        <v>0.38561034761519808</v>
      </c>
      <c r="BE13">
        <v>1</v>
      </c>
      <c r="BF13">
        <v>1.2420785804816219</v>
      </c>
      <c r="BG13">
        <v>1.132075471698113</v>
      </c>
      <c r="BH13">
        <v>1.2169680111265639</v>
      </c>
    </row>
    <row r="14" spans="1:60">
      <c r="A14" t="s">
        <v>19</v>
      </c>
      <c r="B14">
        <v>1</v>
      </c>
      <c r="C14">
        <v>1.7032657657657659</v>
      </c>
      <c r="D14">
        <v>1.538880813953488</v>
      </c>
      <c r="E14">
        <v>1.3048866855524079</v>
      </c>
      <c r="G14">
        <v>1</v>
      </c>
      <c r="H14">
        <v>1.061285897606089</v>
      </c>
      <c r="I14">
        <v>1.201994069232631</v>
      </c>
      <c r="J14">
        <v>1.1131532535041311</v>
      </c>
      <c r="L14">
        <v>1</v>
      </c>
      <c r="M14">
        <v>1.252811328613078</v>
      </c>
      <c r="N14">
        <v>1.0577721598129759</v>
      </c>
      <c r="O14">
        <v>0.95244321985086944</v>
      </c>
      <c r="Q14">
        <v>1</v>
      </c>
      <c r="R14">
        <v>1.11611662612583</v>
      </c>
      <c r="S14">
        <v>1.243508122082031</v>
      </c>
      <c r="T14">
        <v>1.0179834905660381</v>
      </c>
      <c r="V14">
        <v>1</v>
      </c>
      <c r="W14">
        <v>1.3133913552256271</v>
      </c>
      <c r="X14">
        <v>1.203866073977407</v>
      </c>
      <c r="Y14">
        <v>1.150153276649893</v>
      </c>
      <c r="AA14">
        <v>1</v>
      </c>
      <c r="AB14">
        <v>1.2229904322927581</v>
      </c>
      <c r="AC14">
        <v>1.132272614416949</v>
      </c>
      <c r="AD14">
        <v>1.094624704080212</v>
      </c>
      <c r="AF14">
        <v>1</v>
      </c>
      <c r="AG14">
        <v>1.296121701568222</v>
      </c>
      <c r="AH14">
        <v>0.97299942899094549</v>
      </c>
      <c r="AI14">
        <v>0.83998816918071573</v>
      </c>
      <c r="AK14">
        <v>1</v>
      </c>
      <c r="AL14">
        <v>1.3078317901234571</v>
      </c>
      <c r="AM14">
        <v>1.0644699872286081</v>
      </c>
      <c r="AN14">
        <v>1.0522106881968469</v>
      </c>
      <c r="AP14">
        <v>1</v>
      </c>
      <c r="AQ14">
        <v>1.5179845069439599</v>
      </c>
      <c r="AR14">
        <v>1.3068471041032961</v>
      </c>
      <c r="AS14">
        <v>0.94389870636093709</v>
      </c>
      <c r="AU14">
        <v>1</v>
      </c>
      <c r="AV14">
        <v>1.309548793284365</v>
      </c>
      <c r="AW14">
        <v>1.2371134020618559</v>
      </c>
      <c r="AX14">
        <v>0.99414225941422618</v>
      </c>
      <c r="AZ14">
        <v>1</v>
      </c>
      <c r="BA14">
        <v>1.3469267139479899</v>
      </c>
      <c r="BB14">
        <v>1.0748005319148941</v>
      </c>
      <c r="BC14">
        <v>0.85873510036292355</v>
      </c>
      <c r="BE14">
        <v>1</v>
      </c>
      <c r="BF14">
        <v>0.847767920011266</v>
      </c>
      <c r="BG14">
        <v>0.7547169811320753</v>
      </c>
      <c r="BH14">
        <v>0.73198372224797803</v>
      </c>
    </row>
    <row r="15" spans="1:60">
      <c r="A15" t="s">
        <v>20</v>
      </c>
      <c r="B15">
        <v>1</v>
      </c>
      <c r="C15">
        <v>0.85335335335335349</v>
      </c>
      <c r="D15">
        <v>1.199127906976744</v>
      </c>
      <c r="E15">
        <v>1.012747875354107</v>
      </c>
      <c r="G15">
        <v>1</v>
      </c>
      <c r="H15">
        <v>0.91031357760451148</v>
      </c>
      <c r="I15">
        <v>0.81257937614224196</v>
      </c>
      <c r="J15">
        <v>0.64098635213626476</v>
      </c>
      <c r="L15">
        <v>1</v>
      </c>
      <c r="M15">
        <v>0.91980454153492408</v>
      </c>
      <c r="N15">
        <v>0.85007949796682181</v>
      </c>
      <c r="O15">
        <v>0.75908080059303196</v>
      </c>
      <c r="Q15">
        <v>1</v>
      </c>
      <c r="R15">
        <v>0.9349522241935827</v>
      </c>
      <c r="S15">
        <v>0.99638676653242486</v>
      </c>
      <c r="T15">
        <v>1.1542590844738081</v>
      </c>
      <c r="V15">
        <v>1</v>
      </c>
      <c r="W15">
        <v>0.66961826052735141</v>
      </c>
      <c r="X15">
        <v>0.74226464779460177</v>
      </c>
      <c r="Y15">
        <v>0.59018051665110494</v>
      </c>
      <c r="AA15">
        <v>1</v>
      </c>
      <c r="AB15">
        <v>0.89212784212784224</v>
      </c>
      <c r="AC15">
        <v>0.96819013726487047</v>
      </c>
      <c r="AD15">
        <v>0.91754491017964079</v>
      </c>
      <c r="AF15">
        <v>1</v>
      </c>
      <c r="AG15">
        <v>1.022318214542836</v>
      </c>
      <c r="AH15">
        <v>1.046636290538729</v>
      </c>
      <c r="AI15">
        <v>1.027318864053558</v>
      </c>
      <c r="AK15">
        <v>1</v>
      </c>
      <c r="AL15">
        <v>0.80480214884696022</v>
      </c>
      <c r="AM15">
        <v>0.87681630882671868</v>
      </c>
      <c r="AN15">
        <v>0.79863332680463972</v>
      </c>
      <c r="AP15">
        <v>1</v>
      </c>
      <c r="AQ15">
        <v>0.65360726230291455</v>
      </c>
      <c r="AR15">
        <v>0.7428814279643009</v>
      </c>
      <c r="AS15">
        <v>0.56760096713530939</v>
      </c>
      <c r="AU15">
        <v>1</v>
      </c>
      <c r="AV15">
        <v>0.98908228735291526</v>
      </c>
      <c r="AW15">
        <v>0.86377587156685298</v>
      </c>
      <c r="AX15">
        <v>0.92024657446740565</v>
      </c>
      <c r="AZ15">
        <v>1</v>
      </c>
      <c r="BA15">
        <v>0.89283154121863795</v>
      </c>
      <c r="BB15">
        <v>0.84593413978494625</v>
      </c>
      <c r="BC15">
        <v>0.75048895611129962</v>
      </c>
      <c r="BE15">
        <v>1</v>
      </c>
      <c r="BF15">
        <v>0.93155893536121681</v>
      </c>
      <c r="BG15">
        <v>1.1063464837049739</v>
      </c>
      <c r="BH15">
        <v>0.94702237956758129</v>
      </c>
    </row>
    <row r="16" spans="1:60">
      <c r="A16" t="s">
        <v>21</v>
      </c>
      <c r="B16">
        <v>1</v>
      </c>
      <c r="C16">
        <v>1.052927927927928</v>
      </c>
      <c r="D16">
        <v>0.66951308139534882</v>
      </c>
      <c r="E16">
        <v>0.5648016997167139</v>
      </c>
      <c r="G16">
        <v>1</v>
      </c>
      <c r="H16">
        <v>0.80746679926243592</v>
      </c>
      <c r="I16">
        <v>0.6512712985001321</v>
      </c>
      <c r="J16">
        <v>0.45603894128384542</v>
      </c>
      <c r="L16">
        <v>1</v>
      </c>
      <c r="M16">
        <v>0.88550674507090987</v>
      </c>
      <c r="N16">
        <v>0.41612624663472109</v>
      </c>
      <c r="O16">
        <v>0.2680836209905752</v>
      </c>
      <c r="Q16">
        <v>1</v>
      </c>
      <c r="R16">
        <v>0.93373141474053756</v>
      </c>
      <c r="S16">
        <v>0.73668024789647035</v>
      </c>
      <c r="T16">
        <v>0.46465795654726938</v>
      </c>
      <c r="V16">
        <v>1</v>
      </c>
      <c r="W16">
        <v>0.6653643876784372</v>
      </c>
      <c r="X16">
        <v>0.64125122189638328</v>
      </c>
      <c r="Y16">
        <v>0.45068330362448022</v>
      </c>
      <c r="AA16">
        <v>1</v>
      </c>
      <c r="AB16">
        <v>1.091991662715347</v>
      </c>
      <c r="AC16">
        <v>1.089067475182619</v>
      </c>
      <c r="AD16">
        <v>0.62520682319571375</v>
      </c>
      <c r="AF16">
        <v>1</v>
      </c>
      <c r="AG16">
        <v>0.83032186693357202</v>
      </c>
      <c r="AH16">
        <v>0.53608200247105653</v>
      </c>
      <c r="AI16">
        <v>0.44765223162435702</v>
      </c>
      <c r="AK16">
        <v>1</v>
      </c>
      <c r="AL16">
        <v>0.66770038167938939</v>
      </c>
      <c r="AM16">
        <v>0.48299552513819433</v>
      </c>
      <c r="AN16">
        <v>0.36144641960960411</v>
      </c>
      <c r="AP16">
        <v>1</v>
      </c>
      <c r="AQ16">
        <v>0.41634782608695659</v>
      </c>
      <c r="AR16">
        <v>0.26453038674033152</v>
      </c>
      <c r="AS16">
        <v>0.19906868451688009</v>
      </c>
      <c r="AU16">
        <v>1</v>
      </c>
      <c r="AV16">
        <v>0.77722736035530415</v>
      </c>
      <c r="AW16">
        <v>0.62263246223927127</v>
      </c>
      <c r="AX16">
        <v>0.48632869514449761</v>
      </c>
      <c r="AZ16">
        <v>1</v>
      </c>
      <c r="BA16">
        <v>0.53</v>
      </c>
      <c r="BB16">
        <v>0.40486111111111112</v>
      </c>
      <c r="BC16">
        <v>0.50557801131770419</v>
      </c>
      <c r="BE16">
        <v>1</v>
      </c>
      <c r="BF16">
        <v>1.197718631178708</v>
      </c>
      <c r="BG16">
        <v>0.84905660377358494</v>
      </c>
      <c r="BH16">
        <v>1.084840055632823</v>
      </c>
    </row>
    <row r="17" spans="1:60">
      <c r="A17" s="1" t="s">
        <v>15</v>
      </c>
    </row>
    <row r="18" spans="1:60">
      <c r="A18" t="s">
        <v>16</v>
      </c>
      <c r="B18">
        <v>0.625</v>
      </c>
      <c r="C18">
        <v>0.75471698113207553</v>
      </c>
      <c r="D18">
        <v>0.83739837398373984</v>
      </c>
      <c r="E18">
        <v>0.90707964601769919</v>
      </c>
      <c r="G18">
        <v>0.56554307116104863</v>
      </c>
      <c r="H18">
        <v>0.72908366533864544</v>
      </c>
      <c r="I18">
        <v>0.8835978835978836</v>
      </c>
      <c r="J18">
        <v>0.90109890109890112</v>
      </c>
      <c r="L18">
        <v>0.67105263157894735</v>
      </c>
      <c r="M18">
        <v>0.76271186440677963</v>
      </c>
      <c r="N18">
        <v>0.86725663716814161</v>
      </c>
      <c r="O18">
        <v>0.95389048991354475</v>
      </c>
      <c r="Q18">
        <v>0.66666666666666663</v>
      </c>
      <c r="R18">
        <v>0.76712328767123283</v>
      </c>
      <c r="S18">
        <v>0.86776859504132231</v>
      </c>
      <c r="T18">
        <v>0.875</v>
      </c>
      <c r="V18">
        <v>0.58333333333333337</v>
      </c>
      <c r="W18">
        <v>0.75</v>
      </c>
      <c r="X18">
        <v>0.84745762711864403</v>
      </c>
      <c r="Y18">
        <v>0.87861271676300579</v>
      </c>
      <c r="AA18">
        <v>0.42789598108747051</v>
      </c>
      <c r="AB18">
        <v>0.55350553505535049</v>
      </c>
      <c r="AC18">
        <v>0.71729957805907174</v>
      </c>
      <c r="AD18">
        <v>0.8388888888888888</v>
      </c>
      <c r="AF18">
        <v>0.53571428571428581</v>
      </c>
      <c r="AG18">
        <v>0.53061224489795922</v>
      </c>
      <c r="AH18">
        <v>0.85537190082644632</v>
      </c>
      <c r="AI18">
        <v>0.97163120567375894</v>
      </c>
      <c r="AK18">
        <v>0.67952522255192871</v>
      </c>
      <c r="AL18">
        <v>0.79601990049751248</v>
      </c>
      <c r="AM18">
        <v>0.88664987405541551</v>
      </c>
      <c r="AN18">
        <v>0.90557939914163088</v>
      </c>
      <c r="AP18">
        <v>0.5</v>
      </c>
      <c r="AQ18">
        <v>0.69230769230769229</v>
      </c>
      <c r="AR18">
        <v>0.7773019271948608</v>
      </c>
      <c r="AS18">
        <v>0.8094435075885329</v>
      </c>
      <c r="AU18">
        <v>0.52513966480446927</v>
      </c>
      <c r="AV18">
        <v>0.6428571428571429</v>
      </c>
      <c r="AW18">
        <v>0.75971731448763258</v>
      </c>
      <c r="AX18">
        <v>0.79130434782608694</v>
      </c>
      <c r="AZ18">
        <v>0.45</v>
      </c>
      <c r="BA18">
        <v>0.647887323943662</v>
      </c>
      <c r="BB18">
        <v>0.62863070539419086</v>
      </c>
      <c r="BC18">
        <v>0.75058823529411767</v>
      </c>
      <c r="BE18">
        <v>0.34210526315789469</v>
      </c>
      <c r="BF18">
        <v>0.3644859813084112</v>
      </c>
      <c r="BG18">
        <v>0.5074626865671642</v>
      </c>
      <c r="BH18">
        <v>0.62365591397849462</v>
      </c>
    </row>
    <row r="19" spans="1:60">
      <c r="A19" t="s">
        <v>17</v>
      </c>
      <c r="B19">
        <v>0.46874999999999989</v>
      </c>
      <c r="C19">
        <v>0.6071428571428571</v>
      </c>
      <c r="D19">
        <v>0.75000000000000011</v>
      </c>
      <c r="E19">
        <v>0.80281690140845074</v>
      </c>
      <c r="G19">
        <v>0.38215102974828369</v>
      </c>
      <c r="H19">
        <v>0.38610038610038622</v>
      </c>
      <c r="I19">
        <v>0.72727272727272718</v>
      </c>
      <c r="J19">
        <v>0.72916666666666663</v>
      </c>
      <c r="L19">
        <v>0.41732283464566933</v>
      </c>
      <c r="M19">
        <v>0.54838709677419351</v>
      </c>
      <c r="N19">
        <v>0.78620689655172415</v>
      </c>
      <c r="O19">
        <v>0.8515625</v>
      </c>
      <c r="Q19">
        <v>0.42123287671232867</v>
      </c>
      <c r="R19">
        <v>0.59633027522935778</v>
      </c>
      <c r="S19">
        <v>0.70873786407766992</v>
      </c>
      <c r="T19">
        <v>0.71794871794871795</v>
      </c>
      <c r="V19">
        <v>0.53846153846153855</v>
      </c>
      <c r="W19">
        <v>0.73737373737373746</v>
      </c>
      <c r="X19">
        <v>0.8606557377049181</v>
      </c>
      <c r="Y19">
        <v>0.87155963302752293</v>
      </c>
      <c r="AA19">
        <v>0.35257731958762889</v>
      </c>
      <c r="AB19">
        <v>0.48749999999999999</v>
      </c>
      <c r="AC19">
        <v>0.70909090909090911</v>
      </c>
      <c r="AD19">
        <v>0.875</v>
      </c>
      <c r="AF19">
        <v>0.52577319587628868</v>
      </c>
      <c r="AG19">
        <v>0.61458333333333326</v>
      </c>
      <c r="AH19">
        <v>0.89669421487603307</v>
      </c>
      <c r="AI19">
        <v>0.9550561797752809</v>
      </c>
      <c r="AK19">
        <v>0.4241071428571429</v>
      </c>
      <c r="AL19">
        <v>0.6160000000000001</v>
      </c>
      <c r="AM19">
        <v>0.81283422459893051</v>
      </c>
      <c r="AN19">
        <v>0.875</v>
      </c>
      <c r="AP19">
        <v>0.51470588235294112</v>
      </c>
      <c r="AQ19">
        <v>0.71559633027522929</v>
      </c>
      <c r="AR19">
        <v>0.71134020618556693</v>
      </c>
      <c r="AS19">
        <v>0.70629370629370625</v>
      </c>
      <c r="AU19">
        <v>0.56914893617021267</v>
      </c>
      <c r="AV19">
        <v>0.7204968944099378</v>
      </c>
      <c r="AW19">
        <v>0.79194630872483218</v>
      </c>
      <c r="AX19">
        <v>0.70440251572327051</v>
      </c>
      <c r="AZ19">
        <v>0.5</v>
      </c>
      <c r="BA19">
        <v>0.7857142857142857</v>
      </c>
      <c r="BB19">
        <v>0.73873873873873874</v>
      </c>
      <c r="BC19">
        <v>0.74683544303797467</v>
      </c>
      <c r="BE19">
        <v>0.52</v>
      </c>
      <c r="BF19">
        <v>0.45945945945945948</v>
      </c>
      <c r="BG19">
        <v>0.54117647058823526</v>
      </c>
      <c r="BH19">
        <v>0.61538461538461531</v>
      </c>
    </row>
    <row r="20" spans="1:60">
      <c r="A20" t="s">
        <v>18</v>
      </c>
      <c r="B20">
        <v>0.34615384615384609</v>
      </c>
      <c r="C20">
        <v>0.38461538461538458</v>
      </c>
      <c r="D20">
        <v>0.5892857142857143</v>
      </c>
      <c r="E20">
        <v>0.5357142857142857</v>
      </c>
      <c r="G20">
        <v>0.35164835164835168</v>
      </c>
      <c r="H20">
        <v>0.2424242424242424</v>
      </c>
      <c r="I20">
        <v>0.6</v>
      </c>
      <c r="J20">
        <v>0.45833333333333331</v>
      </c>
      <c r="L20">
        <v>0.421875</v>
      </c>
      <c r="M20">
        <v>0.52631578947368418</v>
      </c>
      <c r="N20">
        <v>0.68518518518518523</v>
      </c>
      <c r="O20">
        <v>0.79069767441860461</v>
      </c>
      <c r="Q20">
        <v>0.34653465346534651</v>
      </c>
      <c r="R20">
        <v>0.48051948051948051</v>
      </c>
      <c r="S20">
        <v>0.44680851063829791</v>
      </c>
      <c r="T20">
        <v>0.7</v>
      </c>
      <c r="V20">
        <v>0.38709677419354849</v>
      </c>
      <c r="W20">
        <v>0.46296296296296302</v>
      </c>
      <c r="X20">
        <v>0.5</v>
      </c>
      <c r="Y20">
        <v>0.76</v>
      </c>
      <c r="AA20">
        <v>0.3251231527093596</v>
      </c>
      <c r="AB20">
        <v>0.40886699507389163</v>
      </c>
      <c r="AC20">
        <v>0.54014598540145986</v>
      </c>
      <c r="AD20">
        <v>0.5714285714285714</v>
      </c>
      <c r="AF20">
        <v>0.4358974358974359</v>
      </c>
      <c r="AG20">
        <v>0.70967741935483863</v>
      </c>
      <c r="AH20">
        <v>0.81318681318681318</v>
      </c>
      <c r="AI20">
        <v>0.95238095238095244</v>
      </c>
      <c r="AK20">
        <v>0.3125</v>
      </c>
      <c r="AL20">
        <v>0.3644859813084112</v>
      </c>
      <c r="AM20">
        <v>0.45600000000000002</v>
      </c>
      <c r="AN20">
        <v>0.54166666666666674</v>
      </c>
      <c r="AP20">
        <v>0.31666666666666671</v>
      </c>
      <c r="AQ20">
        <v>0.58730158730158732</v>
      </c>
      <c r="AR20">
        <v>0.76521739130434785</v>
      </c>
      <c r="AS20">
        <v>0.65441176470588236</v>
      </c>
      <c r="AU20">
        <v>0.23857868020304571</v>
      </c>
      <c r="AV20">
        <v>0.32758620689655171</v>
      </c>
      <c r="AW20">
        <v>0.5</v>
      </c>
      <c r="AX20">
        <v>0.44444444444444448</v>
      </c>
      <c r="AZ20">
        <v>0.36923076923076931</v>
      </c>
      <c r="BA20">
        <v>0.54716981132075471</v>
      </c>
      <c r="BB20">
        <v>0.67889908256880727</v>
      </c>
      <c r="BC20">
        <v>0.74999999999999989</v>
      </c>
      <c r="BE20">
        <v>0.33333333333333331</v>
      </c>
      <c r="BF20">
        <v>0.23333333333333331</v>
      </c>
      <c r="BG20">
        <v>0.3098591549295775</v>
      </c>
      <c r="BH20">
        <v>0.52777777777777779</v>
      </c>
    </row>
    <row r="21" spans="1:60">
      <c r="A21" t="s">
        <v>19</v>
      </c>
      <c r="B21">
        <v>0.52500000000000002</v>
      </c>
      <c r="C21">
        <v>0.50306748466257667</v>
      </c>
      <c r="D21">
        <v>0.54811715481171552</v>
      </c>
      <c r="E21">
        <v>0.47368421052631587</v>
      </c>
      <c r="G21">
        <v>0.57220708446866486</v>
      </c>
      <c r="H21">
        <v>0.52592592592592591</v>
      </c>
      <c r="I21">
        <v>0.68902439024390238</v>
      </c>
      <c r="J21">
        <v>0.72058823529411764</v>
      </c>
      <c r="L21">
        <v>0.5</v>
      </c>
      <c r="M21">
        <v>0.53472222222222221</v>
      </c>
      <c r="N21">
        <v>0.6211180124223602</v>
      </c>
      <c r="O21">
        <v>0.65322580645161288</v>
      </c>
      <c r="Q21">
        <v>0.5617021276595745</v>
      </c>
      <c r="R21">
        <v>0.69421487603305787</v>
      </c>
      <c r="S21">
        <v>0.625</v>
      </c>
      <c r="T21">
        <v>0.73170731707317072</v>
      </c>
      <c r="V21">
        <v>0.40163934426229508</v>
      </c>
      <c r="W21">
        <v>0.48214285714285721</v>
      </c>
      <c r="X21">
        <v>0.51555555555555554</v>
      </c>
      <c r="Y21">
        <v>0.65989847715736039</v>
      </c>
      <c r="AA21">
        <v>0.46336996336996328</v>
      </c>
      <c r="AB21">
        <v>0.49081364829396318</v>
      </c>
      <c r="AC21">
        <v>0.599290780141844</v>
      </c>
      <c r="AD21">
        <v>0.72955974842767291</v>
      </c>
      <c r="AF21">
        <v>0.50757575757575757</v>
      </c>
      <c r="AG21">
        <v>0.47159090909090923</v>
      </c>
      <c r="AH21">
        <v>0.66083916083916094</v>
      </c>
      <c r="AI21">
        <v>0.73958333333333337</v>
      </c>
      <c r="AK21">
        <v>0.53973509933774833</v>
      </c>
      <c r="AL21">
        <v>0.5347826086956522</v>
      </c>
      <c r="AM21">
        <v>0.57913669064748208</v>
      </c>
      <c r="AN21">
        <v>0.61313868613138689</v>
      </c>
      <c r="AP21">
        <v>0.41</v>
      </c>
      <c r="AQ21">
        <v>0.4189602446483181</v>
      </c>
      <c r="AR21">
        <v>0.41580756013745712</v>
      </c>
      <c r="AS21">
        <v>0.46282245827010621</v>
      </c>
      <c r="AU21">
        <v>0.55839416058394165</v>
      </c>
      <c r="AV21">
        <v>0.51226993865030679</v>
      </c>
      <c r="AW21">
        <v>0.58387096774193548</v>
      </c>
      <c r="AX21">
        <v>0.5163398692810458</v>
      </c>
      <c r="AZ21">
        <v>0.55963302752293576</v>
      </c>
      <c r="BA21">
        <v>0.48458149779735682</v>
      </c>
      <c r="BB21">
        <v>0.46223021582733809</v>
      </c>
      <c r="BC21">
        <v>0.53474320241691842</v>
      </c>
      <c r="BE21">
        <v>0.28089887640449429</v>
      </c>
      <c r="BF21">
        <v>0.32972972972972969</v>
      </c>
      <c r="BG21">
        <v>0.354978354978355</v>
      </c>
      <c r="BH21">
        <v>0.38785046728971961</v>
      </c>
    </row>
    <row r="22" spans="1:60">
      <c r="A22" t="s">
        <v>20</v>
      </c>
      <c r="B22">
        <v>0.45161290322580638</v>
      </c>
      <c r="C22">
        <v>0.58730158730158732</v>
      </c>
      <c r="D22">
        <v>0.78676470588235292</v>
      </c>
      <c r="E22">
        <v>0.75213675213675213</v>
      </c>
      <c r="G22">
        <v>0.48085106382978732</v>
      </c>
      <c r="H22">
        <v>0.46</v>
      </c>
      <c r="I22">
        <v>0.73913043478260876</v>
      </c>
      <c r="J22">
        <v>0.73913043478260876</v>
      </c>
      <c r="L22">
        <v>0.58536585365853655</v>
      </c>
      <c r="M22">
        <v>0.43137254901960792</v>
      </c>
      <c r="N22">
        <v>0.80508474576271183</v>
      </c>
      <c r="O22">
        <v>0.79347826086956519</v>
      </c>
      <c r="Q22">
        <v>0.45108695652173908</v>
      </c>
      <c r="R22">
        <v>0.69333333333333336</v>
      </c>
      <c r="S22">
        <v>0.82857142857142851</v>
      </c>
      <c r="T22">
        <v>0.8</v>
      </c>
      <c r="V22">
        <v>0.43617021276595741</v>
      </c>
      <c r="W22">
        <v>0.57954545454545459</v>
      </c>
      <c r="X22">
        <v>0.66666666666666663</v>
      </c>
      <c r="Y22">
        <v>0.79999999999999993</v>
      </c>
      <c r="AA22">
        <v>0.49874686716791983</v>
      </c>
      <c r="AB22">
        <v>0.64467005076142136</v>
      </c>
      <c r="AC22">
        <v>0.74011299435028255</v>
      </c>
      <c r="AD22">
        <v>0.84210526315789469</v>
      </c>
      <c r="AF22">
        <v>0.5714285714285714</v>
      </c>
      <c r="AG22">
        <v>0.625</v>
      </c>
      <c r="AH22">
        <v>0.87425149700598803</v>
      </c>
      <c r="AI22">
        <v>0.88059701492537312</v>
      </c>
      <c r="AK22">
        <v>0.55555555555555558</v>
      </c>
      <c r="AL22">
        <v>0.54320987654320985</v>
      </c>
      <c r="AM22">
        <v>0.71641791044776115</v>
      </c>
      <c r="AN22">
        <v>0.7192982456140351</v>
      </c>
      <c r="AP22">
        <v>0.42307692307692307</v>
      </c>
      <c r="AQ22">
        <v>0.62745098039215685</v>
      </c>
      <c r="AR22">
        <v>0.71982758620689657</v>
      </c>
      <c r="AS22">
        <v>0.6859205776173285</v>
      </c>
      <c r="AU22">
        <v>0.49285714285714283</v>
      </c>
      <c r="AV22">
        <v>0.63909774436090228</v>
      </c>
      <c r="AW22">
        <v>0.6607142857142857</v>
      </c>
      <c r="AX22">
        <v>0.64189189189189189</v>
      </c>
      <c r="AZ22">
        <v>0.63235294117647067</v>
      </c>
      <c r="BA22">
        <v>0.69148936170212771</v>
      </c>
      <c r="BB22">
        <v>0.73519163763066198</v>
      </c>
      <c r="BC22">
        <v>0.74725274725274726</v>
      </c>
      <c r="BE22">
        <v>0.3</v>
      </c>
      <c r="BF22">
        <v>0.40697674418604651</v>
      </c>
      <c r="BG22">
        <v>0.49624060150375943</v>
      </c>
      <c r="BH22">
        <v>0.5357142857142857</v>
      </c>
    </row>
    <row r="23" spans="1:60">
      <c r="A23" t="s">
        <v>21</v>
      </c>
      <c r="B23">
        <v>0.4375</v>
      </c>
      <c r="C23">
        <v>0.36842105263157893</v>
      </c>
      <c r="D23">
        <v>0.44444444444444448</v>
      </c>
      <c r="E23">
        <v>0.40816326530612251</v>
      </c>
      <c r="G23">
        <v>0.375</v>
      </c>
      <c r="H23">
        <v>0.44230769230769229</v>
      </c>
      <c r="I23">
        <v>0.58695652173913049</v>
      </c>
      <c r="J23">
        <v>0.5</v>
      </c>
      <c r="L23">
        <v>0.39285714285714279</v>
      </c>
      <c r="M23">
        <v>0.27027027027027017</v>
      </c>
      <c r="N23">
        <v>0.47619047619047622</v>
      </c>
      <c r="O23">
        <v>0.54166666666666663</v>
      </c>
      <c r="Q23">
        <v>0.47916666666666657</v>
      </c>
      <c r="R23">
        <v>0.61904761904761907</v>
      </c>
      <c r="S23">
        <v>0.54054054054054057</v>
      </c>
      <c r="T23">
        <v>0.79999999999999993</v>
      </c>
      <c r="V23">
        <v>0.46808510638297879</v>
      </c>
      <c r="W23">
        <v>0.54166666666666663</v>
      </c>
      <c r="X23">
        <v>0.5</v>
      </c>
      <c r="Y23">
        <v>0.61111111111111116</v>
      </c>
      <c r="AA23">
        <v>0.43902439024390238</v>
      </c>
      <c r="AB23">
        <v>0.52577319587628868</v>
      </c>
      <c r="AC23">
        <v>0.54430379746835444</v>
      </c>
      <c r="AD23">
        <v>0.65517241379310343</v>
      </c>
      <c r="AF23">
        <v>0.55555555555555547</v>
      </c>
      <c r="AG23">
        <v>0.44117647058823528</v>
      </c>
      <c r="AH23">
        <v>0.59649122807017541</v>
      </c>
      <c r="AI23">
        <v>0.68750000000000011</v>
      </c>
      <c r="AK23">
        <v>0.59060402684563762</v>
      </c>
      <c r="AL23">
        <v>0.5</v>
      </c>
      <c r="AM23">
        <v>0.6071428571428571</v>
      </c>
      <c r="AN23">
        <v>0.47619047619047622</v>
      </c>
      <c r="AP23">
        <v>0.375</v>
      </c>
      <c r="AQ23">
        <v>0.38775510204081631</v>
      </c>
      <c r="AR23">
        <v>0.52542372881355925</v>
      </c>
      <c r="AS23">
        <v>0.47222222222222221</v>
      </c>
      <c r="AU23">
        <v>0.44565217391304351</v>
      </c>
      <c r="AV23">
        <v>0.41666666666666669</v>
      </c>
      <c r="AW23">
        <v>0.4363636363636364</v>
      </c>
      <c r="AX23">
        <v>0.4</v>
      </c>
      <c r="AZ23">
        <v>0.30303030303030298</v>
      </c>
      <c r="BA23">
        <v>0.4</v>
      </c>
      <c r="BB23">
        <v>0.532258064516129</v>
      </c>
      <c r="BC23">
        <v>0.54385964912280704</v>
      </c>
      <c r="BE23">
        <v>0.38461538461538458</v>
      </c>
      <c r="BF23">
        <v>0.17073170731707321</v>
      </c>
      <c r="BG23">
        <v>0.21951219512195119</v>
      </c>
      <c r="BH23">
        <v>0.36</v>
      </c>
    </row>
    <row r="24" spans="1:60">
      <c r="A24" s="1" t="s">
        <v>32</v>
      </c>
    </row>
    <row r="25" spans="1:60">
      <c r="A25" t="s">
        <v>16</v>
      </c>
      <c r="B25">
        <v>1</v>
      </c>
      <c r="C25">
        <v>1.2075471698113209</v>
      </c>
      <c r="D25">
        <v>1.339837398373984</v>
      </c>
      <c r="E25">
        <v>1.4513274336283191</v>
      </c>
      <c r="G25">
        <v>1</v>
      </c>
      <c r="H25">
        <v>1.289174428115353</v>
      </c>
      <c r="I25">
        <v>1.5623883107326819</v>
      </c>
      <c r="J25">
        <v>1.5933338184993819</v>
      </c>
      <c r="L25">
        <v>1</v>
      </c>
      <c r="M25">
        <v>1.136590229312064</v>
      </c>
      <c r="N25">
        <v>1.292382439701544</v>
      </c>
      <c r="O25">
        <v>1.421483867322145</v>
      </c>
      <c r="Q25">
        <v>1</v>
      </c>
      <c r="R25">
        <v>1.150684931506849</v>
      </c>
      <c r="S25">
        <v>1.301652892561983</v>
      </c>
      <c r="T25">
        <v>1.3125</v>
      </c>
      <c r="V25">
        <v>1</v>
      </c>
      <c r="W25">
        <v>1.285714285714286</v>
      </c>
      <c r="X25">
        <v>1.4527845036319611</v>
      </c>
      <c r="Y25">
        <v>1.5061932287365809</v>
      </c>
      <c r="AA25">
        <v>1</v>
      </c>
      <c r="AB25">
        <v>1.293551609549245</v>
      </c>
      <c r="AC25">
        <v>1.6763410028673329</v>
      </c>
      <c r="AD25">
        <v>1.960497237569061</v>
      </c>
      <c r="AF25">
        <v>1</v>
      </c>
      <c r="AG25">
        <v>0.9904761904761904</v>
      </c>
      <c r="AH25">
        <v>1.596694214876033</v>
      </c>
      <c r="AI25">
        <v>1.8137115839243501</v>
      </c>
      <c r="AK25">
        <v>1</v>
      </c>
      <c r="AL25">
        <v>1.1714353994221041</v>
      </c>
      <c r="AM25">
        <v>1.30480789326059</v>
      </c>
      <c r="AN25">
        <v>1.332664879959518</v>
      </c>
      <c r="AP25">
        <v>1</v>
      </c>
      <c r="AQ25">
        <v>1.384615384615385</v>
      </c>
      <c r="AR25">
        <v>1.554603854389722</v>
      </c>
      <c r="AS25">
        <v>1.618887015177066</v>
      </c>
      <c r="AU25">
        <v>1</v>
      </c>
      <c r="AV25">
        <v>1.224164133738602</v>
      </c>
      <c r="AW25">
        <v>1.446695737162619</v>
      </c>
      <c r="AX25">
        <v>1.5068455134135059</v>
      </c>
      <c r="AZ25">
        <v>1</v>
      </c>
      <c r="BA25">
        <v>1.439749608763693</v>
      </c>
      <c r="BB25">
        <v>1.3969571230982021</v>
      </c>
      <c r="BC25">
        <v>1.6679738562091511</v>
      </c>
      <c r="BE25">
        <v>1</v>
      </c>
      <c r="BF25">
        <v>1.0654205607476639</v>
      </c>
      <c r="BG25">
        <v>1.483352468427096</v>
      </c>
      <c r="BH25">
        <v>1.8229942100909851</v>
      </c>
    </row>
    <row r="26" spans="1:60">
      <c r="A26" t="s">
        <v>17</v>
      </c>
      <c r="B26">
        <v>1</v>
      </c>
      <c r="C26">
        <v>1.2952380952380951</v>
      </c>
      <c r="D26">
        <v>1.600000000000001</v>
      </c>
      <c r="E26">
        <v>1.712676056338029</v>
      </c>
      <c r="G26">
        <v>1</v>
      </c>
      <c r="H26">
        <v>1.010334543268675</v>
      </c>
      <c r="I26">
        <v>1.903102885138813</v>
      </c>
      <c r="J26">
        <v>1.9080588822355291</v>
      </c>
      <c r="L26">
        <v>1</v>
      </c>
      <c r="M26">
        <v>1.314059646987219</v>
      </c>
      <c r="N26">
        <v>1.8839297332465841</v>
      </c>
      <c r="O26">
        <v>2.0405365566037741</v>
      </c>
      <c r="Q26">
        <v>1</v>
      </c>
      <c r="R26">
        <v>1.4156783769672561</v>
      </c>
      <c r="S26">
        <v>1.6825321651274769</v>
      </c>
      <c r="T26">
        <v>1.7043985824473631</v>
      </c>
      <c r="V26">
        <v>1</v>
      </c>
      <c r="W26">
        <v>1.369408369408369</v>
      </c>
      <c r="X26">
        <v>1.598360655737705</v>
      </c>
      <c r="Y26">
        <v>1.618610747051114</v>
      </c>
      <c r="AA26">
        <v>1</v>
      </c>
      <c r="AB26">
        <v>1.382675438596491</v>
      </c>
      <c r="AC26">
        <v>2.0111642743221689</v>
      </c>
      <c r="AD26">
        <v>2.4817251461988299</v>
      </c>
      <c r="AF26">
        <v>1</v>
      </c>
      <c r="AG26">
        <v>1.16891339869281</v>
      </c>
      <c r="AH26">
        <v>1.7054772322152001</v>
      </c>
      <c r="AI26">
        <v>1.8164794007490641</v>
      </c>
      <c r="AK26">
        <v>1</v>
      </c>
      <c r="AL26">
        <v>1.4524631578947369</v>
      </c>
      <c r="AM26">
        <v>1.916577540106952</v>
      </c>
      <c r="AN26">
        <v>2.0631578947368419</v>
      </c>
      <c r="AP26">
        <v>1</v>
      </c>
      <c r="AQ26">
        <v>1.390301441677589</v>
      </c>
      <c r="AR26">
        <v>1.382032400589102</v>
      </c>
      <c r="AS26">
        <v>1.372227772227772</v>
      </c>
      <c r="AU26">
        <v>1</v>
      </c>
      <c r="AV26">
        <v>1.2659197770940971</v>
      </c>
      <c r="AW26">
        <v>1.3914570657969021</v>
      </c>
      <c r="AX26">
        <v>1.2376418033268679</v>
      </c>
      <c r="AZ26">
        <v>1</v>
      </c>
      <c r="BA26">
        <v>1.571428571428571</v>
      </c>
      <c r="BB26">
        <v>1.477477477477477</v>
      </c>
      <c r="BC26">
        <v>1.4936708860759489</v>
      </c>
      <c r="BE26">
        <v>1</v>
      </c>
      <c r="BF26">
        <v>0.88357588357588357</v>
      </c>
      <c r="BG26">
        <v>1.0407239819004519</v>
      </c>
      <c r="BH26">
        <v>1.1834319526627219</v>
      </c>
    </row>
    <row r="27" spans="1:60">
      <c r="A27" t="s">
        <v>18</v>
      </c>
      <c r="B27">
        <v>1</v>
      </c>
      <c r="C27">
        <v>1.1111111111111109</v>
      </c>
      <c r="D27">
        <v>1.702380952380953</v>
      </c>
      <c r="E27">
        <v>1.5476190476190479</v>
      </c>
      <c r="G27">
        <v>1</v>
      </c>
      <c r="H27">
        <v>0.68939393939393923</v>
      </c>
      <c r="I27">
        <v>1.70625</v>
      </c>
      <c r="J27">
        <v>1.3033854166666661</v>
      </c>
      <c r="L27">
        <v>1</v>
      </c>
      <c r="M27">
        <v>1.2475633528265111</v>
      </c>
      <c r="N27">
        <v>1.6241426611796981</v>
      </c>
      <c r="O27">
        <v>1.8742463393626181</v>
      </c>
      <c r="Q27">
        <v>1</v>
      </c>
      <c r="R27">
        <v>1.3866419294990719</v>
      </c>
      <c r="S27">
        <v>1.28936170212766</v>
      </c>
      <c r="T27">
        <v>2.02</v>
      </c>
      <c r="V27">
        <v>1</v>
      </c>
      <c r="W27">
        <v>1.1959876543209871</v>
      </c>
      <c r="X27">
        <v>1.2916666666666661</v>
      </c>
      <c r="Y27">
        <v>1.9633333333333329</v>
      </c>
      <c r="AA27">
        <v>1</v>
      </c>
      <c r="AB27">
        <v>1.257575757575758</v>
      </c>
      <c r="AC27">
        <v>1.661358106613581</v>
      </c>
      <c r="AD27">
        <v>1.757575757575758</v>
      </c>
      <c r="AF27">
        <v>1</v>
      </c>
      <c r="AG27">
        <v>1.6280834914611</v>
      </c>
      <c r="AH27">
        <v>1.865546218487395</v>
      </c>
      <c r="AI27">
        <v>2.1848739495798322</v>
      </c>
      <c r="AK27">
        <v>1</v>
      </c>
      <c r="AL27">
        <v>1.1663551401869161</v>
      </c>
      <c r="AM27">
        <v>1.4592000000000001</v>
      </c>
      <c r="AN27">
        <v>1.7333333333333341</v>
      </c>
      <c r="AP27">
        <v>1</v>
      </c>
      <c r="AQ27">
        <v>1.8546365914786971</v>
      </c>
      <c r="AR27">
        <v>2.416475972540046</v>
      </c>
      <c r="AS27">
        <v>2.0665634674922599</v>
      </c>
      <c r="AU27">
        <v>1</v>
      </c>
      <c r="AV27">
        <v>1.3730741012472489</v>
      </c>
      <c r="AW27">
        <v>2.0957446808510638</v>
      </c>
      <c r="AX27">
        <v>1.862884160756501</v>
      </c>
      <c r="AZ27">
        <v>1</v>
      </c>
      <c r="BA27">
        <v>1.4819182389937109</v>
      </c>
      <c r="BB27">
        <v>1.8386850152905201</v>
      </c>
      <c r="BC27">
        <v>2.03125</v>
      </c>
      <c r="BE27">
        <v>1</v>
      </c>
      <c r="BF27">
        <v>0.70000000000000007</v>
      </c>
      <c r="BG27">
        <v>0.92957746478873249</v>
      </c>
      <c r="BH27">
        <v>1.583333333333333</v>
      </c>
    </row>
    <row r="28" spans="1:60">
      <c r="A28" t="s">
        <v>19</v>
      </c>
      <c r="B28">
        <v>1</v>
      </c>
      <c r="C28">
        <v>0.95822378030966981</v>
      </c>
      <c r="D28">
        <v>1.044032675831839</v>
      </c>
      <c r="E28">
        <v>0.90225563909774453</v>
      </c>
      <c r="G28">
        <v>1</v>
      </c>
      <c r="H28">
        <v>0.91911816578483241</v>
      </c>
      <c r="I28">
        <v>1.2041521486643441</v>
      </c>
      <c r="J28">
        <v>1.259313725490196</v>
      </c>
      <c r="L28">
        <v>1</v>
      </c>
      <c r="M28">
        <v>1.069444444444444</v>
      </c>
      <c r="N28">
        <v>1.24223602484472</v>
      </c>
      <c r="O28">
        <v>1.306451612903226</v>
      </c>
      <c r="Q28">
        <v>1</v>
      </c>
      <c r="R28">
        <v>1.2359128474830949</v>
      </c>
      <c r="S28">
        <v>1.112689393939394</v>
      </c>
      <c r="T28">
        <v>1.3026607538802659</v>
      </c>
      <c r="V28">
        <v>1</v>
      </c>
      <c r="W28">
        <v>1.200437317784256</v>
      </c>
      <c r="X28">
        <v>1.283628117913832</v>
      </c>
      <c r="Y28">
        <v>1.6430125349632241</v>
      </c>
      <c r="AA28">
        <v>1</v>
      </c>
      <c r="AB28">
        <v>1.0592262923656279</v>
      </c>
      <c r="AC28">
        <v>1.293331090740897</v>
      </c>
      <c r="AD28">
        <v>1.574464911626519</v>
      </c>
      <c r="AF28">
        <v>1</v>
      </c>
      <c r="AG28">
        <v>0.92910447761194048</v>
      </c>
      <c r="AH28">
        <v>1.3019517795637201</v>
      </c>
      <c r="AI28">
        <v>1.4570895522388061</v>
      </c>
      <c r="AK28">
        <v>1</v>
      </c>
      <c r="AL28">
        <v>0.99082421979194457</v>
      </c>
      <c r="AM28">
        <v>1.0730017213223291</v>
      </c>
      <c r="AN28">
        <v>1.1359992835072319</v>
      </c>
      <c r="AP28">
        <v>1</v>
      </c>
      <c r="AQ28">
        <v>1.0218542552398</v>
      </c>
      <c r="AR28">
        <v>1.014164780823066</v>
      </c>
      <c r="AS28">
        <v>1.12883526407343</v>
      </c>
      <c r="AU28">
        <v>1</v>
      </c>
      <c r="AV28">
        <v>0.9173984522234252</v>
      </c>
      <c r="AW28">
        <v>1.0456251317731391</v>
      </c>
      <c r="AX28">
        <v>0.92468708616344142</v>
      </c>
      <c r="AZ28">
        <v>1</v>
      </c>
      <c r="BA28">
        <v>0.86589152885101472</v>
      </c>
      <c r="BB28">
        <v>0.82595235287180102</v>
      </c>
      <c r="BC28">
        <v>0.95552473874498545</v>
      </c>
      <c r="BE28">
        <v>1</v>
      </c>
      <c r="BF28">
        <v>1.173837837837838</v>
      </c>
      <c r="BG28">
        <v>1.263722943722944</v>
      </c>
      <c r="BH28">
        <v>1.380747663551402</v>
      </c>
    </row>
    <row r="29" spans="1:60">
      <c r="A29" t="s">
        <v>20</v>
      </c>
      <c r="B29">
        <v>1</v>
      </c>
      <c r="C29">
        <v>1.3004535147392291</v>
      </c>
      <c r="D29">
        <v>1.742121848739496</v>
      </c>
      <c r="E29">
        <v>1.665445665445666</v>
      </c>
      <c r="G29">
        <v>1</v>
      </c>
      <c r="H29">
        <v>0.95663716814159283</v>
      </c>
      <c r="I29">
        <v>1.5371296652558679</v>
      </c>
      <c r="J29">
        <v>1.5371296652558679</v>
      </c>
      <c r="L29">
        <v>1</v>
      </c>
      <c r="M29">
        <v>0.73692810457516345</v>
      </c>
      <c r="N29">
        <v>1.375353107344633</v>
      </c>
      <c r="O29">
        <v>1.355525362318841</v>
      </c>
      <c r="Q29">
        <v>1</v>
      </c>
      <c r="R29">
        <v>1.5370281124497991</v>
      </c>
      <c r="S29">
        <v>1.8368330464716009</v>
      </c>
      <c r="T29">
        <v>1.773493975903615</v>
      </c>
      <c r="V29">
        <v>1</v>
      </c>
      <c r="W29">
        <v>1.328713968957872</v>
      </c>
      <c r="X29">
        <v>1.5284552845528461</v>
      </c>
      <c r="Y29">
        <v>1.8341463414634149</v>
      </c>
      <c r="AA29">
        <v>1</v>
      </c>
      <c r="AB29">
        <v>1.2925796495166191</v>
      </c>
      <c r="AC29">
        <v>1.483945149476195</v>
      </c>
      <c r="AD29">
        <v>1.6884422110552759</v>
      </c>
      <c r="AF29">
        <v>1</v>
      </c>
      <c r="AG29">
        <v>1.09375</v>
      </c>
      <c r="AH29">
        <v>1.5299401197604789</v>
      </c>
      <c r="AI29">
        <v>1.541044776119403</v>
      </c>
      <c r="AK29">
        <v>1</v>
      </c>
      <c r="AL29">
        <v>0.97777777777777763</v>
      </c>
      <c r="AM29">
        <v>1.2895522388059699</v>
      </c>
      <c r="AN29">
        <v>1.294736842105263</v>
      </c>
      <c r="AP29">
        <v>1</v>
      </c>
      <c r="AQ29">
        <v>1.483065953654189</v>
      </c>
      <c r="AR29">
        <v>1.7014106583072099</v>
      </c>
      <c r="AS29">
        <v>1.621266819822776</v>
      </c>
      <c r="AU29">
        <v>1</v>
      </c>
      <c r="AV29">
        <v>1.296720061022121</v>
      </c>
      <c r="AW29">
        <v>1.3405797101449271</v>
      </c>
      <c r="AX29">
        <v>1.302389345867607</v>
      </c>
      <c r="AZ29">
        <v>1</v>
      </c>
      <c r="BA29">
        <v>1.093518060366155</v>
      </c>
      <c r="BB29">
        <v>1.1626286362531399</v>
      </c>
      <c r="BC29">
        <v>1.181702018911321</v>
      </c>
      <c r="BE29">
        <v>1</v>
      </c>
      <c r="BF29">
        <v>1.3565891472868219</v>
      </c>
      <c r="BG29">
        <v>1.654135338345865</v>
      </c>
      <c r="BH29">
        <v>1.785714285714286</v>
      </c>
    </row>
    <row r="30" spans="1:60">
      <c r="A30" t="s">
        <v>21</v>
      </c>
      <c r="B30">
        <v>1</v>
      </c>
      <c r="C30">
        <v>0.84210526315789469</v>
      </c>
      <c r="D30">
        <v>1.015873015873016</v>
      </c>
      <c r="E30">
        <v>0.93294460641399424</v>
      </c>
      <c r="G30">
        <v>1</v>
      </c>
      <c r="H30">
        <v>1.17948717948718</v>
      </c>
      <c r="I30">
        <v>1.5652173913043479</v>
      </c>
      <c r="J30">
        <v>1.333333333333333</v>
      </c>
      <c r="L30">
        <v>1</v>
      </c>
      <c r="M30">
        <v>0.68796068796068788</v>
      </c>
      <c r="N30">
        <v>1.2121212121212119</v>
      </c>
      <c r="O30">
        <v>1.3787878787878789</v>
      </c>
      <c r="Q30">
        <v>1</v>
      </c>
      <c r="R30">
        <v>1.29192546583851</v>
      </c>
      <c r="S30">
        <v>1.1280846063454759</v>
      </c>
      <c r="T30">
        <v>1.669565217391304</v>
      </c>
      <c r="V30">
        <v>1</v>
      </c>
      <c r="W30">
        <v>1.1571969696969699</v>
      </c>
      <c r="X30">
        <v>1.0681818181818179</v>
      </c>
      <c r="Y30">
        <v>1.305555555555556</v>
      </c>
      <c r="AA30">
        <v>1</v>
      </c>
      <c r="AB30">
        <v>1.197594501718213</v>
      </c>
      <c r="AC30">
        <v>1.2398030942334739</v>
      </c>
      <c r="AD30">
        <v>1.492337164750958</v>
      </c>
      <c r="AF30">
        <v>1</v>
      </c>
      <c r="AG30">
        <v>0.79411764705882371</v>
      </c>
      <c r="AH30">
        <v>1.073684210526316</v>
      </c>
      <c r="AI30">
        <v>1.2375</v>
      </c>
      <c r="AK30">
        <v>1</v>
      </c>
      <c r="AL30">
        <v>0.84659090909090906</v>
      </c>
      <c r="AM30">
        <v>1.0280032467532469</v>
      </c>
      <c r="AN30">
        <v>0.80627705627705615</v>
      </c>
      <c r="AP30">
        <v>1</v>
      </c>
      <c r="AQ30">
        <v>1.0340136054421769</v>
      </c>
      <c r="AR30">
        <v>1.401129943502825</v>
      </c>
      <c r="AS30">
        <v>1.2592592592592591</v>
      </c>
      <c r="AU30">
        <v>1</v>
      </c>
      <c r="AV30">
        <v>0.93495934959349603</v>
      </c>
      <c r="AW30">
        <v>0.97915742793791583</v>
      </c>
      <c r="AX30">
        <v>0.89756097560975601</v>
      </c>
      <c r="AZ30">
        <v>1</v>
      </c>
      <c r="BA30">
        <v>1.32</v>
      </c>
      <c r="BB30">
        <v>1.7564516129032259</v>
      </c>
      <c r="BC30">
        <v>1.7947368421052641</v>
      </c>
      <c r="BE30">
        <v>1</v>
      </c>
      <c r="BF30">
        <v>0.44390243902439019</v>
      </c>
      <c r="BG30">
        <v>0.57073170731707312</v>
      </c>
      <c r="BH30">
        <v>0.93599999999999994</v>
      </c>
    </row>
    <row r="33" spans="1:45">
      <c r="A33" s="1" t="s">
        <v>33</v>
      </c>
      <c r="B33" s="4" t="s">
        <v>35</v>
      </c>
      <c r="G33" s="4" t="s">
        <v>36</v>
      </c>
      <c r="L33" s="4" t="s">
        <v>37</v>
      </c>
      <c r="Q33" s="19" t="s">
        <v>38</v>
      </c>
      <c r="R33" s="19"/>
      <c r="S33" s="5" t="s">
        <v>23</v>
      </c>
      <c r="T33" s="5" t="s">
        <v>22</v>
      </c>
      <c r="U33" s="3" t="s">
        <v>24</v>
      </c>
    </row>
    <row r="34" spans="1:45">
      <c r="A34" t="s">
        <v>16</v>
      </c>
      <c r="B34">
        <f t="shared" ref="B34:E39" si="0">MEDIAN(B11, L11, V11, AF11, AP11, AZ11)</f>
        <v>1</v>
      </c>
      <c r="C34">
        <f t="shared" si="0"/>
        <v>1.1145875097220856</v>
      </c>
      <c r="D34">
        <f t="shared" si="0"/>
        <v>2.1074919248302066</v>
      </c>
      <c r="E34">
        <f t="shared" si="0"/>
        <v>2.8037000770156411</v>
      </c>
      <c r="G34">
        <f t="shared" ref="G34:J39" si="1">MEDIAN(G11, Q11, AA11, AK11, AU11, BE11)</f>
        <v>1</v>
      </c>
      <c r="H34">
        <f t="shared" si="1"/>
        <v>1.1199336640070126</v>
      </c>
      <c r="I34">
        <f t="shared" si="1"/>
        <v>1.447599674708274</v>
      </c>
      <c r="J34">
        <f t="shared" si="1"/>
        <v>1.7345976986885971</v>
      </c>
      <c r="L34">
        <f t="shared" ref="L34:O39" si="2">MEDIAN(B11,G11,L11,Q11,V11,AA11,AF11,AK11,AP11,AU11,AZ11,BE11)</f>
        <v>1</v>
      </c>
      <c r="M34">
        <f t="shared" si="2"/>
        <v>1.1145875097220856</v>
      </c>
      <c r="N34">
        <f t="shared" si="2"/>
        <v>1.7225768953953575</v>
      </c>
      <c r="O34">
        <f t="shared" si="2"/>
        <v>2.21331305870229</v>
      </c>
      <c r="Q34" s="17" t="s">
        <v>25</v>
      </c>
      <c r="R34" s="17"/>
      <c r="S34">
        <f t="shared" ref="S34:S39" si="3">(D34/B34)^(1/2) -1</f>
        <v>0.45172033285691993</v>
      </c>
      <c r="T34">
        <f>(I34/G34)^(1/2)-1</f>
        <v>0.20316236423363665</v>
      </c>
      <c r="U34">
        <f>(N34/L34)^(1/2)-1</f>
        <v>0.31246976932627191</v>
      </c>
    </row>
    <row r="35" spans="1:45" ht="18" thickBot="1">
      <c r="A35" t="s">
        <v>17</v>
      </c>
      <c r="B35">
        <f t="shared" si="0"/>
        <v>1</v>
      </c>
      <c r="C35">
        <f t="shared" si="0"/>
        <v>0.87896120860302041</v>
      </c>
      <c r="D35">
        <f t="shared" si="0"/>
        <v>0.91828832928633597</v>
      </c>
      <c r="E35">
        <f t="shared" si="0"/>
        <v>0.86093435476118652</v>
      </c>
      <c r="G35">
        <f t="shared" si="1"/>
        <v>1</v>
      </c>
      <c r="H35">
        <f t="shared" si="1"/>
        <v>0.91680529631267293</v>
      </c>
      <c r="I35">
        <f t="shared" si="1"/>
        <v>0.92408819189916558</v>
      </c>
      <c r="J35">
        <f t="shared" si="1"/>
        <v>0.91935169338672496</v>
      </c>
      <c r="L35">
        <f t="shared" si="2"/>
        <v>1</v>
      </c>
      <c r="M35">
        <f t="shared" si="2"/>
        <v>0.90054381332203703</v>
      </c>
      <c r="N35">
        <f t="shared" si="2"/>
        <v>0.92408819189916558</v>
      </c>
      <c r="O35">
        <f t="shared" si="2"/>
        <v>0.91935169338672496</v>
      </c>
      <c r="Q35" s="17" t="s">
        <v>26</v>
      </c>
      <c r="R35" s="17"/>
      <c r="S35">
        <f t="shared" si="3"/>
        <v>-4.1726380783475792E-2</v>
      </c>
      <c r="T35">
        <f t="shared" ref="T35:T39" si="4">(I35/G35)^(1/2)-1</f>
        <v>-3.8704940250307129E-2</v>
      </c>
      <c r="U35">
        <f t="shared" ref="U35:U39" si="5">(N35/L35)^(1/2)-1</f>
        <v>-3.8704940250307129E-2</v>
      </c>
    </row>
    <row r="36" spans="1:45" ht="18" thickBot="1">
      <c r="A36" t="s">
        <v>18</v>
      </c>
      <c r="B36">
        <f t="shared" si="0"/>
        <v>1</v>
      </c>
      <c r="C36">
        <f t="shared" si="0"/>
        <v>0.59484073257667247</v>
      </c>
      <c r="D36">
        <f t="shared" si="0"/>
        <v>0.46420106850665049</v>
      </c>
      <c r="E36">
        <f t="shared" si="0"/>
        <v>0.33341792080383337</v>
      </c>
      <c r="G36">
        <f t="shared" si="1"/>
        <v>1</v>
      </c>
      <c r="H36">
        <f t="shared" si="1"/>
        <v>0.84869450451695483</v>
      </c>
      <c r="I36">
        <f t="shared" si="1"/>
        <v>0.61789319286571776</v>
      </c>
      <c r="J36">
        <f t="shared" si="1"/>
        <v>0.56976403858182256</v>
      </c>
      <c r="L36">
        <f t="shared" si="2"/>
        <v>1</v>
      </c>
      <c r="M36">
        <f t="shared" si="2"/>
        <v>0.78706056672528069</v>
      </c>
      <c r="N36">
        <f t="shared" si="2"/>
        <v>0.54022256421137249</v>
      </c>
      <c r="O36">
        <f t="shared" si="2"/>
        <v>0.41500986093771824</v>
      </c>
      <c r="Q36" s="17" t="s">
        <v>27</v>
      </c>
      <c r="R36" s="17"/>
      <c r="S36">
        <f t="shared" si="3"/>
        <v>-0.31867697198270883</v>
      </c>
      <c r="T36">
        <f t="shared" si="4"/>
        <v>-0.21393817490879397</v>
      </c>
      <c r="U36">
        <f t="shared" si="5"/>
        <v>-0.26500165700093414</v>
      </c>
      <c r="AA36" s="14" t="s">
        <v>46</v>
      </c>
      <c r="AB36" s="15"/>
      <c r="AC36" s="16"/>
    </row>
    <row r="37" spans="1:45">
      <c r="A37" t="s">
        <v>19</v>
      </c>
      <c r="B37">
        <f t="shared" si="0"/>
        <v>1</v>
      </c>
      <c r="C37">
        <f t="shared" si="0"/>
        <v>1.3301590345868086</v>
      </c>
      <c r="D37">
        <f t="shared" si="0"/>
        <v>1.1393333029461505</v>
      </c>
      <c r="E37">
        <f t="shared" si="0"/>
        <v>0.94817096310590321</v>
      </c>
      <c r="G37">
        <f t="shared" si="1"/>
        <v>1</v>
      </c>
      <c r="H37">
        <f t="shared" si="1"/>
        <v>1.169553529209294</v>
      </c>
      <c r="I37">
        <f t="shared" si="1"/>
        <v>1.16713334182479</v>
      </c>
      <c r="J37">
        <f t="shared" si="1"/>
        <v>1.0350970893814426</v>
      </c>
      <c r="L37">
        <f t="shared" si="2"/>
        <v>1</v>
      </c>
      <c r="M37">
        <f t="shared" si="2"/>
        <v>1.3019767458458396</v>
      </c>
      <c r="N37">
        <f t="shared" si="2"/>
        <v>1.16713334182479</v>
      </c>
      <c r="O37">
        <f t="shared" si="2"/>
        <v>1.0060628749901321</v>
      </c>
      <c r="Q37" s="17" t="s">
        <v>28</v>
      </c>
      <c r="R37" s="17"/>
      <c r="S37">
        <f t="shared" si="3"/>
        <v>6.7395570042404929E-2</v>
      </c>
      <c r="T37">
        <f t="shared" si="4"/>
        <v>8.0339456756435501E-2</v>
      </c>
      <c r="U37">
        <f t="shared" si="5"/>
        <v>8.0339456756435501E-2</v>
      </c>
      <c r="AA37" s="6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8"/>
    </row>
    <row r="38" spans="1:45">
      <c r="A38" t="s">
        <v>20</v>
      </c>
      <c r="B38">
        <f t="shared" si="0"/>
        <v>1</v>
      </c>
      <c r="C38">
        <f t="shared" si="0"/>
        <v>0.87309244728599578</v>
      </c>
      <c r="D38">
        <f t="shared" si="0"/>
        <v>0.84800681887588403</v>
      </c>
      <c r="E38">
        <f t="shared" si="0"/>
        <v>0.75478487835216579</v>
      </c>
      <c r="G38">
        <f t="shared" si="1"/>
        <v>1</v>
      </c>
      <c r="H38">
        <f t="shared" si="1"/>
        <v>0.92093625648286415</v>
      </c>
      <c r="I38">
        <f t="shared" si="1"/>
        <v>0.92250322304579457</v>
      </c>
      <c r="J38">
        <f t="shared" si="1"/>
        <v>0.91889574232352322</v>
      </c>
      <c r="L38">
        <f t="shared" si="2"/>
        <v>1</v>
      </c>
      <c r="M38">
        <f t="shared" si="2"/>
        <v>0.90157255941157466</v>
      </c>
      <c r="N38">
        <f t="shared" si="2"/>
        <v>0.87029609019678578</v>
      </c>
      <c r="O38">
        <f t="shared" si="2"/>
        <v>0.8580891184921402</v>
      </c>
      <c r="Q38" s="17" t="s">
        <v>29</v>
      </c>
      <c r="R38" s="17"/>
      <c r="S38">
        <f t="shared" si="3"/>
        <v>-7.9127142936722183E-2</v>
      </c>
      <c r="T38">
        <f t="shared" si="4"/>
        <v>-3.9529686535916597E-2</v>
      </c>
      <c r="U38">
        <f t="shared" si="5"/>
        <v>-6.7103387187633867E-2</v>
      </c>
      <c r="AA38" s="9"/>
      <c r="AS38" s="10"/>
    </row>
    <row r="39" spans="1:45">
      <c r="A39" t="s">
        <v>21</v>
      </c>
      <c r="B39">
        <f t="shared" si="0"/>
        <v>1</v>
      </c>
      <c r="C39">
        <f t="shared" si="0"/>
        <v>0.74784312730600466</v>
      </c>
      <c r="D39">
        <f t="shared" si="0"/>
        <v>0.47610412455288881</v>
      </c>
      <c r="E39">
        <f t="shared" si="0"/>
        <v>0.44916776762441862</v>
      </c>
      <c r="G39">
        <f t="shared" si="1"/>
        <v>1</v>
      </c>
      <c r="H39">
        <f t="shared" si="1"/>
        <v>0.87059910700148668</v>
      </c>
      <c r="I39">
        <f t="shared" si="1"/>
        <v>0.69397577319830117</v>
      </c>
      <c r="J39">
        <f t="shared" si="1"/>
        <v>0.4754933258458835</v>
      </c>
      <c r="L39">
        <f t="shared" si="2"/>
        <v>1</v>
      </c>
      <c r="M39">
        <f t="shared" si="2"/>
        <v>0.81889433309800397</v>
      </c>
      <c r="N39">
        <f t="shared" si="2"/>
        <v>0.63194184206782733</v>
      </c>
      <c r="O39">
        <f t="shared" si="2"/>
        <v>0.46034844891555737</v>
      </c>
      <c r="Q39" s="17" t="s">
        <v>30</v>
      </c>
      <c r="R39" s="17"/>
      <c r="S39">
        <f t="shared" si="3"/>
        <v>-0.30999701120003198</v>
      </c>
      <c r="T39">
        <f t="shared" si="4"/>
        <v>-0.16694791687536059</v>
      </c>
      <c r="U39">
        <f t="shared" si="5"/>
        <v>-0.2050523023067321</v>
      </c>
      <c r="AA39" s="9"/>
      <c r="AS39" s="10"/>
    </row>
    <row r="40" spans="1:45">
      <c r="AA40" s="9"/>
      <c r="AS40" s="10"/>
    </row>
    <row r="41" spans="1:45">
      <c r="A41" s="1" t="s">
        <v>34</v>
      </c>
      <c r="B41" s="4" t="s">
        <v>35</v>
      </c>
      <c r="G41" s="4" t="s">
        <v>36</v>
      </c>
      <c r="L41" s="4" t="s">
        <v>37</v>
      </c>
      <c r="Q41" s="19" t="s">
        <v>39</v>
      </c>
      <c r="R41" s="19"/>
      <c r="S41" s="5" t="s">
        <v>23</v>
      </c>
      <c r="T41" s="5" t="s">
        <v>22</v>
      </c>
      <c r="U41" s="5" t="s">
        <v>24</v>
      </c>
      <c r="AA41" s="9"/>
      <c r="AS41" s="10"/>
    </row>
    <row r="42" spans="1:45">
      <c r="A42" t="s">
        <v>16</v>
      </c>
      <c r="B42">
        <f t="shared" ref="B42:E47" si="6">MEDIAN(B25,L25,V25,AF25,AP25,AZ25)</f>
        <v>1</v>
      </c>
      <c r="C42">
        <f t="shared" si="6"/>
        <v>1.2466307277628035</v>
      </c>
      <c r="D42">
        <f t="shared" si="6"/>
        <v>1.4248708133650816</v>
      </c>
      <c r="E42">
        <f t="shared" si="6"/>
        <v>1.5625401219568236</v>
      </c>
      <c r="G42">
        <f t="shared" ref="G42:J47" si="7">MEDIAN(G25,Q25,AA25,AK25,AU25,BE25)</f>
        <v>1</v>
      </c>
      <c r="H42">
        <f t="shared" si="7"/>
        <v>1.197799766580353</v>
      </c>
      <c r="I42">
        <f t="shared" si="7"/>
        <v>1.4650241027948576</v>
      </c>
      <c r="J42">
        <f t="shared" si="7"/>
        <v>1.550089665956444</v>
      </c>
      <c r="L42">
        <f t="shared" ref="L42:O47" si="8">MEDIAN(B25,G25,L25,Q25,V25,AA25,AF25,AK25,AP25,AU25,AZ25,BE25)</f>
        <v>1</v>
      </c>
      <c r="M42">
        <f t="shared" si="8"/>
        <v>1.2158556517749615</v>
      </c>
      <c r="N42">
        <f t="shared" si="8"/>
        <v>1.4497401203972902</v>
      </c>
      <c r="O42">
        <f t="shared" si="8"/>
        <v>1.550089665956444</v>
      </c>
      <c r="Q42" s="17" t="s">
        <v>25</v>
      </c>
      <c r="R42" s="17"/>
      <c r="S42">
        <f>(D42/B42)^(1/2)-1</f>
        <v>0.19367952707796809</v>
      </c>
      <c r="T42">
        <f>(I42/G42)^(1/2)-1</f>
        <v>0.21038180042284904</v>
      </c>
      <c r="U42">
        <f>(N42/L42)^(1/2)-1</f>
        <v>0.20405154391217417</v>
      </c>
      <c r="AA42" s="9"/>
      <c r="AS42" s="10"/>
    </row>
    <row r="43" spans="1:45">
      <c r="A43" t="s">
        <v>17</v>
      </c>
      <c r="B43">
        <f t="shared" si="6"/>
        <v>1</v>
      </c>
      <c r="C43">
        <f t="shared" si="6"/>
        <v>1.341734008197794</v>
      </c>
      <c r="D43">
        <f t="shared" si="6"/>
        <v>1.599180327868853</v>
      </c>
      <c r="E43">
        <f t="shared" si="6"/>
        <v>1.6656434016945716</v>
      </c>
      <c r="G43">
        <f t="shared" si="7"/>
        <v>1</v>
      </c>
      <c r="H43">
        <f t="shared" si="7"/>
        <v>1.3242976078452942</v>
      </c>
      <c r="I43">
        <f t="shared" si="7"/>
        <v>1.7928175251331449</v>
      </c>
      <c r="J43">
        <f t="shared" si="7"/>
        <v>1.8062287323414461</v>
      </c>
      <c r="L43">
        <f t="shared" si="8"/>
        <v>1</v>
      </c>
      <c r="M43">
        <f t="shared" si="8"/>
        <v>1.341734008197794</v>
      </c>
      <c r="N43">
        <f t="shared" si="8"/>
        <v>1.6412660825637388</v>
      </c>
      <c r="O43">
        <f t="shared" si="8"/>
        <v>1.708537319392696</v>
      </c>
      <c r="Q43" s="17" t="s">
        <v>26</v>
      </c>
      <c r="R43" s="17"/>
      <c r="S43">
        <f t="shared" ref="S43:S47" si="9">(D43/B43)^(1/2)-1</f>
        <v>0.26458701870169965</v>
      </c>
      <c r="T43">
        <f t="shared" ref="T43:T47" si="10">(I43/G43)^(1/2)-1</f>
        <v>0.33896136058257675</v>
      </c>
      <c r="U43">
        <f t="shared" ref="U43:U47" si="11">(N43/L43)^(1/2)-1</f>
        <v>0.28111907431110361</v>
      </c>
      <c r="AA43" s="9"/>
      <c r="AS43" s="10"/>
    </row>
    <row r="44" spans="1:45">
      <c r="A44" t="s">
        <v>18</v>
      </c>
      <c r="B44">
        <f t="shared" si="6"/>
        <v>1</v>
      </c>
      <c r="C44">
        <f t="shared" si="6"/>
        <v>1.364740795910111</v>
      </c>
      <c r="D44">
        <f t="shared" si="6"/>
        <v>1.7705329838357367</v>
      </c>
      <c r="E44">
        <f t="shared" si="6"/>
        <v>1.9972916666666665</v>
      </c>
      <c r="G44">
        <f t="shared" si="7"/>
        <v>1</v>
      </c>
      <c r="H44">
        <f t="shared" si="7"/>
        <v>1.2119654488813372</v>
      </c>
      <c r="I44">
        <f t="shared" si="7"/>
        <v>1.5602790533067905</v>
      </c>
      <c r="J44">
        <f t="shared" si="7"/>
        <v>1.745454545454546</v>
      </c>
      <c r="L44">
        <f t="shared" si="8"/>
        <v>1</v>
      </c>
      <c r="M44">
        <f t="shared" si="8"/>
        <v>1.2525695552011347</v>
      </c>
      <c r="N44">
        <f t="shared" si="8"/>
        <v>1.681869529497267</v>
      </c>
      <c r="O44">
        <f t="shared" si="8"/>
        <v>1.8685652500595595</v>
      </c>
      <c r="Q44" s="17" t="s">
        <v>27</v>
      </c>
      <c r="R44" s="17"/>
      <c r="S44">
        <f t="shared" si="9"/>
        <v>0.33061376207964144</v>
      </c>
      <c r="T44">
        <f t="shared" si="10"/>
        <v>0.24911130541148752</v>
      </c>
      <c r="U44">
        <f t="shared" si="11"/>
        <v>0.296869125816968</v>
      </c>
      <c r="AA44" s="9"/>
      <c r="AS44" s="10"/>
    </row>
    <row r="45" spans="1:45">
      <c r="A45" t="s">
        <v>19</v>
      </c>
      <c r="B45">
        <f t="shared" si="6"/>
        <v>1</v>
      </c>
      <c r="C45">
        <f t="shared" si="6"/>
        <v>0.99003901777473491</v>
      </c>
      <c r="D45">
        <f t="shared" si="6"/>
        <v>1.1431343503382796</v>
      </c>
      <c r="E45">
        <f t="shared" si="6"/>
        <v>1.2176434384883281</v>
      </c>
      <c r="G45">
        <f t="shared" si="7"/>
        <v>1</v>
      </c>
      <c r="H45">
        <f t="shared" si="7"/>
        <v>1.0250252560787863</v>
      </c>
      <c r="I45">
        <f t="shared" si="7"/>
        <v>1.158420771301869</v>
      </c>
      <c r="J45">
        <f t="shared" si="7"/>
        <v>1.2809872396852309</v>
      </c>
      <c r="L45">
        <f t="shared" si="8"/>
        <v>1</v>
      </c>
      <c r="M45">
        <f t="shared" si="8"/>
        <v>1.0063392375158724</v>
      </c>
      <c r="N45">
        <f t="shared" si="8"/>
        <v>1.158420771301869</v>
      </c>
      <c r="O45">
        <f t="shared" si="8"/>
        <v>1.2809872396852309</v>
      </c>
      <c r="Q45" s="17" t="s">
        <v>28</v>
      </c>
      <c r="R45" s="17"/>
      <c r="S45">
        <f t="shared" si="9"/>
        <v>6.9174611716102952E-2</v>
      </c>
      <c r="T45">
        <f t="shared" si="10"/>
        <v>7.6299573214571703E-2</v>
      </c>
      <c r="U45">
        <f t="shared" si="11"/>
        <v>7.6299573214571703E-2</v>
      </c>
      <c r="AA45" s="9"/>
      <c r="AS45" s="10"/>
    </row>
    <row r="46" spans="1:45">
      <c r="A46" t="s">
        <v>20</v>
      </c>
      <c r="B46">
        <f t="shared" si="6"/>
        <v>1</v>
      </c>
      <c r="C46">
        <f t="shared" si="6"/>
        <v>1.1971017573696145</v>
      </c>
      <c r="D46">
        <f t="shared" si="6"/>
        <v>1.5291977021566625</v>
      </c>
      <c r="E46">
        <f t="shared" si="6"/>
        <v>1.5811557979710895</v>
      </c>
      <c r="G46">
        <f t="shared" si="7"/>
        <v>1</v>
      </c>
      <c r="H46">
        <f t="shared" si="7"/>
        <v>1.2946498552693702</v>
      </c>
      <c r="I46">
        <f t="shared" si="7"/>
        <v>1.5105374073660314</v>
      </c>
      <c r="J46">
        <f t="shared" si="7"/>
        <v>1.612785938155572</v>
      </c>
      <c r="L46">
        <f t="shared" si="8"/>
        <v>1</v>
      </c>
      <c r="M46">
        <f t="shared" si="8"/>
        <v>1.2946498552693702</v>
      </c>
      <c r="N46">
        <f t="shared" si="8"/>
        <v>1.5291977021566625</v>
      </c>
      <c r="O46">
        <f t="shared" si="8"/>
        <v>1.5811557979710895</v>
      </c>
      <c r="Q46" s="17" t="s">
        <v>29</v>
      </c>
      <c r="R46" s="17"/>
      <c r="S46">
        <f t="shared" si="9"/>
        <v>0.2366073354774596</v>
      </c>
      <c r="T46">
        <f t="shared" si="10"/>
        <v>0.22903922124805742</v>
      </c>
      <c r="U46">
        <f t="shared" si="11"/>
        <v>0.2366073354774596</v>
      </c>
      <c r="AA46" s="9"/>
      <c r="AS46" s="10"/>
    </row>
    <row r="47" spans="1:45">
      <c r="A47" t="s">
        <v>21</v>
      </c>
      <c r="B47">
        <f t="shared" si="6"/>
        <v>1</v>
      </c>
      <c r="C47">
        <f t="shared" si="6"/>
        <v>0.9380594343000358</v>
      </c>
      <c r="D47">
        <f t="shared" si="6"/>
        <v>1.142902711323764</v>
      </c>
      <c r="E47">
        <f t="shared" si="6"/>
        <v>1.2824074074074074</v>
      </c>
      <c r="G47">
        <f t="shared" si="7"/>
        <v>1</v>
      </c>
      <c r="H47">
        <f t="shared" si="7"/>
        <v>1.0572232645403381</v>
      </c>
      <c r="I47">
        <f t="shared" si="7"/>
        <v>1.0780439265493613</v>
      </c>
      <c r="J47">
        <f t="shared" si="7"/>
        <v>1.1346666666666665</v>
      </c>
      <c r="L47">
        <f t="shared" si="8"/>
        <v>1</v>
      </c>
      <c r="M47">
        <f t="shared" si="8"/>
        <v>0.98448647751783647</v>
      </c>
      <c r="N47">
        <f t="shared" si="8"/>
        <v>1.100884408435896</v>
      </c>
      <c r="O47">
        <f t="shared" si="8"/>
        <v>1.2824074074074074</v>
      </c>
      <c r="Q47" s="17" t="s">
        <v>30</v>
      </c>
      <c r="R47" s="17"/>
      <c r="S47">
        <f t="shared" si="9"/>
        <v>6.9066280135971825E-2</v>
      </c>
      <c r="T47">
        <f t="shared" si="10"/>
        <v>3.8288941744715643E-2</v>
      </c>
      <c r="U47">
        <f t="shared" si="11"/>
        <v>4.9230388635354005E-2</v>
      </c>
      <c r="AA47" s="9"/>
      <c r="AS47" s="10"/>
    </row>
    <row r="48" spans="1:45">
      <c r="S48">
        <f>AVERAGE(S42:S47)</f>
        <v>0.19395475586480726</v>
      </c>
      <c r="T48">
        <f t="shared" ref="T48:U48" si="12">AVERAGE(T42:T47)</f>
        <v>0.19034703377070969</v>
      </c>
      <c r="U48">
        <f t="shared" si="12"/>
        <v>0.19069617356127186</v>
      </c>
      <c r="AA48" s="9"/>
      <c r="AS48" s="10"/>
    </row>
    <row r="49" spans="17:45">
      <c r="Q49" s="18" t="s">
        <v>40</v>
      </c>
      <c r="R49" s="18"/>
      <c r="S49" s="5" t="s">
        <v>23</v>
      </c>
      <c r="T49" s="5" t="s">
        <v>22</v>
      </c>
      <c r="U49" s="5" t="s">
        <v>24</v>
      </c>
      <c r="AA49" s="9"/>
      <c r="AS49" s="10"/>
    </row>
    <row r="50" spans="17:45" ht="18" thickBot="1">
      <c r="Q50" s="17" t="s">
        <v>25</v>
      </c>
      <c r="R50" s="17"/>
      <c r="S50">
        <f>MEDIAN(B4,L4,V4,AF4,AP4,AZ4)</f>
        <v>0.11998405527504649</v>
      </c>
      <c r="T50">
        <f>MEDIAN(G4,Q4,AA4,AK4,AU4,BE4)</f>
        <v>0.17673768891848868</v>
      </c>
      <c r="U50">
        <f>MEDIAN(B4,G4,L4,Q4,V4,AA4,AF4,AP4,AU4,AZ4,BE4,AK4)</f>
        <v>0.16423704238199616</v>
      </c>
      <c r="W50" t="s">
        <v>41</v>
      </c>
      <c r="AA50" s="11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</row>
    <row r="51" spans="17:45">
      <c r="Q51" s="17" t="s">
        <v>26</v>
      </c>
      <c r="R51" s="17"/>
      <c r="S51">
        <f>MEDIAN(B5,L5,V5,AF5,AP5,AZ5)</f>
        <v>0.16358320042530569</v>
      </c>
      <c r="T51">
        <f t="shared" ref="T51:T55" si="13">MEDIAN(G5,Q5,AA5,AK5,AU5,BE5)</f>
        <v>0.18765557844883041</v>
      </c>
      <c r="U51">
        <f t="shared" ref="U51:U55" si="14">MEDIAN(B5,G5,L5,Q5,V5,AA5,AF5,AP5,AU5,AZ5,BE5,AK5)</f>
        <v>0.16897899510681463</v>
      </c>
      <c r="W51" t="s">
        <v>42</v>
      </c>
    </row>
    <row r="52" spans="17:45">
      <c r="Q52" s="17" t="s">
        <v>27</v>
      </c>
      <c r="R52" s="17"/>
      <c r="S52">
        <f t="shared" ref="S52:S55" si="15">MEDIAN(B6,L6,V6,AF6,AP6,AZ6)</f>
        <v>0.14875066454013819</v>
      </c>
      <c r="T52">
        <f t="shared" si="13"/>
        <v>0.16289030089870132</v>
      </c>
      <c r="U52">
        <f t="shared" si="14"/>
        <v>0.15466188946544768</v>
      </c>
      <c r="W52" t="s">
        <v>43</v>
      </c>
    </row>
    <row r="53" spans="17:45" ht="18" thickBot="1">
      <c r="Q53" s="17" t="s">
        <v>28</v>
      </c>
      <c r="R53" s="17"/>
      <c r="S53">
        <f t="shared" si="15"/>
        <v>0.27278140387037669</v>
      </c>
      <c r="T53">
        <f t="shared" si="13"/>
        <v>0.21659294835356474</v>
      </c>
      <c r="U53">
        <f t="shared" si="14"/>
        <v>0.25511695906432752</v>
      </c>
      <c r="W53" t="s">
        <v>19</v>
      </c>
    </row>
    <row r="54" spans="17:45" ht="18" thickBot="1">
      <c r="Q54" s="17" t="s">
        <v>29</v>
      </c>
      <c r="R54" s="17"/>
      <c r="S54">
        <f>MEDIAN(B8,L8,V8,AF8,AP8,AZ8)</f>
        <v>0.17684742158426364</v>
      </c>
      <c r="T54">
        <f t="shared" si="13"/>
        <v>0.14118824655185705</v>
      </c>
      <c r="U54">
        <f t="shared" si="14"/>
        <v>0.15251509054325957</v>
      </c>
      <c r="W54" t="s">
        <v>44</v>
      </c>
      <c r="AA54" s="14" t="s">
        <v>47</v>
      </c>
      <c r="AB54" s="15"/>
      <c r="AC54" s="16"/>
    </row>
    <row r="55" spans="17:45">
      <c r="Q55" s="17" t="s">
        <v>30</v>
      </c>
      <c r="R55" s="17"/>
      <c r="S55">
        <f t="shared" si="15"/>
        <v>0.12469035823170729</v>
      </c>
      <c r="T55">
        <f t="shared" si="13"/>
        <v>9.6530284139379197E-2</v>
      </c>
      <c r="U55">
        <f t="shared" si="14"/>
        <v>0.1095597704777895</v>
      </c>
      <c r="W55" t="s">
        <v>45</v>
      </c>
      <c r="AA55" s="6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8"/>
    </row>
    <row r="56" spans="17:45">
      <c r="AA56" s="9"/>
      <c r="AS56" s="10"/>
    </row>
    <row r="57" spans="17:45">
      <c r="AA57" s="9"/>
      <c r="AS57" s="10"/>
    </row>
    <row r="58" spans="17:45">
      <c r="AA58" s="9"/>
      <c r="AS58" s="10"/>
    </row>
    <row r="59" spans="17:45">
      <c r="AA59" s="9"/>
      <c r="AS59" s="10"/>
    </row>
    <row r="60" spans="17:45">
      <c r="AA60" s="9"/>
      <c r="AS60" s="10"/>
    </row>
    <row r="61" spans="17:45">
      <c r="AA61" s="9"/>
      <c r="AS61" s="10"/>
    </row>
    <row r="62" spans="17:45">
      <c r="AA62" s="9"/>
      <c r="AS62" s="10"/>
    </row>
    <row r="63" spans="17:45">
      <c r="AA63" s="9"/>
      <c r="AS63" s="10"/>
    </row>
    <row r="64" spans="17:45">
      <c r="AA64" s="9"/>
      <c r="AS64" s="10"/>
    </row>
    <row r="65" spans="27:45">
      <c r="AA65" s="9"/>
      <c r="AS65" s="10"/>
    </row>
    <row r="66" spans="27:45">
      <c r="AA66" s="9"/>
      <c r="AS66" s="10"/>
    </row>
    <row r="67" spans="27:45">
      <c r="AA67" s="9"/>
      <c r="AS67" s="10"/>
    </row>
    <row r="68" spans="27:45" ht="18" thickBot="1">
      <c r="AA68" s="11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</row>
    <row r="71" spans="27:45" ht="18" thickBot="1"/>
    <row r="72" spans="27:45" ht="18" thickBot="1">
      <c r="AA72" s="14" t="s">
        <v>48</v>
      </c>
      <c r="AB72" s="15"/>
      <c r="AC72" s="16"/>
    </row>
    <row r="73" spans="27:45">
      <c r="AA73" s="6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8"/>
    </row>
    <row r="74" spans="27:45">
      <c r="AA74" s="9"/>
      <c r="AS74" s="10"/>
    </row>
    <row r="75" spans="27:45">
      <c r="AA75" s="9"/>
      <c r="AS75" s="10"/>
    </row>
    <row r="76" spans="27:45">
      <c r="AA76" s="9"/>
      <c r="AS76" s="10"/>
    </row>
    <row r="77" spans="27:45">
      <c r="AA77" s="9"/>
      <c r="AS77" s="10"/>
    </row>
    <row r="78" spans="27:45">
      <c r="AA78" s="9"/>
      <c r="AS78" s="10"/>
    </row>
    <row r="79" spans="27:45">
      <c r="AA79" s="9"/>
      <c r="AS79" s="10"/>
    </row>
    <row r="80" spans="27:45">
      <c r="AA80" s="9"/>
      <c r="AS80" s="10"/>
    </row>
    <row r="81" spans="27:45">
      <c r="AA81" s="9"/>
      <c r="AS81" s="10"/>
    </row>
    <row r="82" spans="27:45">
      <c r="AA82" s="9"/>
      <c r="AS82" s="10"/>
    </row>
    <row r="83" spans="27:45">
      <c r="AA83" s="9"/>
      <c r="AS83" s="10"/>
    </row>
    <row r="84" spans="27:45">
      <c r="AA84" s="9"/>
      <c r="AS84" s="10"/>
    </row>
    <row r="85" spans="27:45">
      <c r="AA85" s="9"/>
      <c r="AS85" s="10"/>
    </row>
    <row r="86" spans="27:45" ht="18" thickBot="1">
      <c r="AA86" s="11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</row>
  </sheetData>
  <mergeCells count="24">
    <mergeCell ref="Q39:R39"/>
    <mergeCell ref="Q41:R41"/>
    <mergeCell ref="Q42:R42"/>
    <mergeCell ref="Q33:R33"/>
    <mergeCell ref="Q34:R34"/>
    <mergeCell ref="Q35:R35"/>
    <mergeCell ref="Q36:R36"/>
    <mergeCell ref="Q37:R37"/>
    <mergeCell ref="AA36:AC36"/>
    <mergeCell ref="AA54:AC54"/>
    <mergeCell ref="AA72:AC72"/>
    <mergeCell ref="Q55:R55"/>
    <mergeCell ref="Q44:R44"/>
    <mergeCell ref="Q45:R45"/>
    <mergeCell ref="Q46:R46"/>
    <mergeCell ref="Q47:R47"/>
    <mergeCell ref="Q50:R50"/>
    <mergeCell ref="Q51:R51"/>
    <mergeCell ref="Q52:R52"/>
    <mergeCell ref="Q53:R53"/>
    <mergeCell ref="Q54:R54"/>
    <mergeCell ref="Q43:R43"/>
    <mergeCell ref="Q49:R49"/>
    <mergeCell ref="Q38:R3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손지영</cp:lastModifiedBy>
  <dcterms:created xsi:type="dcterms:W3CDTF">2024-05-20T04:59:35Z</dcterms:created>
  <dcterms:modified xsi:type="dcterms:W3CDTF">2024-05-24T08:47:46Z</dcterms:modified>
</cp:coreProperties>
</file>