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gy🌟star\Desktop\"/>
    </mc:Choice>
  </mc:AlternateContent>
  <xr:revisionPtr revIDLastSave="0" documentId="13_ncr:1_{0CA7FD84-4673-4FCB-BB23-755DA0E2B237}" xr6:coauthVersionLast="47" xr6:coauthVersionMax="47" xr10:uidLastSave="{00000000-0000-0000-0000-000000000000}"/>
  <bookViews>
    <workbookView xWindow="-108" yWindow="-108" windowWidth="23256" windowHeight="12456" xr2:uid="{7ABDCBB0-A510-4918-9F6D-7E07B68049ED}"/>
  </bookViews>
  <sheets>
    <sheet name="G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F4" i="1" l="1"/>
  <c r="F5" i="1"/>
  <c r="F6" i="1"/>
  <c r="F7" i="1"/>
  <c r="F8" i="1"/>
  <c r="F9" i="1"/>
  <c r="F10" i="1"/>
  <c r="F11" i="1"/>
  <c r="F12" i="1"/>
  <c r="F13" i="1"/>
  <c r="F14" i="1"/>
  <c r="F15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<sst xmlns="http://schemas.openxmlformats.org/spreadsheetml/2006/main" count="62" uniqueCount="48">
  <si>
    <t>Year</t>
  </si>
  <si>
    <t>GDP (constant LCU)</t>
  </si>
  <si>
    <t>GDP (current LCU)</t>
  </si>
  <si>
    <t>Inflation, GDP deflator (annual %)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</si>
  <si>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</si>
  <si>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</si>
  <si>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</si>
  <si>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</si>
  <si>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</si>
  <si>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</si>
  <si>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</si>
  <si>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</si>
  <si>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</si>
  <si>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</si>
  <si>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</si>
  <si>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</si>
  <si>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</si>
  <si>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</si>
  <si>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Real Growth</t>
  </si>
  <si>
    <t>Nominal GROWTH</t>
  </si>
  <si>
    <t>GAP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</si>
  <si>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</si>
  <si>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</si>
  <si>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</si>
  <si>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</si>
  <si>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</si>
  <si>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</si>
  <si>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</si>
  <si>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</si>
  <si>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</si>
  <si>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</si>
  <si>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</si>
  <si>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</si>
  <si>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</si>
  <si>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</si>
  <si>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</si>
  <si>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</si>
  <si>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</si>
  <si>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</si>
  <si>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</si>
  <si>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</si>
  <si>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</si>
  <si>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</si>
  <si>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</si>
  <si>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</si>
  <si>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Correlation</t>
  </si>
  <si>
    <t>Regression Statistics Between Gap &amp; GDP Deflator</t>
  </si>
  <si>
    <t>Pyhon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</si>
</sst>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3" tint="0.249977111117893"/>
        <bgColor theme="1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3" borderId="4" xfId="0" applyFill="1" applyBorder="1"/>
    <xf numFmtId="0" fontId="2" fillId="3" borderId="4" xfId="0" applyFont="1" applyFill="1" applyBorder="1" applyAlignment="1">
      <alignment horizontal="center"/>
    </xf>
    <xf numFmtId="1" fontId="3" fillId="4" borderId="4" xfId="0" applyNumberFormat="1" applyFont="1" applyFill="1" applyBorder="1"/>
    <xf numFmtId="2" fontId="3" fillId="4" borderId="4" xfId="0" applyNumberFormat="1" applyFont="1" applyFill="1" applyBorder="1"/>
    <xf numFmtId="0" fontId="3" fillId="4" borderId="4" xfId="0" applyFont="1" applyFill="1" applyBorder="1"/>
    <xf numFmtId="0" fontId="0" fillId="3" borderId="4" xfId="0" applyFill="1" applyBorder="1" applyAlignment="1"/>
    <xf numFmtId="1" fontId="3" fillId="5" borderId="3" xfId="0" applyNumberFormat="1" applyFont="1" applyFill="1" applyBorder="1"/>
    <xf numFmtId="2" fontId="3" fillId="5" borderId="3" xfId="0" applyNumberFormat="1" applyFont="1" applyFill="1" applyBorder="1"/>
    <xf numFmtId="0" fontId="3" fillId="5" borderId="3" xfId="0" applyFont="1" applyFill="1" applyBorder="1"/>
    <xf numFmtId="9" fontId="0" fillId="0" borderId="0" xfId="1" applyNumberFormat="1" applyFont="1"/>
    <xf numFmtId="0" fontId="4" fillId="2" borderId="2" xfId="0" applyFont="1" applyFill="1" applyBorder="1" applyAlignment="1">
      <alignment horizontal="centerContinuous"/>
    </xf>
    <xf numFmtId="0" fontId="4" fillId="2" borderId="0" xfId="0" applyFont="1" applyFill="1"/>
  </cellXfs>
  <cellStyles count="2">
    <cellStyle name="Normal" xfId="0" builtinId="0"/>
    <cellStyle name="Percent" xfId="1" builtinId="5"/>
  </cellStyles>
  <dxfs count="6"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27</xdr:row>
      <xdr:rowOff>44822</xdr:rowOff>
    </xdr:from>
    <xdr:to>
      <xdr:col>14</xdr:col>
      <xdr:colOff>107577</xdr:colOff>
      <xdr:row>32</xdr:row>
      <xdr:rowOff>161363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CE6146-BDE7-C265-8CE2-969601CBD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5672" y="4966446"/>
          <a:ext cx="2545976" cy="102197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-1</xdr:rowOff>
    </xdr:from>
    <xdr:to>
      <xdr:col>20</xdr:col>
      <xdr:colOff>322729</xdr:colOff>
      <xdr:row>24</xdr:row>
      <xdr:rowOff>89185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2BABC1-5EF2-71C9-9351-7BB2C084C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5671" y="2877670"/>
          <a:ext cx="6418729" cy="1586291"/>
        </a:xfrm>
        <a:prstGeom prst="rect">
          <a:avLst/>
        </a:prstGeom>
      </xdr:spPr>
    </xdr:pic>
    <xdr:clientData/>
  </xdr:twoCellAnchor>
  <xdr:twoCellAnchor editAs="oneCell">
    <xdr:from>
      <xdr:col>17</xdr:col>
      <xdr:colOff>188259</xdr:colOff>
      <xdr:row>27</xdr:row>
      <xdr:rowOff>17929</xdr:rowOff>
    </xdr:from>
    <xdr:to>
      <xdr:col>22</xdr:col>
      <xdr:colOff>98612</xdr:colOff>
      <xdr:row>38</xdr:row>
      <xdr:rowOff>41352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77E3EA-5DFB-2B5D-4855-F6DAD5980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01130" y="4939553"/>
          <a:ext cx="2958353" cy="203151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2023E4-0F16-41B9-90F4-9A788CEC6B1A}" name="Table1" displayName="Table1" ref="A1:G15" totalsRowShown="0">
  <autoFilter ref="A1:G15" xr:uid="{512023E4-0F16-41B9-90F4-9A788CEC6B1A}"/>
  <tableColumns count="7">
    <tableColumn id="1" xr3:uid="{786D5090-B749-4616-B396-46F7A982AC15}" name="Year"/>
    <tableColumn id="2" xr3:uid="{F4217634-FD5E-4CE4-B838-32B837BD38B5}" name="GDP (constant LCU)" dataDxfId="5"/>
    <tableColumn id="3" xr3:uid="{F74F6461-EF75-4620-8D04-AE1A599FEEF2}" name="GDP (current LCU)" dataDxfId="4"/>
    <tableColumn id="4" xr3:uid="{BC5DC88D-3A39-4CCD-AEFE-B3AEB2ADBFF1}" name="Inflation, GDP deflator (annual %)" dataDxfId="3"/>
    <tableColumn id="5" xr3:uid="{7F5EE1A9-A1EF-4B8A-8952-459CB1B9384D}" name="Real Growth" dataDxfId="2" dataCellStyle="Percent">
      <calculatedColumnFormula>(Table1[[#This Row],[GDP (constant LCU)]]-B1)/B1</calculatedColumnFormula>
    </tableColumn>
    <tableColumn id="6" xr3:uid="{5A60BB5E-F2AB-4D0F-894E-436530A35D7A}" name="Nominal GROWTH" dataDxfId="1"/>
    <tableColumn id="7" xr3:uid="{CEEE6029-E5FF-4BE3-9FD5-72DB525EA117}" name="GAP" dataDxfId="0">
      <calculatedColumnFormula>Table1[[#This Row],[Nominal GROWTH]]-Table1[[#This Row],[Real Growth]]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5F0C4-4BA0-47C3-B484-295083F3716D}">
  <dimension ref="A1:V41"/>
  <sheetViews>
    <sheetView tabSelected="1" zoomScale="85" zoomScaleNormal="85" workbookViewId="0">
      <selection activeCell="J11" sqref="J11"/>
    </sheetView>
  </sheetViews>
  <sheetFormatPr defaultRowHeight="14.4" x14ac:dyDescent="0.3"/>
  <cols>
    <col min="1" max="1" width="6.88671875" bestFit="1" customWidth="1"/>
    <col min="2" max="2" width="29.6640625" bestFit="1" customWidth="1"/>
    <col min="3" max="3" width="27.77734375" bestFit="1" customWidth="1"/>
    <col min="4" max="4" width="31.109375" bestFit="1" customWidth="1"/>
    <col min="5" max="5" width="29.6640625" bestFit="1" customWidth="1"/>
    <col min="6" max="6" width="19.109375" bestFit="1" customWidth="1"/>
    <col min="7" max="7" width="16.44140625" bestFit="1" customWidth="1"/>
    <col min="8" max="8" width="12" bestFit="1" customWidth="1"/>
    <col min="9" max="9" width="12.6640625" bestFit="1" customWidth="1"/>
    <col min="10" max="10" width="12" bestFit="1" customWidth="1"/>
  </cols>
  <sheetData>
    <row r="1" spans="1:19" x14ac:dyDescent="0.3">
      <c r="A1" t="s">
        <v>0</v>
      </c>
      <c r="B1" s="1" t="s">
        <v>1</v>
      </c>
      <c r="C1" s="1" t="s">
        <v>2</v>
      </c>
      <c r="D1" s="2" t="s">
        <v>3</v>
      </c>
      <c r="E1" t="s">
        <v>18</v>
      </c>
      <c r="F1" t="s">
        <v>19</v>
      </c>
      <c r="G1" t="s">
        <v>20</v>
      </c>
    </row>
    <row r="2" spans="1:19" x14ac:dyDescent="0.3">
      <c r="A2" t="s">
        <v>4</v>
      </c>
      <c r="B2" s="2">
        <v>4984585564563.96</v>
      </c>
      <c r="C2" s="2">
        <v>1206600000000</v>
      </c>
      <c r="D2" s="2">
        <v>10.106864629572115</v>
      </c>
      <c r="E2" s="19">
        <v>0</v>
      </c>
      <c r="F2" s="3">
        <v>0</v>
      </c>
      <c r="G2" s="3">
        <v>0</v>
      </c>
    </row>
    <row r="3" spans="1:19" x14ac:dyDescent="0.3">
      <c r="A3" t="s">
        <v>5</v>
      </c>
      <c r="B3" s="2">
        <v>5072542163210.0693</v>
      </c>
      <c r="C3" s="2">
        <v>1371100000000</v>
      </c>
      <c r="D3" s="2">
        <v>11.662976350733217</v>
      </c>
      <c r="E3" s="19">
        <f>(Table1[[#This Row],[GDP (constant LCU)]]-B2)/B2</f>
        <v>1.7645719489982035E-2</v>
      </c>
      <c r="F3" s="19">
        <f>(Table1[[#This Row],[GDP (current LCU)]]-C2)/C2</f>
        <v>0.13633349908834741</v>
      </c>
      <c r="G3" s="3">
        <f>Table1[[#This Row],[Nominal GROWTH]]-Table1[[#This Row],[Real Growth]]</f>
        <v>0.11868777959836538</v>
      </c>
    </row>
    <row r="4" spans="1:19" x14ac:dyDescent="0.3">
      <c r="A4" t="s">
        <v>6</v>
      </c>
      <c r="B4" s="2">
        <v>5185467086633.1406</v>
      </c>
      <c r="C4" s="2">
        <v>1674700000000</v>
      </c>
      <c r="D4" s="2">
        <v>19.482877469414788</v>
      </c>
      <c r="E4" s="19">
        <f>(Table1[[#This Row],[GDP (constant LCU)]]-B3)/B3</f>
        <v>2.2261997986352613E-2</v>
      </c>
      <c r="F4" s="19">
        <f>(Table1[[#This Row],[GDP (current LCU)]]-C3)/C3</f>
        <v>0.22142805047042521</v>
      </c>
      <c r="G4" s="3">
        <f>Table1[[#This Row],[Nominal GROWTH]]-Table1[[#This Row],[Real Growth]]</f>
        <v>0.1991660524840726</v>
      </c>
      <c r="K4" s="10"/>
      <c r="L4" s="10"/>
      <c r="M4" s="10"/>
      <c r="N4" s="10"/>
      <c r="O4" s="10"/>
      <c r="P4" s="10"/>
      <c r="Q4" s="10"/>
      <c r="R4" s="10"/>
      <c r="S4" s="10"/>
    </row>
    <row r="5" spans="1:19" x14ac:dyDescent="0.3">
      <c r="A5" t="s">
        <v>7</v>
      </c>
      <c r="B5" s="2">
        <v>5298793709533.2197</v>
      </c>
      <c r="C5" s="2">
        <v>1860400000000</v>
      </c>
      <c r="D5" s="2">
        <v>8.7126745748847156</v>
      </c>
      <c r="E5" s="19">
        <f>(Table1[[#This Row],[GDP (constant LCU)]]-B4)/B4</f>
        <v>2.1854660536214234E-2</v>
      </c>
      <c r="F5" s="19">
        <f>(Table1[[#This Row],[GDP (current LCU)]]-C4)/C4</f>
        <v>0.11088553173702753</v>
      </c>
      <c r="G5" s="3">
        <f>Table1[[#This Row],[Nominal GROWTH]]-Table1[[#This Row],[Real Growth]]</f>
        <v>8.9030871200813294E-2</v>
      </c>
      <c r="K5" s="10"/>
      <c r="L5" s="11"/>
      <c r="M5" s="12"/>
      <c r="N5" s="12"/>
      <c r="O5" s="13"/>
      <c r="P5" s="14"/>
      <c r="Q5" s="14"/>
      <c r="R5" s="14"/>
      <c r="S5" s="10"/>
    </row>
    <row r="6" spans="1:19" x14ac:dyDescent="0.3">
      <c r="A6" t="s">
        <v>8</v>
      </c>
      <c r="B6" s="2">
        <v>5453301864798.6396</v>
      </c>
      <c r="C6" s="2">
        <v>2130000000000</v>
      </c>
      <c r="D6" s="2">
        <v>11.247624503786938</v>
      </c>
      <c r="E6" s="19">
        <f>(Table1[[#This Row],[GDP (constant LCU)]]-B5)/B5</f>
        <v>2.9159118798574784E-2</v>
      </c>
      <c r="F6" s="19">
        <f>(Table1[[#This Row],[GDP (current LCU)]]-C5)/C5</f>
        <v>0.14491507202752096</v>
      </c>
      <c r="G6" s="3">
        <f>Table1[[#This Row],[Nominal GROWTH]]-Table1[[#This Row],[Real Growth]]</f>
        <v>0.11575595322894618</v>
      </c>
      <c r="K6" s="10"/>
      <c r="L6" s="12"/>
      <c r="M6" s="15"/>
      <c r="N6" s="15"/>
      <c r="O6" s="15"/>
      <c r="P6" s="15"/>
      <c r="Q6" s="15"/>
      <c r="R6" s="15"/>
      <c r="S6" s="10"/>
    </row>
    <row r="7" spans="1:19" x14ac:dyDescent="0.3">
      <c r="A7" t="s">
        <v>9</v>
      </c>
      <c r="B7" s="2">
        <v>5691721262703.1895</v>
      </c>
      <c r="C7" s="2">
        <v>2443900000000</v>
      </c>
      <c r="D7" s="2">
        <v>9.9308897303598229</v>
      </c>
      <c r="E7" s="19">
        <f>(Table1[[#This Row],[GDP (constant LCU)]]-B6)/B6</f>
        <v>4.3720190779014088E-2</v>
      </c>
      <c r="F7" s="19">
        <f>(Table1[[#This Row],[GDP (current LCU)]]-C6)/C6</f>
        <v>0.14737089201877934</v>
      </c>
      <c r="G7" s="3">
        <f>Table1[[#This Row],[Nominal GROWTH]]-Table1[[#This Row],[Real Growth]]</f>
        <v>0.10365070123976525</v>
      </c>
      <c r="K7" s="10"/>
      <c r="L7" s="12"/>
      <c r="M7" s="15"/>
      <c r="N7" s="15"/>
      <c r="O7" s="15"/>
      <c r="P7" s="15"/>
      <c r="Q7" s="15"/>
      <c r="R7" s="15"/>
      <c r="S7" s="10"/>
    </row>
    <row r="8" spans="1:19" x14ac:dyDescent="0.3">
      <c r="A8" t="s">
        <v>10</v>
      </c>
      <c r="B8" s="2">
        <v>5939120092476.8799</v>
      </c>
      <c r="C8" s="2">
        <v>2709400000000</v>
      </c>
      <c r="D8" s="2">
        <v>6.2456631337742579</v>
      </c>
      <c r="E8" s="19">
        <f>(Table1[[#This Row],[GDP (constant LCU)]]-B7)/B7</f>
        <v>4.3466434555544699E-2</v>
      </c>
      <c r="F8" s="19">
        <f>(Table1[[#This Row],[GDP (current LCU)]]-C7)/C7</f>
        <v>0.1086378329718892</v>
      </c>
      <c r="G8" s="3">
        <f>Table1[[#This Row],[Nominal GROWTH]]-Table1[[#This Row],[Real Growth]]</f>
        <v>6.5171398416344506E-2</v>
      </c>
      <c r="K8" s="10"/>
      <c r="L8" s="13"/>
      <c r="M8" s="15"/>
      <c r="N8" s="15"/>
      <c r="O8" s="15"/>
      <c r="P8" s="15"/>
      <c r="Q8" s="15"/>
      <c r="R8" s="15"/>
      <c r="S8" s="10"/>
    </row>
    <row r="9" spans="1:19" x14ac:dyDescent="0.3">
      <c r="A9" t="s">
        <v>11</v>
      </c>
      <c r="B9" s="2">
        <v>6187447828995.6406</v>
      </c>
      <c r="C9" s="2">
        <v>3655900000000</v>
      </c>
      <c r="D9" s="2">
        <v>29.518479834603482</v>
      </c>
      <c r="E9" s="19">
        <f>(Table1[[#This Row],[GDP (constant LCU)]]-B8)/B8</f>
        <v>4.1812209999477705E-2</v>
      </c>
      <c r="F9" s="19">
        <f>(Table1[[#This Row],[GDP (current LCU)]]-C8)/C8</f>
        <v>0.34933933712261017</v>
      </c>
      <c r="G9" s="3">
        <f>Table1[[#This Row],[Nominal GROWTH]]-Table1[[#This Row],[Real Growth]]</f>
        <v>0.30752712712313246</v>
      </c>
      <c r="K9" s="10"/>
      <c r="L9" s="14"/>
      <c r="M9" s="15"/>
      <c r="N9" s="15"/>
      <c r="O9" s="15"/>
      <c r="P9" s="15"/>
      <c r="Q9" s="15"/>
      <c r="R9" s="15"/>
      <c r="S9" s="10"/>
    </row>
    <row r="10" spans="1:19" x14ac:dyDescent="0.3">
      <c r="A10" t="s">
        <v>12</v>
      </c>
      <c r="B10" s="2">
        <v>6517307393499.9395</v>
      </c>
      <c r="C10" s="2">
        <v>4666200000000</v>
      </c>
      <c r="D10" s="2">
        <v>21.174820816453632</v>
      </c>
      <c r="E10" s="19">
        <f>(Table1[[#This Row],[GDP (constant LCU)]]-B9)/B9</f>
        <v>5.3311086189447889E-2</v>
      </c>
      <c r="F10" s="19">
        <f>(Table1[[#This Row],[GDP (current LCU)]]-C9)/C9</f>
        <v>0.2763478213299051</v>
      </c>
      <c r="G10" s="3">
        <f>Table1[[#This Row],[Nominal GROWTH]]-Table1[[#This Row],[Real Growth]]</f>
        <v>0.22303673514045722</v>
      </c>
      <c r="K10" s="10"/>
      <c r="L10" s="14"/>
      <c r="M10" s="15"/>
      <c r="N10" s="15"/>
      <c r="O10" s="15"/>
      <c r="P10" s="15"/>
      <c r="Q10" s="15"/>
      <c r="R10" s="15"/>
      <c r="S10" s="10"/>
    </row>
    <row r="11" spans="1:19" x14ac:dyDescent="0.3">
      <c r="A11" t="s">
        <v>13</v>
      </c>
      <c r="B11" s="2">
        <v>6879154365747.3398</v>
      </c>
      <c r="C11" s="2">
        <v>5596000000000</v>
      </c>
      <c r="D11" s="2">
        <v>13.61809591099626</v>
      </c>
      <c r="E11" s="19">
        <f>(Table1[[#This Row],[GDP (constant LCU)]]-B10)/B10</f>
        <v>5.5520930715695534E-2</v>
      </c>
      <c r="F11" s="19">
        <f>(Table1[[#This Row],[GDP (current LCU)]]-C10)/C10</f>
        <v>0.19926278342119927</v>
      </c>
      <c r="G11" s="3">
        <f>Table1[[#This Row],[Nominal GROWTH]]-Table1[[#This Row],[Real Growth]]</f>
        <v>0.14374185270550374</v>
      </c>
      <c r="K11" s="10"/>
      <c r="L11" s="14"/>
      <c r="M11" s="15"/>
      <c r="N11" s="15"/>
      <c r="O11" s="15"/>
      <c r="P11" s="15"/>
      <c r="Q11" s="15"/>
      <c r="R11" s="15"/>
      <c r="S11" s="10"/>
    </row>
    <row r="12" spans="1:19" x14ac:dyDescent="0.3">
      <c r="A12" t="s">
        <v>14</v>
      </c>
      <c r="B12" s="2">
        <v>7123375685182.79</v>
      </c>
      <c r="C12" s="2">
        <v>6152600000000</v>
      </c>
      <c r="D12" s="2">
        <v>6.1769340984796344</v>
      </c>
      <c r="E12" s="19">
        <f>(Table1[[#This Row],[GDP (constant LCU)]]-B11)/B11</f>
        <v>3.550164837868388E-2</v>
      </c>
      <c r="F12" s="19">
        <f>(Table1[[#This Row],[GDP (current LCU)]]-C11)/C11</f>
        <v>9.9463902787705505E-2</v>
      </c>
      <c r="G12" s="3">
        <f>Table1[[#This Row],[Nominal GROWTH]]-Table1[[#This Row],[Real Growth]]</f>
        <v>6.3962254409021618E-2</v>
      </c>
      <c r="K12" s="10"/>
      <c r="L12" s="10"/>
      <c r="M12" s="10"/>
      <c r="N12" s="10"/>
      <c r="O12" s="10"/>
      <c r="P12" s="10"/>
      <c r="Q12" s="10"/>
      <c r="R12" s="10"/>
      <c r="S12" s="10"/>
    </row>
    <row r="13" spans="1:19" x14ac:dyDescent="0.3">
      <c r="A13" t="s">
        <v>15</v>
      </c>
      <c r="B13" s="2">
        <v>7357780763088.6104</v>
      </c>
      <c r="C13" s="2">
        <v>6663100000000</v>
      </c>
      <c r="D13" s="2">
        <v>4.8471564324411816</v>
      </c>
      <c r="E13" s="19">
        <f>(Table1[[#This Row],[GDP (constant LCU)]]-B12)/B12</f>
        <v>3.2906460120221123E-2</v>
      </c>
      <c r="F13" s="19">
        <f>(Table1[[#This Row],[GDP (current LCU)]]-C12)/C12</f>
        <v>8.2973052043038717E-2</v>
      </c>
      <c r="G13" s="3">
        <f>Table1[[#This Row],[Nominal GROWTH]]-Table1[[#This Row],[Real Growth]]</f>
        <v>5.0066591922817594E-2</v>
      </c>
    </row>
    <row r="14" spans="1:19" x14ac:dyDescent="0.3">
      <c r="A14" t="s">
        <v>16</v>
      </c>
      <c r="B14" s="2">
        <v>7842500000000</v>
      </c>
      <c r="C14" s="2">
        <v>7842500000000</v>
      </c>
      <c r="D14" s="2">
        <v>10.425789243574471</v>
      </c>
      <c r="E14" s="19">
        <f>(Table1[[#This Row],[GDP (constant LCU)]]-B13)/B13</f>
        <v>6.5878456088696608E-2</v>
      </c>
      <c r="F14" s="19">
        <f>(Table1[[#This Row],[GDP (current LCU)]]-C13)/C13</f>
        <v>0.17700469751316955</v>
      </c>
      <c r="G14" s="3">
        <f>Table1[[#This Row],[Nominal GROWTH]]-Table1[[#This Row],[Real Growth]]</f>
        <v>0.11112624142447294</v>
      </c>
    </row>
    <row r="15" spans="1:19" x14ac:dyDescent="0.3">
      <c r="A15" t="s">
        <v>17</v>
      </c>
      <c r="B15" s="2">
        <v>8137276090772.4102</v>
      </c>
      <c r="C15" s="2">
        <v>10157360200000</v>
      </c>
      <c r="D15" s="2">
        <v>24.825065374374418</v>
      </c>
      <c r="E15" s="19">
        <f>(Table1[[#This Row],[GDP (constant LCU)]]-B14)/B14</f>
        <v>3.7587005517680606E-2</v>
      </c>
      <c r="F15" s="19">
        <f>(Table1[[#This Row],[GDP (current LCU)]]-C14)/C14</f>
        <v>0.2951686579534587</v>
      </c>
      <c r="G15" s="3">
        <f>Table1[[#This Row],[Nominal GROWTH]]-Table1[[#This Row],[Real Growth]]</f>
        <v>0.25758165243577807</v>
      </c>
    </row>
    <row r="16" spans="1:19" ht="15" thickBot="1" x14ac:dyDescent="0.35">
      <c r="K16" s="21" t="s">
        <v>47</v>
      </c>
      <c r="L16" s="7"/>
      <c r="M16" s="7"/>
      <c r="N16" s="7"/>
    </row>
    <row r="17" spans="2:22" ht="15" thickBot="1" x14ac:dyDescent="0.35">
      <c r="B17" s="7" t="s">
        <v>45</v>
      </c>
      <c r="C17" s="16" t="s">
        <v>1</v>
      </c>
      <c r="D17" s="16" t="s">
        <v>2</v>
      </c>
      <c r="E17" s="17" t="s">
        <v>3</v>
      </c>
      <c r="F17" s="18" t="s">
        <v>18</v>
      </c>
      <c r="G17" s="18" t="s">
        <v>19</v>
      </c>
      <c r="H17" s="18" t="s">
        <v>20</v>
      </c>
    </row>
    <row r="18" spans="2:22" ht="15" thickBot="1" x14ac:dyDescent="0.35">
      <c r="B18" s="16" t="s">
        <v>1</v>
      </c>
      <c r="C18" s="8">
        <v>1</v>
      </c>
      <c r="D18" s="8"/>
      <c r="E18" s="8"/>
      <c r="F18" s="8"/>
      <c r="G18" s="8"/>
      <c r="H18" s="8"/>
    </row>
    <row r="19" spans="2:22" ht="15" thickBot="1" x14ac:dyDescent="0.35">
      <c r="B19" s="16" t="s">
        <v>2</v>
      </c>
      <c r="C19" s="8">
        <v>0.98704442984066254</v>
      </c>
      <c r="D19" s="8">
        <v>1</v>
      </c>
      <c r="E19" s="8"/>
      <c r="F19" s="8"/>
      <c r="G19" s="8"/>
      <c r="H19" s="8"/>
    </row>
    <row r="20" spans="2:22" ht="15" thickBot="1" x14ac:dyDescent="0.35">
      <c r="B20" s="17" t="s">
        <v>3</v>
      </c>
      <c r="C20" s="8">
        <v>0.11955352354354595</v>
      </c>
      <c r="D20" s="8">
        <v>0.18172721978346149</v>
      </c>
      <c r="E20" s="8">
        <v>1</v>
      </c>
      <c r="F20" s="8"/>
      <c r="G20" s="8"/>
      <c r="H20" s="8"/>
    </row>
    <row r="21" spans="2:22" ht="15" thickBot="1" x14ac:dyDescent="0.35">
      <c r="B21" s="18" t="s">
        <v>18</v>
      </c>
      <c r="C21" s="8">
        <v>0.66728385092701969</v>
      </c>
      <c r="D21" s="8">
        <v>0.58312675630119171</v>
      </c>
      <c r="E21" s="8">
        <v>0.15630211915249498</v>
      </c>
      <c r="F21" s="8">
        <v>1</v>
      </c>
      <c r="G21" s="8"/>
      <c r="H21" s="8"/>
    </row>
    <row r="22" spans="2:22" ht="15" thickBot="1" x14ac:dyDescent="0.35">
      <c r="B22" s="18" t="s">
        <v>19</v>
      </c>
      <c r="C22" s="8">
        <v>0.33615329507010255</v>
      </c>
      <c r="D22" s="8">
        <v>0.35880156279287673</v>
      </c>
      <c r="E22" s="8">
        <v>0.8995331857645783</v>
      </c>
      <c r="F22" s="8">
        <v>0.5083485698748379</v>
      </c>
      <c r="G22" s="8">
        <v>1</v>
      </c>
      <c r="H22" s="8"/>
    </row>
    <row r="23" spans="2:22" ht="15" thickBot="1" x14ac:dyDescent="0.35">
      <c r="B23" s="18" t="s">
        <v>20</v>
      </c>
      <c r="C23" s="9">
        <v>0.23253992739004617</v>
      </c>
      <c r="D23" s="9">
        <v>0.27386738726722654</v>
      </c>
      <c r="E23" s="9">
        <v>0.94607663106705397</v>
      </c>
      <c r="F23" s="9">
        <v>0.35346783736845766</v>
      </c>
      <c r="G23" s="9">
        <v>0.98524608506458344</v>
      </c>
      <c r="H23" s="9">
        <v>1</v>
      </c>
    </row>
    <row r="24" spans="2:22" x14ac:dyDescent="0.3">
      <c r="B24" s="7" t="s">
        <v>21</v>
      </c>
    </row>
    <row r="25" spans="2:22" ht="15" thickBot="1" x14ac:dyDescent="0.35"/>
    <row r="26" spans="2:22" ht="15" thickBot="1" x14ac:dyDescent="0.35">
      <c r="B26" s="6" t="s">
        <v>22</v>
      </c>
      <c r="C26" s="6"/>
    </row>
    <row r="27" spans="2:22" x14ac:dyDescent="0.3">
      <c r="B27" t="s">
        <v>23</v>
      </c>
      <c r="C27">
        <v>0.94607663106705409</v>
      </c>
      <c r="K27" s="7"/>
      <c r="L27" s="7"/>
      <c r="M27" s="7"/>
      <c r="N27" s="7"/>
      <c r="O27" s="20" t="s">
        <v>46</v>
      </c>
      <c r="P27" s="20"/>
      <c r="Q27" s="7"/>
      <c r="R27" s="7"/>
      <c r="S27" s="7"/>
      <c r="T27" s="7"/>
      <c r="U27" s="7"/>
      <c r="V27" s="7"/>
    </row>
    <row r="28" spans="2:22" x14ac:dyDescent="0.3">
      <c r="B28" t="s">
        <v>24</v>
      </c>
      <c r="C28">
        <v>0.8950609918511867</v>
      </c>
    </row>
    <row r="29" spans="2:22" x14ac:dyDescent="0.3">
      <c r="B29" t="s">
        <v>25</v>
      </c>
      <c r="C29">
        <v>0.88631607450545224</v>
      </c>
    </row>
    <row r="30" spans="2:22" x14ac:dyDescent="0.3">
      <c r="B30" t="s">
        <v>26</v>
      </c>
      <c r="C30">
        <v>2.9016023030406356E-2</v>
      </c>
    </row>
    <row r="31" spans="2:22" ht="15" thickBot="1" x14ac:dyDescent="0.35">
      <c r="B31" s="4" t="s">
        <v>27</v>
      </c>
      <c r="C31" s="4">
        <v>14</v>
      </c>
    </row>
    <row r="33" spans="2:10" ht="15" thickBot="1" x14ac:dyDescent="0.35">
      <c r="B33" t="s">
        <v>28</v>
      </c>
    </row>
    <row r="34" spans="2:10" x14ac:dyDescent="0.3">
      <c r="B34" s="5"/>
      <c r="C34" s="5" t="s">
        <v>33</v>
      </c>
      <c r="D34" s="5" t="s">
        <v>34</v>
      </c>
      <c r="E34" s="5" t="s">
        <v>35</v>
      </c>
      <c r="F34" s="5" t="s">
        <v>36</v>
      </c>
      <c r="G34" s="5" t="s">
        <v>37</v>
      </c>
    </row>
    <row r="35" spans="2:10" x14ac:dyDescent="0.3">
      <c r="B35" t="s">
        <v>29</v>
      </c>
      <c r="C35">
        <v>1</v>
      </c>
      <c r="D35">
        <v>8.6173294307973353E-2</v>
      </c>
      <c r="E35">
        <v>8.6173294307973353E-2</v>
      </c>
      <c r="F35">
        <v>102.35213855826505</v>
      </c>
      <c r="G35">
        <v>3.1581535622763525E-7</v>
      </c>
    </row>
    <row r="36" spans="2:10" x14ac:dyDescent="0.3">
      <c r="B36" t="s">
        <v>30</v>
      </c>
      <c r="C36">
        <v>12</v>
      </c>
      <c r="D36">
        <v>1.0103155110012864E-2</v>
      </c>
      <c r="E36">
        <v>8.4192959250107202E-4</v>
      </c>
    </row>
    <row r="37" spans="2:10" ht="15" thickBot="1" x14ac:dyDescent="0.35">
      <c r="B37" s="4" t="s">
        <v>31</v>
      </c>
      <c r="C37" s="4">
        <v>13</v>
      </c>
      <c r="D37" s="4">
        <v>9.6276449417986215E-2</v>
      </c>
      <c r="E37" s="4"/>
      <c r="F37" s="4"/>
      <c r="G37" s="4"/>
    </row>
    <row r="38" spans="2:10" ht="15" thickBot="1" x14ac:dyDescent="0.35"/>
    <row r="39" spans="2:10" x14ac:dyDescent="0.3">
      <c r="B39" s="5"/>
      <c r="C39" s="5" t="s">
        <v>38</v>
      </c>
      <c r="D39" s="5" t="s">
        <v>26</v>
      </c>
      <c r="E39" s="5" t="s">
        <v>39</v>
      </c>
      <c r="F39" s="5" t="s">
        <v>40</v>
      </c>
      <c r="G39" s="5" t="s">
        <v>41</v>
      </c>
      <c r="H39" s="5" t="s">
        <v>42</v>
      </c>
      <c r="I39" s="5" t="s">
        <v>43</v>
      </c>
      <c r="J39" s="5" t="s">
        <v>44</v>
      </c>
    </row>
    <row r="40" spans="2:10" x14ac:dyDescent="0.3">
      <c r="B40" t="s">
        <v>32</v>
      </c>
      <c r="C40">
        <v>-1.4278710096305741E-2</v>
      </c>
      <c r="D40">
        <v>1.6410310218310444E-2</v>
      </c>
      <c r="E40">
        <v>-0.87010604347830756</v>
      </c>
      <c r="F40">
        <v>0.40131285885211088</v>
      </c>
      <c r="G40">
        <v>-5.0033704538779755E-2</v>
      </c>
      <c r="H40">
        <v>2.1476284346168273E-2</v>
      </c>
      <c r="I40">
        <v>-5.0033704538779755E-2</v>
      </c>
      <c r="J40">
        <v>2.1476284346168273E-2</v>
      </c>
    </row>
    <row r="41" spans="2:10" ht="15" thickBot="1" x14ac:dyDescent="0.35">
      <c r="B41" s="4" t="s">
        <v>3</v>
      </c>
      <c r="C41" s="4">
        <v>1.08971789510481E-2</v>
      </c>
      <c r="D41" s="4">
        <v>1.07712380019603E-3</v>
      </c>
      <c r="E41" s="4">
        <v>10.11692337414221</v>
      </c>
      <c r="F41" s="4">
        <v>3.1581535622763637E-7</v>
      </c>
      <c r="G41" s="4">
        <v>8.5503277960410698E-3</v>
      </c>
      <c r="H41" s="4">
        <v>1.324403010605513E-2</v>
      </c>
      <c r="I41" s="4">
        <v>8.5503277960410698E-3</v>
      </c>
      <c r="J41" s="4">
        <v>1.324403010605513E-2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Company>Kimo Store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ﻋﻤﺎﺭ ﺍﺣﻤﺪ ﻣﺤﻤﻮﺩ ﻣﺤﻤﺪ ﺭﺿﻮﺍﻥ</dc:creator>
  <cp:lastModifiedBy>Ziad Saeed</cp:lastModifiedBy>
  <dcterms:created xsi:type="dcterms:W3CDTF">2025-04-01T23:42:28Z</dcterms:created>
  <dcterms:modified xsi:type="dcterms:W3CDTF">2025-04-06T12:02:54Z</dcterms:modified>
</cp:coreProperties>
</file>