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E:\Washing System\after 7\Projects\Top Loading\2025 Projects\VE Project\BLDC\Sharp\Software\"/>
    </mc:Choice>
  </mc:AlternateContent>
  <xr:revisionPtr revIDLastSave="0" documentId="13_ncr:1_{98388434-6585-43E3-9D7F-0F2A35CF8785}" xr6:coauthVersionLast="36" xr6:coauthVersionMax="36" xr10:uidLastSave="{00000000-0000-0000-0000-000000000000}"/>
  <bookViews>
    <workbookView xWindow="-108" yWindow="-108" windowWidth="19416" windowHeight="11016" tabRatio="500" firstSheet="11" activeTab="17" xr2:uid="{00000000-000D-0000-FFFF-FFFF00000000}"/>
  </bookViews>
  <sheets>
    <sheet name="Notes" sheetId="67" state="hidden" r:id="rId1"/>
    <sheet name="Layout" sheetId="43" r:id="rId2"/>
    <sheet name="Differences Summary" sheetId="81" r:id="rId3"/>
    <sheet name="Blockdiagram" sheetId="69" r:id="rId4"/>
    <sheet name="Course Option" sheetId="27" r:id="rId5"/>
    <sheet name="Sequence Chart" sheetId="59" r:id="rId6"/>
    <sheet name="Water Levels" sheetId="68" r:id="rId7"/>
    <sheet name="Course Group 1" sheetId="7" r:id="rId8"/>
    <sheet name="Course Group 2" sheetId="21" r:id="rId9"/>
    <sheet name="Course Group 3" sheetId="24" r:id="rId10"/>
    <sheet name="Tub Clean" sheetId="56" r:id="rId11"/>
    <sheet name="Blanket" sheetId="55" r:id="rId12"/>
    <sheet name="Soak" sheetId="57" r:id="rId13"/>
    <sheet name="Rinse" sheetId="54" r:id="rId14"/>
    <sheet name="Weight Detection Specs" sheetId="49" r:id="rId15"/>
    <sheet name="Water Inlet" sheetId="35" r:id="rId16"/>
    <sheet name="Things changed in the tables" sheetId="25" state="hidden" r:id="rId17"/>
    <sheet name="Spin Control Specs" sheetId="29" r:id="rId18"/>
    <sheet name="Mems Specs" sheetId="50" r:id="rId19"/>
    <sheet name="Fragrance Rinse Spin" sheetId="12" state="hidden" r:id="rId20"/>
    <sheet name="Washing Manual Timings" sheetId="58" r:id="rId21"/>
    <sheet name="Power Cut off" sheetId="44" r:id="rId22"/>
    <sheet name="Pump Control Specs" sheetId="34" r:id="rId23"/>
    <sheet name="Errors" sheetId="70" r:id="rId24"/>
    <sheet name="Unbalance Protocol" sheetId="37" r:id="rId25"/>
    <sheet name="Door Opening Specs" sheetId="48" r:id="rId26"/>
    <sheet name="Child Lock Specs" sheetId="38" r:id="rId27"/>
    <sheet name="Operation" sheetId="76" r:id="rId28"/>
    <sheet name="WD" sheetId="77" r:id="rId29"/>
    <sheet name="Table3" sheetId="78" r:id="rId30"/>
    <sheet name="Switch" sheetId="79" r:id="rId31"/>
    <sheet name="Duty Times" sheetId="28" state="hidden" r:id="rId32"/>
    <sheet name="Water Flow" sheetId="17" state="hidden" r:id="rId33"/>
    <sheet name="Shower Rinse Profile (2)" sheetId="18" state="hidden" r:id="rId34"/>
    <sheet name="Sheet1" sheetId="19" state="hidden" r:id="rId35"/>
  </sheets>
  <calcPr calcId="191029"/>
</workbook>
</file>

<file path=xl/calcChain.xml><?xml version="1.0" encoding="utf-8"?>
<calcChain xmlns="http://schemas.openxmlformats.org/spreadsheetml/2006/main">
  <c r="AS49" i="59" l="1"/>
  <c r="AR49" i="59"/>
  <c r="AQ49" i="59"/>
  <c r="AP49" i="59"/>
  <c r="AO49" i="59"/>
  <c r="AN49" i="59"/>
  <c r="AM49" i="59"/>
  <c r="AL49" i="59"/>
  <c r="AK49" i="59"/>
  <c r="AJ49" i="59"/>
  <c r="AI49" i="59"/>
  <c r="AH49" i="59"/>
  <c r="AG49" i="59"/>
  <c r="AF49" i="59"/>
  <c r="AC49" i="59"/>
  <c r="AB49" i="59"/>
  <c r="Y49" i="59"/>
  <c r="X49" i="59"/>
  <c r="W49" i="59"/>
  <c r="V49" i="59"/>
  <c r="U49" i="59"/>
  <c r="T49" i="59"/>
  <c r="S49" i="59"/>
  <c r="R49" i="59"/>
  <c r="Q49" i="59"/>
  <c r="P49" i="59"/>
  <c r="O49" i="59"/>
  <c r="N49" i="59"/>
  <c r="M49" i="59"/>
  <c r="L49" i="59"/>
  <c r="K49" i="59"/>
  <c r="J49" i="59"/>
  <c r="I49" i="59"/>
  <c r="H49" i="59"/>
  <c r="G49" i="59"/>
  <c r="F49" i="59"/>
  <c r="W9" i="24" l="1"/>
  <c r="Q9" i="24" s="1"/>
  <c r="K9" i="24" s="1"/>
  <c r="E9" i="24"/>
  <c r="C9" i="24"/>
  <c r="W8" i="24"/>
  <c r="Q8" i="24" s="1"/>
  <c r="K8" i="24" s="1"/>
  <c r="E8" i="24"/>
  <c r="C8" i="24"/>
  <c r="AS37" i="59" l="1"/>
  <c r="AR37" i="59"/>
  <c r="AQ37" i="59"/>
  <c r="AP37" i="59"/>
  <c r="AS18" i="59"/>
  <c r="AR18" i="59"/>
  <c r="AQ18" i="59"/>
  <c r="AP18" i="59"/>
  <c r="AO37" i="59"/>
  <c r="AN37" i="59"/>
  <c r="AM37" i="59"/>
  <c r="AL37" i="59"/>
  <c r="AO18" i="59"/>
  <c r="AN18" i="59"/>
  <c r="AM18" i="59"/>
  <c r="AL18" i="59"/>
  <c r="AR51" i="59" l="1"/>
  <c r="AR52" i="59" s="1"/>
  <c r="AN51" i="59"/>
  <c r="AN52" i="59" s="1"/>
  <c r="AS51" i="59"/>
  <c r="AS52" i="59" s="1"/>
  <c r="AQ51" i="59"/>
  <c r="AQ52" i="59" s="1"/>
  <c r="AP51" i="59"/>
  <c r="AP52" i="59" s="1"/>
  <c r="AL51" i="59"/>
  <c r="AL52" i="59" s="1"/>
  <c r="AO51" i="59"/>
  <c r="AO52" i="59" s="1"/>
  <c r="AM51" i="59"/>
  <c r="AM52" i="59" s="1"/>
  <c r="F9" i="68"/>
  <c r="F10" i="68"/>
  <c r="F11" i="68"/>
  <c r="F8" i="68"/>
  <c r="AC37" i="59" l="1"/>
  <c r="AB37" i="59"/>
  <c r="AC18" i="59"/>
  <c r="AB18" i="59"/>
  <c r="AK37" i="59"/>
  <c r="AJ37" i="59"/>
  <c r="AI37" i="59"/>
  <c r="AH37" i="59"/>
  <c r="AK18" i="59"/>
  <c r="AJ18" i="59"/>
  <c r="AI18" i="59"/>
  <c r="AH18" i="59"/>
  <c r="Y37" i="59"/>
  <c r="X37" i="59"/>
  <c r="W37" i="59"/>
  <c r="V37" i="59"/>
  <c r="Y18" i="59"/>
  <c r="X18" i="59"/>
  <c r="W18" i="59"/>
  <c r="V18" i="59"/>
  <c r="U37" i="59"/>
  <c r="T37" i="59"/>
  <c r="S37" i="59"/>
  <c r="R37" i="59"/>
  <c r="U18" i="59"/>
  <c r="T18" i="59"/>
  <c r="S18" i="59"/>
  <c r="R18" i="59"/>
  <c r="R51" i="59" l="1"/>
  <c r="R52" i="59" s="1"/>
  <c r="S51" i="59"/>
  <c r="S52" i="59" s="1"/>
  <c r="W51" i="59"/>
  <c r="W52" i="59" s="1"/>
  <c r="X51" i="59"/>
  <c r="X52" i="59" s="1"/>
  <c r="V51" i="59"/>
  <c r="V52" i="59" s="1"/>
  <c r="Y51" i="59"/>
  <c r="Y52" i="59" s="1"/>
  <c r="AK51" i="59"/>
  <c r="AK52" i="59" s="1"/>
  <c r="AJ51" i="59"/>
  <c r="AJ52" i="59" s="1"/>
  <c r="AI51" i="59"/>
  <c r="AI52" i="59" s="1"/>
  <c r="AH51" i="59"/>
  <c r="AH52" i="59" s="1"/>
  <c r="AC51" i="59"/>
  <c r="AC52" i="59" s="1"/>
  <c r="AB51" i="59"/>
  <c r="AB52" i="59" s="1"/>
  <c r="G5" i="58"/>
  <c r="G6" i="58"/>
  <c r="H15" i="35"/>
  <c r="H16" i="35"/>
  <c r="H17" i="35"/>
  <c r="H14" i="35"/>
  <c r="H11" i="35"/>
  <c r="H12" i="35"/>
  <c r="H13" i="35"/>
  <c r="H10" i="35"/>
  <c r="F12" i="35"/>
  <c r="G12" i="35" s="1"/>
  <c r="F15" i="35"/>
  <c r="G15" i="35" s="1"/>
  <c r="F16" i="35"/>
  <c r="G16" i="35" s="1"/>
  <c r="F17" i="35"/>
  <c r="G17" i="35" s="1"/>
  <c r="F14" i="35"/>
  <c r="G14" i="35" s="1"/>
  <c r="F11" i="35"/>
  <c r="G11" i="35" s="1"/>
  <c r="F13" i="35"/>
  <c r="G13" i="35" s="1"/>
  <c r="F10" i="35"/>
  <c r="G10" i="35" s="1"/>
  <c r="F7" i="35"/>
  <c r="F8" i="35"/>
  <c r="F9" i="35"/>
  <c r="F6" i="35"/>
  <c r="B9" i="54"/>
  <c r="B10" i="54"/>
  <c r="B11" i="54"/>
  <c r="B8" i="54"/>
  <c r="D9" i="54"/>
  <c r="N10" i="54" s="1"/>
  <c r="D10" i="54"/>
  <c r="N11" i="54" s="1"/>
  <c r="D11" i="54"/>
  <c r="D8" i="54"/>
  <c r="D7" i="57" l="1"/>
  <c r="D8" i="57"/>
  <c r="D9" i="57"/>
  <c r="D6" i="57"/>
  <c r="B9" i="57"/>
  <c r="B8" i="57"/>
  <c r="B7" i="57"/>
  <c r="B6" i="57"/>
  <c r="E8" i="55"/>
  <c r="D8" i="55"/>
  <c r="L8" i="56"/>
  <c r="J8" i="56"/>
  <c r="H8" i="56"/>
  <c r="B8" i="56"/>
  <c r="C11" i="24" l="1"/>
  <c r="C10" i="24"/>
  <c r="W11" i="24"/>
  <c r="Q11" i="24" s="1"/>
  <c r="K11" i="24" s="1"/>
  <c r="W10" i="24"/>
  <c r="Q10" i="24" s="1"/>
  <c r="K10" i="24" s="1"/>
  <c r="E11" i="24"/>
  <c r="E10" i="24"/>
  <c r="M33" i="21"/>
  <c r="N33" i="21"/>
  <c r="O33" i="21"/>
  <c r="P33" i="21"/>
  <c r="R33" i="21"/>
  <c r="S33" i="21"/>
  <c r="T33" i="21"/>
  <c r="U33" i="21"/>
  <c r="V33" i="21"/>
  <c r="X33" i="21"/>
  <c r="Y33" i="21"/>
  <c r="Z33" i="21"/>
  <c r="AA33" i="21"/>
  <c r="AB33" i="21"/>
  <c r="AC33" i="21"/>
  <c r="AD33" i="21"/>
  <c r="AE33" i="21"/>
  <c r="AF33" i="21"/>
  <c r="AG33" i="21"/>
  <c r="AH33" i="21"/>
  <c r="AI33" i="21"/>
  <c r="AJ33" i="21"/>
  <c r="AK33" i="21"/>
  <c r="AL33" i="21"/>
  <c r="AM33" i="21"/>
  <c r="AN33" i="21"/>
  <c r="AO33" i="21"/>
  <c r="AP33" i="21"/>
  <c r="AQ33" i="21"/>
  <c r="AR33" i="21"/>
  <c r="AS33" i="21"/>
  <c r="AT33" i="21"/>
  <c r="AU33" i="21"/>
  <c r="AV33" i="21"/>
  <c r="AW33" i="21"/>
  <c r="AX33" i="21"/>
  <c r="AY33" i="21"/>
  <c r="AZ33" i="21"/>
  <c r="BA33" i="21"/>
  <c r="BB33" i="21"/>
  <c r="BC33" i="21"/>
  <c r="M32" i="21"/>
  <c r="N32" i="21"/>
  <c r="O32" i="21"/>
  <c r="P32" i="21"/>
  <c r="R32" i="21"/>
  <c r="S32" i="21"/>
  <c r="T32" i="21"/>
  <c r="U32" i="21"/>
  <c r="V32" i="21"/>
  <c r="X32" i="21"/>
  <c r="Y32" i="21"/>
  <c r="Z32" i="21"/>
  <c r="AA32" i="21"/>
  <c r="AB32" i="21"/>
  <c r="AC32" i="21"/>
  <c r="AD32" i="21"/>
  <c r="AE32" i="21"/>
  <c r="AF32" i="21"/>
  <c r="AG32" i="21"/>
  <c r="AH32" i="21"/>
  <c r="AI32" i="21"/>
  <c r="AJ32" i="21"/>
  <c r="AK32" i="21"/>
  <c r="AL32" i="21"/>
  <c r="AM32" i="21"/>
  <c r="AN32" i="21"/>
  <c r="AO32" i="21"/>
  <c r="AP32" i="21"/>
  <c r="AQ32" i="21"/>
  <c r="AR32" i="21"/>
  <c r="AS32" i="21"/>
  <c r="AT32" i="21"/>
  <c r="AU32" i="21"/>
  <c r="AV32" i="21"/>
  <c r="AW32" i="21"/>
  <c r="AX32" i="21"/>
  <c r="AY32" i="21"/>
  <c r="AZ32" i="21"/>
  <c r="BA32" i="21"/>
  <c r="BB32" i="21"/>
  <c r="BC32" i="21"/>
  <c r="BC31" i="21"/>
  <c r="M31" i="21"/>
  <c r="N31" i="21"/>
  <c r="O31" i="21"/>
  <c r="P31" i="21"/>
  <c r="R31" i="21"/>
  <c r="S31" i="21"/>
  <c r="T31" i="21"/>
  <c r="U31" i="21"/>
  <c r="V31" i="21"/>
  <c r="X31" i="21"/>
  <c r="Y31" i="21"/>
  <c r="Z31" i="21"/>
  <c r="AA31" i="21"/>
  <c r="AB31" i="21"/>
  <c r="AC31" i="21"/>
  <c r="AD31" i="21"/>
  <c r="AE31" i="21"/>
  <c r="AF31" i="21"/>
  <c r="AG31" i="21"/>
  <c r="AH31" i="21"/>
  <c r="AI31" i="21"/>
  <c r="AJ31" i="21"/>
  <c r="AK31" i="21"/>
  <c r="AL31" i="21"/>
  <c r="AM31" i="21"/>
  <c r="AN31" i="21"/>
  <c r="AO31" i="21"/>
  <c r="AP31" i="21"/>
  <c r="AQ31" i="21"/>
  <c r="AR31" i="21"/>
  <c r="AS31" i="21"/>
  <c r="AT31" i="21"/>
  <c r="AU31" i="21"/>
  <c r="AV31" i="21"/>
  <c r="AW31" i="21"/>
  <c r="AX31" i="21"/>
  <c r="AY31" i="21"/>
  <c r="AZ31" i="21"/>
  <c r="BA31" i="21"/>
  <c r="BB31" i="21"/>
  <c r="L33" i="21"/>
  <c r="L31" i="21"/>
  <c r="L32" i="21"/>
  <c r="M30" i="21"/>
  <c r="N30" i="21"/>
  <c r="O30" i="21"/>
  <c r="P30" i="21"/>
  <c r="R30" i="21"/>
  <c r="S30" i="21"/>
  <c r="T30" i="21"/>
  <c r="U30" i="21"/>
  <c r="V30" i="21"/>
  <c r="X30" i="21"/>
  <c r="Y30" i="21"/>
  <c r="Z30" i="21"/>
  <c r="AA30" i="21"/>
  <c r="AB30" i="21"/>
  <c r="AC30" i="21"/>
  <c r="AD30" i="21"/>
  <c r="AE30" i="21"/>
  <c r="AF30" i="21"/>
  <c r="AG30" i="21"/>
  <c r="AH30" i="21"/>
  <c r="AI30" i="21"/>
  <c r="AJ30" i="21"/>
  <c r="AK30" i="21"/>
  <c r="AL30" i="21"/>
  <c r="AM30" i="21"/>
  <c r="AN30" i="21"/>
  <c r="AO30" i="21"/>
  <c r="AP30" i="21"/>
  <c r="AQ30" i="21"/>
  <c r="AR30" i="21"/>
  <c r="AS30" i="21"/>
  <c r="AT30" i="21"/>
  <c r="AU30" i="21"/>
  <c r="AV30" i="21"/>
  <c r="AW30" i="21"/>
  <c r="AX30" i="21"/>
  <c r="AY30" i="21"/>
  <c r="AZ30" i="21"/>
  <c r="BA30" i="21"/>
  <c r="BB30" i="21"/>
  <c r="BC30" i="21"/>
  <c r="L30" i="21"/>
  <c r="W9" i="21"/>
  <c r="K9" i="21" s="1"/>
  <c r="W10" i="21"/>
  <c r="Q10" i="21" s="1"/>
  <c r="W11" i="21"/>
  <c r="Q11" i="21" s="1"/>
  <c r="W8" i="21"/>
  <c r="Q8" i="21" s="1"/>
  <c r="C9" i="21"/>
  <c r="C10" i="21"/>
  <c r="C11" i="21"/>
  <c r="C8" i="21"/>
  <c r="E11" i="21"/>
  <c r="E10" i="21"/>
  <c r="E9" i="21"/>
  <c r="E8" i="21"/>
  <c r="M32" i="7"/>
  <c r="N32" i="7"/>
  <c r="O32" i="7"/>
  <c r="P32" i="7"/>
  <c r="R32" i="7"/>
  <c r="S32" i="7"/>
  <c r="T32" i="7"/>
  <c r="U32" i="7"/>
  <c r="V32" i="7"/>
  <c r="X32" i="7"/>
  <c r="Y32" i="7"/>
  <c r="Z32" i="7"/>
  <c r="AA32" i="7"/>
  <c r="AB32" i="7"/>
  <c r="AC32" i="7"/>
  <c r="AD32" i="7"/>
  <c r="AE32" i="7"/>
  <c r="AF32" i="7"/>
  <c r="AG32" i="7"/>
  <c r="AH32" i="7"/>
  <c r="AI32" i="7"/>
  <c r="AJ32" i="7"/>
  <c r="AK32" i="7"/>
  <c r="AL32" i="7"/>
  <c r="AM32" i="7"/>
  <c r="AN32" i="7"/>
  <c r="AO32" i="7"/>
  <c r="AP32" i="7"/>
  <c r="AQ32" i="7"/>
  <c r="AR32" i="7"/>
  <c r="AS32" i="7"/>
  <c r="AT32" i="7"/>
  <c r="AU32" i="7"/>
  <c r="AV32" i="7"/>
  <c r="AW32" i="7"/>
  <c r="AX32" i="7"/>
  <c r="AY32" i="7"/>
  <c r="AZ32" i="7"/>
  <c r="BA32" i="7"/>
  <c r="BB32" i="7"/>
  <c r="BC32" i="7"/>
  <c r="M31" i="7"/>
  <c r="N31" i="7"/>
  <c r="O31" i="7"/>
  <c r="P31" i="7"/>
  <c r="R31" i="7"/>
  <c r="S31" i="7"/>
  <c r="T31" i="7"/>
  <c r="U31" i="7"/>
  <c r="V31" i="7"/>
  <c r="X31" i="7"/>
  <c r="Y31" i="7"/>
  <c r="Z31" i="7"/>
  <c r="AA31" i="7"/>
  <c r="AB31" i="7"/>
  <c r="AC31" i="7"/>
  <c r="AD31" i="7"/>
  <c r="AE31" i="7"/>
  <c r="AF31" i="7"/>
  <c r="AG31" i="7"/>
  <c r="AH31" i="7"/>
  <c r="AI31" i="7"/>
  <c r="AJ31" i="7"/>
  <c r="AK31" i="7"/>
  <c r="AL31" i="7"/>
  <c r="AM31" i="7"/>
  <c r="AN31" i="7"/>
  <c r="AO31" i="7"/>
  <c r="AP31" i="7"/>
  <c r="AQ31" i="7"/>
  <c r="AR31" i="7"/>
  <c r="AS31" i="7"/>
  <c r="AT31" i="7"/>
  <c r="AU31" i="7"/>
  <c r="AV31" i="7"/>
  <c r="AW31" i="7"/>
  <c r="AX31" i="7"/>
  <c r="AY31" i="7"/>
  <c r="AZ31" i="7"/>
  <c r="BA31" i="7"/>
  <c r="BB31" i="7"/>
  <c r="BC31" i="7"/>
  <c r="M30" i="7"/>
  <c r="N30" i="7"/>
  <c r="O30" i="7"/>
  <c r="P30" i="7"/>
  <c r="R30" i="7"/>
  <c r="S30" i="7"/>
  <c r="T30" i="7"/>
  <c r="U30" i="7"/>
  <c r="V30" i="7"/>
  <c r="X30" i="7"/>
  <c r="Y30" i="7"/>
  <c r="Z30" i="7"/>
  <c r="AA30" i="7"/>
  <c r="AB30" i="7"/>
  <c r="AC30" i="7"/>
  <c r="AD30" i="7"/>
  <c r="AE30" i="7"/>
  <c r="AF30" i="7"/>
  <c r="AG30" i="7"/>
  <c r="AH30" i="7"/>
  <c r="AI30" i="7"/>
  <c r="AJ30" i="7"/>
  <c r="AK30" i="7"/>
  <c r="AL30" i="7"/>
  <c r="AM30" i="7"/>
  <c r="AN30" i="7"/>
  <c r="AO30" i="7"/>
  <c r="AP30" i="7"/>
  <c r="AQ30" i="7"/>
  <c r="AR30" i="7"/>
  <c r="AS30" i="7"/>
  <c r="AT30" i="7"/>
  <c r="AU30" i="7"/>
  <c r="AV30" i="7"/>
  <c r="AW30" i="7"/>
  <c r="AX30" i="7"/>
  <c r="AY30" i="7"/>
  <c r="AZ30" i="7"/>
  <c r="BA30" i="7"/>
  <c r="BB30" i="7"/>
  <c r="BC30" i="7"/>
  <c r="L30" i="7"/>
  <c r="L31" i="7"/>
  <c r="L32" i="7"/>
  <c r="M29" i="7"/>
  <c r="N29" i="7"/>
  <c r="O29" i="7"/>
  <c r="P29" i="7"/>
  <c r="R29" i="7"/>
  <c r="S29" i="7"/>
  <c r="T29" i="7"/>
  <c r="U29" i="7"/>
  <c r="V29" i="7"/>
  <c r="X29" i="7"/>
  <c r="Y29" i="7"/>
  <c r="Z29" i="7"/>
  <c r="AA29" i="7"/>
  <c r="AB29" i="7"/>
  <c r="AC29" i="7"/>
  <c r="AD29" i="7"/>
  <c r="AE29" i="7"/>
  <c r="AF29" i="7"/>
  <c r="AG29" i="7"/>
  <c r="AH29" i="7"/>
  <c r="AI29" i="7"/>
  <c r="AJ29" i="7"/>
  <c r="AK29" i="7"/>
  <c r="AL29" i="7"/>
  <c r="AM29" i="7"/>
  <c r="AN29" i="7"/>
  <c r="AO29" i="7"/>
  <c r="AP29" i="7"/>
  <c r="AQ29" i="7"/>
  <c r="AR29" i="7"/>
  <c r="AS29" i="7"/>
  <c r="AT29" i="7"/>
  <c r="AU29" i="7"/>
  <c r="AV29" i="7"/>
  <c r="AW29" i="7"/>
  <c r="AX29" i="7"/>
  <c r="AY29" i="7"/>
  <c r="AZ29" i="7"/>
  <c r="BA29" i="7"/>
  <c r="BB29" i="7"/>
  <c r="BC29" i="7"/>
  <c r="L29" i="7"/>
  <c r="W10" i="7"/>
  <c r="K10" i="7" s="1"/>
  <c r="W11" i="7"/>
  <c r="Q11" i="7" s="1"/>
  <c r="W12" i="7"/>
  <c r="K12" i="7" s="1"/>
  <c r="W9" i="7"/>
  <c r="K9" i="7" s="1"/>
  <c r="C10" i="7"/>
  <c r="C11" i="7"/>
  <c r="C12" i="7"/>
  <c r="C9" i="7"/>
  <c r="E12" i="7"/>
  <c r="E11" i="7"/>
  <c r="E10" i="7"/>
  <c r="E9" i="7"/>
  <c r="K10" i="21" l="1"/>
  <c r="W32" i="21"/>
  <c r="W31" i="21"/>
  <c r="K8" i="21"/>
  <c r="K11" i="21"/>
  <c r="Q30" i="21"/>
  <c r="Q9" i="21"/>
  <c r="Q31" i="21" s="1"/>
  <c r="Q33" i="21"/>
  <c r="W30" i="21"/>
  <c r="W33" i="21"/>
  <c r="Q32" i="21"/>
  <c r="W29" i="7"/>
  <c r="W31" i="7"/>
  <c r="W32" i="7"/>
  <c r="W30" i="7"/>
  <c r="Q31" i="7"/>
  <c r="Q9" i="7"/>
  <c r="Q12" i="7"/>
  <c r="K11" i="7"/>
  <c r="Q10" i="7"/>
  <c r="Q32" i="7" l="1"/>
  <c r="Q30" i="7"/>
  <c r="Q29" i="7"/>
  <c r="U51" i="59" l="1"/>
  <c r="T51" i="59"/>
  <c r="AG37" i="59"/>
  <c r="AF37" i="59"/>
  <c r="Q37" i="59"/>
  <c r="P37" i="59"/>
  <c r="O37" i="59"/>
  <c r="N37" i="59"/>
  <c r="M37" i="59"/>
  <c r="L37" i="59"/>
  <c r="K37" i="59"/>
  <c r="J37" i="59"/>
  <c r="I37" i="59"/>
  <c r="H37" i="59"/>
  <c r="G37" i="59"/>
  <c r="F37" i="59"/>
  <c r="AG18" i="59"/>
  <c r="AF18" i="59"/>
  <c r="Q18" i="59"/>
  <c r="P18" i="59"/>
  <c r="O18" i="59"/>
  <c r="N18" i="59"/>
  <c r="M18" i="59"/>
  <c r="L18" i="59"/>
  <c r="K18" i="59"/>
  <c r="J18" i="59"/>
  <c r="I18" i="59"/>
  <c r="H18" i="59"/>
  <c r="G18" i="59"/>
  <c r="F18" i="59"/>
  <c r="M51" i="59" l="1"/>
  <c r="M52" i="59" s="1"/>
  <c r="I51" i="59"/>
  <c r="I52" i="59" s="1"/>
  <c r="G51" i="59"/>
  <c r="G52" i="59" s="1"/>
  <c r="F51" i="59"/>
  <c r="H51" i="59"/>
  <c r="H52" i="59" s="1"/>
  <c r="AF51" i="59"/>
  <c r="AF52" i="59" s="1"/>
  <c r="N51" i="59"/>
  <c r="N52" i="59" s="1"/>
  <c r="AG51" i="59"/>
  <c r="AG52" i="59" s="1"/>
  <c r="J51" i="59"/>
  <c r="J52" i="59" s="1"/>
  <c r="P51" i="59"/>
  <c r="P52" i="59" s="1"/>
  <c r="Q51" i="59"/>
  <c r="Q52" i="59" s="1"/>
  <c r="K51" i="59"/>
  <c r="K52" i="59" s="1"/>
  <c r="O51" i="59"/>
  <c r="O52" i="59" s="1"/>
  <c r="L51" i="59"/>
  <c r="L52" i="59" s="1"/>
  <c r="T52" i="59"/>
  <c r="U52" i="59"/>
  <c r="F52" i="59"/>
  <c r="G4" i="58" l="1"/>
  <c r="G7" i="58"/>
  <c r="G3" i="58"/>
  <c r="F205" i="18" l="1"/>
  <c r="F204" i="18"/>
  <c r="F203" i="18"/>
  <c r="F202" i="18"/>
  <c r="F201" i="18"/>
  <c r="F200" i="18"/>
  <c r="F199" i="18"/>
  <c r="F198" i="18"/>
  <c r="F197" i="18"/>
  <c r="F196" i="18"/>
  <c r="F195" i="18"/>
  <c r="F194" i="18"/>
  <c r="F193" i="18"/>
  <c r="F192" i="18"/>
  <c r="F191" i="18"/>
  <c r="F190" i="18"/>
  <c r="F189" i="18"/>
  <c r="F188" i="18"/>
  <c r="F187" i="18"/>
  <c r="F186" i="18"/>
  <c r="F185" i="18"/>
  <c r="F184" i="18"/>
  <c r="F183" i="18"/>
  <c r="F182" i="18"/>
  <c r="F181" i="18"/>
  <c r="F180" i="18"/>
  <c r="F179" i="18"/>
  <c r="F178" i="18"/>
  <c r="F177" i="18"/>
  <c r="F176" i="18"/>
  <c r="F175" i="18"/>
  <c r="F174" i="18"/>
  <c r="F173" i="18"/>
  <c r="F172" i="18"/>
  <c r="F171" i="18"/>
  <c r="F170" i="18"/>
  <c r="F169" i="18"/>
  <c r="F168" i="18"/>
  <c r="F167" i="18"/>
  <c r="F166" i="18"/>
  <c r="F165" i="18"/>
  <c r="F164" i="18"/>
  <c r="F163" i="18"/>
  <c r="F162" i="18"/>
  <c r="F161" i="18"/>
  <c r="F160" i="18"/>
  <c r="F159" i="18"/>
  <c r="F158" i="18"/>
  <c r="F157" i="18"/>
  <c r="F156" i="18"/>
  <c r="F155" i="18"/>
  <c r="F154" i="18"/>
  <c r="F153" i="18"/>
  <c r="F152" i="18"/>
  <c r="F151" i="18"/>
  <c r="F150" i="18"/>
  <c r="F149" i="18"/>
  <c r="F148" i="18"/>
  <c r="F147" i="18"/>
  <c r="F146" i="18"/>
  <c r="F145" i="18"/>
  <c r="F144" i="18"/>
  <c r="F143" i="18"/>
  <c r="F142" i="18"/>
  <c r="F141" i="18"/>
  <c r="F140" i="18"/>
  <c r="F139" i="18"/>
  <c r="F138" i="18"/>
  <c r="F137" i="18"/>
  <c r="F136" i="18"/>
  <c r="F135" i="18"/>
  <c r="F134" i="18"/>
  <c r="F133" i="18"/>
  <c r="F132" i="18"/>
  <c r="F131" i="18"/>
  <c r="F130" i="18"/>
  <c r="F129" i="18"/>
  <c r="F128" i="18"/>
  <c r="F127" i="18"/>
  <c r="F126" i="18"/>
  <c r="F125" i="18"/>
  <c r="F124" i="18"/>
  <c r="F123" i="18"/>
  <c r="F122" i="18"/>
  <c r="F121" i="18"/>
  <c r="F120" i="18"/>
  <c r="F119" i="18"/>
  <c r="F118" i="18"/>
  <c r="F117" i="18"/>
  <c r="F116" i="18"/>
  <c r="F115" i="18"/>
  <c r="F114" i="18"/>
  <c r="F113" i="18"/>
  <c r="F112" i="18"/>
  <c r="F111" i="18"/>
  <c r="F110" i="18"/>
  <c r="F109" i="18"/>
  <c r="F108" i="18"/>
  <c r="F107" i="18"/>
  <c r="F106" i="18"/>
  <c r="F105" i="18"/>
  <c r="F104" i="18"/>
  <c r="F103" i="18"/>
  <c r="F102" i="18"/>
  <c r="F101" i="18"/>
  <c r="F100" i="18"/>
  <c r="F99" i="18"/>
  <c r="F98" i="18"/>
  <c r="F97" i="18"/>
  <c r="F96" i="18"/>
  <c r="F95" i="18"/>
  <c r="F94" i="18"/>
  <c r="F93" i="18"/>
  <c r="F92" i="18"/>
  <c r="F91" i="18"/>
  <c r="F90" i="18"/>
  <c r="F89" i="18"/>
  <c r="F88" i="18"/>
  <c r="F87" i="18"/>
  <c r="F86" i="18"/>
  <c r="F85" i="18"/>
  <c r="F84" i="18"/>
  <c r="F83" i="18"/>
  <c r="F82" i="18"/>
  <c r="F81" i="18"/>
  <c r="F80" i="18"/>
  <c r="F79" i="18"/>
  <c r="F78" i="18"/>
  <c r="F77" i="18"/>
  <c r="F76" i="18"/>
  <c r="F75" i="18"/>
  <c r="F74" i="18"/>
  <c r="F73" i="18"/>
  <c r="F72" i="18"/>
  <c r="F71" i="18"/>
  <c r="F70" i="18"/>
  <c r="F69" i="18"/>
  <c r="F68" i="18"/>
  <c r="F67" i="18"/>
  <c r="F66" i="18"/>
  <c r="F65" i="18"/>
  <c r="F64" i="18"/>
  <c r="F63" i="18"/>
  <c r="F62" i="18"/>
  <c r="F61" i="18"/>
  <c r="F60" i="18"/>
  <c r="F59" i="18"/>
  <c r="F58" i="18"/>
  <c r="F57" i="18"/>
  <c r="F56" i="18"/>
  <c r="F55" i="18"/>
  <c r="F54" i="18"/>
  <c r="F53" i="18"/>
  <c r="F52" i="18"/>
  <c r="F51" i="18"/>
  <c r="F50" i="18"/>
  <c r="F49" i="18"/>
  <c r="F48" i="18"/>
  <c r="F47" i="18"/>
  <c r="F46" i="18"/>
  <c r="F45" i="18"/>
  <c r="F44" i="18"/>
  <c r="F43" i="18"/>
  <c r="F42" i="18"/>
  <c r="F41" i="18"/>
  <c r="F40" i="18"/>
  <c r="F39" i="18"/>
  <c r="F38" i="18"/>
  <c r="F37" i="18"/>
  <c r="F36" i="18"/>
  <c r="F35" i="18"/>
  <c r="F34" i="18"/>
  <c r="F33" i="18"/>
  <c r="F32" i="18"/>
  <c r="F31" i="18"/>
  <c r="F30" i="18"/>
  <c r="F29" i="18"/>
  <c r="F28" i="18"/>
  <c r="F27" i="18"/>
  <c r="F26" i="18"/>
  <c r="F25" i="18"/>
  <c r="F24" i="18"/>
  <c r="F23" i="18"/>
  <c r="F22" i="18"/>
  <c r="F21" i="18"/>
  <c r="F20" i="18"/>
  <c r="F19" i="18"/>
  <c r="F18" i="18"/>
  <c r="F17" i="18"/>
  <c r="F16" i="18"/>
  <c r="F15" i="18"/>
  <c r="F14" i="18"/>
  <c r="F13" i="18"/>
  <c r="F12" i="18"/>
  <c r="F11" i="18"/>
  <c r="F10" i="18"/>
  <c r="F9" i="18"/>
  <c r="F8" i="18"/>
  <c r="E8" i="18"/>
  <c r="E9" i="18" s="1"/>
  <c r="E10" i="18" s="1"/>
  <c r="E11" i="18" s="1"/>
  <c r="E12" i="18" s="1"/>
  <c r="E13" i="18" s="1"/>
  <c r="E14" i="18" s="1"/>
  <c r="E15" i="18" s="1"/>
  <c r="E16" i="18" s="1"/>
  <c r="E17" i="18" s="1"/>
  <c r="E18" i="18" s="1"/>
  <c r="E19" i="18" s="1"/>
  <c r="E20" i="18" s="1"/>
  <c r="E21" i="18" s="1"/>
  <c r="E22" i="18" s="1"/>
  <c r="E23" i="18" s="1"/>
  <c r="E24" i="18" s="1"/>
  <c r="E25" i="18" s="1"/>
  <c r="E26" i="18" s="1"/>
  <c r="E27" i="18" s="1"/>
  <c r="E28" i="18" s="1"/>
  <c r="E29" i="18" s="1"/>
  <c r="E30" i="18" s="1"/>
  <c r="E31" i="18" s="1"/>
  <c r="E32" i="18" s="1"/>
  <c r="E33" i="18" s="1"/>
  <c r="E34" i="18" s="1"/>
  <c r="E35" i="18" s="1"/>
  <c r="E36" i="18" s="1"/>
  <c r="E37" i="18" s="1"/>
  <c r="E38" i="18" s="1"/>
  <c r="E39" i="18" s="1"/>
  <c r="E40" i="18" s="1"/>
  <c r="E41" i="18" s="1"/>
  <c r="E42" i="18" s="1"/>
  <c r="E43" i="18" s="1"/>
  <c r="E44" i="18" s="1"/>
  <c r="E45" i="18" s="1"/>
  <c r="E46" i="18" s="1"/>
  <c r="E47" i="18" s="1"/>
  <c r="E48" i="18" s="1"/>
  <c r="E49" i="18" s="1"/>
  <c r="E50" i="18" s="1"/>
  <c r="E51" i="18" s="1"/>
  <c r="E52" i="18" s="1"/>
  <c r="E53" i="18" s="1"/>
  <c r="E54" i="18" s="1"/>
  <c r="E55" i="18" s="1"/>
  <c r="E56" i="18" s="1"/>
  <c r="E57" i="18" s="1"/>
  <c r="E58" i="18" s="1"/>
  <c r="E59" i="18" s="1"/>
  <c r="E60" i="18" s="1"/>
  <c r="E61" i="18" s="1"/>
  <c r="E62" i="18" s="1"/>
  <c r="E63" i="18" s="1"/>
  <c r="E64" i="18" s="1"/>
  <c r="E65" i="18" s="1"/>
  <c r="E66" i="18" s="1"/>
  <c r="E67" i="18" s="1"/>
  <c r="E68" i="18" s="1"/>
  <c r="E69" i="18" s="1"/>
  <c r="E70" i="18" s="1"/>
  <c r="E71" i="18" s="1"/>
  <c r="E72" i="18" s="1"/>
  <c r="E73" i="18" s="1"/>
  <c r="E74" i="18" s="1"/>
  <c r="E75" i="18" s="1"/>
  <c r="E76" i="18" s="1"/>
  <c r="E77" i="18" s="1"/>
  <c r="E78" i="18" s="1"/>
  <c r="E79" i="18" s="1"/>
  <c r="E80" i="18" s="1"/>
  <c r="E81" i="18" s="1"/>
  <c r="E82" i="18" s="1"/>
  <c r="E83" i="18" s="1"/>
  <c r="E84" i="18" s="1"/>
  <c r="E85" i="18" s="1"/>
  <c r="E86" i="18" s="1"/>
  <c r="E87" i="18" s="1"/>
  <c r="E88" i="18" s="1"/>
  <c r="E89" i="18" s="1"/>
  <c r="E90" i="18" s="1"/>
  <c r="E91" i="18" s="1"/>
  <c r="E92" i="18" s="1"/>
  <c r="E93" i="18" s="1"/>
  <c r="E94" i="18" s="1"/>
  <c r="E95" i="18" s="1"/>
  <c r="E96" i="18" s="1"/>
  <c r="E97" i="18" s="1"/>
  <c r="E98" i="18" s="1"/>
  <c r="E99" i="18" s="1"/>
  <c r="E100" i="18" s="1"/>
  <c r="E101" i="18" s="1"/>
  <c r="E102" i="18" s="1"/>
  <c r="E103" i="18" s="1"/>
  <c r="E104" i="18" s="1"/>
  <c r="E105" i="18" s="1"/>
  <c r="E106" i="18" s="1"/>
  <c r="E107" i="18" s="1"/>
  <c r="E108" i="18" s="1"/>
  <c r="E109" i="18" s="1"/>
  <c r="E110" i="18" s="1"/>
  <c r="E111" i="18" s="1"/>
  <c r="E112" i="18" s="1"/>
  <c r="E113" i="18" s="1"/>
  <c r="E114" i="18" s="1"/>
  <c r="E115" i="18" s="1"/>
  <c r="E116" i="18" s="1"/>
  <c r="E117" i="18" s="1"/>
  <c r="E118" i="18" s="1"/>
  <c r="E119" i="18" s="1"/>
  <c r="E120" i="18" s="1"/>
  <c r="E121" i="18" s="1"/>
  <c r="E122" i="18" s="1"/>
  <c r="E123" i="18" s="1"/>
  <c r="E124" i="18" s="1"/>
  <c r="E125" i="18" s="1"/>
  <c r="E126" i="18" s="1"/>
  <c r="E127" i="18" s="1"/>
  <c r="E128" i="18" s="1"/>
  <c r="E129" i="18" s="1"/>
  <c r="E130" i="18" s="1"/>
  <c r="E131" i="18" s="1"/>
  <c r="E132" i="18" s="1"/>
  <c r="E133" i="18" s="1"/>
  <c r="E134" i="18" s="1"/>
  <c r="E135" i="18" s="1"/>
  <c r="E136" i="18" s="1"/>
  <c r="E137" i="18" s="1"/>
  <c r="E138" i="18" s="1"/>
  <c r="E139" i="18" s="1"/>
  <c r="E140" i="18" s="1"/>
  <c r="E141" i="18" s="1"/>
  <c r="E142" i="18" s="1"/>
  <c r="E143" i="18" s="1"/>
  <c r="E144" i="18" s="1"/>
  <c r="E145" i="18" s="1"/>
  <c r="E146" i="18" s="1"/>
  <c r="E147" i="18" s="1"/>
  <c r="E148" i="18" s="1"/>
  <c r="E149" i="18" s="1"/>
  <c r="E150" i="18" s="1"/>
  <c r="E151" i="18" s="1"/>
  <c r="E152" i="18" s="1"/>
  <c r="E153" i="18" s="1"/>
  <c r="E154" i="18" s="1"/>
  <c r="E155" i="18" s="1"/>
  <c r="E156" i="18" s="1"/>
  <c r="E157" i="18" s="1"/>
  <c r="E158" i="18" s="1"/>
  <c r="E159" i="18" s="1"/>
  <c r="E160" i="18" s="1"/>
  <c r="E161" i="18" s="1"/>
  <c r="E162" i="18" s="1"/>
  <c r="E163" i="18" s="1"/>
  <c r="E164" i="18" s="1"/>
  <c r="E165" i="18" s="1"/>
  <c r="E166" i="18" s="1"/>
  <c r="E167" i="18" s="1"/>
  <c r="E168" i="18" s="1"/>
  <c r="E169" i="18" s="1"/>
  <c r="E170" i="18" s="1"/>
  <c r="E171" i="18" s="1"/>
  <c r="E172" i="18" s="1"/>
  <c r="E173" i="18" s="1"/>
  <c r="E174" i="18" s="1"/>
  <c r="E175" i="18" s="1"/>
  <c r="E176" i="18" s="1"/>
  <c r="E177" i="18" s="1"/>
  <c r="E178" i="18" s="1"/>
  <c r="E179" i="18" s="1"/>
  <c r="E180" i="18" s="1"/>
  <c r="E181" i="18" s="1"/>
  <c r="E182" i="18" s="1"/>
  <c r="E183" i="18" s="1"/>
  <c r="E184" i="18" s="1"/>
  <c r="E185" i="18" s="1"/>
  <c r="E186" i="18" s="1"/>
  <c r="E187" i="18" s="1"/>
  <c r="E188" i="18" s="1"/>
  <c r="E189" i="18" s="1"/>
  <c r="E190" i="18" s="1"/>
  <c r="E191" i="18" s="1"/>
  <c r="E192" i="18" s="1"/>
  <c r="E193" i="18" s="1"/>
  <c r="E194" i="18" s="1"/>
  <c r="E195" i="18" s="1"/>
  <c r="E196" i="18" s="1"/>
  <c r="E197" i="18" s="1"/>
  <c r="E198" i="18" s="1"/>
  <c r="E199" i="18" s="1"/>
  <c r="E200" i="18" s="1"/>
  <c r="E201" i="18" s="1"/>
  <c r="E202" i="18" s="1"/>
  <c r="E203" i="18" s="1"/>
  <c r="E204" i="18" s="1"/>
  <c r="E205"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Alaa Gamal Attia</author>
  </authors>
  <commentList>
    <comment ref="K6" authorId="0" shapeId="0" xr:uid="{1E221CF6-B7E9-4404-BD19-E841A73BB331}">
      <text>
        <r>
          <rPr>
            <b/>
            <sz val="9"/>
            <color indexed="81"/>
            <rFont val="Tahoma"/>
            <family val="2"/>
          </rPr>
          <t>Alaa Gamal Attia:</t>
        </r>
        <r>
          <rPr>
            <sz val="9"/>
            <color indexed="81"/>
            <rFont val="Tahoma"/>
            <family val="2"/>
          </rPr>
          <t xml:space="preserve">
Weight Detection is activated only if the wash is added to the cycle. Otherwise WL 4 is selected</t>
        </r>
      </text>
    </comment>
    <comment ref="K10" authorId="0" shapeId="0" xr:uid="{FB35974A-DFF2-4517-8920-F58246A3A421}">
      <text>
        <r>
          <rPr>
            <b/>
            <sz val="9"/>
            <color indexed="81"/>
            <rFont val="Tahoma"/>
            <family val="2"/>
          </rPr>
          <t>Alaa Gamal Attia:</t>
        </r>
        <r>
          <rPr>
            <sz val="9"/>
            <color indexed="81"/>
            <rFont val="Tahoma"/>
            <family val="2"/>
          </rPr>
          <t xml:space="preserve">
We modified this course to give the user a quick access to the rinse option. So, wash won't be active by default, however, user can still add wash to the cycle. Default water temp is cold and other temperatures are disabled in case wash is 0. Water temp can be activated again if wash can be selected</t>
        </r>
      </text>
    </comment>
    <comment ref="K24" authorId="0" shapeId="0" xr:uid="{9348BE53-82EA-46F2-9777-E70A0E8D2AE8}">
      <text>
        <r>
          <rPr>
            <b/>
            <sz val="9"/>
            <color indexed="81"/>
            <rFont val="Tahoma"/>
            <family val="2"/>
          </rPr>
          <t>Alaa Gamal Attia:</t>
        </r>
        <r>
          <rPr>
            <sz val="9"/>
            <color indexed="81"/>
            <rFont val="Tahoma"/>
            <family val="2"/>
          </rPr>
          <t xml:space="preserve">
Weight Detection is activated only if the wash is added to the cycle. Otherwise WL 4 is selected</t>
        </r>
      </text>
    </comment>
  </commentList>
</comments>
</file>

<file path=xl/sharedStrings.xml><?xml version="1.0" encoding="utf-8"?>
<sst xmlns="http://schemas.openxmlformats.org/spreadsheetml/2006/main" count="2172" uniqueCount="903">
  <si>
    <t>Internal Levels</t>
  </si>
  <si>
    <t>Load (Kg)</t>
  </si>
  <si>
    <t>Water Level
Display</t>
  </si>
  <si>
    <t>M1 Motion +  Water Filling</t>
  </si>
  <si>
    <t>M2 Motion</t>
  </si>
  <si>
    <t>2nd Water Supply</t>
  </si>
  <si>
    <t>M3 Motion</t>
  </si>
  <si>
    <t>3rd Water Supply.</t>
  </si>
  <si>
    <t>WL Check</t>
  </si>
  <si>
    <t>Stop</t>
  </si>
  <si>
    <t>CW</t>
  </si>
  <si>
    <t>Stop Time</t>
  </si>
  <si>
    <t>CCW</t>
  </si>
  <si>
    <t>ACC</t>
  </si>
  <si>
    <t>Total Time</t>
  </si>
  <si>
    <t>Water level @ M1 Start</t>
  </si>
  <si>
    <t>DEC</t>
  </si>
  <si>
    <t>1st Water Supply End
M1 End</t>
  </si>
  <si>
    <t xml:space="preserve">Total Time </t>
  </si>
  <si>
    <t>Input</t>
  </si>
  <si>
    <t>Output</t>
  </si>
  <si>
    <t>Target Water level</t>
  </si>
  <si>
    <t>Water valve is closed</t>
  </si>
  <si>
    <t>Process</t>
  </si>
  <si>
    <t>Start</t>
  </si>
  <si>
    <t>End</t>
  </si>
  <si>
    <t>Pulsator</t>
  </si>
  <si>
    <t>* Total time start with M2</t>
  </si>
  <si>
    <t>Valve</t>
  </si>
  <si>
    <t>Target Water Level</t>
  </si>
  <si>
    <t>Closed</t>
  </si>
  <si>
    <t>These Processes are repeated 3 Times</t>
  </si>
  <si>
    <t>3rd Water Supply</t>
  </si>
  <si>
    <t>Clutch confirmation operation</t>
  </si>
  <si>
    <r>
      <rPr>
        <sz val="11"/>
        <rFont val="Noto Sans CJK SC"/>
        <family val="2"/>
      </rPr>
      <t xml:space="preserve">第２槽回転給水 </t>
    </r>
    <r>
      <rPr>
        <sz val="11"/>
        <rFont val="ＭＳ Ｐゴシック"/>
        <family val="3"/>
      </rPr>
      <t>*4</t>
    </r>
  </si>
  <si>
    <t>1st Shower Rinse</t>
  </si>
  <si>
    <t>Drain water</t>
  </si>
  <si>
    <r>
      <rPr>
        <sz val="9"/>
        <rFont val="Noto Sans CJK SC"/>
        <family val="2"/>
      </rPr>
      <t>　</t>
    </r>
    <r>
      <rPr>
        <sz val="9"/>
        <rFont val="ＭＳ Ｐゴシック"/>
        <family val="3"/>
      </rPr>
      <t>*</t>
    </r>
    <r>
      <rPr>
        <sz val="9"/>
        <rFont val="Noto Sans CJK SC"/>
        <family val="2"/>
      </rPr>
      <t>脱水槽が回転し始めたら、</t>
    </r>
  </si>
  <si>
    <t>1st Spin</t>
  </si>
  <si>
    <r>
      <rPr>
        <sz val="9"/>
        <rFont val="Noto Sans CJK SC"/>
        <family val="2"/>
      </rPr>
      <t>　</t>
    </r>
    <r>
      <rPr>
        <sz val="9"/>
        <rFont val="ＭＳ Ｐゴシック"/>
        <family val="3"/>
      </rPr>
      <t>*Start Shower water supply</t>
    </r>
  </si>
  <si>
    <t>Rinse</t>
  </si>
  <si>
    <r>
      <rPr>
        <sz val="16"/>
        <rFont val="ＭＳ Ｐゴシック"/>
        <family val="3"/>
      </rPr>
      <t xml:space="preserve">Static rinse </t>
    </r>
    <r>
      <rPr>
        <sz val="16"/>
        <rFont val="Noto Sans CJK SC"/>
        <family val="2"/>
      </rPr>
      <t>Ｗ</t>
    </r>
  </si>
  <si>
    <t>Final Spin</t>
  </si>
  <si>
    <t xml:space="preserve"> 　シャワー注水開始</t>
  </si>
  <si>
    <r>
      <rPr>
        <sz val="9"/>
        <rFont val="Noto Sans CJK SC"/>
        <family val="2"/>
      </rPr>
      <t xml:space="preserve"> 　</t>
    </r>
    <r>
      <rPr>
        <sz val="9"/>
        <rFont val="ＭＳ Ｐゴシック"/>
        <family val="3"/>
      </rPr>
      <t xml:space="preserve">with starting of basket rotation </t>
    </r>
  </si>
  <si>
    <t>S</t>
  </si>
  <si>
    <t>槽回転給水</t>
  </si>
  <si>
    <t>普通</t>
  </si>
  <si>
    <t>Spin 1</t>
  </si>
  <si>
    <t>Normal</t>
  </si>
  <si>
    <t>Shower water supply 1</t>
  </si>
  <si>
    <t>Spin 2</t>
  </si>
  <si>
    <t>　</t>
  </si>
  <si>
    <t>↓</t>
  </si>
  <si>
    <t>water</t>
  </si>
  <si>
    <t>Softener</t>
  </si>
  <si>
    <t>M6</t>
  </si>
  <si>
    <t>(Stirring Motion)</t>
  </si>
  <si>
    <t>Refer to spin control</t>
  </si>
  <si>
    <t>and</t>
  </si>
  <si>
    <r>
      <rPr>
        <sz val="11"/>
        <rFont val="ＭＳ Ｐゴシック"/>
        <family val="3"/>
      </rPr>
      <t>(</t>
    </r>
    <r>
      <rPr>
        <sz val="11"/>
        <rFont val="Noto Sans CJK SC"/>
        <family val="2"/>
      </rPr>
      <t>短絡</t>
    </r>
    <r>
      <rPr>
        <sz val="11"/>
        <rFont val="ＭＳ Ｐゴシック"/>
        <family val="3"/>
      </rPr>
      <t>)</t>
    </r>
  </si>
  <si>
    <t>(Short)</t>
  </si>
  <si>
    <t xml:space="preserve">Motor
rpm
</t>
  </si>
  <si>
    <r>
      <rPr>
        <sz val="11"/>
        <rFont val="ＭＳ Ｐゴシック"/>
        <family val="3"/>
      </rPr>
      <t xml:space="preserve">Total Time 
</t>
    </r>
    <r>
      <rPr>
        <sz val="8"/>
        <rFont val="ＭＳ Ｐゴシック"/>
        <family val="3"/>
      </rPr>
      <t>@Water pressure 10</t>
    </r>
  </si>
  <si>
    <t>valve open</t>
  </si>
  <si>
    <t>water level</t>
  </si>
  <si>
    <t>Water</t>
  </si>
  <si>
    <t>Capa</t>
  </si>
  <si>
    <t>Clutch</t>
  </si>
  <si>
    <t>水圧</t>
  </si>
  <si>
    <r>
      <rPr>
        <sz val="11"/>
        <rFont val="Noto Sans CJK SC"/>
        <family val="2"/>
      </rPr>
      <t>（</t>
    </r>
    <r>
      <rPr>
        <sz val="11"/>
        <rFont val="ＭＳ Ｐゴシック"/>
        <family val="3"/>
      </rPr>
      <t>L/</t>
    </r>
    <r>
      <rPr>
        <sz val="11"/>
        <rFont val="Noto Sans CJK SC"/>
        <family val="2"/>
      </rPr>
      <t>分）</t>
    </r>
  </si>
  <si>
    <t>ﾌﾞﾚｰｷ</t>
  </si>
  <si>
    <t xml:space="preserve"> Motor</t>
  </si>
  <si>
    <t>Brake</t>
  </si>
  <si>
    <t>When water level is detected as below</t>
  </si>
  <si>
    <t>level</t>
  </si>
  <si>
    <t>N.</t>
  </si>
  <si>
    <t>R.</t>
  </si>
  <si>
    <t>Rise</t>
  </si>
  <si>
    <t>Fall</t>
  </si>
  <si>
    <t>Motor</t>
  </si>
  <si>
    <t>time</t>
  </si>
  <si>
    <t>city</t>
  </si>
  <si>
    <t>Level</t>
  </si>
  <si>
    <t>change</t>
  </si>
  <si>
    <t>rpm</t>
  </si>
  <si>
    <t>ON</t>
  </si>
  <si>
    <t>Softener valve is opened.</t>
  </si>
  <si>
    <t>停止検知</t>
  </si>
  <si>
    <t>80"</t>
  </si>
  <si>
    <t>same as M3 in washing processe</t>
  </si>
  <si>
    <t>Setting
Water
Level</t>
  </si>
  <si>
    <t>30"</t>
  </si>
  <si>
    <t>20"</t>
  </si>
  <si>
    <r>
      <rPr>
        <sz val="11"/>
        <rFont val="Noto Sans CJK SC"/>
        <family val="2"/>
      </rPr>
      <t>後</t>
    </r>
    <r>
      <rPr>
        <sz val="11"/>
        <rFont val="ＭＳ Ｐゴシック"/>
        <family val="3"/>
      </rPr>
      <t>,</t>
    </r>
    <r>
      <rPr>
        <sz val="11"/>
        <rFont val="Noto Sans CJK SC"/>
        <family val="2"/>
      </rPr>
      <t>次行程</t>
    </r>
  </si>
  <si>
    <t>High</t>
  </si>
  <si>
    <t>に進む。</t>
  </si>
  <si>
    <t>After stop</t>
  </si>
  <si>
    <t>detection,</t>
  </si>
  <si>
    <t>shift next</t>
  </si>
  <si>
    <t>TOP</t>
  </si>
  <si>
    <t>process</t>
  </si>
  <si>
    <t>Middle</t>
  </si>
  <si>
    <t>(MAX20")</t>
  </si>
  <si>
    <t>Refer</t>
  </si>
  <si>
    <t>to</t>
  </si>
  <si>
    <t>Spin</t>
  </si>
  <si>
    <t>control</t>
  </si>
  <si>
    <t>Small</t>
  </si>
  <si>
    <t>After</t>
  </si>
  <si>
    <t>reaching</t>
  </si>
  <si>
    <t>Inlet valve</t>
  </si>
  <si>
    <t>Reset</t>
  </si>
  <si>
    <t>Same spec. as</t>
  </si>
  <si>
    <t>Same as Static rinse W</t>
  </si>
  <si>
    <t>120"</t>
  </si>
  <si>
    <t>Middle2</t>
  </si>
  <si>
    <t>clutch</t>
  </si>
  <si>
    <t>or less</t>
  </si>
  <si>
    <t>Low</t>
  </si>
  <si>
    <t>None</t>
  </si>
  <si>
    <t>Top</t>
  </si>
  <si>
    <t>Ultra</t>
  </si>
  <si>
    <t>small</t>
  </si>
  <si>
    <t>Spin Stop detection</t>
  </si>
  <si>
    <t>Regular</t>
  </si>
  <si>
    <t>Delicate</t>
  </si>
  <si>
    <t>Stir WL</t>
  </si>
  <si>
    <t>Target WL</t>
  </si>
  <si>
    <t>Water Valve</t>
  </si>
  <si>
    <t>Stop detection</t>
  </si>
  <si>
    <t>Softener valve</t>
  </si>
  <si>
    <t>Softener WL</t>
  </si>
  <si>
    <t>closed</t>
  </si>
  <si>
    <t>Manual Selection</t>
  </si>
  <si>
    <t>1 time</t>
  </si>
  <si>
    <t>2 times</t>
  </si>
  <si>
    <t>3 times</t>
  </si>
  <si>
    <t>RPM</t>
  </si>
  <si>
    <r>
      <rPr>
        <b/>
        <u/>
        <sz val="16"/>
        <rFont val="ＭＳ Ｐゴシック"/>
        <family val="3"/>
      </rPr>
      <t xml:space="preserve">Fragrance Rinse </t>
    </r>
    <r>
      <rPr>
        <b/>
        <u/>
        <sz val="16"/>
        <rFont val="Noto Sans CJK SC"/>
        <family val="2"/>
      </rPr>
      <t>・</t>
    </r>
    <r>
      <rPr>
        <b/>
        <u/>
        <sz val="16"/>
        <rFont val="ＭＳ Ｐゴシック"/>
        <family val="3"/>
      </rPr>
      <t>Spin</t>
    </r>
  </si>
  <si>
    <t>2nd Spin</t>
  </si>
  <si>
    <r>
      <rPr>
        <sz val="16"/>
        <rFont val="ＭＳ Ｐゴシック"/>
        <family val="3"/>
      </rPr>
      <t xml:space="preserve">Static rinse </t>
    </r>
    <r>
      <rPr>
        <sz val="16"/>
        <rFont val="Noto Sans CJK SC"/>
        <family val="2"/>
      </rPr>
      <t>Ｆ</t>
    </r>
  </si>
  <si>
    <t>*When drain valve closes, water supply starts. Water is supplied to setting water level.</t>
  </si>
  <si>
    <t>Water supply</t>
  </si>
  <si>
    <t>Water supply
with stir</t>
  </si>
  <si>
    <t>M6 starting</t>
  </si>
  <si>
    <t>Untangle</t>
  </si>
  <si>
    <t>Starting</t>
  </si>
  <si>
    <t>Pause</t>
  </si>
  <si>
    <t>Fixing60"</t>
  </si>
  <si>
    <t>Water Amount (Setting w.L)</t>
  </si>
  <si>
    <t>Drain water &amp;</t>
  </si>
  <si>
    <r>
      <rPr>
        <sz val="14"/>
        <rFont val="ＭＳ Ｐゴシック"/>
        <family val="3"/>
      </rPr>
      <t>max</t>
    </r>
    <r>
      <rPr>
        <sz val="14"/>
        <rFont val="Noto Sans CJK SC"/>
        <family val="2"/>
      </rPr>
      <t>　</t>
    </r>
    <r>
      <rPr>
        <sz val="14"/>
        <rFont val="ＭＳ Ｐゴシック"/>
        <family val="3"/>
      </rPr>
      <t>60"</t>
    </r>
  </si>
  <si>
    <t>Clutch change</t>
  </si>
  <si>
    <t>After stop detection, shift next process
(MAX20")</t>
  </si>
  <si>
    <t>Setting water level</t>
  </si>
  <si>
    <t>same as (S) motion in washing processe</t>
  </si>
  <si>
    <t>90"</t>
  </si>
  <si>
    <r>
      <rPr>
        <sz val="24"/>
        <rFont val="ＭＳ Ｐゴシック"/>
        <family val="3"/>
      </rPr>
      <t xml:space="preserve">same as </t>
    </r>
    <r>
      <rPr>
        <b/>
        <sz val="24"/>
        <rFont val="ＭＳ Ｐゴシック"/>
        <family val="3"/>
      </rPr>
      <t>(S)</t>
    </r>
    <r>
      <rPr>
        <sz val="24"/>
        <rFont val="ＭＳ Ｐゴシック"/>
        <family val="3"/>
      </rPr>
      <t xml:space="preserve"> motion in washing processe</t>
    </r>
  </si>
  <si>
    <t>Single</t>
  </si>
  <si>
    <t>※After</t>
  </si>
  <si>
    <t>drain valve</t>
  </si>
  <si>
    <t>close,</t>
  </si>
  <si>
    <r>
      <rPr>
        <vertAlign val="superscript"/>
        <sz val="11"/>
        <color rgb="FF0000FF"/>
        <rFont val="ＭＳ Ｐゴシック"/>
        <family val="3"/>
      </rPr>
      <t>①</t>
    </r>
    <r>
      <rPr>
        <sz val="11"/>
        <color rgb="FF0000FF"/>
        <rFont val="ＭＳ Ｐゴシック"/>
        <family val="3"/>
      </rPr>
      <t>Small1</t>
    </r>
  </si>
  <si>
    <t>start.</t>
  </si>
  <si>
    <t>Same spec.</t>
  </si>
  <si>
    <t xml:space="preserve">Untangle </t>
  </si>
  <si>
    <t>as Untangle</t>
  </si>
  <si>
    <t>to setting</t>
  </si>
  <si>
    <t>water current</t>
  </si>
  <si>
    <t>of wash process</t>
  </si>
  <si>
    <t>of wash</t>
  </si>
  <si>
    <t>Drain valve open</t>
  </si>
  <si>
    <t>After 35sec.</t>
  </si>
  <si>
    <t>Rest water</t>
  </si>
  <si>
    <t>level.</t>
  </si>
  <si>
    <t>* Same spec.of weight sensor and wash process as condensed regular process</t>
  </si>
  <si>
    <t>* Default Rinse is 3 times and it's not changeable</t>
  </si>
  <si>
    <t>Condensed Wash</t>
  </si>
  <si>
    <t>Soak rotary water flow</t>
  </si>
  <si>
    <t>Capacity</t>
  </si>
  <si>
    <t>Speed</t>
  </si>
  <si>
    <t>Setting</t>
  </si>
  <si>
    <t>Pause-Rotating water flow-Pause-Soak water flow</t>
  </si>
  <si>
    <t>Pause-Rotating water flow-Pause</t>
  </si>
  <si>
    <t>5 times</t>
  </si>
  <si>
    <t>2H</t>
  </si>
  <si>
    <t>11 times</t>
  </si>
  <si>
    <t>4H</t>
  </si>
  <si>
    <t>Tub Clean</t>
  </si>
  <si>
    <t>Water Supply and  Stiring</t>
  </si>
  <si>
    <t>Soak</t>
  </si>
  <si>
    <t>Wash</t>
  </si>
  <si>
    <t>1st  Spin</t>
  </si>
  <si>
    <t>2nd  Spin</t>
  </si>
  <si>
    <t>Clutch Switch</t>
  </si>
  <si>
    <t>Water Supply with Stiring</t>
  </si>
  <si>
    <t>3rd  Spin</t>
  </si>
  <si>
    <t>4th Spin</t>
  </si>
  <si>
    <t>Stirring motion</t>
  </si>
  <si>
    <t>Stirring</t>
  </si>
  <si>
    <t>Stire with supply water in order from the lowest water level</t>
  </si>
  <si>
    <t>Drain valve is open</t>
  </si>
  <si>
    <t>Break</t>
  </si>
  <si>
    <t>Drain Water</t>
  </si>
  <si>
    <t>Same as first Stirring</t>
  </si>
  <si>
    <t>After reaching Reset Water Level</t>
  </si>
  <si>
    <t xml:space="preserve">Top 700 rpm
</t>
  </si>
  <si>
    <t>Same as water supply with stiring specs</t>
  </si>
  <si>
    <t>`</t>
  </si>
  <si>
    <t>Clutch Confirmation Operation</t>
  </si>
  <si>
    <t>Specifications / Definitions</t>
  </si>
  <si>
    <t>Water supply with stirring</t>
  </si>
  <si>
    <t>1.After reaching set water level, stirring is started.</t>
  </si>
  <si>
    <t xml:space="preserve"> 1.The operation of stirring for 1 minute and stopping for 4 minutes is repeated within the set time.</t>
  </si>
  <si>
    <t>Whole</t>
  </si>
  <si>
    <t xml:space="preserve"> 1. No supply water is added.</t>
  </si>
  <si>
    <t>2. Reservations cannot be set.</t>
  </si>
  <si>
    <t>3. The abnormality detection operation conforms to the operation during regular course operation.</t>
  </si>
  <si>
    <t>Wash Process</t>
  </si>
  <si>
    <t>Static Rinse S</t>
  </si>
  <si>
    <t>Drain Water and Clutch Change</t>
  </si>
  <si>
    <t>Normal 
Short 
Break</t>
  </si>
  <si>
    <t>Internal Spin</t>
  </si>
  <si>
    <t>Softener inlet valve start water level</t>
  </si>
  <si>
    <t>Water Supply with Stir</t>
  </si>
  <si>
    <t>Stir</t>
  </si>
  <si>
    <t>Water Level</t>
  </si>
  <si>
    <t>Inlet valve
Single 
Same as W</t>
  </si>
  <si>
    <t>Same as Final Spin spec</t>
  </si>
  <si>
    <t>Simultaneous with start of water supply</t>
  </si>
  <si>
    <t>Same as wash Spec</t>
  </si>
  <si>
    <t>Water supply to setting water level</t>
  </si>
  <si>
    <t>3 min</t>
  </si>
  <si>
    <t>Same as Untangle Spec</t>
  </si>
  <si>
    <t>* Highlighted Time is changeable according to manual time setting</t>
  </si>
  <si>
    <t>Clutch Confirmation</t>
  </si>
  <si>
    <t>2 time</t>
  </si>
  <si>
    <t>Time selected by user</t>
  </si>
  <si>
    <t>M2</t>
  </si>
  <si>
    <t>M3</t>
  </si>
  <si>
    <t>Water flow variable spec.</t>
  </si>
  <si>
    <t>1- Range of application "A" motion at wash can be changed in addition to "ST &amp; S" motions if they are similar to "A"</t>
  </si>
  <si>
    <t>2- Variable Water flow is only available for  wash process included in Condensed REGULAR and Memory courses</t>
  </si>
  <si>
    <t>3-Indicator lights on to Level 2 as a default level at initial.</t>
  </si>
  <si>
    <t>4- Water flow variable is stored in memory at only initial setting of Memory course. Change in the middle operation is not.</t>
  </si>
  <si>
    <t>* Water flow Behavior before the wash operation starting</t>
  </si>
  <si>
    <t>Soil Level</t>
  </si>
  <si>
    <t>Action</t>
  </si>
  <si>
    <t xml:space="preserve"> Extra SAB Cycle No.</t>
  </si>
  <si>
    <t>SAB Total ADDed time (sec.)</t>
  </si>
  <si>
    <t>No change</t>
  </si>
  <si>
    <t>− 10 rpm</t>
  </si>
  <si>
    <t>SA</t>
  </si>
  <si>
    <t>* Water flow variable display (after wash start)</t>
  </si>
  <si>
    <t>1- Fixed Lighting on the setting point during M1 , M2 , M3 , ST motions</t>
  </si>
  <si>
    <t>2- Movable Lighting on to the setting point (accumulation display) as shown in fig ※Pushing key 1time→Moving lighting point to upper side (strong side)</t>
  </si>
  <si>
    <t>3- Indicator lights on at untangle water current and key cannnot be operated.</t>
  </si>
  <si>
    <t>4- When operation is returned to wash start by change of water level  and wash time, indicator lights on.</t>
  </si>
  <si>
    <t>5- Lighting off with wash finishing (from drainage)</t>
  </si>
  <si>
    <t>* Change of water flow varable in the middle of operation</t>
  </si>
  <si>
    <t>When water flow variable is changed during blinking of water flow indicator, "A" motion after change is operated</t>
  </si>
  <si>
    <t xml:space="preserve"> for 20 sec.,after that, motion after 20sec from change is returned. As shown in figure</t>
  </si>
  <si>
    <t xml:space="preserve">Rinse Process 
Shower Rinse Motion </t>
  </si>
  <si>
    <t>Plateau</t>
  </si>
  <si>
    <t>Time</t>
  </si>
  <si>
    <t>Freq</t>
  </si>
  <si>
    <t>W.L</t>
  </si>
  <si>
    <t xml:space="preserve">Det. Level </t>
  </si>
  <si>
    <t xml:space="preserve">Load </t>
  </si>
  <si>
    <t>5 rpm
Acc = 1 sec.
Dec.= 1 sec.</t>
  </si>
  <si>
    <t>6'00"</t>
  </si>
  <si>
    <t>Motion end when 1st W.S end or after 120 sec.</t>
  </si>
  <si>
    <t>Water fill continues till arriving the 1st w.s end level</t>
  </si>
  <si>
    <t>M1 start at 110L</t>
  </si>
  <si>
    <t>M2 start when the 1st w.s end</t>
  </si>
  <si>
    <t>M2 End</t>
  </si>
  <si>
    <t>St time + 3rd W.S Target</t>
  </si>
  <si>
    <t>M3 Time + 2nd W.S Target</t>
  </si>
  <si>
    <t>M3 End + 2nd W.S Target</t>
  </si>
  <si>
    <t>2nd W.L Target &amp; M3 time</t>
  </si>
  <si>
    <r>
      <t>6- Buzzer spec.</t>
    </r>
    <r>
      <rPr>
        <sz val="12"/>
        <color theme="0"/>
        <rFont val="Noto Sans CJK SC"/>
        <family val="2"/>
      </rPr>
      <t>：</t>
    </r>
    <r>
      <rPr>
        <sz val="12"/>
        <color theme="0"/>
        <rFont val="Calibri Light"/>
        <family val="2"/>
      </rPr>
      <t>Time of buzzer is changed in the case of reaching the Maximum (strong)</t>
    </r>
  </si>
  <si>
    <t>M4 Motion</t>
  </si>
  <si>
    <t>M5 Motion</t>
  </si>
  <si>
    <t>M6 Motion</t>
  </si>
  <si>
    <t>M7 Motion</t>
  </si>
  <si>
    <t>MU Motion</t>
  </si>
  <si>
    <t>Motion continues for 60 sec</t>
  </si>
  <si>
    <t>M2 End (time 60 sec)</t>
  </si>
  <si>
    <t>M4 Time + 3rd W.S target</t>
  </si>
  <si>
    <t>M4 time + 3rd W.S Target</t>
  </si>
  <si>
    <t>M4 End + Target W.L Check</t>
  </si>
  <si>
    <t>M5 Motion time</t>
  </si>
  <si>
    <t>M4 End</t>
  </si>
  <si>
    <t>M5 Time</t>
  </si>
  <si>
    <t>Same as Process M5</t>
  </si>
  <si>
    <t xml:space="preserve"> </t>
  </si>
  <si>
    <t>M4</t>
  </si>
  <si>
    <t>OFF</t>
  </si>
  <si>
    <t>Pulsator only</t>
  </si>
  <si>
    <t>1H</t>
  </si>
  <si>
    <t>Selectable</t>
  </si>
  <si>
    <t>Quick Wash</t>
  </si>
  <si>
    <t>Baby Care</t>
  </si>
  <si>
    <t>Detail Process</t>
  </si>
  <si>
    <t>ok</t>
  </si>
  <si>
    <t>7.2 sec</t>
  </si>
  <si>
    <t>LEV-1</t>
  </si>
  <si>
    <t>LEV-2</t>
  </si>
  <si>
    <t>LEV-3</t>
  </si>
  <si>
    <t>LEV-4</t>
  </si>
  <si>
    <t>LEV-5</t>
  </si>
  <si>
    <t>LEV-6</t>
  </si>
  <si>
    <t>Water Filling (Time : min)</t>
  </si>
  <si>
    <t>1 hour</t>
  </si>
  <si>
    <t>2 hour</t>
  </si>
  <si>
    <t>4 hour</t>
  </si>
  <si>
    <t>XXX</t>
  </si>
  <si>
    <t>_</t>
  </si>
  <si>
    <t>Main Wash (Time : min)</t>
  </si>
  <si>
    <t>Wash Time (min)</t>
  </si>
  <si>
    <t>Rinse Count (Repeated Rinse Times)</t>
  </si>
  <si>
    <t>Drainage (Time : min)</t>
  </si>
  <si>
    <t xml:space="preserve">Balance Spin </t>
  </si>
  <si>
    <t>20 sec</t>
  </si>
  <si>
    <t>Inertia Stop (Time : sec)</t>
  </si>
  <si>
    <t>Medium Spin (Time : sec)</t>
  </si>
  <si>
    <t>40 sec</t>
  </si>
  <si>
    <t>60 sec</t>
  </si>
  <si>
    <t>4 min</t>
  </si>
  <si>
    <t>5 min</t>
  </si>
  <si>
    <t>6 min</t>
  </si>
  <si>
    <t>9 min</t>
  </si>
  <si>
    <t>12 min</t>
  </si>
  <si>
    <t>2 min</t>
  </si>
  <si>
    <t>Rinse Wash (Time : min)</t>
  </si>
  <si>
    <t>Rinse Time (min)</t>
  </si>
  <si>
    <t>1 min</t>
  </si>
  <si>
    <t>Spin Time (min)</t>
  </si>
  <si>
    <t>Total Time (min)</t>
  </si>
  <si>
    <t>Display Time</t>
  </si>
  <si>
    <t>Anti-Wrinkle Function (Time : min)</t>
  </si>
  <si>
    <t>Program</t>
  </si>
  <si>
    <t>Duty Time at Washing Process</t>
  </si>
  <si>
    <t>Duty Time at Rinsing Process</t>
  </si>
  <si>
    <t>Wash 1st water inlet frequency (10kg/12kg)</t>
  </si>
  <si>
    <t>Wash 2nd water inlet frequency (10kg/12kg)</t>
  </si>
  <si>
    <t>Wash 3rd water inlet frequency (10kg/12kg)</t>
  </si>
  <si>
    <t>Wash 1 Duty Time for 1 minute</t>
  </si>
  <si>
    <t>ON/OFF (sec)</t>
  </si>
  <si>
    <t>Balance Control for 1 minute</t>
  </si>
  <si>
    <t>Rinse Duty Time for 3 minutes</t>
  </si>
  <si>
    <t>Balance Control for 2 minutes</t>
  </si>
  <si>
    <t>Wash 3 Duty Time for 12 minutes</t>
  </si>
  <si>
    <t>Wash 2 Duty Time for 3 minutes</t>
  </si>
  <si>
    <t>Wool</t>
  </si>
  <si>
    <t>Jeans</t>
  </si>
  <si>
    <t>Cotton</t>
  </si>
  <si>
    <t>ALL IN ONE</t>
  </si>
  <si>
    <t>Blanket</t>
  </si>
  <si>
    <t>Select Contents</t>
  </si>
  <si>
    <t>Program Default Avaliable Selection for Each Program Courses</t>
  </si>
  <si>
    <t>Cold</t>
  </si>
  <si>
    <t>Warm</t>
  </si>
  <si>
    <t>Hot</t>
  </si>
  <si>
    <t>Water Temp.</t>
  </si>
  <si>
    <t>2 hours</t>
  </si>
  <si>
    <t>4 hours</t>
  </si>
  <si>
    <t>Wash Time</t>
  </si>
  <si>
    <t>Rinse Times</t>
  </si>
  <si>
    <t>Spin Time</t>
  </si>
  <si>
    <t>X</t>
  </si>
  <si>
    <t>Index:       = Program Default,        = Available Select,       X = Not Available,       = Selection Order</t>
  </si>
  <si>
    <t>Top 70 rpm
 10 rpm / s</t>
  </si>
  <si>
    <t>For course default rinse times, check course option tap</t>
  </si>
  <si>
    <t>1. when the water level is manually set, weight detection is cancelled</t>
  </si>
  <si>
    <t>Subtotal Time</t>
  </si>
  <si>
    <t>Total Wash Time without Filling Time</t>
  </si>
  <si>
    <t>Display</t>
  </si>
  <si>
    <t>Water Level if not selected</t>
  </si>
  <si>
    <t>if wash=0 rinse starts here</t>
  </si>
  <si>
    <t>Wash &amp; Soak</t>
  </si>
  <si>
    <t>Spin Times</t>
  </si>
  <si>
    <t>Water Levels</t>
  </si>
  <si>
    <t>Water Temp</t>
  </si>
  <si>
    <t>Result</t>
  </si>
  <si>
    <t>WM state</t>
  </si>
  <si>
    <t>allowed during wash or rinse</t>
  </si>
  <si>
    <t>Allowed</t>
  </si>
  <si>
    <t>LED</t>
  </si>
  <si>
    <t>Child Lock</t>
  </si>
  <si>
    <t>allowed during any time of cycle</t>
  </si>
  <si>
    <t>Excution/pause</t>
  </si>
  <si>
    <r>
      <rPr>
        <b/>
        <sz val="11"/>
        <color theme="4" tint="-0.249977111117893"/>
        <rFont val="Calibri"/>
        <family val="2"/>
      </rPr>
      <t>First:</t>
    </r>
    <r>
      <rPr>
        <b/>
        <sz val="11"/>
        <color rgb="FF000000"/>
        <rFont val="Calibri"/>
        <family val="2"/>
      </rPr>
      <t xml:space="preserve"> Time difference between geared motor &amp; pump operation </t>
    </r>
  </si>
  <si>
    <t>Water amount to start overflow protocol</t>
  </si>
  <si>
    <t>Door Status</t>
  </si>
  <si>
    <t>Open/closed</t>
  </si>
  <si>
    <t>Water Level reached</t>
  </si>
  <si>
    <t>Selected water level before overflow</t>
  </si>
  <si>
    <r>
      <rPr>
        <b/>
        <sz val="11"/>
        <color theme="4" tint="-0.249977111117893"/>
        <rFont val="Calibri"/>
        <family val="2"/>
      </rPr>
      <t>Third:</t>
    </r>
    <r>
      <rPr>
        <b/>
        <sz val="11"/>
        <color rgb="FF000000"/>
        <rFont val="Calibri"/>
        <family val="2"/>
      </rPr>
      <t xml:space="preserve"> Pump operation</t>
    </r>
  </si>
  <si>
    <t>Continous ON</t>
  </si>
  <si>
    <t>all buttons are disabled EXCEPT Off button</t>
  </si>
  <si>
    <t>Weight detection specs:</t>
  </si>
  <si>
    <t>2. Load sensing mechanism: Using RPM sensor</t>
  </si>
  <si>
    <t>4. In case of water existence in tub</t>
  </si>
  <si>
    <t xml:space="preserve">Case1: When water is less than water level 1 </t>
  </si>
  <si>
    <t>Weight detection is allowed</t>
  </si>
  <si>
    <t xml:space="preserve">Case2: When water is more than water level 1 </t>
  </si>
  <si>
    <t>Weight detection is cancelled and 6th water level is applied</t>
  </si>
  <si>
    <r>
      <rPr>
        <b/>
        <sz val="11"/>
        <color rgb="FF000000"/>
        <rFont val="Calibri"/>
        <family val="2"/>
      </rPr>
      <t>Case A:</t>
    </r>
    <r>
      <rPr>
        <sz val="11"/>
        <color rgb="FF000000"/>
        <rFont val="Calibri"/>
        <family val="2"/>
      </rPr>
      <t xml:space="preserve"> door is closed before 20sec period</t>
    </r>
  </si>
  <si>
    <r>
      <rPr>
        <b/>
        <sz val="11"/>
        <color rgb="FF000000"/>
        <rFont val="Calibri"/>
        <family val="2"/>
      </rPr>
      <t>Case B:</t>
    </r>
    <r>
      <rPr>
        <sz val="11"/>
        <color rgb="FF000000"/>
        <rFont val="Calibri"/>
        <family val="2"/>
      </rPr>
      <t xml:space="preserve"> door is still open after 20sec period</t>
    </r>
  </si>
  <si>
    <t>E2</t>
  </si>
  <si>
    <t xml:space="preserve">Error when door is opened </t>
  </si>
  <si>
    <t>appears after 0.2sec counted after magnet switch gives 0 signal</t>
  </si>
  <si>
    <t>WM state after closing door again</t>
  </si>
  <si>
    <t>Cases when door is allowed to be open</t>
  </si>
  <si>
    <t>When Power cuts off WM saves data to continue at the same point of operation</t>
  </si>
  <si>
    <t>Pause State:</t>
  </si>
  <si>
    <t xml:space="preserve">Spin has to restart again from the balance spin period </t>
  </si>
  <si>
    <t>When a user presses pause button during spining twice:</t>
  </si>
  <si>
    <t>Time displayed:</t>
  </si>
  <si>
    <t xml:space="preserve">Time remaining for the spining will not be modified </t>
  </si>
  <si>
    <t xml:space="preserve">Delay Start </t>
  </si>
  <si>
    <t>CW (ON)</t>
  </si>
  <si>
    <t>CW (OFF)</t>
  </si>
  <si>
    <t>CCW (ON)</t>
  </si>
  <si>
    <t>CCW (OFF)</t>
  </si>
  <si>
    <t>Times</t>
  </si>
  <si>
    <t>3. Weight detection ON/OFF specs (milli second)</t>
  </si>
  <si>
    <t>5. Border Values</t>
  </si>
  <si>
    <t>Lev1-2</t>
  </si>
  <si>
    <t>Lev2-3</t>
  </si>
  <si>
    <t xml:space="preserve">Lev3-4 </t>
  </si>
  <si>
    <t>Programs:</t>
  </si>
  <si>
    <t>Options:</t>
  </si>
  <si>
    <t>Delay Start</t>
  </si>
  <si>
    <t>Water Temperature</t>
  </si>
  <si>
    <t>Cold only</t>
  </si>
  <si>
    <t>Maunal Selection:</t>
  </si>
  <si>
    <t>Option Selection:</t>
  </si>
  <si>
    <t>Case</t>
  </si>
  <si>
    <t>Closed Door</t>
  </si>
  <si>
    <t>Open Door</t>
  </si>
  <si>
    <t>Process stops and error E2 apperes with buzzer for 20sec</t>
  </si>
  <si>
    <r>
      <t xml:space="preserve">WM operates immediately when power come back </t>
    </r>
    <r>
      <rPr>
        <b/>
        <sz val="14"/>
        <color rgb="FF000000"/>
        <rFont val="Calibri"/>
        <family val="2"/>
      </rPr>
      <t>without pressing pause button again</t>
    </r>
  </si>
  <si>
    <r>
      <t>Max on time is 2.5 minutes and then pump has to be turned off for 10 sec.</t>
    </r>
    <r>
      <rPr>
        <b/>
        <sz val="11"/>
        <color rgb="FF000000"/>
        <rFont val="Calibri"/>
        <family val="2"/>
      </rPr>
      <t xml:space="preserve"> </t>
    </r>
  </si>
  <si>
    <t>Door is allowed to be open only during water filling before wash or rinse</t>
  </si>
  <si>
    <r>
      <t xml:space="preserve">continues operation </t>
    </r>
    <r>
      <rPr>
        <b/>
        <sz val="12"/>
        <color rgb="FF000000"/>
        <rFont val="Calibri"/>
        <family val="2"/>
      </rPr>
      <t>without pressing pause button again</t>
    </r>
  </si>
  <si>
    <t>Water Level check</t>
  </si>
  <si>
    <t>Water level is measured during the whole cycle at dynamic state</t>
  </si>
  <si>
    <t>Clutch Position during wash &amp; rinse</t>
  </si>
  <si>
    <t>X-Value</t>
  </si>
  <si>
    <t>UP &amp; Down</t>
  </si>
  <si>
    <t>Y-Value</t>
  </si>
  <si>
    <t>Left &amp; Right</t>
  </si>
  <si>
    <t>Z-Value</t>
  </si>
  <si>
    <t>Front &amp; Rear</t>
  </si>
  <si>
    <t>MEMS Orientation:</t>
  </si>
  <si>
    <t>Border Values for regular spin</t>
  </si>
  <si>
    <t>Border Values for factory test mode</t>
  </si>
  <si>
    <t>1sec - geared motor opens first</t>
  </si>
  <si>
    <t>Spin Specs:</t>
  </si>
  <si>
    <t>Spin pause period after reaching reset water level:</t>
  </si>
  <si>
    <t>150sec</t>
  </si>
  <si>
    <t>Spin End:</t>
  </si>
  <si>
    <t>No breaking - free fall after reaching spin end time</t>
  </si>
  <si>
    <t>After RPM sensor stop signal, shift 20sec</t>
  </si>
  <si>
    <t>Clutch Change (Breaking):</t>
  </si>
  <si>
    <t>Soak is not allowed to be set if wash is not selected</t>
  </si>
  <si>
    <t>Water Inlet valve</t>
  </si>
  <si>
    <t>Refer to sequence Chart</t>
  </si>
  <si>
    <t>Based on user selection</t>
  </si>
  <si>
    <t>Darin water &amp; Clutch Change</t>
  </si>
  <si>
    <r>
      <t xml:space="preserve">After reaching reset water level - </t>
    </r>
    <r>
      <rPr>
        <b/>
        <sz val="11"/>
        <color rgb="FF0000FF"/>
        <rFont val="Calibri"/>
        <family val="2"/>
      </rPr>
      <t>150'' pause</t>
    </r>
  </si>
  <si>
    <t>ON Time</t>
  </si>
  <si>
    <t>Normal short break</t>
  </si>
  <si>
    <r>
      <t xml:space="preserve">After stop
detection,
shift next
process </t>
    </r>
    <r>
      <rPr>
        <b/>
        <sz val="11"/>
        <color rgb="FF0000FF"/>
        <rFont val="Calibri"/>
        <family val="2"/>
      </rPr>
      <t>20''</t>
    </r>
    <r>
      <rPr>
        <sz val="11"/>
        <color rgb="FF000000"/>
        <rFont val="Calibri"/>
        <family val="2"/>
      </rPr>
      <t xml:space="preserve">
</t>
    </r>
  </si>
  <si>
    <t>Static rinse S - 2&amp;3 times setting</t>
  </si>
  <si>
    <t>2nd &amp; 3rd Spin</t>
  </si>
  <si>
    <t>Static rinse W</t>
  </si>
  <si>
    <t>Softener valve open</t>
  </si>
  <si>
    <t>When water level is detected as below softener valve is opened (L)</t>
  </si>
  <si>
    <t>Stir Starting
water level
(L)</t>
  </si>
  <si>
    <t>MR Starting Water level</t>
  </si>
  <si>
    <t>MR</t>
  </si>
  <si>
    <t>Stiring Motion</t>
  </si>
  <si>
    <t xml:space="preserve">same as M4 motion in selected course </t>
  </si>
  <si>
    <t>Motion</t>
  </si>
  <si>
    <t xml:space="preserve">same as MU motion in selected course </t>
  </si>
  <si>
    <t>60'</t>
  </si>
  <si>
    <t>Duration (Manual Selection)</t>
  </si>
  <si>
    <t>Clutch Change</t>
  </si>
  <si>
    <t xml:space="preserve">1 time </t>
  </si>
  <si>
    <t>3 time</t>
  </si>
  <si>
    <t>Static Rinse W</t>
  </si>
  <si>
    <t>Inlet Valve: Cold only (without softener)
Water supply with stir - stir - untangle
Same as static rinse W</t>
  </si>
  <si>
    <t>Capacity (kg)</t>
  </si>
  <si>
    <t>Water Amount (L)</t>
  </si>
  <si>
    <t>Same time as inlet valve open</t>
  </si>
  <si>
    <t>Water amout</t>
  </si>
  <si>
    <r>
      <t xml:space="preserve">Static Rinse S
</t>
    </r>
    <r>
      <rPr>
        <u/>
        <sz val="11"/>
        <rFont val="Calibri"/>
        <family val="2"/>
      </rPr>
      <t xml:space="preserve"> 3 times Setting</t>
    </r>
  </si>
  <si>
    <t>Static Rinse W
* Water Supply is started after drain valve closes</t>
  </si>
  <si>
    <t>Start WL</t>
  </si>
  <si>
    <t>710*</t>
  </si>
  <si>
    <t xml:space="preserve">Inlet valve
Single </t>
  </si>
  <si>
    <t>710 sec</t>
  </si>
  <si>
    <t>530 sec</t>
  </si>
  <si>
    <t>170 sec</t>
  </si>
  <si>
    <t>Water Supply
(L)</t>
  </si>
  <si>
    <r>
      <t xml:space="preserve">After stop detection , </t>
    </r>
    <r>
      <rPr>
        <sz val="11"/>
        <rFont val="Calibri Light"/>
        <family val="2"/>
      </rPr>
      <t>shift next</t>
    </r>
    <r>
      <rPr>
        <sz val="11"/>
        <rFont val="Calibri"/>
        <family val="2"/>
      </rPr>
      <t xml:space="preserve"> process (MAX 30")</t>
    </r>
  </si>
  <si>
    <t>Water Supply (L)</t>
  </si>
  <si>
    <t>Clutch Switch
(Drain Water)</t>
  </si>
  <si>
    <t>However, if power cuts off during wash or rinse , washing restarts from the beginning of motion. Ex. M1, M2 …</t>
  </si>
  <si>
    <t>Washing continues normally</t>
  </si>
  <si>
    <t>Load (kg)</t>
  </si>
  <si>
    <t>Load sensing result</t>
  </si>
  <si>
    <t>Motions</t>
  </si>
  <si>
    <t>Same as selected course untangle motion (refer to washing manual sheet)</t>
  </si>
  <si>
    <t>Soak rotary water flow - time in sec</t>
  </si>
  <si>
    <t>Soak Water Flow - time in sec</t>
  </si>
  <si>
    <t>Same as M4 in selected course</t>
  </si>
  <si>
    <t>10 sec</t>
  </si>
  <si>
    <t>4'55''</t>
  </si>
  <si>
    <t>10'</t>
  </si>
  <si>
    <t>4'25''</t>
  </si>
  <si>
    <t>Pause＋ 5min*</t>
  </si>
  <si>
    <t>*for 4H setting only: add 5min to every pause period</t>
  </si>
  <si>
    <r>
      <t xml:space="preserve">Same as </t>
    </r>
    <r>
      <rPr>
        <b/>
        <sz val="11"/>
        <rFont val="Calibri"/>
        <family val="2"/>
      </rPr>
      <t>M4</t>
    </r>
    <r>
      <rPr>
        <sz val="11"/>
        <rFont val="Calibri"/>
        <family val="2"/>
      </rPr>
      <t xml:space="preserve"> in selected course</t>
    </r>
  </si>
  <si>
    <t>Soak cycle 1</t>
  </si>
  <si>
    <t>Soak Cycle 2</t>
  </si>
  <si>
    <t xml:space="preserve">Soak cycles are repeated based on below table </t>
  </si>
  <si>
    <t>Same as selected course untangle motion MU</t>
  </si>
  <si>
    <t>Rinse &amp; spin starts here if selected</t>
  </si>
  <si>
    <t>It is possible to set only the soak time.</t>
  </si>
  <si>
    <t>Refer to Washing Manual Timings sheet</t>
  </si>
  <si>
    <t>For soak function only</t>
  </si>
  <si>
    <t>*Also check error detection sheet</t>
  </si>
  <si>
    <r>
      <rPr>
        <b/>
        <sz val="11"/>
        <color theme="4" tint="-0.249977111117893"/>
        <rFont val="Calibri"/>
        <family val="2"/>
      </rPr>
      <t>Second:</t>
    </r>
    <r>
      <rPr>
        <b/>
        <sz val="11"/>
        <color rgb="FF000000"/>
        <rFont val="Calibri"/>
        <family val="2"/>
      </rPr>
      <t xml:space="preserve"> Pump operation during overflow*:</t>
    </r>
  </si>
  <si>
    <t>WM</t>
  </si>
  <si>
    <t>Water amount before M2</t>
  </si>
  <si>
    <t>The difference is descriped in the table below:</t>
  </si>
  <si>
    <t>MR WL</t>
  </si>
  <si>
    <t>Index:</t>
  </si>
  <si>
    <t>Options</t>
  </si>
  <si>
    <t>Level 1</t>
  </si>
  <si>
    <t>Level 2</t>
  </si>
  <si>
    <t>Level 3</t>
  </si>
  <si>
    <t>Level 4</t>
  </si>
  <si>
    <t>Not Applicable</t>
  </si>
  <si>
    <t>Based on Selection</t>
  </si>
  <si>
    <t>Time will be modified accordingly</t>
  </si>
  <si>
    <t>Bold water level is the default selection</t>
  </si>
  <si>
    <t>Final Spin (Time : min)</t>
  </si>
  <si>
    <t>MEMS X,Y,Z measuerments start at the beginning of motor motion during spinning only.</t>
  </si>
  <si>
    <t>MEMS X,Y,Z acceleration is divided by 100</t>
  </si>
  <si>
    <t>MEMS values are recorded at the beginning of washing machine operation</t>
  </si>
  <si>
    <t>and at the beginning of spinning MEMS values are compared with the values recorded initially to decide whether there is unbalance or not</t>
  </si>
  <si>
    <t>N.H</t>
  </si>
  <si>
    <t>C.H</t>
  </si>
  <si>
    <t>Quick</t>
  </si>
  <si>
    <t>Heavy</t>
  </si>
  <si>
    <t>Delicates</t>
  </si>
  <si>
    <t>Anti-Wrinkle</t>
  </si>
  <si>
    <t>Status</t>
  </si>
  <si>
    <t>Weight detection</t>
  </si>
  <si>
    <t>Matrix LED</t>
  </si>
  <si>
    <t>Sound</t>
  </si>
  <si>
    <t>OPERATION</t>
  </si>
  <si>
    <t>NOTES</t>
  </si>
  <si>
    <t>Programs LEDs/Switches</t>
  </si>
  <si>
    <t>Function LEDs</t>
  </si>
  <si>
    <t xml:space="preserve">7 Segments </t>
  </si>
  <si>
    <t>Melody</t>
  </si>
  <si>
    <t xml:space="preserve">Regular </t>
  </si>
  <si>
    <t xml:space="preserve">Heavy </t>
  </si>
  <si>
    <t xml:space="preserve">Cotton </t>
  </si>
  <si>
    <t>Quick Rinse</t>
  </si>
  <si>
    <t>Sports Wear</t>
  </si>
  <si>
    <t>Water Level LED</t>
  </si>
  <si>
    <t>Child lock LED</t>
  </si>
  <si>
    <t>Anti-wrinkle</t>
  </si>
  <si>
    <t>lvl 1</t>
  </si>
  <si>
    <t>Lvl2</t>
  </si>
  <si>
    <t>Lvl 3</t>
  </si>
  <si>
    <t>lvl 4</t>
  </si>
  <si>
    <t>First 0.5 sec.</t>
  </si>
  <si>
    <t>Displays all digits</t>
  </si>
  <si>
    <t>APP_BUZZER_START_UP_TONE</t>
  </si>
  <si>
    <t>All LEDs are ON</t>
  </si>
  <si>
    <t xml:space="preserve">Blink  for 5sec. Then stays ON </t>
  </si>
  <si>
    <t>Displays approx duration for program</t>
  </si>
  <si>
    <t>WM is turned OFF after 10min of inactivity</t>
  </si>
  <si>
    <r>
      <t>1.</t>
    </r>
    <r>
      <rPr>
        <b/>
        <sz val="11"/>
        <color rgb="FFFF0000"/>
        <rFont val="Mont Bold"/>
        <charset val="1"/>
      </rPr>
      <t xml:space="preserve"> </t>
    </r>
    <r>
      <rPr>
        <b/>
        <sz val="11"/>
        <color rgb="FF000000"/>
        <rFont val="Mont Bold"/>
        <charset val="1"/>
      </rPr>
      <t>Regular</t>
    </r>
    <r>
      <rPr>
        <sz val="11"/>
        <color rgb="FF000000"/>
        <rFont val="Mont Regular"/>
        <charset val="1"/>
      </rPr>
      <t xml:space="preserve"> is the default program when the WM is Intially used. </t>
    </r>
    <r>
      <rPr>
        <b/>
        <sz val="11"/>
        <color rgb="FF000000"/>
        <rFont val="Mont Bold"/>
        <charset val="1"/>
      </rPr>
      <t xml:space="preserve">Until the user chooses another program (Y) for 5 times in a row and completes the washing cycles these 5 times. ONLY then the WM automatically changes the Default program to Program (Y).  </t>
    </r>
    <r>
      <rPr>
        <sz val="11"/>
        <color rgb="FF000000"/>
        <rFont val="Mont Regular"/>
        <charset val="1"/>
      </rPr>
      <t xml:space="preserve">                                                                                  2. When the WM is ON and Program (Y) is set as default, all the corresponding LEDs/Digits will appear.</t>
    </r>
  </si>
  <si>
    <t>APP_BUZZER_SHUTDOWN_TONE</t>
  </si>
  <si>
    <t xml:space="preserve">Start                                                                                                                                                                   (Table 3)                                                          </t>
  </si>
  <si>
    <t>Detected Water Lvl LED is ON</t>
  </si>
  <si>
    <t>Counts down</t>
  </si>
  <si>
    <t>APP_BUZZER_PROGRAM_START_TONE</t>
  </si>
  <si>
    <r>
      <t xml:space="preserve">1. The Hoovered program will light ON until weight detection is complete. Stays ON till end of cycle.                                                                                                                                                                                           2. The functions in operation (Wash/Rinse/Spin) LED is ON through out the process, and all the rest setted processes LEDs stay ON.                                                                                                                              3. Once one process operation is done, it’s LED fades till OFF, the next LED in the sequence will begin to light up fading in at the same time the previous operation LED starts to fade out. While the rest LEDs are not affected.                                                                                                                                                                                    </t>
    </r>
    <r>
      <rPr>
        <b/>
        <sz val="11"/>
        <color theme="1"/>
        <rFont val="Mont Bold"/>
        <charset val="1"/>
      </rPr>
      <t>4. UPON FINISHING THE ENTIRE OPERATION:</t>
    </r>
    <r>
      <rPr>
        <b/>
        <sz val="11"/>
        <color theme="1"/>
        <rFont val="Mont Regular"/>
        <charset val="1"/>
      </rPr>
      <t xml:space="preserve">                                                               4.1</t>
    </r>
    <r>
      <rPr>
        <sz val="11"/>
        <color theme="1"/>
        <rFont val="Mont Regular"/>
        <charset val="1"/>
      </rPr>
      <t xml:space="preserve"> All the LEDs are OFF.                                                                                                           </t>
    </r>
    <r>
      <rPr>
        <b/>
        <sz val="11"/>
        <color theme="1"/>
        <rFont val="Mont Regular"/>
        <charset val="1"/>
      </rPr>
      <t>4.2</t>
    </r>
    <r>
      <rPr>
        <sz val="11"/>
        <color theme="1"/>
        <rFont val="Mont Regular"/>
        <charset val="1"/>
      </rPr>
      <t xml:space="preserve"> Melody APP_BUZZER_PROGRAM_FINISH_TONE PLAYS.                                                                                                  4</t>
    </r>
    <r>
      <rPr>
        <b/>
        <sz val="11"/>
        <color theme="1"/>
        <rFont val="Mont Regular"/>
        <charset val="1"/>
      </rPr>
      <t>.3</t>
    </r>
    <r>
      <rPr>
        <sz val="11"/>
        <color theme="1"/>
        <rFont val="Mont Regular"/>
        <charset val="1"/>
      </rPr>
      <t xml:space="preserve"> The </t>
    </r>
    <r>
      <rPr>
        <b/>
        <sz val="11"/>
        <color theme="1"/>
        <rFont val="Mont Regular"/>
        <charset val="1"/>
      </rPr>
      <t>7 segments displays ( 0 0 ) for 5 sec.</t>
    </r>
    <r>
      <rPr>
        <sz val="11"/>
        <color theme="1"/>
        <rFont val="Mont Regular"/>
        <charset val="1"/>
      </rPr>
      <t xml:space="preserve"> then the washing machine switches OFF, and the Melody </t>
    </r>
    <r>
      <rPr>
        <b/>
        <sz val="11"/>
        <color theme="1"/>
        <rFont val="Mont Regular"/>
        <charset val="1"/>
      </rPr>
      <t xml:space="preserve">APP_BUZZER_SHUTDOWN_TONE </t>
    </r>
    <r>
      <rPr>
        <sz val="11"/>
        <color theme="1"/>
        <rFont val="Mont Regular"/>
        <charset val="1"/>
      </rPr>
      <t>plays</t>
    </r>
  </si>
  <si>
    <t xml:space="preserve">1. IF after starting a program the WM is PAUSED, WM is Left as it is until pause button is pressed again. And melody APP_BUZZER_PROGRAM_PAUSE_TONE is played when paused and melody APP_BUZZER_START_UP_TONE is played when WM is restarted                                                                                                                     2. Lid lock is automatically locked and LED is ON when the cycle starts and after the preschedualed  time for it to unlock. Once Locked, LED is ON. Once Unlocked, LED is OFF.                                                                        </t>
  </si>
  <si>
    <t>Change Program                                                                     (Press1)</t>
  </si>
  <si>
    <t>Every click  APP_BUZZER_KEY_VALID_PRESS_TONE</t>
  </si>
  <si>
    <t>Change water Lvl. (Press2)</t>
  </si>
  <si>
    <t>Not Affected</t>
  </si>
  <si>
    <t xml:space="preserve"> Every press turns from default to another higher LED ON to Max, then back to one.</t>
  </si>
  <si>
    <t>Only If water level 1 was selected, the wash time changes accordingly to 3mins.</t>
  </si>
  <si>
    <t xml:space="preserve">Displays correlated duration </t>
  </si>
  <si>
    <t>Water Level LED is ON until the wash AND rinse cycles are done, then Water lvl LED are automatically OFF. The LED opacity will fade out from 100% to 0%</t>
  </si>
  <si>
    <t>3 MIN</t>
  </si>
  <si>
    <r>
      <t xml:space="preserve">EVERY PRESS increases the value from the preset to a higher value to max then lowest. Displayes  values in order </t>
    </r>
    <r>
      <rPr>
        <sz val="11"/>
        <rFont val="Mont Bold"/>
        <charset val="1"/>
      </rPr>
      <t xml:space="preserve"> 3,9,12,18</t>
    </r>
    <r>
      <rPr>
        <sz val="11"/>
        <rFont val="Mont Regular"/>
        <charset val="1"/>
      </rPr>
      <t xml:space="preserve"> THEN REPEAT. When a Value is finally chosen, 7 segments Displays chosen mins value for 3SEC. Then back to Displaying the approximate duration for preset Program.</t>
    </r>
  </si>
  <si>
    <t>Wash LED will stay ON after the last press on the switch for 3 seconds, then OFF. Only one option (wash/rinse/spin) LED is ON before the cycle starts. If one of the other optioln (Rinse or Spin) switches is pressed, the Wash LED is automtically OFF.</t>
  </si>
  <si>
    <t>9 MIN</t>
  </si>
  <si>
    <t>12 MIN</t>
  </si>
  <si>
    <t>18 MIN</t>
  </si>
  <si>
    <t>1 TIME</t>
  </si>
  <si>
    <r>
      <t xml:space="preserve">EVERY PRESS increases the value from the preset to a higher value to max then lowest. Displayes  values in order </t>
    </r>
    <r>
      <rPr>
        <sz val="11"/>
        <rFont val="Mont Bold"/>
        <charset val="1"/>
      </rPr>
      <t xml:space="preserve"> 1,2,3</t>
    </r>
    <r>
      <rPr>
        <sz val="11"/>
        <rFont val="Mont Regular"/>
        <charset val="1"/>
      </rPr>
      <t>. THEN REPEAT. When a Value is finally chosen, 7 segments Displays chosen TIMES value for 3SEC. Then back to Displaying the approximate duration for preset Program.</t>
    </r>
  </si>
  <si>
    <t>Rinse LED will stay ON after the last press on the switch for 3 seconds, then OFF. Only one option (wash/rinse/spin) LED is ON before the cycle starts. If one of the other optioln (Wash or Spin) switches is pressed, the Rinse LED is automtically OFF.</t>
  </si>
  <si>
    <t>2 TIME</t>
  </si>
  <si>
    <t>3 TIME</t>
  </si>
  <si>
    <t>1 MIN</t>
  </si>
  <si>
    <r>
      <t xml:space="preserve">EVERY PRESS increases the value from the preset to a higher value to max then lowest. Displayes  values in order  </t>
    </r>
    <r>
      <rPr>
        <sz val="11"/>
        <rFont val="Mont Bold"/>
        <charset val="1"/>
      </rPr>
      <t>1,5,9, SS</t>
    </r>
    <r>
      <rPr>
        <sz val="11"/>
        <rFont val="Mont Regular"/>
        <charset val="1"/>
      </rPr>
      <t>. THEN REPEAT. When a Value is finally chosen, 7 segments Displays chosen min value for 3SEC. Then back to Displaying the approximate duration for preset Program.</t>
    </r>
  </si>
  <si>
    <t xml:space="preserve">1. Spin LED will stay ON after the last press on the switch for 3 seconds, then OFF. Only one option (wash/rinse/spin) LED is ON before the cycle starts. If one of the other optioln (Wash or Rinse) switches is pressed, the Spin LED is automtically OFF.                                                                                                                                                                                      </t>
  </si>
  <si>
    <t>5 MIN</t>
  </si>
  <si>
    <t>Super Spin</t>
  </si>
  <si>
    <t xml:space="preserve">Change water Temp. </t>
  </si>
  <si>
    <t>EVERY PRESS increases the value from the preset to a higher value to max then lowest. Displayes  values in order C,W,H. THEN REPEAT. When a Value is finally chosen, 7 segments Displays chosen min value for 3SEC. Then back to Displaying the approximate duration for preset Program</t>
  </si>
  <si>
    <t>Each press of the water temperature button, the seven-segment display will show the next preset temperature. After the final preset, it will return to the first and continue cycling in order.</t>
  </si>
  <si>
    <t>Some programs do not have all water Temp. accessable.                                       The letters will appear as follows:</t>
  </si>
  <si>
    <t>DELAY START</t>
  </si>
  <si>
    <r>
      <rPr>
        <b/>
        <sz val="11"/>
        <color theme="1"/>
        <rFont val="Mont Regular"/>
        <charset val="1"/>
      </rPr>
      <t xml:space="preserve">1.Every press on "DELAY START" BUTTON:      </t>
    </r>
    <r>
      <rPr>
        <sz val="11"/>
        <color theme="1"/>
        <rFont val="Mont Regular"/>
        <charset val="1"/>
      </rPr>
      <t xml:space="preserve">                                                          Increases duration from 1HR to 12HR (LED IS ON) and value is displayed on 7 segments.                                                                                                                                                                          1. </t>
    </r>
    <r>
      <rPr>
        <b/>
        <sz val="11"/>
        <color theme="1"/>
        <rFont val="Mont Regular"/>
        <charset val="1"/>
      </rPr>
      <t xml:space="preserve">The press after 12HR        </t>
    </r>
    <r>
      <rPr>
        <sz val="11"/>
        <color theme="1"/>
        <rFont val="Mont Regular"/>
        <charset val="1"/>
      </rPr>
      <t xml:space="preserve">                                                                                                       </t>
    </r>
    <r>
      <rPr>
        <b/>
        <sz val="11"/>
        <color theme="1"/>
        <rFont val="Mont Regular"/>
        <charset val="1"/>
      </rPr>
      <t>1a</t>
    </r>
    <r>
      <rPr>
        <sz val="11"/>
        <color theme="1"/>
        <rFont val="Mont Regular"/>
        <charset val="1"/>
      </rPr>
      <t xml:space="preserve">. Switches feature (LED OFF) and value is displayed on 7 segments is 00 for 3 SEC and then Displays the preset Program duration.                                                                                                      </t>
    </r>
    <r>
      <rPr>
        <b/>
        <sz val="11"/>
        <color theme="1"/>
        <rFont val="Mont Regular"/>
        <charset val="1"/>
      </rPr>
      <t>1b.</t>
    </r>
    <r>
      <rPr>
        <sz val="11"/>
        <color theme="1"/>
        <rFont val="Mont Regular"/>
        <charset val="1"/>
      </rPr>
      <t xml:space="preserve"> Melody (APP_BUZZER_KEY_VALID_PRESS_TONE) is doubled.                                                                                            </t>
    </r>
    <r>
      <rPr>
        <b/>
        <sz val="11"/>
        <color theme="1"/>
        <rFont val="Mont Regular"/>
        <charset val="1"/>
      </rPr>
      <t xml:space="preserve">1c. </t>
    </r>
    <r>
      <rPr>
        <sz val="11"/>
        <color theme="1"/>
        <rFont val="Mont Regular"/>
        <charset val="1"/>
      </rPr>
      <t xml:space="preserve">The press after that increases duration from 1HR again.                                                                                                    </t>
    </r>
    <r>
      <rPr>
        <b/>
        <sz val="11"/>
        <color theme="1"/>
        <rFont val="Mont Regular"/>
        <charset val="1"/>
      </rPr>
      <t xml:space="preserve">2. Long Press "DELAY START": </t>
    </r>
    <r>
      <rPr>
        <sz val="11"/>
        <color theme="1"/>
        <rFont val="Mont Regular"/>
        <charset val="1"/>
      </rPr>
      <t>fasts forward between 1HR to 12HR to Zero and repeats</t>
    </r>
    <r>
      <rPr>
        <b/>
        <sz val="11"/>
        <color theme="1"/>
        <rFont val="Mont Regular"/>
        <charset val="1"/>
      </rPr>
      <t xml:space="preserve">.                                                                                                                                  3. After Choosing Delay start duration:       </t>
    </r>
    <r>
      <rPr>
        <sz val="11"/>
        <color theme="1"/>
        <rFont val="Mont Regular"/>
        <charset val="1"/>
      </rPr>
      <t xml:space="preserve">                                                                  </t>
    </r>
    <r>
      <rPr>
        <b/>
        <sz val="11"/>
        <color theme="1"/>
        <rFont val="Mont Regular"/>
        <charset val="1"/>
      </rPr>
      <t>3a</t>
    </r>
    <r>
      <rPr>
        <sz val="11"/>
        <color theme="1"/>
        <rFont val="Mont Regular"/>
        <charset val="1"/>
      </rPr>
      <t xml:space="preserve">. 7 segments holds  Delay start duration for 3SEC.                                           </t>
    </r>
    <r>
      <rPr>
        <b/>
        <sz val="11"/>
        <color theme="1"/>
        <rFont val="Mont Regular"/>
        <charset val="1"/>
      </rPr>
      <t>3b.</t>
    </r>
    <r>
      <rPr>
        <sz val="11"/>
        <color theme="1"/>
        <rFont val="Mont Regular"/>
        <charset val="1"/>
      </rPr>
      <t>7 segments</t>
    </r>
    <r>
      <rPr>
        <b/>
        <sz val="11"/>
        <color theme="1"/>
        <rFont val="Mont Regular"/>
        <charset val="1"/>
      </rPr>
      <t xml:space="preserve"> </t>
    </r>
    <r>
      <rPr>
        <sz val="11"/>
        <color theme="1"/>
        <rFont val="Mont Regular"/>
        <charset val="1"/>
      </rPr>
      <t xml:space="preserve">Displays the approximate duration for preset Program for 20SEC.                                                                                                                                              </t>
    </r>
    <r>
      <rPr>
        <b/>
        <sz val="11"/>
        <color theme="1"/>
        <rFont val="Mont Regular"/>
        <charset val="1"/>
      </rPr>
      <t xml:space="preserve">3c. </t>
    </r>
    <r>
      <rPr>
        <sz val="11"/>
        <color theme="1"/>
        <rFont val="Mont Regular"/>
        <charset val="1"/>
      </rPr>
      <t xml:space="preserve">7 segment and all LEDs are OFF. EXCEPT   "DELAY START" icon is ON Blinking for the ENTIRE DELAYED DURATION. (ON TIME 2SEC AND OFF TIME 2SEC interval)                                                                                                                               </t>
    </r>
    <r>
      <rPr>
        <b/>
        <sz val="11"/>
        <color theme="1"/>
        <rFont val="Mont Regular"/>
        <charset val="1"/>
      </rPr>
      <t xml:space="preserve">3d. </t>
    </r>
    <r>
      <rPr>
        <sz val="11"/>
        <color theme="1"/>
        <rFont val="Mont Regular"/>
        <charset val="1"/>
      </rPr>
      <t>Before the preset delay duration with 20SEC, the 7 segment and all LEDs are ON again back to Displaying the preset Program.                                                                                              4.</t>
    </r>
    <r>
      <rPr>
        <b/>
        <sz val="11"/>
        <color theme="1"/>
        <rFont val="Mont Regular"/>
        <charset val="1"/>
      </rPr>
      <t xml:space="preserve"> Double press to fast deatcivate the function and LED off</t>
    </r>
    <r>
      <rPr>
        <sz val="11"/>
        <color theme="1"/>
        <rFont val="Mont Regular"/>
        <charset val="1"/>
      </rPr>
      <t xml:space="preserve">                                                                                                        </t>
    </r>
    <r>
      <rPr>
        <b/>
        <sz val="11"/>
        <color theme="1"/>
        <rFont val="Mont Regular"/>
        <charset val="1"/>
      </rPr>
      <t>5. If user presses START at any point the WM  operation Starts</t>
    </r>
  </si>
  <si>
    <t>If at any point after delay start is activated the user presses once on the  "DELAY START" switch the 7segment displays Delay start duration for 3SEC. then 7 segments Displays the approximate duration for preset Program for 20SEC. Then segment and all LEDs are OFF. EXCEPT   "DELAY START" icon is ON Blinking for the ENTIRE DELAYED DURATION. (ON TIME 2SEC AND OFF TIME 2SEC interval)                                                                                                                                          If user presses again onwards on "DELAY START" switch, Every press on Increases duration and value is displayed on ++++</t>
  </si>
  <si>
    <t>Child lock / Child unlock</t>
  </si>
  <si>
    <t>APP_BUZZER_CHILD_LOCK_ACTIVE_TONE
    APP_BUZZER_CHILD_LOCK_INACTIVE_TONE</t>
  </si>
  <si>
    <r>
      <t xml:space="preserve">To activate:                                                                                                                            Press and Hold </t>
    </r>
    <r>
      <rPr>
        <sz val="11"/>
        <color theme="1"/>
        <rFont val="Mont Bold"/>
        <charset val="1"/>
      </rPr>
      <t>(SOAK AND DELAY START)</t>
    </r>
    <r>
      <rPr>
        <sz val="11"/>
        <color theme="1"/>
        <rFont val="Mont Regular"/>
        <charset val="1"/>
      </rPr>
      <t xml:space="preserve"> switch for 2 seconds Child Lock is activated. Accordingly, all buttons except ON/OFF button are locked. and melody APP_BUZZER_CHILD_LOCK_ACTIVE_TONE playes.                                                                                                            To deactivate:                                                                                                                       Press and Hold</t>
    </r>
    <r>
      <rPr>
        <b/>
        <sz val="11"/>
        <color theme="1"/>
        <rFont val="Mont Bold"/>
        <charset val="1"/>
      </rPr>
      <t xml:space="preserve"> (SOAK AND DELAY START) </t>
    </r>
    <r>
      <rPr>
        <sz val="11"/>
        <color theme="1"/>
        <rFont val="Mont Regular"/>
        <charset val="1"/>
      </rPr>
      <t>switch again for 2
seconds child lock is deactivated. Accordingly, the child lock icon is turned OFF and melody  APP_BUZZER_CHILD_LOCK_INACTIVE_TONE playes.</t>
    </r>
  </si>
  <si>
    <t>Allowed during any time of cycle</t>
  </si>
  <si>
    <t>Not Accesible</t>
  </si>
  <si>
    <t>Correlated appox time will appear</t>
  </si>
  <si>
    <t>APP_BUZZER_KEY_VALID_PRESS_TONE</t>
  </si>
  <si>
    <r>
      <rPr>
        <b/>
        <sz val="11"/>
        <rFont val="Mont Regular"/>
        <charset val="1"/>
      </rPr>
      <t xml:space="preserve">To activate :                                                                                                                           Press and </t>
    </r>
    <r>
      <rPr>
        <sz val="11"/>
        <rFont val="Mont Regular"/>
        <charset val="1"/>
      </rPr>
      <t>Hold</t>
    </r>
    <r>
      <rPr>
        <sz val="11"/>
        <rFont val="Mont Bold"/>
        <charset val="1"/>
      </rPr>
      <t xml:space="preserve"> </t>
    </r>
    <r>
      <rPr>
        <b/>
        <sz val="11"/>
        <rFont val="Mont Bold"/>
        <charset val="1"/>
      </rPr>
      <t>(WATER TEMP.)</t>
    </r>
    <r>
      <rPr>
        <b/>
        <sz val="11"/>
        <rFont val="Mont Regular"/>
        <charset val="1"/>
      </rPr>
      <t xml:space="preserve"> </t>
    </r>
    <r>
      <rPr>
        <sz val="11"/>
        <rFont val="Mont Regular"/>
        <charset val="1"/>
      </rPr>
      <t xml:space="preserve"> switch for 3 seconds Anti-Wrinkle is activated. Accordingly, The LED will light up and melody </t>
    </r>
    <r>
      <rPr>
        <b/>
        <sz val="11"/>
        <rFont val="Mont Regular"/>
        <charset val="1"/>
      </rPr>
      <t xml:space="preserve">APP_BUZZER_KEY_VALID_PRESS_TONE </t>
    </r>
    <r>
      <rPr>
        <sz val="11"/>
        <rFont val="Mont Regular"/>
        <charset val="1"/>
      </rPr>
      <t xml:space="preserve">playes. </t>
    </r>
    <r>
      <rPr>
        <b/>
        <sz val="11"/>
        <rFont val="Mont Regular"/>
        <charset val="1"/>
      </rPr>
      <t xml:space="preserve"> </t>
    </r>
    <r>
      <rPr>
        <sz val="11"/>
        <rFont val="Mont Regular"/>
        <charset val="1"/>
      </rPr>
      <t xml:space="preserve">                                                                                                            </t>
    </r>
    <r>
      <rPr>
        <b/>
        <sz val="11"/>
        <rFont val="Mont Regular"/>
        <charset val="1"/>
      </rPr>
      <t>To deactivate :                                                                                                                     Press and Hold</t>
    </r>
    <r>
      <rPr>
        <b/>
        <sz val="11"/>
        <rFont val="Mont Bold"/>
        <charset val="1"/>
      </rPr>
      <t xml:space="preserve"> (WATER TEMP.</t>
    </r>
    <r>
      <rPr>
        <sz val="11"/>
        <rFont val="Mont Bold"/>
        <charset val="1"/>
      </rPr>
      <t>)</t>
    </r>
    <r>
      <rPr>
        <b/>
        <sz val="11"/>
        <rFont val="Mont Regular"/>
        <charset val="1"/>
      </rPr>
      <t xml:space="preserve"> switch for 3 seconds Anti-Wrinkle is deactivated.</t>
    </r>
    <r>
      <rPr>
        <sz val="11"/>
        <rFont val="Mont Regular"/>
        <charset val="1"/>
      </rPr>
      <t xml:space="preserve"> Accordingly, The LED will light up and melody   APP_BUZZER_KEY_VALID_PRESS_TONE</t>
    </r>
    <r>
      <rPr>
        <b/>
        <sz val="11"/>
        <rFont val="Mont Regular"/>
        <charset val="1"/>
      </rPr>
      <t xml:space="preserve"> </t>
    </r>
    <r>
      <rPr>
        <sz val="11"/>
        <rFont val="Mont Regular"/>
        <charset val="1"/>
      </rPr>
      <t>playes.</t>
    </r>
  </si>
  <si>
    <t xml:space="preserve">
-Allowed only: 1. during RINSE or WASH.     2.if SPIN function is activated.                                                                                                                                                               - Once pressed and hold, the tone plays only after 3 sec of holding.                 - Once the spin function is complete the Antiwrinkle LED blinks (ON TIME 2SEC AND OFF TIME 2SEC interval) for the entire anti wrinkle process duration. Then LED is off.</t>
  </si>
  <si>
    <t xml:space="preserve">    </t>
  </si>
  <si>
    <t> </t>
  </si>
  <si>
    <t>Table 2</t>
  </si>
  <si>
    <t>Programs LED/Switches</t>
  </si>
  <si>
    <t>7 Segments</t>
  </si>
  <si>
    <t>Blankets</t>
  </si>
  <si>
    <t xml:space="preserve">Weight Detection </t>
  </si>
  <si>
    <t>Before WD</t>
  </si>
  <si>
    <t>Not affected</t>
  </si>
  <si>
    <t xml:space="preserve">Displays approximate duration for Hoovered Program </t>
  </si>
  <si>
    <t>During WD</t>
  </si>
  <si>
    <t>Once weight detection starts level LEDS will form a pattern going up and down. Each LED will light up seperatly. Starting from bottom to top then top to bottom and Repeat till weight is detected.  One full pattern cycle takes 1.5 SEC. The first LED will light up at 100% opacity as it fades out , the next LED in the sequence will begin to fade in, increasing to 100% opacity.</t>
  </si>
  <si>
    <t>dashes will be shown as follows:</t>
  </si>
  <si>
    <t>After  WD</t>
  </si>
  <si>
    <r>
      <t xml:space="preserve">Detected Water Lvl </t>
    </r>
    <r>
      <rPr>
        <b/>
        <sz val="11"/>
        <color theme="1"/>
        <rFont val="Mont Regular"/>
        <charset val="1"/>
      </rPr>
      <t>LED</t>
    </r>
    <r>
      <rPr>
        <sz val="11"/>
        <color theme="1"/>
        <rFont val="Mont Regular"/>
        <charset val="1"/>
      </rPr>
      <t xml:space="preserve"> is ON </t>
    </r>
  </si>
  <si>
    <t>Duration for hoovered Program  for 3 sec then starts counting down.</t>
  </si>
  <si>
    <t>After weight detected Operation starts and 7segments starts counting down</t>
  </si>
  <si>
    <t xml:space="preserve">1. IF  level 1 water level detected, the first LED from the bottom will turn ON.                                                                  2. IF level 2 water level detected, the second LED from the bottom will turn ON.                                                                3. IF level 3 water level detected, the third LED from the bottom will turn ON.                                                                  4. IF level 4 water level detected, the forth LED from the bottom will turn ON. </t>
  </si>
  <si>
    <t>Table 3</t>
  </si>
  <si>
    <t xml:space="preserve"> Changing settings while operating (After pressing START)</t>
  </si>
  <si>
    <t>allowed during wash only. Rinse always cold water only.</t>
  </si>
  <si>
    <t>pause</t>
  </si>
  <si>
    <t xml:space="preserve">allowed during Wash only </t>
  </si>
  <si>
    <t xml:space="preserve">allowed during wash and rinse. </t>
  </si>
  <si>
    <t>allowed during Wash, Rinse &amp; Spin</t>
  </si>
  <si>
    <t>Invalid</t>
  </si>
  <si>
    <t>allowed during rinse or wash only. Once entering spinning state change is not allowed.</t>
  </si>
  <si>
    <t>Operation</t>
  </si>
  <si>
    <t xml:space="preserve">Pause </t>
  </si>
  <si>
    <t>APP_BUZZER_PROGRAM_PAUSE_TONE</t>
  </si>
  <si>
    <t xml:space="preserve">ReStart </t>
  </si>
  <si>
    <t>APP_BUZZER_KEY_INVALID_PRESS_TONE</t>
  </si>
  <si>
    <t>Program switch</t>
  </si>
  <si>
    <t xml:space="preserve">Press no.1 </t>
  </si>
  <si>
    <t>Water Lvl switch</t>
  </si>
  <si>
    <t>Press no. 2</t>
  </si>
  <si>
    <t xml:space="preserve"> Every press turns another higher LED ON to Max, then back to one.</t>
  </si>
  <si>
    <t>Not all water lvls are accessable based on WD and Programs</t>
  </si>
  <si>
    <r>
      <t xml:space="preserve">1. </t>
    </r>
    <r>
      <rPr>
        <b/>
        <sz val="11"/>
        <color theme="1"/>
        <rFont val="Arial"/>
        <family val="2"/>
        <scheme val="minor"/>
      </rPr>
      <t>Soak:</t>
    </r>
    <r>
      <rPr>
        <sz val="11"/>
        <color rgb="FF000000"/>
        <rFont val="Calibri"/>
        <family val="2"/>
      </rPr>
      <t xml:space="preserve"> 1,2,4 h
2. </t>
    </r>
    <r>
      <rPr>
        <b/>
        <sz val="11"/>
        <color theme="1"/>
        <rFont val="Arial"/>
        <family val="2"/>
        <scheme val="minor"/>
      </rPr>
      <t>Anti-Wrinkle:</t>
    </r>
    <r>
      <rPr>
        <sz val="11"/>
        <color rgb="FF000000"/>
        <rFont val="Calibri"/>
        <family val="2"/>
      </rPr>
      <t xml:space="preserve"> 2 min
3. </t>
    </r>
    <r>
      <rPr>
        <b/>
        <sz val="11"/>
        <color theme="1"/>
        <rFont val="Arial"/>
        <family val="2"/>
        <scheme val="minor"/>
      </rPr>
      <t>Delay Start:</t>
    </r>
    <r>
      <rPr>
        <sz val="11"/>
        <color rgb="FF000000"/>
        <rFont val="Calibri"/>
        <family val="2"/>
      </rPr>
      <t xml:space="preserve"> 1-12 h</t>
    </r>
  </si>
  <si>
    <r>
      <t xml:space="preserve">1. </t>
    </r>
    <r>
      <rPr>
        <b/>
        <sz val="11"/>
        <color rgb="FF000000"/>
        <rFont val="Calibri"/>
        <family val="2"/>
      </rPr>
      <t>3-WATER-TEMP :</t>
    </r>
    <r>
      <rPr>
        <sz val="11"/>
        <color rgb="FF000000"/>
        <rFont val="Calibri"/>
        <family val="2"/>
      </rPr>
      <t xml:space="preserve"> COLD/WARM/HOT.
2. </t>
    </r>
    <r>
      <rPr>
        <b/>
        <sz val="11"/>
        <color rgb="FF000000"/>
        <rFont val="Calibri"/>
        <family val="2"/>
      </rPr>
      <t>4-WASH-TIME :</t>
    </r>
    <r>
      <rPr>
        <sz val="11"/>
        <color rgb="FF000000"/>
        <rFont val="Calibri"/>
        <family val="2"/>
      </rPr>
      <t xml:space="preserve"> 3-MIN, 9-MIN, 12-MIN, 18-MIN.
3. </t>
    </r>
    <r>
      <rPr>
        <b/>
        <sz val="11"/>
        <color rgb="FF000000"/>
        <rFont val="Calibri"/>
        <family val="2"/>
      </rPr>
      <t>3-RINSE TIMES :</t>
    </r>
    <r>
      <rPr>
        <sz val="11"/>
        <color rgb="FF000000"/>
        <rFont val="Calibri"/>
        <family val="2"/>
      </rPr>
      <t xml:space="preserve"> 1-TIME, 2-TIME, 3-TIME.
4. </t>
    </r>
    <r>
      <rPr>
        <b/>
        <sz val="11"/>
        <color rgb="FF000000"/>
        <rFont val="Calibri"/>
        <family val="2"/>
      </rPr>
      <t>4-SPIN-TIME :</t>
    </r>
    <r>
      <rPr>
        <sz val="11"/>
        <color rgb="FF000000"/>
        <rFont val="Calibri"/>
        <family val="2"/>
      </rPr>
      <t xml:space="preserve"> 1-MIN, 5-MIN, 9-MIN, SUPER SPIN
5. </t>
    </r>
    <r>
      <rPr>
        <b/>
        <sz val="11"/>
        <color rgb="FF000000"/>
        <rFont val="Calibri"/>
        <family val="2"/>
      </rPr>
      <t xml:space="preserve">4-WATER-LEVEL : </t>
    </r>
    <r>
      <rPr>
        <sz val="11"/>
        <color rgb="FF000000"/>
        <rFont val="Calibri"/>
        <family val="2"/>
      </rPr>
      <t>1-LEVEL, 2-LEVEL, 3-LEVEL, 4-LEVEL</t>
    </r>
  </si>
  <si>
    <t>18 min</t>
  </si>
  <si>
    <t>20 min (SS)</t>
  </si>
  <si>
    <t>Delay Start (1 hour - 12 hour)</t>
  </si>
  <si>
    <t>Buttons/ Process</t>
  </si>
  <si>
    <r>
      <t xml:space="preserve">Weight Detection - </t>
    </r>
    <r>
      <rPr>
        <sz val="8"/>
        <color rgb="FF000000"/>
        <rFont val="Calibri"/>
        <family val="2"/>
      </rPr>
      <t>cancelled when WL is manually selected</t>
    </r>
  </si>
  <si>
    <t>Water Temp settings is affected by the removal of the thermistor</t>
  </si>
  <si>
    <t>for example: for the quick program, the default setting is cold becasuse if it is warm we will take such long time to get hot water after cold water in case user forgot to attach the hot water</t>
  </si>
  <si>
    <t>Wash Time*</t>
  </si>
  <si>
    <r>
      <t xml:space="preserve"> when weight detection leads to selecting water level 1 </t>
    </r>
    <r>
      <rPr>
        <b/>
        <sz val="18"/>
        <color rgb="FF000000"/>
        <rFont val="Calibri"/>
        <family val="2"/>
      </rPr>
      <t>default wash time will change</t>
    </r>
    <r>
      <rPr>
        <sz val="16"/>
        <color rgb="FF000000"/>
        <rFont val="Calibri"/>
        <family val="2"/>
      </rPr>
      <t xml:space="preserve"> (refer to sequence charts tab)</t>
    </r>
  </si>
  <si>
    <t>*For programs with weight detection:</t>
  </si>
  <si>
    <t>Display Water Level</t>
  </si>
  <si>
    <t>0_2</t>
  </si>
  <si>
    <t>3_5</t>
  </si>
  <si>
    <t>6_8</t>
  </si>
  <si>
    <t>9_13</t>
  </si>
  <si>
    <t>For 4th water level only.</t>
  </si>
  <si>
    <t>Note: For Quick course only, skip M2 &amp; M3</t>
  </si>
  <si>
    <t>Data linked to another sheet</t>
  </si>
  <si>
    <t xml:space="preserve">Not included </t>
  </si>
  <si>
    <t>Motion time depends on selection</t>
  </si>
  <si>
    <t>All times in sec</t>
  </si>
  <si>
    <t>after reaching  4th water level    (60ON－240OFF)</t>
  </si>
  <si>
    <r>
      <t xml:space="preserve">After stop detection , </t>
    </r>
    <r>
      <rPr>
        <sz val="11"/>
        <rFont val="Calibri Light"/>
        <family val="2"/>
      </rPr>
      <t>shift next</t>
    </r>
    <r>
      <rPr>
        <sz val="11"/>
        <rFont val="Calibri"/>
        <family val="2"/>
      </rPr>
      <t xml:space="preserve"> process (MAX 30)</t>
    </r>
  </si>
  <si>
    <r>
      <t xml:space="preserve">Finish when set water level is reached 
</t>
    </r>
    <r>
      <rPr>
        <sz val="11"/>
        <rFont val="Noto Sans CJK SC"/>
        <family val="2"/>
      </rPr>
      <t>　</t>
    </r>
    <r>
      <rPr>
        <sz val="11"/>
        <rFont val="Calibri Light"/>
        <family val="2"/>
      </rPr>
      <t>MAX 300</t>
    </r>
  </si>
  <si>
    <t>1070 sec</t>
  </si>
  <si>
    <t>After reaching Reset Water Level
75</t>
  </si>
  <si>
    <r>
      <t xml:space="preserve">After stop detection , </t>
    </r>
    <r>
      <rPr>
        <sz val="11"/>
        <rFont val="Calibri Light"/>
        <family val="2"/>
      </rPr>
      <t>shift next</t>
    </r>
    <r>
      <rPr>
        <sz val="11"/>
        <rFont val="Calibri"/>
        <family val="2"/>
      </rPr>
      <t xml:space="preserve"> process (MAX 20)</t>
    </r>
  </si>
  <si>
    <t>Anti-Wrinkle is not allowed to be selected if spin is not selected</t>
  </si>
  <si>
    <t xml:space="preserve">2 min </t>
  </si>
  <si>
    <t>4th water level</t>
  </si>
  <si>
    <t>Values will be added later</t>
  </si>
  <si>
    <t>1. Water Inlet During Wash</t>
  </si>
  <si>
    <t>Water Temp Setting</t>
  </si>
  <si>
    <t>Water Valves</t>
  </si>
  <si>
    <t>Cold Valve only</t>
  </si>
  <si>
    <t>Cold + Hot Valves</t>
  </si>
  <si>
    <t>Water Amount @ Cold Valve Operation Start</t>
  </si>
  <si>
    <t>Water Amount @ Cold Valve Operation End</t>
  </si>
  <si>
    <t>Water Amount @ Hot Valve Operation Start</t>
  </si>
  <si>
    <t>Water Amount @ Hot Valve Operation End</t>
  </si>
  <si>
    <t>For Warm &amp; Hot water temp settings, cold water is added to the tub at the beginning of water filling.</t>
  </si>
  <si>
    <t>Hot valve starts operation only when water pressure sensor gives certain value that indicates that cold water has reached the target water level.'</t>
  </si>
  <si>
    <t>Then, Hot valve continues to add water until reaching the target water level</t>
  </si>
  <si>
    <t>Target Water Amount</t>
  </si>
  <si>
    <t>Weight Detection</t>
  </si>
  <si>
    <t>1-12hr</t>
  </si>
  <si>
    <t>Super Spin 20 min</t>
  </si>
  <si>
    <t>Rinse 1,2,3</t>
  </si>
  <si>
    <t>Washing Machine</t>
  </si>
  <si>
    <t>Child Lock is set ON when pressing Soak and Delay Start at the same time during excution</t>
  </si>
  <si>
    <t>Error</t>
  </si>
  <si>
    <t>Error Code</t>
  </si>
  <si>
    <t>Detection Method</t>
  </si>
  <si>
    <t>Release Method</t>
  </si>
  <si>
    <t>Remedy</t>
  </si>
  <si>
    <t>Water Supply Failure</t>
  </si>
  <si>
    <t>E5</t>
  </si>
  <si>
    <t>• if the water supply is not finished within 20 minutes
• Every 10 minutes, the buzzer will alarm for 10 seconds</t>
  </si>
  <si>
    <t>• lid open and close
• check remedy contents
• press [START/PAUSE] 
• the machine operates again</t>
  </si>
  <si>
    <t>• is the inlet hose connected and the tap opened?
• is the inlet hose and the water tap frozen?
• is the water supply shut off?
• is the inlet valve filter blocked?
• is the water valves connected in reverse?
• is the water supply pressure low?</t>
  </si>
  <si>
    <t>Drain Failure</t>
  </si>
  <si>
    <t>E1</t>
  </si>
  <si>
    <t>• if the water level doesn't reach the reset level with 15 minutes from the beginning of the drain
• Every 10 minutes, the buzzer will alarm for 10 seconds</t>
  </si>
  <si>
    <t>• lid open and close
• check remedy contents
• press [START/PAUSE] 
• the machine operates again
• if after checking all remedy and still error remains, perform the "water level calibration Method"</t>
  </si>
  <si>
    <t>• is the drain hose frozen?
• is the drain hose blocked?
• is the drain hose placed too high?
• is the end of the drain hose immersed in water?</t>
  </si>
  <si>
    <t>Lid Opening Failure</t>
  </si>
  <si>
    <t>• if the lid is opened during delay start, wash, rinse and spin processes
• Every 10 minutes, the buzzer will alarm for 10 seconds</t>
  </si>
  <si>
    <t>• close the lid, the machine operates automatically again</t>
  </si>
  <si>
    <t>• is the lid opened?</t>
  </si>
  <si>
    <t>Unbalance Failure</t>
  </si>
  <si>
    <t>E3-2</t>
  </si>
  <si>
    <t>• if the clothes is collected on one side during spin and the automatic unbalance correction didn’t help to rectify the issue
• Every 10 minutes, the buzzer will alarm for 10 seconds</t>
  </si>
  <si>
    <t>• is the clothes in the drum collected on one side?
• is the machine is installed on an uneven surface?</t>
  </si>
  <si>
    <t>Overflow Failure</t>
  </si>
  <si>
    <t>E6-1</t>
  </si>
  <si>
    <t>• Continuous Water Supply Failure 
• if the water reaches the normal overflow level, drain pump is operating only
• if for whatever reason, the water reaches a dangerous water level. The drain pump is operating and the water inlets are closed
• if for some reason, the water remains at the dangerous overflow level for 5 minutes. this error alarms
• Every 10 minutes, the buzzer will alarm for 10 seconds</t>
  </si>
  <si>
    <t>• Press Power off
• check remedy
• close the water tap and drain water manually
• if after checking all remedy and still error remains, perform the "water level calibration Method"</t>
  </si>
  <si>
    <t>• the inlet valve is defected
• the drain pump is defected
• the water level sensor is defected
• the pcb is defected
• the pressure tube is loosened or leakaged
• Contact Service Center for help</t>
  </si>
  <si>
    <t>Abnormal Water Level Sensor Reading</t>
  </si>
  <si>
    <t>E5-1</t>
  </si>
  <si>
    <t>• if the detected water level frequency is out of the normal range
• Every 10 minutes, the buzzer will alarm for 10 seconds</t>
  </si>
  <si>
    <t>• Press Power off
• check remedy</t>
  </si>
  <si>
    <t>• the water level sensor is defected
• the pcb is defected
• Contact Service Center for help</t>
  </si>
  <si>
    <t>Water Supply Wrong Connection Failure</t>
  </si>
  <si>
    <t>HE</t>
  </si>
  <si>
    <t>• if the threshold value of "50" has been exceeded on the cold side valve (when cold option is being selected)
• Every 10 minutes, the buzzer will alarm for 10 seconds</t>
  </si>
  <si>
    <t>• Connect the water supply hose correctly</t>
  </si>
  <si>
    <t>Abnormal Thermistor Reading</t>
  </si>
  <si>
    <t>tE</t>
  </si>
  <si>
    <t>• if the thermistor is short or open circuit
• Every 10 minutes, the buzzer will alarm for 10 seconds</t>
  </si>
  <si>
    <t>• the Thermistor is defected
• Contact Service Center for help</t>
  </si>
  <si>
    <t>Motor CW Rotation Failure</t>
  </si>
  <si>
    <t>E7-1</t>
  </si>
  <si>
    <t>• if the motor is short or open ciruit in the CW direction during wash
• Every 10 minutes, the buzzer will alarm for 10 seconds</t>
  </si>
  <si>
    <t>• the pcb or the motor is defected
• Contact Service Center for help</t>
  </si>
  <si>
    <t>Motor CCW Rotation Failure</t>
  </si>
  <si>
    <t>E7-2</t>
  </si>
  <si>
    <t>• if the motor is short or open ciruit in the CCW direction during wash
• Every 10 minutes, the buzzer will alarm for 10 seconds</t>
  </si>
  <si>
    <t>Motor Spin Rotation Failure</t>
  </si>
  <si>
    <t>E7-3</t>
  </si>
  <si>
    <t>• if the motor is short or open ciruit in the CW direction during Spin
• Every 10 minutes, the buzzer will alarm for 10 seconds</t>
  </si>
  <si>
    <t>Motor CW/CCW Rotation Failure</t>
  </si>
  <si>
    <t>E7-4</t>
  </si>
  <si>
    <t>• if the motor is short or open ciruit in the CW &amp; CCW direction during wash
• Every 10 minutes, the buzzer will alarm for 10 seconds</t>
  </si>
  <si>
    <t>Abnormal Water Leakage Failure</t>
  </si>
  <si>
    <t>E9</t>
  </si>
  <si>
    <t>• if during wash (not filling) there is no water in the tub
• Every 10 minutes, the buzzer will alarm for 10 seconds</t>
  </si>
  <si>
    <t>• check the tub for any cracks
• the pcb is defected
• contact service center for help</t>
  </si>
  <si>
    <t>Drain Filter Failure</t>
  </si>
  <si>
    <t>E1-1</t>
  </si>
  <si>
    <t>• if the frequency change rate is low
• Every 10 minutes, the buzzer will alarm for 10 seconds</t>
  </si>
  <si>
    <t>• clean the drain filter from any lint</t>
  </si>
  <si>
    <t>MEMS Failure</t>
  </si>
  <si>
    <t>E3</t>
  </si>
  <si>
    <t>• if the mems is not working due to being defected or assembeled wrong
• Every 10 minutes, the buzzer will alarm for 10 seconds</t>
  </si>
  <si>
    <t>• the MEMS sensor is defected
• Contact Service Center for help</t>
  </si>
  <si>
    <t>General Motor Failure</t>
  </si>
  <si>
    <t>Eb-1</t>
  </si>
  <si>
    <t>• if during machine startup for some reason the motor is still rotating and doesn't stop within a minute
• Every 10 minutes, the buzzer will alarm for 10 seconds</t>
  </si>
  <si>
    <t>• the pcb is defected
• the motor is defected
• Contact Service Center for help</t>
  </si>
  <si>
    <t>Abnormal Water When Dry Failure</t>
  </si>
  <si>
    <t>EA</t>
  </si>
  <si>
    <t>• if during spin there is water in the tub when it shouldn't
• the machine tries to automatically rectifies the issue but after 5 trials if it didn’t success, it displays this error
• Every 10 minutes, the buzzer will alarm for 10 seconds</t>
  </si>
  <si>
    <t>• Press Power off
• check remedy
• if after checking all remedy and still error remains, perform the "water level calibration Method"</t>
  </si>
  <si>
    <t>• is the water inlet defected?
• is the drain blocked?
• is the drain hose placed too high?
• is the pressure tube loosened or leakaged?
• the water level sensor is defected
• the pcb is defected
• Contact Service Center for help</t>
  </si>
  <si>
    <t>CRC Mismatch Failure</t>
  </si>
  <si>
    <t>CRC</t>
  </si>
  <si>
    <t>Low Power Failure</t>
  </si>
  <si>
    <t>LP</t>
  </si>
  <si>
    <t>• if after power on the voltage level drops below 160v for 5 minutes
• Every 10 minutes, the buzzer will alarm for 10 seconds</t>
  </si>
  <si>
    <t>• is the voltage level ok in the household?</t>
  </si>
  <si>
    <t>Water Supply High Temp Failure</t>
  </si>
  <si>
    <t>EE-4</t>
  </si>
  <si>
    <t>• if during water filling (hot or warm option is selected), the water temp exceeds the 63 deg threshold
• the machine tries to rectifies the issue automatically by opening the cold valve after 30 seconds from exceeding the threshold. If it wasn't successful for 2 minutes, this error appears
• Every 10 minutes, the buzzer will alarm for 10 seconds</t>
  </si>
  <si>
    <t>• the inlet water temp is so high?
• the Thermistor is defected
• Contact Service Center for help</t>
  </si>
  <si>
    <r>
      <t xml:space="preserve">In case of water level frequency at the beginning of spin </t>
    </r>
    <r>
      <rPr>
        <b/>
        <sz val="11"/>
        <rFont val="Calibri"/>
        <family val="2"/>
      </rPr>
      <t>equals or not equals</t>
    </r>
    <r>
      <rPr>
        <sz val="11"/>
        <rFont val="Calibri"/>
        <family val="2"/>
      </rPr>
      <t xml:space="preserve"> reset water level</t>
    </r>
  </si>
  <si>
    <t>Overall duration will appear</t>
  </si>
  <si>
    <r>
      <rPr>
        <b/>
        <sz val="11"/>
        <color theme="1"/>
        <rFont val="Mont Regular"/>
      </rPr>
      <t>To active:                                                                                                             Every press</t>
    </r>
    <r>
      <rPr>
        <sz val="11"/>
        <color theme="1"/>
        <rFont val="Mont Regular"/>
        <charset val="1"/>
      </rPr>
      <t xml:space="preserve"> on "</t>
    </r>
    <r>
      <rPr>
        <b/>
        <sz val="11"/>
        <color theme="1"/>
        <rFont val="Mont Regular"/>
      </rPr>
      <t xml:space="preserve">SOAK" </t>
    </r>
    <r>
      <rPr>
        <sz val="11"/>
        <color theme="1"/>
        <rFont val="Mont Regular"/>
      </rPr>
      <t>increases</t>
    </r>
    <r>
      <rPr>
        <sz val="11"/>
        <color theme="1"/>
        <rFont val="Mont Regular"/>
        <charset val="1"/>
      </rPr>
      <t xml:space="preserve"> duration from 1&gt;2&gt;4HR&gt;00 and repeat                                                                                          The press after 4HR:                                                                                                              1a. Value is displayed on 7 segments is 00 for 3 SEC and then Displays the preset Program duration.                                                                                                              1b. Melody</t>
    </r>
    <r>
      <rPr>
        <b/>
        <sz val="11"/>
        <color theme="1"/>
        <rFont val="Mont Regular"/>
      </rPr>
      <t xml:space="preserve"> (APP_BUZZER_KEY_VALID_PRESS_TONE)</t>
    </r>
    <r>
      <rPr>
        <sz val="11"/>
        <color theme="1"/>
        <rFont val="Mont Regular"/>
        <charset val="1"/>
      </rPr>
      <t xml:space="preserve"> is doubled.                                                                                            1c. The press after that increases duration from 1HR again.                                                                           </t>
    </r>
    <r>
      <rPr>
        <b/>
        <sz val="11"/>
        <color theme="1"/>
        <rFont val="Mont Regular"/>
      </rPr>
      <t xml:space="preserve">To deactivate:   </t>
    </r>
    <r>
      <rPr>
        <sz val="11"/>
        <color theme="1"/>
        <rFont val="Mont Regular"/>
        <charset val="1"/>
      </rPr>
      <t xml:space="preserve">                                                                                                                                                            </t>
    </r>
    <r>
      <rPr>
        <b/>
        <sz val="11"/>
        <color theme="1"/>
        <rFont val="Mont Regular"/>
      </rPr>
      <t>Double press</t>
    </r>
    <r>
      <rPr>
        <sz val="11"/>
        <color theme="1"/>
        <rFont val="Mont Regular"/>
        <charset val="1"/>
      </rPr>
      <t xml:space="preserve"> to fast </t>
    </r>
    <r>
      <rPr>
        <b/>
        <sz val="11"/>
        <color theme="1"/>
        <rFont val="Mont Regular"/>
      </rPr>
      <t>deatcivate</t>
    </r>
    <r>
      <rPr>
        <sz val="11"/>
        <color theme="1"/>
        <rFont val="Mont Regular"/>
        <charset val="1"/>
      </rPr>
      <t xml:space="preserve"> the function.</t>
    </r>
  </si>
  <si>
    <t xml:space="preserve">Every program has preset accessablity settings for the soak feature.                   </t>
  </si>
  <si>
    <t>allowed only during wash</t>
  </si>
  <si>
    <t xml:space="preserve"> Wash </t>
  </si>
  <si>
    <t>If user Selects Wash Manually, Wash, rinse and spin are activated (normal cycle)</t>
  </si>
  <si>
    <t xml:space="preserve"> Rinse</t>
  </si>
  <si>
    <t>If user Selects Rinse Manually, Rinse and spin are activated while wash is disabled.          The values will be displayed on the last digit from the right on the 7 Segment as follows:</t>
  </si>
  <si>
    <t xml:space="preserve"> Spin </t>
  </si>
  <si>
    <t>If user Selects Spin Manually only Spin is activated, while Wash and Rinse are disabled.    for super spin the digits in 7 segments will show S.S as follows:</t>
  </si>
  <si>
    <t xml:space="preserve"> Highlighted program’s Preset correlated
LEDs will be switched ON automatically.                                                                            </t>
  </si>
  <si>
    <t xml:space="preserve">1.' If a WD program is selected: Approx. program duration appears.                                                                        2. If non WD program selected: Preset correlated duration appears   </t>
  </si>
  <si>
    <r>
      <t xml:space="preserve">Starts from </t>
    </r>
    <r>
      <rPr>
        <b/>
        <sz val="11"/>
        <color theme="1"/>
        <rFont val="Mont Regular"/>
      </rPr>
      <t>default</t>
    </r>
    <r>
      <rPr>
        <sz val="11"/>
        <color theme="1"/>
        <rFont val="Mont Regular"/>
      </rPr>
      <t xml:space="preserve"> program, moving to the right, then continuing row by row from left to right. The First LED will light up at full opacity for 1 second, while the other Program LEDs will be off at 0% Opacity. When moving onto the next program, the initial program's LED fades out. As it fades out, the next LED in the sequence will begin to fade in, increasing to 100% opacity.</t>
    </r>
  </si>
  <si>
    <t>Baby care</t>
  </si>
  <si>
    <r>
      <t>Default</t>
    </r>
    <r>
      <rPr>
        <b/>
        <sz val="11"/>
        <color theme="1"/>
        <rFont val="Mont Regular"/>
      </rPr>
      <t xml:space="preserve"> Water level </t>
    </r>
    <r>
      <rPr>
        <sz val="11"/>
        <color theme="1"/>
        <rFont val="Mont Regular"/>
      </rPr>
      <t xml:space="preserve">for </t>
    </r>
    <r>
      <rPr>
        <b/>
        <sz val="11"/>
        <color theme="1"/>
        <rFont val="Mont Regular"/>
      </rPr>
      <t>Blanket program</t>
    </r>
    <r>
      <rPr>
        <sz val="11"/>
        <color theme="1"/>
        <rFont val="Mont Regular"/>
      </rPr>
      <t xml:space="preserve">  is level 4, but could be changed accordingly</t>
    </r>
  </si>
  <si>
    <t>Tub clean</t>
  </si>
  <si>
    <t>When “Tub Clean” is highlighted, the icon LED is blinking and all other LEDs are off.</t>
  </si>
  <si>
    <t>.'Tub Clean Program duration will appear if selected</t>
  </si>
  <si>
    <r>
      <rPr>
        <b/>
        <sz val="11"/>
        <color theme="1"/>
        <rFont val="Mont Regular"/>
      </rPr>
      <t xml:space="preserve">TO START TUBCLEANING:       </t>
    </r>
    <r>
      <rPr>
        <sz val="11"/>
        <color theme="1"/>
        <rFont val="Mont Regular"/>
      </rPr>
      <t xml:space="preserve">                                                                                                        Press 'START' button.                                                                                                                  </t>
    </r>
    <r>
      <rPr>
        <b/>
        <sz val="11"/>
        <color theme="1"/>
        <rFont val="Mont Regular"/>
      </rPr>
      <t xml:space="preserve">TO DEACTIVATE TUBCLEANING:    </t>
    </r>
    <r>
      <rPr>
        <sz val="11"/>
        <color theme="1"/>
        <rFont val="Mont Regular"/>
      </rPr>
      <t xml:space="preserve">                                                                                              Press 'Program button' again to return to the next program on the list (Sportswear). 
     </t>
    </r>
  </si>
  <si>
    <t>Sportswear</t>
  </si>
  <si>
    <t xml:space="preserve"> Highlighted program’s Preset correlated
LEDs will be switched ON automatically.              </t>
  </si>
  <si>
    <t>1.' If a WD program is selected: Approx. program duration appears.                                                                        2. If non WD program selected: Preset correlated duration appears                      3.'Tub Clean Program duration will appear if selected</t>
  </si>
  <si>
    <r>
      <t xml:space="preserve">Starts from </t>
    </r>
    <r>
      <rPr>
        <b/>
        <sz val="11"/>
        <color theme="1"/>
        <rFont val="Mont Regular"/>
      </rPr>
      <t>default</t>
    </r>
    <r>
      <rPr>
        <sz val="11"/>
        <color theme="1"/>
        <rFont val="Mont Regular"/>
        <charset val="1"/>
      </rPr>
      <t xml:space="preserve"> program, moving to the right, then continuing row by row from left to right. The First LED will light up at full opacity for 1 second, while the other Program LEDs will be off at 0% Opacity. When moving onto the next program, the initial program's LED fades out. As it fades out, the next LED in the sequence will begin to fade in, increasing to 100% opacity.</t>
    </r>
  </si>
  <si>
    <t>For Warm setting only:</t>
  </si>
  <si>
    <t xml:space="preserve">Note: </t>
  </si>
  <si>
    <t>1. The hot water valve continues to operate normally.</t>
  </si>
  <si>
    <t>2. The cold water valve reopens to allow water intake again.</t>
  </si>
  <si>
    <t>In the hot water setting, error E5 will appear if the hot water supply is not connected to the washing machine.</t>
  </si>
  <si>
    <t>103L</t>
  </si>
  <si>
    <t>y = 21.6x + 6.5</t>
  </si>
  <si>
    <t>Sharp VE BLDC 11/13kg</t>
  </si>
  <si>
    <t>Sharp VE BLDC 11/13kg Software Versions:</t>
  </si>
  <si>
    <t>Sharp VE BLDC 11kg</t>
  </si>
  <si>
    <t>Sharp VE BLDC 13kg</t>
  </si>
  <si>
    <t>For Regular, Quick, Baby Care &amp; Quick Rinse Courses</t>
  </si>
  <si>
    <t>For Jeans, Cotton &amp; Heavy Courses</t>
  </si>
  <si>
    <t>For Wool, Delicate &amp; Sports Wear Courses</t>
  </si>
  <si>
    <t>Item</t>
  </si>
  <si>
    <t>Sharp VE 11/13kg</t>
  </si>
  <si>
    <t>Notes</t>
  </si>
  <si>
    <t>No. of Programs</t>
  </si>
  <si>
    <t>The differences between washing machine models with AC &amp; BLDC motor are summarized below:</t>
  </si>
  <si>
    <t>(11/13kg models)</t>
  </si>
  <si>
    <t>The 2 extra programs in BLDC model are: Quick Rinse &amp; Sports Wear</t>
  </si>
  <si>
    <t>Spin Curve</t>
  </si>
  <si>
    <t>Balance Spin Curve</t>
  </si>
  <si>
    <t>ON/OFF</t>
  </si>
  <si>
    <t>7-segment</t>
  </si>
  <si>
    <t>3 digits</t>
  </si>
  <si>
    <t>4 digits</t>
  </si>
  <si>
    <r>
      <t xml:space="preserve">If the water level frequency does not change within </t>
    </r>
    <r>
      <rPr>
        <b/>
        <sz val="16"/>
        <rFont val="Calibri"/>
        <family val="2"/>
      </rPr>
      <t>30sec</t>
    </r>
    <r>
      <rPr>
        <sz val="11"/>
        <rFont val="Calibri"/>
        <family val="2"/>
      </rPr>
      <t xml:space="preserve"> after the cold water inlet stops, the following sequence occurs:</t>
    </r>
  </si>
  <si>
    <r>
      <t xml:space="preserve">Pump is operated immediately tell reaching reset water level (Clutch Switch to spin mode)
WM remains as it is, then </t>
    </r>
    <r>
      <rPr>
        <sz val="11"/>
        <rFont val="Calibri"/>
        <family val="2"/>
      </rPr>
      <t>turns off after 10min</t>
    </r>
  </si>
  <si>
    <t>180 sec</t>
  </si>
  <si>
    <t>First: BLDC VS AC</t>
  </si>
  <si>
    <t>Second: Tornado VS Sharp BLDC</t>
  </si>
  <si>
    <t>Third: 11kg VS 13kg Model</t>
  </si>
  <si>
    <t>The differences between Tornado &amp; Sharp washing machines are summarized below:</t>
  </si>
  <si>
    <t>Tornado VE 11/13kg</t>
  </si>
  <si>
    <t>Program List Excluding Tub Clean</t>
  </si>
  <si>
    <t>Rapid</t>
  </si>
  <si>
    <t>Tub Clean (Yes/ No)</t>
  </si>
  <si>
    <t>Yes</t>
  </si>
  <si>
    <t>Option List Excluding Tub Clean</t>
  </si>
  <si>
    <t>(Super Spin found in the spin options list)</t>
  </si>
  <si>
    <t>Extra Spin</t>
  </si>
  <si>
    <t>Easy Iron is the same as Anti-Wrinkle Feature</t>
  </si>
  <si>
    <t>Stain LVL</t>
  </si>
  <si>
    <t>Easy Iron</t>
  </si>
  <si>
    <t>No Stain LVL</t>
  </si>
  <si>
    <t>In Tornado Tub Clean became on the option list not a program</t>
  </si>
  <si>
    <t>Program List is identical for both Sharp &amp; Tornado with 2 extra programs in Sharp</t>
  </si>
  <si>
    <t>Sharp AC</t>
  </si>
  <si>
    <t>Sharp BLDC</t>
  </si>
  <si>
    <t>155 sec</t>
  </si>
  <si>
    <t>A. Spin Control for all Courses Except (Delicates, Wool &amp; Sports Wear)</t>
  </si>
  <si>
    <t>1 min spin</t>
  </si>
  <si>
    <t>5 min spin</t>
  </si>
  <si>
    <t>9 min spin</t>
  </si>
  <si>
    <t>Time (sec)</t>
  </si>
  <si>
    <t xml:space="preserve">Time (sec) </t>
  </si>
  <si>
    <t>B. Spin Control for Delicates, Wool &amp; Sports Wear Courses</t>
  </si>
  <si>
    <t>120 sec</t>
  </si>
  <si>
    <t>Start with CCW</t>
  </si>
  <si>
    <t>Sequence: 1 CCW then 1 CW ---&gt; repeated</t>
  </si>
  <si>
    <t>Function:</t>
  </si>
  <si>
    <t>CW1+CCW1+CW2+CCW2+CW3+CCW3+CW4+CCW4</t>
  </si>
  <si>
    <t>4 times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</si>
</sst>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
    <numFmt numFmtId="166" formatCode="[mm]:ss"/>
    <numFmt numFmtId="167" formatCode="[h]:mm"/>
    <numFmt numFmtId="168" formatCode="[ss]"/>
  </numFmts>
  <fonts count="175">
    <font>
      <sz val="11"/>
      <color rgb="FF000000"/>
      <name val="Calibri"/>
      <family val="2"/>
    </font>
    <font>
      <sz val="11"/>
      <color theme="1"/>
      <name val="Arial"/>
      <family val="2"/>
      <scheme val="minor"/>
    </font>
    <font>
      <sz val="11"/>
      <color theme="1"/>
      <name val="Arial"/>
      <family val="2"/>
      <scheme val="minor"/>
    </font>
    <font>
      <sz val="11"/>
      <color theme="1"/>
      <name val="Arial"/>
      <family val="2"/>
      <scheme val="minor"/>
    </font>
    <font>
      <sz val="11"/>
      <name val="ＭＳ ゴシック"/>
      <family val="3"/>
    </font>
    <font>
      <sz val="16"/>
      <color rgb="FF000000"/>
      <name val="Calibri"/>
      <family val="2"/>
    </font>
    <font>
      <sz val="14"/>
      <color rgb="FF000000"/>
      <name val="Calibri"/>
      <family val="2"/>
    </font>
    <font>
      <sz val="16"/>
      <name val="Calibri"/>
      <family val="2"/>
    </font>
    <font>
      <sz val="10"/>
      <color rgb="FF000000"/>
      <name val="Calibri"/>
      <family val="2"/>
    </font>
    <font>
      <sz val="9"/>
      <color rgb="FF000000"/>
      <name val="Calibri"/>
      <family val="2"/>
    </font>
    <font>
      <sz val="12"/>
      <name val="Calibri"/>
      <family val="2"/>
    </font>
    <font>
      <sz val="11"/>
      <name val="Calibri"/>
      <family val="2"/>
    </font>
    <font>
      <sz val="18"/>
      <name val="Calibri"/>
      <family val="2"/>
    </font>
    <font>
      <sz val="20"/>
      <name val="Calibri"/>
      <family val="2"/>
    </font>
    <font>
      <sz val="11"/>
      <color rgb="FFFFFFFF"/>
      <name val="Calibri"/>
      <family val="2"/>
    </font>
    <font>
      <sz val="11"/>
      <color rgb="FFFF0000"/>
      <name val="Calibri"/>
      <family val="2"/>
    </font>
    <font>
      <sz val="10"/>
      <name val="Calibri"/>
      <family val="2"/>
    </font>
    <font>
      <b/>
      <sz val="20"/>
      <color rgb="FF000000"/>
      <name val="Calibri"/>
      <family val="2"/>
    </font>
    <font>
      <sz val="11"/>
      <name val="ＭＳ Ｐゴシック"/>
      <family val="3"/>
    </font>
    <font>
      <b/>
      <sz val="11"/>
      <color rgb="FF00FF00"/>
      <name val="ＭＳ Ｐゴシック"/>
      <family val="3"/>
    </font>
    <font>
      <b/>
      <sz val="14"/>
      <name val="ＭＳ Ｐゴシック"/>
      <family val="3"/>
    </font>
    <font>
      <b/>
      <i/>
      <sz val="11"/>
      <name val="ＭＳ Ｐゴシック"/>
      <family val="3"/>
    </font>
    <font>
      <sz val="11"/>
      <color rgb="FF800080"/>
      <name val="ＭＳ Ｐゴシック"/>
      <family val="3"/>
    </font>
    <font>
      <b/>
      <u/>
      <sz val="12"/>
      <name val="ＭＳ Ｐゴシック"/>
      <family val="3"/>
    </font>
    <font>
      <b/>
      <u/>
      <sz val="14"/>
      <name val="ＭＳ Ｐゴシック"/>
      <family val="3"/>
    </font>
    <font>
      <sz val="14"/>
      <name val="ＭＳ Ｐゴシック"/>
      <family val="3"/>
    </font>
    <font>
      <sz val="11"/>
      <color rgb="FF0000FF"/>
      <name val="ＭＳ Ｐゴシック"/>
    </font>
    <font>
      <strike/>
      <sz val="11"/>
      <name val="ＭＳ Ｐゴシック"/>
      <family val="3"/>
    </font>
    <font>
      <sz val="11"/>
      <name val="Noto Sans CJK SC"/>
      <family val="2"/>
    </font>
    <font>
      <sz val="9"/>
      <name val="Noto Sans CJK SC"/>
      <family val="2"/>
    </font>
    <font>
      <sz val="9"/>
      <name val="ＭＳ Ｐゴシック"/>
      <family val="3"/>
    </font>
    <font>
      <sz val="16"/>
      <name val="ＭＳ Ｐゴシック"/>
      <family val="3"/>
    </font>
    <font>
      <sz val="16"/>
      <name val="Noto Sans CJK SC"/>
      <family val="2"/>
    </font>
    <font>
      <sz val="8"/>
      <name val="ＭＳ Ｐゴシック"/>
      <family val="3"/>
    </font>
    <font>
      <sz val="18"/>
      <name val="ＭＳ Ｐゴシック"/>
      <family val="3"/>
    </font>
    <font>
      <u/>
      <sz val="11"/>
      <name val="ＭＳ Ｐゴシック"/>
      <family val="3"/>
    </font>
    <font>
      <b/>
      <sz val="11"/>
      <name val="ＭＳ Ｐゴシック"/>
      <family val="3"/>
    </font>
    <font>
      <sz val="10"/>
      <name val="Arial"/>
      <family val="2"/>
    </font>
    <font>
      <sz val="11"/>
      <name val="Arial"/>
      <family val="2"/>
    </font>
    <font>
      <sz val="11"/>
      <color rgb="FFFF0000"/>
      <name val="ＭＳ Ｐゴシック"/>
      <family val="3"/>
    </font>
    <font>
      <vertAlign val="superscript"/>
      <sz val="24"/>
      <color rgb="FF0000FF"/>
      <name val="ＭＳ Ｐゴシック"/>
      <family val="3"/>
    </font>
    <font>
      <b/>
      <sz val="11"/>
      <color rgb="FFFF0000"/>
      <name val="ＭＳ Ｐゴシック"/>
      <family val="3"/>
    </font>
    <font>
      <sz val="20"/>
      <name val="ＭＳ Ｐゴシック"/>
      <family val="3"/>
    </font>
    <font>
      <b/>
      <sz val="11"/>
      <color rgb="FF0000FF"/>
      <name val="ＭＳ Ｐゴシック"/>
      <family val="3"/>
    </font>
    <font>
      <b/>
      <sz val="11"/>
      <color rgb="FF008000"/>
      <name val="ＭＳ Ｐゴシック"/>
      <family val="3"/>
    </font>
    <font>
      <strike/>
      <sz val="11"/>
      <color rgb="FF0000FF"/>
      <name val="ＭＳ Ｐゴシック"/>
      <family val="3"/>
    </font>
    <font>
      <sz val="10"/>
      <name val="ＭＳ Ｐゴシック"/>
      <family val="3"/>
    </font>
    <font>
      <sz val="11"/>
      <color rgb="FF00FF00"/>
      <name val="ＭＳ Ｐゴシック"/>
      <family val="3"/>
    </font>
    <font>
      <b/>
      <strike/>
      <sz val="11"/>
      <color rgb="FFFF0000"/>
      <name val="ＭＳ Ｐゴシック"/>
      <family val="3"/>
    </font>
    <font>
      <b/>
      <sz val="12"/>
      <name val="ＭＳ Ｐゴシック"/>
    </font>
    <font>
      <b/>
      <sz val="12"/>
      <color rgb="FF0000FF"/>
      <name val="ＭＳ Ｐゴシック"/>
      <family val="3"/>
    </font>
    <font>
      <b/>
      <sz val="12"/>
      <color rgb="FF008000"/>
      <name val="ＭＳ Ｐゴシック"/>
      <family val="3"/>
    </font>
    <font>
      <sz val="14"/>
      <color rgb="FF000000"/>
      <name val="Arial"/>
      <family val="2"/>
    </font>
    <font>
      <sz val="12"/>
      <name val="Arial"/>
      <family val="2"/>
    </font>
    <font>
      <sz val="12"/>
      <color rgb="FF000000"/>
      <name val="Arial"/>
      <family val="2"/>
    </font>
    <font>
      <b/>
      <u/>
      <sz val="16"/>
      <name val="ＭＳ Ｐゴシック"/>
      <family val="3"/>
    </font>
    <font>
      <b/>
      <u/>
      <sz val="16"/>
      <name val="Noto Sans CJK SC"/>
      <family val="2"/>
    </font>
    <font>
      <sz val="12"/>
      <name val="ＭＳ Ｐゴシック"/>
      <family val="3"/>
    </font>
    <font>
      <sz val="22"/>
      <name val="Calibri Light"/>
      <family val="2"/>
    </font>
    <font>
      <sz val="14"/>
      <name val="Noto Sans CJK SC"/>
      <family val="2"/>
    </font>
    <font>
      <sz val="20"/>
      <name val="Calibri Light"/>
      <family val="2"/>
    </font>
    <font>
      <sz val="28"/>
      <name val="ＭＳ Ｐゴシック"/>
      <family val="3"/>
    </font>
    <font>
      <sz val="24"/>
      <name val="ＭＳ Ｐゴシック"/>
      <family val="3"/>
    </font>
    <font>
      <b/>
      <sz val="24"/>
      <name val="ＭＳ Ｐゴシック"/>
      <family val="3"/>
    </font>
    <font>
      <vertAlign val="superscript"/>
      <sz val="11"/>
      <color rgb="FF0000FF"/>
      <name val="ＭＳ Ｐゴシック"/>
      <family val="3"/>
    </font>
    <font>
      <sz val="11"/>
      <color rgb="FF0000FF"/>
      <name val="ＭＳ Ｐゴシック"/>
      <family val="3"/>
    </font>
    <font>
      <b/>
      <u/>
      <sz val="14"/>
      <color rgb="FFFF0000"/>
      <name val="ＭＳ Ｐゴシック"/>
      <family val="3"/>
    </font>
    <font>
      <u/>
      <sz val="11"/>
      <name val="Calibri"/>
      <family val="2"/>
    </font>
    <font>
      <sz val="14"/>
      <name val="Calibri"/>
      <family val="2"/>
    </font>
    <font>
      <sz val="11"/>
      <name val="Calibri Light"/>
      <family val="2"/>
    </font>
    <font>
      <sz val="20"/>
      <color rgb="FF000000"/>
      <name val="Calibri"/>
      <family val="2"/>
    </font>
    <font>
      <b/>
      <sz val="20"/>
      <name val="Calibri Light"/>
      <family val="2"/>
    </font>
    <font>
      <sz val="12"/>
      <name val="Calibri Light"/>
      <family val="2"/>
    </font>
    <font>
      <b/>
      <sz val="14"/>
      <name val="Calibri Light"/>
      <family val="2"/>
    </font>
    <font>
      <b/>
      <sz val="11"/>
      <name val="Calibri Light"/>
      <family val="2"/>
    </font>
    <font>
      <b/>
      <sz val="12"/>
      <name val="Calibri Light"/>
      <family val="2"/>
    </font>
    <font>
      <sz val="28"/>
      <color rgb="FF000000"/>
      <name val="Calibri"/>
      <family val="2"/>
    </font>
    <font>
      <sz val="11"/>
      <color rgb="FF000000"/>
      <name val="Calibri"/>
      <family val="2"/>
    </font>
    <font>
      <sz val="11"/>
      <name val="Arial"/>
      <family val="2"/>
      <charset val="178"/>
      <scheme val="minor"/>
    </font>
    <font>
      <sz val="12"/>
      <name val="Arial"/>
      <family val="2"/>
      <charset val="178"/>
      <scheme val="minor"/>
    </font>
    <font>
      <sz val="16"/>
      <name val="Arial"/>
      <family val="2"/>
      <charset val="178"/>
      <scheme val="minor"/>
    </font>
    <font>
      <sz val="16"/>
      <name val="Arial"/>
      <family val="2"/>
      <scheme val="minor"/>
    </font>
    <font>
      <sz val="18"/>
      <name val="Arial"/>
      <family val="2"/>
      <scheme val="minor"/>
    </font>
    <font>
      <b/>
      <sz val="16"/>
      <color rgb="FF0070C0"/>
      <name val="ＭＳ Ｐゴシック"/>
    </font>
    <font>
      <sz val="11"/>
      <name val="ＭＳ ゴシック"/>
      <family val="3"/>
      <charset val="128"/>
    </font>
    <font>
      <b/>
      <sz val="11"/>
      <color theme="0"/>
      <name val="ＭＳ Ｐゴシック"/>
      <family val="3"/>
    </font>
    <font>
      <b/>
      <sz val="14"/>
      <color theme="0"/>
      <name val="Calibri Light"/>
      <family val="2"/>
    </font>
    <font>
      <sz val="11"/>
      <color theme="0"/>
      <name val="Calibri Light"/>
      <family val="2"/>
    </font>
    <font>
      <sz val="12"/>
      <color theme="0"/>
      <name val="Calibri Light"/>
      <family val="2"/>
    </font>
    <font>
      <sz val="12"/>
      <color theme="0"/>
      <name val="Noto Sans CJK SC"/>
      <family val="2"/>
    </font>
    <font>
      <sz val="48"/>
      <name val="Calibri"/>
      <family val="2"/>
    </font>
    <font>
      <sz val="16"/>
      <color theme="0"/>
      <name val="Calibri"/>
      <family val="2"/>
    </font>
    <font>
      <sz val="11"/>
      <color theme="1"/>
      <name val="Calibri"/>
      <family val="2"/>
    </font>
    <font>
      <sz val="18"/>
      <color theme="1"/>
      <name val="Calibri"/>
      <family val="2"/>
    </font>
    <font>
      <sz val="16"/>
      <color theme="1"/>
      <name val="Calibri"/>
      <family val="2"/>
    </font>
    <font>
      <sz val="8"/>
      <color rgb="FF000000"/>
      <name val="Calibri"/>
      <family val="2"/>
    </font>
    <font>
      <b/>
      <sz val="11"/>
      <color rgb="FF000000"/>
      <name val="Calibri"/>
      <family val="2"/>
    </font>
    <font>
      <b/>
      <sz val="11"/>
      <color theme="0"/>
      <name val="Calibri"/>
      <family val="2"/>
    </font>
    <font>
      <sz val="16"/>
      <color rgb="FFFF0000"/>
      <name val="Calibri"/>
      <family val="2"/>
    </font>
    <font>
      <sz val="11"/>
      <color theme="0"/>
      <name val="Calibri"/>
      <family val="2"/>
    </font>
    <font>
      <sz val="18"/>
      <color theme="2" tint="-9.9978637043366805E-2"/>
      <name val="Arial"/>
      <family val="2"/>
      <scheme val="minor"/>
    </font>
    <font>
      <b/>
      <sz val="11"/>
      <color theme="4" tint="-0.249977111117893"/>
      <name val="Calibri"/>
      <family val="2"/>
    </font>
    <font>
      <b/>
      <sz val="11"/>
      <name val="Calibri"/>
      <family val="2"/>
    </font>
    <font>
      <b/>
      <sz val="14"/>
      <color rgb="FF000000"/>
      <name val="Calibri"/>
      <family val="2"/>
    </font>
    <font>
      <b/>
      <sz val="12"/>
      <color rgb="FF000000"/>
      <name val="Calibri"/>
      <family val="2"/>
    </font>
    <font>
      <b/>
      <sz val="11"/>
      <color theme="1"/>
      <name val="Arial"/>
      <family val="2"/>
      <scheme val="minor"/>
    </font>
    <font>
      <sz val="11"/>
      <color rgb="FFFF0000"/>
      <name val="Arial"/>
      <family val="2"/>
      <scheme val="minor"/>
    </font>
    <font>
      <b/>
      <sz val="11"/>
      <color rgb="FFFF0000"/>
      <name val="Arial"/>
      <family val="2"/>
      <scheme val="minor"/>
    </font>
    <font>
      <b/>
      <sz val="16"/>
      <color rgb="FFFF0000"/>
      <name val="Calibri"/>
      <family val="2"/>
    </font>
    <font>
      <b/>
      <sz val="11"/>
      <color rgb="FF0000FF"/>
      <name val="Calibri"/>
      <family val="2"/>
    </font>
    <font>
      <sz val="11"/>
      <name val="Arial"/>
      <family val="2"/>
      <scheme val="minor"/>
    </font>
    <font>
      <b/>
      <sz val="9"/>
      <color rgb="FF000000"/>
      <name val="Calibri"/>
      <family val="2"/>
    </font>
    <font>
      <b/>
      <sz val="16"/>
      <name val="Arial"/>
      <family val="2"/>
      <scheme val="minor"/>
    </font>
    <font>
      <b/>
      <sz val="16"/>
      <color rgb="FF000000"/>
      <name val="Calibri"/>
      <family val="2"/>
    </font>
    <font>
      <sz val="11"/>
      <color rgb="FF000000"/>
      <name val="Calibri Light"/>
      <family val="2"/>
    </font>
    <font>
      <b/>
      <sz val="14"/>
      <name val="Calibri"/>
      <family val="2"/>
    </font>
    <font>
      <b/>
      <sz val="12"/>
      <name val="Calibri"/>
      <family val="2"/>
    </font>
    <font>
      <b/>
      <sz val="14"/>
      <color rgb="FFFF0000"/>
      <name val="Arial"/>
      <family val="2"/>
      <scheme val="minor"/>
    </font>
    <font>
      <b/>
      <sz val="14"/>
      <color theme="0"/>
      <name val="Calibri"/>
      <family val="2"/>
    </font>
    <font>
      <b/>
      <sz val="20"/>
      <color rgb="FFFF0000"/>
      <name val="Calibri"/>
      <family val="2"/>
    </font>
    <font>
      <b/>
      <sz val="20"/>
      <color theme="0"/>
      <name val="Calibri"/>
      <family val="2"/>
    </font>
    <font>
      <b/>
      <sz val="11"/>
      <color theme="1"/>
      <name val="Mont Regular"/>
      <charset val="1"/>
    </font>
    <font>
      <b/>
      <sz val="11"/>
      <color theme="1"/>
      <name val="Mont Bold"/>
      <charset val="1"/>
    </font>
    <font>
      <sz val="11"/>
      <color theme="1"/>
      <name val="Mont Regular"/>
      <charset val="1"/>
    </font>
    <font>
      <u/>
      <sz val="11"/>
      <color theme="10"/>
      <name val="Arial"/>
      <family val="2"/>
      <scheme val="minor"/>
    </font>
    <font>
      <b/>
      <sz val="11"/>
      <color rgb="FFC00000"/>
      <name val="Mont Regular"/>
      <charset val="1"/>
    </font>
    <font>
      <u/>
      <sz val="11"/>
      <color theme="4"/>
      <name val="Arial"/>
      <family val="2"/>
      <scheme val="minor"/>
    </font>
    <font>
      <sz val="11"/>
      <color theme="1"/>
      <name val="Mont Bold"/>
      <charset val="1"/>
    </font>
    <font>
      <sz val="11"/>
      <color rgb="FF000000"/>
      <name val="Mont Regular"/>
      <charset val="1"/>
    </font>
    <font>
      <b/>
      <sz val="11"/>
      <color rgb="FFFF0000"/>
      <name val="Mont Bold"/>
      <charset val="1"/>
    </font>
    <font>
      <b/>
      <sz val="11"/>
      <color rgb="FF000000"/>
      <name val="Mont Bold"/>
      <charset val="1"/>
    </font>
    <font>
      <sz val="11"/>
      <color theme="10"/>
      <name val="Mont Regular"/>
      <charset val="1"/>
    </font>
    <font>
      <b/>
      <sz val="11"/>
      <name val="Mont Bold"/>
      <charset val="1"/>
    </font>
    <font>
      <sz val="11"/>
      <name val="Mont Bold"/>
      <charset val="1"/>
    </font>
    <font>
      <sz val="11"/>
      <name val="Mont Regular"/>
      <charset val="1"/>
    </font>
    <font>
      <u/>
      <sz val="11"/>
      <color rgb="FFFF0000"/>
      <name val="Arial"/>
      <family val="2"/>
      <scheme val="minor"/>
    </font>
    <font>
      <u/>
      <sz val="11"/>
      <color theme="1"/>
      <name val="Arial"/>
      <family val="2"/>
      <scheme val="minor"/>
    </font>
    <font>
      <b/>
      <sz val="11"/>
      <name val="Mont Regular"/>
      <charset val="1"/>
    </font>
    <font>
      <sz val="8"/>
      <color rgb="FF242424"/>
      <name val="Mont Regular"/>
      <charset val="1"/>
    </font>
    <font>
      <b/>
      <u/>
      <sz val="11"/>
      <color theme="1"/>
      <name val="Mont Regular"/>
      <charset val="1"/>
    </font>
    <font>
      <sz val="11"/>
      <color rgb="FFFF0000"/>
      <name val="Mont Regular"/>
      <charset val="1"/>
    </font>
    <font>
      <sz val="8"/>
      <color theme="1"/>
      <name val="Arial"/>
      <family val="2"/>
      <scheme val="minor"/>
    </font>
    <font>
      <b/>
      <sz val="12"/>
      <color theme="1"/>
      <name val="Mont Regular"/>
      <charset val="1"/>
    </font>
    <font>
      <b/>
      <sz val="10"/>
      <color theme="1"/>
      <name val="Mont Black"/>
      <charset val="1"/>
    </font>
    <font>
      <b/>
      <sz val="11"/>
      <color theme="1"/>
      <name val="Mont Black"/>
      <charset val="1"/>
    </font>
    <font>
      <sz val="10"/>
      <color theme="1"/>
      <name val="Mont Regular"/>
      <charset val="1"/>
    </font>
    <font>
      <u/>
      <sz val="11"/>
      <color theme="10"/>
      <name val="Mont Regular"/>
      <charset val="1"/>
    </font>
    <font>
      <sz val="10"/>
      <name val="Mont Regular"/>
      <charset val="1"/>
    </font>
    <font>
      <sz val="10"/>
      <color theme="1"/>
      <name val="Arial"/>
      <family val="2"/>
      <scheme val="minor"/>
    </font>
    <font>
      <sz val="11"/>
      <color theme="1"/>
      <name val="Mont reg"/>
    </font>
    <font>
      <sz val="12"/>
      <color rgb="FF000000"/>
      <name val="Calibri"/>
      <family val="2"/>
    </font>
    <font>
      <b/>
      <sz val="18"/>
      <color rgb="FF000000"/>
      <name val="Calibri"/>
      <family val="2"/>
    </font>
    <font>
      <b/>
      <sz val="12"/>
      <color theme="1"/>
      <name val="Arial"/>
      <family val="2"/>
      <scheme val="minor"/>
    </font>
    <font>
      <sz val="9"/>
      <color theme="0"/>
      <name val="Calibri"/>
      <family val="2"/>
    </font>
    <font>
      <b/>
      <sz val="20"/>
      <name val="Calibri"/>
      <family val="2"/>
    </font>
    <font>
      <b/>
      <sz val="22"/>
      <name val="Calibri"/>
      <family val="2"/>
    </font>
    <font>
      <b/>
      <sz val="14"/>
      <color rgb="FFFF0000"/>
      <name val="Calibri"/>
      <family val="2"/>
    </font>
    <font>
      <strike/>
      <sz val="11"/>
      <color rgb="FFFF0000"/>
      <name val="Calibri"/>
      <family val="2"/>
    </font>
    <font>
      <b/>
      <strike/>
      <sz val="11"/>
      <color rgb="FFFF0000"/>
      <name val="Arial"/>
      <family val="2"/>
      <scheme val="minor"/>
    </font>
    <font>
      <sz val="11"/>
      <color theme="1"/>
      <name val="Mont Regular"/>
    </font>
    <font>
      <b/>
      <sz val="11"/>
      <color theme="1"/>
      <name val="Mont Regular"/>
    </font>
    <font>
      <sz val="10"/>
      <color theme="1"/>
      <name val="Mont"/>
    </font>
    <font>
      <sz val="10"/>
      <name val="Mont"/>
    </font>
    <font>
      <u/>
      <sz val="11"/>
      <color theme="10"/>
      <name val="Mont"/>
    </font>
    <font>
      <b/>
      <sz val="11"/>
      <name val="Mont Bold"/>
    </font>
    <font>
      <b/>
      <sz val="11"/>
      <color theme="1"/>
      <name val="Mont Bold"/>
    </font>
    <font>
      <b/>
      <sz val="11"/>
      <color rgb="FFFF0000"/>
      <name val="Calibri"/>
      <family val="2"/>
    </font>
    <font>
      <sz val="16"/>
      <color rgb="FFFF4747"/>
      <name val="Calibri"/>
      <family val="2"/>
    </font>
    <font>
      <sz val="18"/>
      <color theme="2" tint="-9.9978637043366805E-2"/>
      <name val="Calibri"/>
      <family val="2"/>
    </font>
    <font>
      <b/>
      <sz val="16"/>
      <name val="Calibri"/>
      <family val="2"/>
    </font>
    <font>
      <sz val="9"/>
      <color indexed="81"/>
      <name val="Tahoma"/>
      <family val="2"/>
    </font>
    <font>
      <b/>
      <sz val="9"/>
      <color indexed="81"/>
      <name val="Tahoma"/>
      <family val="2"/>
    </font>
    <font>
      <sz val="26"/>
      <name val="Calibri"/>
      <family val="2"/>
    </font>
    <font>
      <sz val="26"/>
      <color rgb="FF000000"/>
      <name val="Calibri"/>
      <family val="2"/>
    </font>
    <font>
      <b/>
      <sz val="22"/>
      <color rgb="FF000000"/>
      <name val="Calibri"/>
      <family val="2"/>
    </font>
  </fonts>
  <fills count="63">
    <fill>
      <patternFill patternType="none"/>
    </fill>
    <fill>
      <patternFill patternType="gray125"/>
    </fill>
    <fill>
      <patternFill patternType="solid">
        <fgColor rgb="FFFFFFFF"/>
        <bgColor rgb="FFF2F2F2"/>
      </patternFill>
    </fill>
    <fill>
      <patternFill patternType="solid">
        <fgColor rgb="FFBDD7EE"/>
        <bgColor rgb="FFD0CECE"/>
      </patternFill>
    </fill>
    <fill>
      <patternFill patternType="solid">
        <fgColor rgb="FFE0E0E0"/>
        <bgColor rgb="FFE7E6E6"/>
      </patternFill>
    </fill>
    <fill>
      <patternFill patternType="solid">
        <fgColor rgb="FFE0E000"/>
        <bgColor rgb="FFFFFF00"/>
      </patternFill>
    </fill>
    <fill>
      <patternFill patternType="solid">
        <fgColor rgb="FFC0C0C0"/>
        <bgColor rgb="FFBFBFBF"/>
      </patternFill>
    </fill>
    <fill>
      <patternFill patternType="solid">
        <fgColor rgb="FFC55A11"/>
        <bgColor rgb="FFC9211E"/>
      </patternFill>
    </fill>
    <fill>
      <patternFill patternType="solid">
        <fgColor rgb="FFBFBFBF"/>
        <bgColor rgb="FFC0C0C0"/>
      </patternFill>
    </fill>
    <fill>
      <patternFill patternType="solid">
        <fgColor rgb="FFAFABAB"/>
        <bgColor rgb="FFBFBFBF"/>
      </patternFill>
    </fill>
    <fill>
      <patternFill patternType="solid">
        <fgColor rgb="FFE2F0D9"/>
        <bgColor rgb="FFEBEBEB"/>
      </patternFill>
    </fill>
    <fill>
      <patternFill patternType="solid">
        <fgColor theme="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1"/>
        <bgColor indexed="64"/>
      </patternFill>
    </fill>
    <fill>
      <patternFill patternType="solid">
        <fgColor theme="0"/>
        <bgColor rgb="FFEBEBEB"/>
      </patternFill>
    </fill>
    <fill>
      <patternFill patternType="solid">
        <fgColor theme="0"/>
        <bgColor rgb="FFE0E000"/>
      </patternFill>
    </fill>
    <fill>
      <patternFill patternType="solid">
        <fgColor theme="0"/>
        <bgColor rgb="FFF2F2F2"/>
      </patternFill>
    </fill>
    <fill>
      <patternFill patternType="solid">
        <fgColor theme="2" tint="-9.9978637043366805E-2"/>
        <bgColor indexed="64"/>
      </patternFill>
    </fill>
    <fill>
      <patternFill patternType="solid">
        <fgColor theme="2" tint="-9.9978637043366805E-2"/>
        <bgColor rgb="FFE0E000"/>
      </patternFill>
    </fill>
    <fill>
      <patternFill patternType="solid">
        <fgColor theme="0"/>
        <bgColor rgb="FF595959"/>
      </patternFill>
    </fill>
    <fill>
      <patternFill patternType="solid">
        <fgColor theme="2" tint="-9.9978637043366805E-2"/>
        <bgColor rgb="FF595959"/>
      </patternFill>
    </fill>
    <fill>
      <patternFill patternType="solid">
        <fgColor theme="2" tint="-9.9978637043366805E-2"/>
        <bgColor rgb="FFF2F2F2"/>
      </patternFill>
    </fill>
    <fill>
      <patternFill patternType="solid">
        <fgColor theme="0"/>
        <bgColor rgb="FFA3E0A3"/>
      </patternFill>
    </fill>
    <fill>
      <patternFill patternType="solid">
        <fgColor theme="0"/>
        <bgColor rgb="FFC9211E"/>
      </patternFill>
    </fill>
    <fill>
      <patternFill patternType="solid">
        <fgColor theme="7" tint="0.79998168889431442"/>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rgb="FFA3E0A3"/>
      </patternFill>
    </fill>
    <fill>
      <patternFill patternType="solid">
        <fgColor theme="0"/>
        <bgColor rgb="FF222A35"/>
      </patternFill>
    </fill>
    <fill>
      <patternFill patternType="solid">
        <fgColor theme="9" tint="0.79998168889431442"/>
        <bgColor rgb="FFF2F2F2"/>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00B0F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FFFF99"/>
        <bgColor indexed="64"/>
      </patternFill>
    </fill>
    <fill>
      <patternFill patternType="solid">
        <fgColor rgb="FFFFCCFF"/>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EEA6D9"/>
        <bgColor indexed="64"/>
      </patternFill>
    </fill>
    <fill>
      <patternFill patternType="solid">
        <fgColor rgb="FFE98FCF"/>
        <bgColor indexed="64"/>
      </patternFill>
    </fill>
    <fill>
      <patternFill patternType="solid">
        <fgColor rgb="FFFBE1F5"/>
        <bgColor indexed="64"/>
      </patternFill>
    </fill>
    <fill>
      <patternFill patternType="solid">
        <fgColor rgb="FFEAEAEA"/>
        <bgColor indexed="64"/>
      </patternFill>
    </fill>
    <fill>
      <patternFill patternType="solid">
        <fgColor theme="2" tint="-0.249977111117893"/>
        <bgColor indexed="64"/>
      </patternFill>
    </fill>
    <fill>
      <patternFill patternType="solid">
        <fgColor theme="5" tint="0.79998168889431442"/>
        <bgColor rgb="FF595959"/>
      </patternFill>
    </fill>
    <fill>
      <patternFill patternType="solid">
        <fgColor theme="5" tint="0.79998168889431442"/>
        <bgColor rgb="FFE0E000"/>
      </patternFill>
    </fill>
    <fill>
      <patternFill patternType="solid">
        <fgColor theme="5" tint="0.79998168889431442"/>
        <bgColor rgb="FFC9211E"/>
      </patternFill>
    </fill>
    <fill>
      <patternFill patternType="solid">
        <fgColor rgb="FFFFFF00"/>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0"/>
        <bgColor rgb="FFC9C9C9"/>
      </patternFill>
    </fill>
    <fill>
      <patternFill patternType="solid">
        <fgColor theme="2"/>
        <bgColor indexed="64"/>
      </patternFill>
    </fill>
  </fills>
  <borders count="12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medium">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medium">
        <color auto="1"/>
      </right>
      <top style="medium">
        <color auto="1"/>
      </top>
      <bottom/>
      <diagonal/>
    </border>
    <border>
      <left style="medium">
        <color auto="1"/>
      </left>
      <right/>
      <top/>
      <bottom/>
      <diagonal/>
    </border>
    <border>
      <left/>
      <right style="medium">
        <color auto="1"/>
      </right>
      <top/>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medium">
        <color auto="1"/>
      </left>
      <right style="medium">
        <color auto="1"/>
      </right>
      <top/>
      <bottom/>
      <diagonal/>
    </border>
    <border>
      <left style="medium">
        <color auto="1"/>
      </left>
      <right/>
      <top/>
      <bottom style="medium">
        <color auto="1"/>
      </bottom>
      <diagonal/>
    </border>
    <border>
      <left/>
      <right style="thin">
        <color auto="1"/>
      </right>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style="medium">
        <color auto="1"/>
      </right>
      <top style="medium">
        <color auto="1"/>
      </top>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medium">
        <color auto="1"/>
      </left>
      <right style="hair">
        <color auto="1"/>
      </right>
      <top/>
      <bottom style="medium">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hair">
        <color auto="1"/>
      </right>
      <top/>
      <bottom style="medium">
        <color auto="1"/>
      </bottom>
      <diagonal/>
    </border>
    <border>
      <left style="thin">
        <color auto="1"/>
      </left>
      <right/>
      <top/>
      <bottom style="medium">
        <color auto="1"/>
      </bottom>
      <diagonal/>
    </border>
    <border>
      <left/>
      <right/>
      <top style="medium">
        <color auto="1"/>
      </top>
      <bottom style="medium">
        <color auto="1"/>
      </bottom>
      <diagonal/>
    </border>
    <border>
      <left style="medium">
        <color auto="1"/>
      </left>
      <right style="hair">
        <color auto="1"/>
      </right>
      <top/>
      <bottom/>
      <diagonal/>
    </border>
    <border>
      <left style="hair">
        <color auto="1"/>
      </left>
      <right style="hair">
        <color auto="1"/>
      </right>
      <top/>
      <bottom/>
      <diagonal/>
    </border>
    <border>
      <left/>
      <right style="thin">
        <color auto="1"/>
      </right>
      <top style="hair">
        <color auto="1"/>
      </top>
      <bottom/>
      <diagonal/>
    </border>
    <border>
      <left style="thin">
        <color auto="1"/>
      </left>
      <right/>
      <top style="hair">
        <color auto="1"/>
      </top>
      <bottom/>
      <diagonal/>
    </border>
    <border>
      <left style="thin">
        <color auto="1"/>
      </left>
      <right style="thin">
        <color auto="1"/>
      </right>
      <top/>
      <bottom style="hair">
        <color auto="1"/>
      </bottom>
      <diagonal/>
    </border>
    <border>
      <left style="hair">
        <color auto="1"/>
      </left>
      <right style="medium">
        <color auto="1"/>
      </right>
      <top/>
      <bottom/>
      <diagonal/>
    </border>
    <border>
      <left style="thin">
        <color auto="1"/>
      </left>
      <right style="thin">
        <color auto="1"/>
      </right>
      <top style="hair">
        <color auto="1"/>
      </top>
      <bottom/>
      <diagonal/>
    </border>
    <border>
      <left/>
      <right/>
      <top/>
      <bottom style="hair">
        <color auto="1"/>
      </bottom>
      <diagonal/>
    </border>
    <border>
      <left style="medium">
        <color auto="1"/>
      </left>
      <right style="hair">
        <color auto="1"/>
      </right>
      <top style="double">
        <color auto="1"/>
      </top>
      <bottom/>
      <diagonal/>
    </border>
    <border>
      <left style="hair">
        <color auto="1"/>
      </left>
      <right style="hair">
        <color auto="1"/>
      </right>
      <top style="double">
        <color auto="1"/>
      </top>
      <bottom/>
      <diagonal/>
    </border>
    <border>
      <left style="hair">
        <color auto="1"/>
      </left>
      <right style="medium">
        <color auto="1"/>
      </right>
      <top style="double">
        <color auto="1"/>
      </top>
      <bottom/>
      <diagonal/>
    </border>
    <border>
      <left style="thin">
        <color auto="1"/>
      </left>
      <right style="thin">
        <color auto="1"/>
      </right>
      <top style="double">
        <color auto="1"/>
      </top>
      <bottom/>
      <diagonal/>
    </border>
    <border>
      <left style="medium">
        <color auto="1"/>
      </left>
      <right style="hair">
        <color auto="1"/>
      </right>
      <top/>
      <bottom style="double">
        <color auto="1"/>
      </bottom>
      <diagonal/>
    </border>
    <border>
      <left style="hair">
        <color auto="1"/>
      </left>
      <right style="hair">
        <color auto="1"/>
      </right>
      <top/>
      <bottom style="double">
        <color auto="1"/>
      </bottom>
      <diagonal/>
    </border>
    <border>
      <left style="hair">
        <color auto="1"/>
      </left>
      <right style="medium">
        <color auto="1"/>
      </right>
      <top/>
      <bottom style="double">
        <color auto="1"/>
      </bottom>
      <diagonal/>
    </border>
    <border>
      <left style="thin">
        <color auto="1"/>
      </left>
      <right style="thin">
        <color auto="1"/>
      </right>
      <top/>
      <bottom style="double">
        <color auto="1"/>
      </bottom>
      <diagonal/>
    </border>
    <border>
      <left style="medium">
        <color auto="1"/>
      </left>
      <right style="hair">
        <color auto="1"/>
      </right>
      <top style="thin">
        <color auto="1"/>
      </top>
      <bottom/>
      <diagonal/>
    </border>
    <border>
      <left style="hair">
        <color auto="1"/>
      </left>
      <right style="medium">
        <color auto="1"/>
      </right>
      <top style="thin">
        <color auto="1"/>
      </top>
      <bottom/>
      <diagonal/>
    </border>
    <border>
      <left style="thin">
        <color auto="1"/>
      </left>
      <right style="thin">
        <color auto="1"/>
      </right>
      <top style="double">
        <color auto="1"/>
      </top>
      <bottom style="double">
        <color auto="1"/>
      </bottom>
      <diagonal/>
    </border>
    <border>
      <left style="medium">
        <color auto="1"/>
      </left>
      <right style="thin">
        <color auto="1"/>
      </right>
      <top style="double">
        <color auto="1"/>
      </top>
      <bottom/>
      <diagonal/>
    </border>
    <border>
      <left style="hair">
        <color auto="1"/>
      </left>
      <right style="hair">
        <color auto="1"/>
      </right>
      <top/>
      <bottom style="thin">
        <color auto="1"/>
      </bottom>
      <diagonal/>
    </border>
    <border>
      <left style="hair">
        <color auto="1"/>
      </left>
      <right style="medium">
        <color auto="1"/>
      </right>
      <top/>
      <bottom style="thin">
        <color auto="1"/>
      </bottom>
      <diagonal/>
    </border>
    <border>
      <left style="medium">
        <color auto="1"/>
      </left>
      <right/>
      <top/>
      <bottom style="double">
        <color auto="1"/>
      </bottom>
      <diagonal/>
    </border>
    <border>
      <left style="medium">
        <color auto="1"/>
      </left>
      <right style="thin">
        <color auto="1"/>
      </right>
      <top/>
      <bottom style="double">
        <color auto="1"/>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style="hair">
        <color auto="1"/>
      </left>
      <right style="medium">
        <color auto="1"/>
      </right>
      <top style="medium">
        <color auto="1"/>
      </top>
      <bottom style="medium">
        <color auto="1"/>
      </bottom>
      <diagonal/>
    </border>
    <border>
      <left style="hair">
        <color auto="1"/>
      </left>
      <right/>
      <top style="thin">
        <color auto="1"/>
      </top>
      <bottom/>
      <diagonal/>
    </border>
    <border>
      <left style="hair">
        <color auto="1"/>
      </left>
      <right/>
      <top/>
      <bottom/>
      <diagonal/>
    </border>
    <border>
      <left style="thin">
        <color auto="1"/>
      </left>
      <right style="thin">
        <color auto="1"/>
      </right>
      <top style="thin">
        <color auto="1"/>
      </top>
      <bottom style="double">
        <color auto="1"/>
      </bottom>
      <diagonal/>
    </border>
    <border>
      <left style="medium">
        <color auto="1"/>
      </left>
      <right/>
      <top style="medium">
        <color auto="1"/>
      </top>
      <bottom style="medium">
        <color auto="1"/>
      </bottom>
      <diagonal/>
    </border>
    <border>
      <left style="thin">
        <color auto="1"/>
      </left>
      <right style="thin">
        <color auto="1"/>
      </right>
      <top style="double">
        <color auto="1"/>
      </top>
      <bottom style="thin">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medium">
        <color auto="1"/>
      </right>
      <top/>
      <bottom style="double">
        <color auto="1"/>
      </bottom>
      <diagonal/>
    </border>
    <border>
      <left/>
      <right style="medium">
        <color auto="1"/>
      </right>
      <top style="double">
        <color auto="1"/>
      </top>
      <bottom/>
      <diagonal/>
    </border>
    <border>
      <left/>
      <right style="thin">
        <color auto="1"/>
      </right>
      <top style="medium">
        <color auto="1"/>
      </top>
      <bottom style="medium">
        <color auto="1"/>
      </bottom>
      <diagonal/>
    </border>
    <border>
      <left style="thin">
        <color theme="0" tint="-0.14999847407452621"/>
      </left>
      <right/>
      <top style="medium">
        <color auto="1"/>
      </top>
      <bottom style="medium">
        <color auto="1"/>
      </bottom>
      <diagonal/>
    </border>
    <border>
      <left style="medium">
        <color auto="1"/>
      </left>
      <right style="medium">
        <color auto="1"/>
      </right>
      <top style="medium">
        <color auto="1"/>
      </top>
      <bottom style="thin">
        <color theme="0" tint="-0.14999847407452621"/>
      </bottom>
      <diagonal/>
    </border>
    <border>
      <left style="medium">
        <color auto="1"/>
      </left>
      <right style="medium">
        <color auto="1"/>
      </right>
      <top style="thin">
        <color theme="0" tint="-0.14999847407452621"/>
      </top>
      <bottom style="thin">
        <color theme="0" tint="-0.14999847407452621"/>
      </bottom>
      <diagonal/>
    </border>
    <border>
      <left/>
      <right style="medium">
        <color auto="1"/>
      </right>
      <top style="medium">
        <color auto="1"/>
      </top>
      <bottom style="thin">
        <color indexed="64"/>
      </bottom>
      <diagonal/>
    </border>
    <border>
      <left/>
      <right style="medium">
        <color auto="1"/>
      </right>
      <top style="thin">
        <color auto="1"/>
      </top>
      <bottom style="thin">
        <color indexed="64"/>
      </bottom>
      <diagonal/>
    </border>
    <border>
      <left/>
      <right/>
      <top style="medium">
        <color auto="1"/>
      </top>
      <bottom style="thin">
        <color indexed="64"/>
      </bottom>
      <diagonal/>
    </border>
    <border>
      <left style="medium">
        <color auto="1"/>
      </left>
      <right style="medium">
        <color auto="1"/>
      </right>
      <top/>
      <bottom style="thin">
        <color auto="1"/>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top style="thin">
        <color auto="1"/>
      </top>
      <bottom style="medium">
        <color indexed="64"/>
      </bottom>
      <diagonal/>
    </border>
    <border>
      <left style="thin">
        <color theme="0" tint="-0.14999847407452621"/>
      </left>
      <right style="medium">
        <color indexed="64"/>
      </right>
      <top style="medium">
        <color auto="1"/>
      </top>
      <bottom style="medium">
        <color auto="1"/>
      </bottom>
      <diagonal/>
    </border>
    <border>
      <left style="thin">
        <color auto="1"/>
      </left>
      <right/>
      <top style="medium">
        <color auto="1"/>
      </top>
      <bottom style="medium">
        <color auto="1"/>
      </bottom>
      <diagonal/>
    </border>
  </borders>
  <cellStyleXfs count="10">
    <xf numFmtId="0" fontId="0" fillId="0" borderId="0"/>
    <xf numFmtId="0" fontId="77" fillId="0" borderId="0"/>
    <xf numFmtId="0" fontId="4" fillId="0" borderId="0"/>
    <xf numFmtId="0" fontId="77" fillId="0" borderId="0"/>
    <xf numFmtId="0" fontId="84" fillId="0" borderId="0"/>
    <xf numFmtId="0" fontId="3" fillId="0" borderId="0"/>
    <xf numFmtId="0" fontId="124" fillId="0" borderId="0" applyNumberFormat="0" applyFill="0" applyBorder="0" applyAlignment="0" applyProtection="0"/>
    <xf numFmtId="0" fontId="2" fillId="0" borderId="0"/>
    <xf numFmtId="0" fontId="1" fillId="0" borderId="0"/>
    <xf numFmtId="0" fontId="77" fillId="0" borderId="0"/>
  </cellStyleXfs>
  <cellXfs count="1934">
    <xf numFmtId="0" fontId="0" fillId="0" borderId="0" xfId="0"/>
    <xf numFmtId="0" fontId="77" fillId="0" borderId="0" xfId="1" applyAlignment="1">
      <alignment horizontal="center" vertical="center" readingOrder="1"/>
    </xf>
    <xf numFmtId="0" fontId="77" fillId="0" borderId="0" xfId="1" applyAlignment="1">
      <alignment horizontal="left" vertical="center" readingOrder="1"/>
    </xf>
    <xf numFmtId="0" fontId="0" fillId="0" borderId="0" xfId="1" applyFont="1" applyAlignment="1">
      <alignment vertical="center" readingOrder="1"/>
    </xf>
    <xf numFmtId="0" fontId="18" fillId="0" borderId="0" xfId="2" applyFont="1" applyAlignment="1">
      <alignment horizontal="center"/>
    </xf>
    <xf numFmtId="0" fontId="18" fillId="0" borderId="0" xfId="2" applyFont="1"/>
    <xf numFmtId="0" fontId="18" fillId="0" borderId="0" xfId="2" applyFont="1" applyAlignment="1">
      <alignment horizontal="left"/>
    </xf>
    <xf numFmtId="0" fontId="18" fillId="0" borderId="0" xfId="2" applyFont="1" applyAlignment="1">
      <alignment horizontal="right"/>
    </xf>
    <xf numFmtId="0" fontId="21" fillId="0" borderId="0" xfId="2" applyFont="1" applyAlignment="1">
      <alignment horizontal="right"/>
    </xf>
    <xf numFmtId="49" fontId="18" fillId="0" borderId="0" xfId="2" applyNumberFormat="1" applyFont="1" applyAlignment="1">
      <alignment horizontal="left"/>
    </xf>
    <xf numFmtId="49" fontId="18" fillId="0" borderId="0" xfId="2" applyNumberFormat="1" applyFont="1" applyAlignment="1">
      <alignment horizontal="right"/>
    </xf>
    <xf numFmtId="0" fontId="22" fillId="0" borderId="0" xfId="2" applyFont="1" applyAlignment="1">
      <alignment horizontal="right"/>
    </xf>
    <xf numFmtId="0" fontId="23" fillId="0" borderId="0" xfId="2" applyFont="1" applyAlignment="1">
      <alignment horizontal="left"/>
    </xf>
    <xf numFmtId="0" fontId="24" fillId="0" borderId="0" xfId="2" applyFont="1" applyAlignment="1">
      <alignment horizontal="left"/>
    </xf>
    <xf numFmtId="0" fontId="20" fillId="0" borderId="0" xfId="2" applyFont="1" applyAlignment="1">
      <alignment horizontal="left"/>
    </xf>
    <xf numFmtId="0" fontId="25" fillId="0" borderId="0" xfId="2" applyFont="1"/>
    <xf numFmtId="0" fontId="26" fillId="0" borderId="0" xfId="2" applyFont="1" applyAlignment="1">
      <alignment horizontal="right"/>
    </xf>
    <xf numFmtId="0" fontId="27" fillId="0" borderId="0" xfId="2" applyFont="1"/>
    <xf numFmtId="0" fontId="18" fillId="0" borderId="42" xfId="2" applyFont="1" applyBorder="1" applyAlignment="1">
      <alignment horizontal="center"/>
    </xf>
    <xf numFmtId="0" fontId="18" fillId="0" borderId="43" xfId="2" applyFont="1" applyBorder="1"/>
    <xf numFmtId="0" fontId="18" fillId="0" borderId="44" xfId="2" applyFont="1" applyBorder="1" applyAlignment="1">
      <alignment horizontal="center"/>
    </xf>
    <xf numFmtId="0" fontId="18" fillId="0" borderId="45" xfId="2" applyFont="1" applyBorder="1"/>
    <xf numFmtId="0" fontId="18" fillId="0" borderId="43" xfId="2" applyFont="1" applyBorder="1" applyAlignment="1">
      <alignment horizontal="center"/>
    </xf>
    <xf numFmtId="0" fontId="28" fillId="0" borderId="43" xfId="2" applyFont="1" applyBorder="1" applyAlignment="1">
      <alignment horizontal="left"/>
    </xf>
    <xf numFmtId="0" fontId="18" fillId="0" borderId="45" xfId="2" applyFont="1" applyBorder="1" applyAlignment="1">
      <alignment horizontal="center"/>
    </xf>
    <xf numFmtId="0" fontId="18" fillId="0" borderId="44" xfId="2" applyFont="1" applyBorder="1"/>
    <xf numFmtId="0" fontId="18" fillId="0" borderId="36" xfId="2" applyFont="1" applyBorder="1" applyAlignment="1">
      <alignment horizontal="center"/>
    </xf>
    <xf numFmtId="0" fontId="18" fillId="0" borderId="31" xfId="2" applyFont="1" applyBorder="1" applyAlignment="1">
      <alignment horizontal="center"/>
    </xf>
    <xf numFmtId="0" fontId="18" fillId="0" borderId="30" xfId="2" applyFont="1" applyBorder="1" applyAlignment="1">
      <alignment horizontal="center"/>
    </xf>
    <xf numFmtId="0" fontId="18" fillId="0" borderId="46" xfId="2" applyFont="1" applyBorder="1" applyAlignment="1">
      <alignment horizontal="center"/>
    </xf>
    <xf numFmtId="0" fontId="18" fillId="0" borderId="47" xfId="2" applyFont="1" applyBorder="1"/>
    <xf numFmtId="0" fontId="18" fillId="0" borderId="48" xfId="2" applyFont="1" applyBorder="1"/>
    <xf numFmtId="0" fontId="18" fillId="0" borderId="47" xfId="2" applyFont="1" applyBorder="1" applyAlignment="1">
      <alignment horizontal="center" shrinkToFit="1"/>
    </xf>
    <xf numFmtId="0" fontId="29" fillId="0" borderId="47" xfId="2" applyFont="1" applyBorder="1"/>
    <xf numFmtId="0" fontId="18" fillId="0" borderId="48" xfId="2" applyFont="1" applyBorder="1" applyAlignment="1">
      <alignment horizontal="center"/>
    </xf>
    <xf numFmtId="0" fontId="18" fillId="0" borderId="38" xfId="2" applyFont="1" applyBorder="1" applyAlignment="1">
      <alignment horizontal="center"/>
    </xf>
    <xf numFmtId="0" fontId="18" fillId="0" borderId="39" xfId="2" applyFont="1" applyBorder="1" applyAlignment="1">
      <alignment horizontal="center"/>
    </xf>
    <xf numFmtId="0" fontId="18" fillId="0" borderId="50" xfId="2" applyFont="1" applyBorder="1" applyAlignment="1">
      <alignment horizontal="center"/>
    </xf>
    <xf numFmtId="0" fontId="31" fillId="0" borderId="0" xfId="2" applyFont="1"/>
    <xf numFmtId="0" fontId="33" fillId="0" borderId="0" xfId="2" applyFont="1"/>
    <xf numFmtId="0" fontId="18" fillId="0" borderId="47" xfId="2" applyFont="1" applyBorder="1" applyAlignment="1">
      <alignment horizontal="center"/>
    </xf>
    <xf numFmtId="0" fontId="18" fillId="0" borderId="51" xfId="2" applyFont="1" applyBorder="1" applyAlignment="1">
      <alignment horizontal="center"/>
    </xf>
    <xf numFmtId="0" fontId="29" fillId="0" borderId="51" xfId="2" applyFont="1" applyBorder="1"/>
    <xf numFmtId="0" fontId="18" fillId="0" borderId="52" xfId="2" applyFont="1" applyBorder="1" applyAlignment="1">
      <alignment horizontal="center"/>
    </xf>
    <xf numFmtId="0" fontId="18" fillId="0" borderId="53" xfId="2" applyFont="1" applyBorder="1"/>
    <xf numFmtId="0" fontId="18" fillId="0" borderId="53" xfId="2" applyFont="1" applyBorder="1" applyAlignment="1">
      <alignment horizontal="center"/>
    </xf>
    <xf numFmtId="0" fontId="18" fillId="0" borderId="54" xfId="2" applyFont="1" applyBorder="1" applyAlignment="1">
      <alignment horizontal="center"/>
    </xf>
    <xf numFmtId="0" fontId="18" fillId="0" borderId="52" xfId="2" applyFont="1" applyBorder="1"/>
    <xf numFmtId="0" fontId="28" fillId="0" borderId="28" xfId="2" applyFont="1" applyBorder="1" applyAlignment="1">
      <alignment horizontal="center"/>
    </xf>
    <xf numFmtId="0" fontId="18" fillId="0" borderId="55" xfId="2" applyFont="1" applyBorder="1" applyAlignment="1">
      <alignment horizontal="left"/>
    </xf>
    <xf numFmtId="0" fontId="18" fillId="0" borderId="34" xfId="2" applyFont="1" applyBorder="1" applyAlignment="1">
      <alignment horizontal="center"/>
    </xf>
    <xf numFmtId="0" fontId="18" fillId="0" borderId="28" xfId="2" applyFont="1" applyBorder="1" applyAlignment="1">
      <alignment horizontal="center"/>
    </xf>
    <xf numFmtId="0" fontId="18" fillId="0" borderId="47" xfId="2" applyFont="1" applyBorder="1" applyAlignment="1">
      <alignment horizontal="left"/>
    </xf>
    <xf numFmtId="0" fontId="18" fillId="0" borderId="56" xfId="2" applyFont="1" applyBorder="1" applyAlignment="1">
      <alignment horizontal="left"/>
    </xf>
    <xf numFmtId="0" fontId="28" fillId="0" borderId="34" xfId="2" applyFont="1" applyBorder="1" applyAlignment="1">
      <alignment horizontal="center"/>
    </xf>
    <xf numFmtId="0" fontId="18" fillId="0" borderId="39" xfId="2" applyFont="1" applyBorder="1" applyAlignment="1">
      <alignment horizontal="center" shrinkToFit="1"/>
    </xf>
    <xf numFmtId="0" fontId="18" fillId="0" borderId="56" xfId="2" applyFont="1" applyBorder="1"/>
    <xf numFmtId="0" fontId="18" fillId="0" borderId="58" xfId="2" applyFont="1" applyBorder="1" applyAlignment="1">
      <alignment horizontal="center"/>
    </xf>
    <xf numFmtId="0" fontId="18" fillId="0" borderId="51" xfId="2" applyFont="1" applyBorder="1"/>
    <xf numFmtId="0" fontId="18" fillId="0" borderId="59" xfId="2" applyFont="1" applyBorder="1" applyAlignment="1">
      <alignment horizontal="center"/>
    </xf>
    <xf numFmtId="0" fontId="18" fillId="0" borderId="54" xfId="2" applyFont="1" applyBorder="1"/>
    <xf numFmtId="0" fontId="18" fillId="0" borderId="49" xfId="2" applyFont="1" applyBorder="1"/>
    <xf numFmtId="0" fontId="18" fillId="0" borderId="13" xfId="2" applyFont="1" applyBorder="1" applyAlignment="1">
      <alignment horizontal="center"/>
    </xf>
    <xf numFmtId="0" fontId="18" fillId="0" borderId="62" xfId="2" applyFont="1" applyBorder="1" applyAlignment="1">
      <alignment horizontal="center"/>
    </xf>
    <xf numFmtId="0" fontId="18" fillId="0" borderId="63" xfId="2" applyFont="1" applyBorder="1" applyAlignment="1">
      <alignment horizontal="center" shrinkToFit="1"/>
    </xf>
    <xf numFmtId="0" fontId="28" fillId="0" borderId="57" xfId="2" applyFont="1" applyBorder="1" applyAlignment="1">
      <alignment horizontal="right"/>
    </xf>
    <xf numFmtId="0" fontId="28" fillId="0" borderId="57" xfId="2" applyFont="1" applyBorder="1" applyAlignment="1">
      <alignment horizontal="left"/>
    </xf>
    <xf numFmtId="0" fontId="28" fillId="0" borderId="50" xfId="2" applyFont="1" applyBorder="1" applyAlignment="1">
      <alignment horizontal="center"/>
    </xf>
    <xf numFmtId="0" fontId="18" fillId="0" borderId="6" xfId="2" applyFont="1" applyBorder="1" applyAlignment="1">
      <alignment horizontal="left"/>
    </xf>
    <xf numFmtId="0" fontId="18" fillId="0" borderId="40" xfId="2" applyFont="1" applyBorder="1"/>
    <xf numFmtId="0" fontId="37" fillId="0" borderId="65" xfId="2" applyFont="1" applyBorder="1" applyAlignment="1">
      <alignment horizontal="center"/>
    </xf>
    <xf numFmtId="0" fontId="38" fillId="0" borderId="66" xfId="2" applyFont="1" applyBorder="1" applyAlignment="1">
      <alignment horizontal="center" shrinkToFit="1"/>
    </xf>
    <xf numFmtId="0" fontId="37" fillId="0" borderId="66" xfId="2" applyFont="1" applyBorder="1" applyAlignment="1">
      <alignment horizontal="center" shrinkToFit="1"/>
    </xf>
    <xf numFmtId="0" fontId="38" fillId="0" borderId="66" xfId="2" applyFont="1" applyBorder="1" applyAlignment="1">
      <alignment shrinkToFit="1"/>
    </xf>
    <xf numFmtId="0" fontId="18" fillId="0" borderId="35" xfId="2" applyFont="1" applyBorder="1" applyAlignment="1">
      <alignment horizontal="center"/>
    </xf>
    <xf numFmtId="0" fontId="18" fillId="0" borderId="67" xfId="2" applyFont="1" applyBorder="1" applyAlignment="1">
      <alignment horizontal="center"/>
    </xf>
    <xf numFmtId="0" fontId="18" fillId="0" borderId="68" xfId="2" applyFont="1" applyBorder="1" applyAlignment="1">
      <alignment horizontal="center" shrinkToFit="1"/>
    </xf>
    <xf numFmtId="0" fontId="18" fillId="0" borderId="41" xfId="2" applyFont="1" applyBorder="1" applyAlignment="1">
      <alignment horizontal="center"/>
    </xf>
    <xf numFmtId="0" fontId="18" fillId="0" borderId="21" xfId="2" applyFont="1" applyBorder="1" applyAlignment="1">
      <alignment horizontal="center"/>
    </xf>
    <xf numFmtId="0" fontId="18" fillId="0" borderId="70" xfId="2" applyFont="1" applyBorder="1" applyAlignment="1">
      <alignment horizontal="center"/>
    </xf>
    <xf numFmtId="0" fontId="18" fillId="0" borderId="50" xfId="2" applyFont="1" applyBorder="1"/>
    <xf numFmtId="0" fontId="18" fillId="0" borderId="71" xfId="2" applyFont="1" applyBorder="1" applyAlignment="1">
      <alignment horizontal="center"/>
    </xf>
    <xf numFmtId="0" fontId="18" fillId="0" borderId="18" xfId="2" applyFont="1" applyBorder="1" applyAlignment="1">
      <alignment horizontal="center"/>
    </xf>
    <xf numFmtId="0" fontId="38" fillId="0" borderId="72" xfId="2" applyFont="1" applyBorder="1" applyAlignment="1">
      <alignment horizontal="center"/>
    </xf>
    <xf numFmtId="0" fontId="38" fillId="0" borderId="68" xfId="2" applyFont="1" applyBorder="1" applyAlignment="1">
      <alignment horizontal="center"/>
    </xf>
    <xf numFmtId="0" fontId="37" fillId="0" borderId="68" xfId="2" applyFont="1" applyBorder="1" applyAlignment="1">
      <alignment horizontal="center" shrinkToFit="1"/>
    </xf>
    <xf numFmtId="0" fontId="38" fillId="0" borderId="68" xfId="2" applyFont="1" applyBorder="1" applyAlignment="1">
      <alignment horizontal="center" shrinkToFit="1"/>
    </xf>
    <xf numFmtId="0" fontId="38" fillId="0" borderId="68" xfId="2" applyFont="1" applyBorder="1" applyAlignment="1">
      <alignment shrinkToFit="1"/>
    </xf>
    <xf numFmtId="0" fontId="18" fillId="0" borderId="73" xfId="2" applyFont="1" applyBorder="1" applyAlignment="1">
      <alignment horizontal="center"/>
    </xf>
    <xf numFmtId="0" fontId="18" fillId="0" borderId="29" xfId="2" applyFont="1" applyBorder="1" applyAlignment="1">
      <alignment horizontal="center"/>
    </xf>
    <xf numFmtId="0" fontId="18" fillId="0" borderId="32" xfId="2" applyFont="1" applyBorder="1" applyAlignment="1">
      <alignment horizontal="center"/>
    </xf>
    <xf numFmtId="0" fontId="18" fillId="2" borderId="76" xfId="2" applyFont="1" applyFill="1" applyBorder="1" applyAlignment="1">
      <alignment horizontal="center" shrinkToFit="1"/>
    </xf>
    <xf numFmtId="0" fontId="18" fillId="2" borderId="48" xfId="2" applyFont="1" applyFill="1" applyBorder="1"/>
    <xf numFmtId="0" fontId="36" fillId="4" borderId="77" xfId="2" applyFont="1" applyFill="1" applyBorder="1" applyAlignment="1">
      <alignment horizontal="center"/>
    </xf>
    <xf numFmtId="0" fontId="36" fillId="5" borderId="78" xfId="2" applyFont="1" applyFill="1" applyBorder="1" applyAlignment="1">
      <alignment horizontal="center"/>
    </xf>
    <xf numFmtId="0" fontId="18" fillId="0" borderId="39" xfId="2" applyFont="1" applyBorder="1"/>
    <xf numFmtId="0" fontId="43" fillId="0" borderId="39" xfId="2" applyFont="1" applyBorder="1" applyAlignment="1">
      <alignment horizontal="center"/>
    </xf>
    <xf numFmtId="0" fontId="18" fillId="0" borderId="79" xfId="2" applyFont="1" applyBorder="1"/>
    <xf numFmtId="164" fontId="36" fillId="2" borderId="75" xfId="2" applyNumberFormat="1" applyFont="1" applyFill="1" applyBorder="1" applyAlignment="1">
      <alignment horizontal="center"/>
    </xf>
    <xf numFmtId="0" fontId="18" fillId="2" borderId="80" xfId="2" applyFont="1" applyFill="1" applyBorder="1" applyAlignment="1">
      <alignment horizontal="center"/>
    </xf>
    <xf numFmtId="0" fontId="36" fillId="0" borderId="54" xfId="2" applyFont="1" applyBorder="1" applyAlignment="1">
      <alignment horizontal="center"/>
    </xf>
    <xf numFmtId="0" fontId="36" fillId="0" borderId="13" xfId="2" applyFont="1" applyBorder="1" applyAlignment="1">
      <alignment horizontal="center"/>
    </xf>
    <xf numFmtId="0" fontId="28" fillId="0" borderId="16" xfId="2" applyFont="1" applyBorder="1" applyAlignment="1">
      <alignment horizontal="center"/>
    </xf>
    <xf numFmtId="0" fontId="44" fillId="0" borderId="39" xfId="2" applyFont="1" applyBorder="1" applyAlignment="1">
      <alignment horizontal="center"/>
    </xf>
    <xf numFmtId="0" fontId="36" fillId="4" borderId="81" xfId="2" applyFont="1" applyFill="1" applyBorder="1" applyAlignment="1">
      <alignment horizontal="center"/>
    </xf>
    <xf numFmtId="0" fontId="41" fillId="2" borderId="80" xfId="2" applyFont="1" applyFill="1" applyBorder="1" applyAlignment="1">
      <alignment horizontal="center"/>
    </xf>
    <xf numFmtId="0" fontId="18" fillId="0" borderId="56" xfId="2" applyFont="1" applyBorder="1" applyAlignment="1">
      <alignment horizontal="center"/>
    </xf>
    <xf numFmtId="0" fontId="27" fillId="0" borderId="39" xfId="2" applyFont="1" applyBorder="1" applyAlignment="1">
      <alignment horizontal="center"/>
    </xf>
    <xf numFmtId="0" fontId="45" fillId="0" borderId="39" xfId="2" applyFont="1" applyBorder="1" applyAlignment="1">
      <alignment horizontal="center"/>
    </xf>
    <xf numFmtId="0" fontId="18" fillId="0" borderId="38" xfId="2" applyFont="1" applyBorder="1"/>
    <xf numFmtId="0" fontId="18" fillId="0" borderId="38" xfId="2" applyFont="1" applyBorder="1" applyAlignment="1">
      <alignment horizontal="right"/>
    </xf>
    <xf numFmtId="0" fontId="41" fillId="4" borderId="82" xfId="2" applyFont="1" applyFill="1" applyBorder="1" applyAlignment="1">
      <alignment horizontal="center"/>
    </xf>
    <xf numFmtId="0" fontId="18" fillId="4" borderId="79" xfId="2" applyFont="1" applyFill="1" applyBorder="1"/>
    <xf numFmtId="0" fontId="41" fillId="0" borderId="83" xfId="2" applyFont="1" applyBorder="1"/>
    <xf numFmtId="0" fontId="18" fillId="0" borderId="84" xfId="2" applyFont="1" applyBorder="1" applyAlignment="1">
      <alignment shrinkToFit="1"/>
    </xf>
    <xf numFmtId="0" fontId="18" fillId="0" borderId="85" xfId="2" applyFont="1" applyBorder="1"/>
    <xf numFmtId="0" fontId="18" fillId="0" borderId="59" xfId="2" applyFont="1" applyBorder="1"/>
    <xf numFmtId="0" fontId="18" fillId="0" borderId="86" xfId="2" applyFont="1" applyBorder="1" applyAlignment="1">
      <alignment horizontal="center"/>
    </xf>
    <xf numFmtId="0" fontId="18" fillId="0" borderId="58" xfId="2" applyFont="1" applyBorder="1"/>
    <xf numFmtId="0" fontId="41" fillId="0" borderId="75" xfId="2" applyFont="1" applyBorder="1"/>
    <xf numFmtId="0" fontId="18" fillId="0" borderId="76" xfId="2" applyFont="1" applyBorder="1" applyAlignment="1">
      <alignment shrinkToFit="1"/>
    </xf>
    <xf numFmtId="0" fontId="18" fillId="0" borderId="80" xfId="2" applyFont="1" applyBorder="1"/>
    <xf numFmtId="164" fontId="36" fillId="0" borderId="75" xfId="2" applyNumberFormat="1" applyFont="1" applyBorder="1" applyAlignment="1">
      <alignment horizontal="center"/>
    </xf>
    <xf numFmtId="0" fontId="18" fillId="0" borderId="76" xfId="2" applyFont="1" applyBorder="1" applyAlignment="1">
      <alignment horizontal="center" shrinkToFit="1"/>
    </xf>
    <xf numFmtId="0" fontId="18" fillId="0" borderId="80" xfId="2" applyFont="1" applyBorder="1" applyAlignment="1">
      <alignment horizontal="center"/>
    </xf>
    <xf numFmtId="0" fontId="18" fillId="0" borderId="50" xfId="2" applyFont="1" applyBorder="1" applyAlignment="1">
      <alignment horizontal="center" shrinkToFit="1"/>
    </xf>
    <xf numFmtId="164" fontId="41" fillId="0" borderId="75" xfId="2" applyNumberFormat="1" applyFont="1" applyBorder="1" applyAlignment="1">
      <alignment horizontal="center"/>
    </xf>
    <xf numFmtId="0" fontId="41" fillId="0" borderId="80" xfId="2" applyFont="1" applyBorder="1" applyAlignment="1">
      <alignment horizontal="center"/>
    </xf>
    <xf numFmtId="0" fontId="41" fillId="0" borderId="87" xfId="2" applyFont="1" applyBorder="1" applyAlignment="1">
      <alignment horizontal="center"/>
    </xf>
    <xf numFmtId="0" fontId="18" fillId="0" borderId="88" xfId="2" applyFont="1" applyBorder="1" applyAlignment="1">
      <alignment horizontal="center" shrinkToFit="1"/>
    </xf>
    <xf numFmtId="0" fontId="19" fillId="0" borderId="89" xfId="2" applyFont="1" applyBorder="1" applyAlignment="1">
      <alignment horizontal="center"/>
    </xf>
    <xf numFmtId="0" fontId="18" fillId="0" borderId="90" xfId="2" applyFont="1" applyBorder="1" applyAlignment="1">
      <alignment horizontal="center"/>
    </xf>
    <xf numFmtId="0" fontId="41" fillId="0" borderId="80" xfId="2" applyFont="1" applyBorder="1"/>
    <xf numFmtId="0" fontId="41" fillId="0" borderId="38" xfId="2" applyFont="1" applyBorder="1" applyAlignment="1">
      <alignment horizontal="center"/>
    </xf>
    <xf numFmtId="0" fontId="43" fillId="0" borderId="38" xfId="2" applyFont="1" applyBorder="1" applyAlignment="1">
      <alignment horizontal="center"/>
    </xf>
    <xf numFmtId="0" fontId="43" fillId="0" borderId="0" xfId="2" applyFont="1" applyAlignment="1">
      <alignment horizontal="center"/>
    </xf>
    <xf numFmtId="0" fontId="35" fillId="0" borderId="38" xfId="2" applyFont="1" applyBorder="1" applyAlignment="1">
      <alignment horizontal="center" shrinkToFit="1"/>
    </xf>
    <xf numFmtId="0" fontId="41" fillId="0" borderId="75" xfId="2" applyFont="1" applyBorder="1" applyAlignment="1">
      <alignment horizontal="center"/>
    </xf>
    <xf numFmtId="0" fontId="19" fillId="0" borderId="80" xfId="2" applyFont="1" applyBorder="1" applyAlignment="1">
      <alignment horizontal="center"/>
    </xf>
    <xf numFmtId="0" fontId="35" fillId="0" borderId="38" xfId="2" applyFont="1" applyBorder="1" applyAlignment="1">
      <alignment horizontal="center"/>
    </xf>
    <xf numFmtId="0" fontId="18" fillId="0" borderId="27" xfId="2" applyFont="1" applyBorder="1" applyAlignment="1">
      <alignment horizontal="center"/>
    </xf>
    <xf numFmtId="164" fontId="41" fillId="0" borderId="83" xfId="2" applyNumberFormat="1" applyFont="1" applyBorder="1" applyAlignment="1">
      <alignment horizontal="center"/>
    </xf>
    <xf numFmtId="0" fontId="18" fillId="0" borderId="84" xfId="2" applyFont="1" applyBorder="1" applyAlignment="1">
      <alignment horizontal="center" shrinkToFit="1"/>
    </xf>
    <xf numFmtId="0" fontId="41" fillId="0" borderId="85" xfId="2" applyFont="1" applyBorder="1" applyAlignment="1">
      <alignment horizontal="center"/>
    </xf>
    <xf numFmtId="0" fontId="18" fillId="0" borderId="59" xfId="2" applyFont="1" applyBorder="1" applyAlignment="1">
      <alignment horizontal="center" shrinkToFit="1"/>
    </xf>
    <xf numFmtId="0" fontId="18" fillId="0" borderId="94" xfId="2" applyFont="1" applyBorder="1" applyAlignment="1">
      <alignment horizontal="center"/>
    </xf>
    <xf numFmtId="0" fontId="27" fillId="0" borderId="80" xfId="2" applyFont="1" applyBorder="1" applyAlignment="1">
      <alignment horizontal="center"/>
    </xf>
    <xf numFmtId="0" fontId="43" fillId="0" borderId="59" xfId="2" applyFont="1" applyBorder="1" applyAlignment="1">
      <alignment horizontal="center"/>
    </xf>
    <xf numFmtId="0" fontId="18" fillId="0" borderId="38" xfId="2" applyFont="1" applyBorder="1" applyAlignment="1">
      <alignment horizontal="center" shrinkToFit="1"/>
    </xf>
    <xf numFmtId="0" fontId="39" fillId="0" borderId="80" xfId="2" applyFont="1" applyBorder="1" applyAlignment="1">
      <alignment horizontal="center"/>
    </xf>
    <xf numFmtId="0" fontId="27" fillId="0" borderId="0" xfId="2" applyFont="1" applyAlignment="1">
      <alignment horizontal="center"/>
    </xf>
    <xf numFmtId="0" fontId="18" fillId="0" borderId="95" xfId="2" applyFont="1" applyBorder="1" applyAlignment="1">
      <alignment horizontal="center" shrinkToFit="1"/>
    </xf>
    <xf numFmtId="0" fontId="47" fillId="0" borderId="96" xfId="2" applyFont="1" applyBorder="1" applyAlignment="1">
      <alignment horizontal="center"/>
    </xf>
    <xf numFmtId="0" fontId="43" fillId="4" borderId="12" xfId="2" applyFont="1" applyFill="1" applyBorder="1" applyAlignment="1">
      <alignment horizontal="center"/>
    </xf>
    <xf numFmtId="0" fontId="18" fillId="0" borderId="50" xfId="2" applyFont="1" applyBorder="1" applyAlignment="1">
      <alignment horizontal="left"/>
    </xf>
    <xf numFmtId="0" fontId="41" fillId="4" borderId="90" xfId="2" applyFont="1" applyFill="1" applyBorder="1" applyAlignment="1">
      <alignment horizontal="center"/>
    </xf>
    <xf numFmtId="0" fontId="36" fillId="4" borderId="90" xfId="2" applyFont="1" applyFill="1" applyBorder="1" applyAlignment="1">
      <alignment horizontal="center"/>
    </xf>
    <xf numFmtId="164" fontId="41" fillId="2" borderId="75" xfId="2" applyNumberFormat="1" applyFont="1" applyFill="1" applyBorder="1" applyAlignment="1">
      <alignment horizontal="center"/>
    </xf>
    <xf numFmtId="0" fontId="41" fillId="0" borderId="58" xfId="2" applyFont="1" applyBorder="1"/>
    <xf numFmtId="0" fontId="44" fillId="0" borderId="38" xfId="2" applyFont="1" applyBorder="1" applyAlignment="1">
      <alignment horizontal="center"/>
    </xf>
    <xf numFmtId="0" fontId="41" fillId="0" borderId="58" xfId="2" applyFont="1" applyBorder="1" applyAlignment="1">
      <alignment horizontal="center"/>
    </xf>
    <xf numFmtId="0" fontId="35" fillId="0" borderId="0" xfId="2" applyFont="1"/>
    <xf numFmtId="0" fontId="18" fillId="2" borderId="86" xfId="2" applyFont="1" applyFill="1" applyBorder="1" applyAlignment="1">
      <alignment horizontal="center"/>
    </xf>
    <xf numFmtId="0" fontId="45" fillId="0" borderId="38" xfId="2" applyFont="1" applyBorder="1" applyAlignment="1">
      <alignment horizontal="center"/>
    </xf>
    <xf numFmtId="164" fontId="41" fillId="0" borderId="91" xfId="2" applyNumberFormat="1" applyFont="1" applyBorder="1" applyAlignment="1">
      <alignment horizontal="center"/>
    </xf>
    <xf numFmtId="0" fontId="18" fillId="0" borderId="66" xfId="2" applyFont="1" applyBorder="1" applyAlignment="1">
      <alignment horizontal="center" shrinkToFit="1"/>
    </xf>
    <xf numFmtId="0" fontId="18" fillId="0" borderId="92" xfId="2" applyFont="1" applyBorder="1" applyAlignment="1">
      <alignment horizontal="center"/>
    </xf>
    <xf numFmtId="0" fontId="18" fillId="2" borderId="27" xfId="2" applyFont="1" applyFill="1" applyBorder="1" applyAlignment="1">
      <alignment horizontal="center"/>
    </xf>
    <xf numFmtId="164" fontId="41" fillId="0" borderId="87" xfId="2" applyNumberFormat="1" applyFont="1" applyBorder="1" applyAlignment="1">
      <alignment horizontal="center"/>
    </xf>
    <xf numFmtId="0" fontId="41" fillId="0" borderId="89" xfId="2" applyFont="1" applyBorder="1" applyAlignment="1">
      <alignment horizontal="center"/>
    </xf>
    <xf numFmtId="0" fontId="18" fillId="0" borderId="98" xfId="2" applyFont="1" applyBorder="1" applyAlignment="1">
      <alignment horizontal="center"/>
    </xf>
    <xf numFmtId="0" fontId="43" fillId="4" borderId="90" xfId="2" applyFont="1" applyFill="1" applyBorder="1" applyAlignment="1">
      <alignment horizontal="center"/>
    </xf>
    <xf numFmtId="0" fontId="18" fillId="2" borderId="39" xfId="2" applyFont="1" applyFill="1" applyBorder="1" applyAlignment="1">
      <alignment horizontal="center"/>
    </xf>
    <xf numFmtId="0" fontId="18" fillId="0" borderId="99" xfId="2" applyFont="1" applyBorder="1" applyAlignment="1">
      <alignment horizontal="center"/>
    </xf>
    <xf numFmtId="0" fontId="18" fillId="0" borderId="100" xfId="2" applyFont="1" applyBorder="1" applyAlignment="1">
      <alignment horizontal="center"/>
    </xf>
    <xf numFmtId="0" fontId="18" fillId="0" borderId="100" xfId="2" applyFont="1" applyBorder="1"/>
    <xf numFmtId="0" fontId="48" fillId="0" borderId="73" xfId="2" applyFont="1" applyBorder="1" applyAlignment="1">
      <alignment horizontal="center"/>
    </xf>
    <xf numFmtId="0" fontId="18" fillId="0" borderId="42" xfId="2" applyFont="1" applyBorder="1"/>
    <xf numFmtId="0" fontId="18" fillId="0" borderId="73" xfId="2" applyFont="1" applyBorder="1"/>
    <xf numFmtId="0" fontId="41" fillId="4" borderId="71" xfId="2" applyFont="1" applyFill="1" applyBorder="1" applyAlignment="1">
      <alignment horizontal="center"/>
    </xf>
    <xf numFmtId="0" fontId="44" fillId="4" borderId="71" xfId="2" applyFont="1" applyFill="1" applyBorder="1" applyAlignment="1">
      <alignment horizontal="center"/>
    </xf>
    <xf numFmtId="164" fontId="18" fillId="0" borderId="0" xfId="2" applyNumberFormat="1" applyFont="1" applyAlignment="1">
      <alignment horizontal="center"/>
    </xf>
    <xf numFmtId="0" fontId="50" fillId="0" borderId="0" xfId="2" applyFont="1" applyAlignment="1">
      <alignment horizontal="left"/>
    </xf>
    <xf numFmtId="0" fontId="51" fillId="0" borderId="0" xfId="2" applyFont="1" applyAlignment="1">
      <alignment horizontal="left"/>
    </xf>
    <xf numFmtId="9" fontId="18" fillId="0" borderId="0" xfId="2" applyNumberFormat="1" applyFont="1" applyAlignment="1">
      <alignment horizontal="center"/>
    </xf>
    <xf numFmtId="165" fontId="18" fillId="0" borderId="0" xfId="2" applyNumberFormat="1" applyFont="1" applyAlignment="1">
      <alignment horizontal="center"/>
    </xf>
    <xf numFmtId="0" fontId="30" fillId="0" borderId="0" xfId="2" applyFont="1" applyAlignment="1">
      <alignment horizontal="left"/>
    </xf>
    <xf numFmtId="0" fontId="0" fillId="0" borderId="0" xfId="0" applyAlignment="1">
      <alignment horizontal="center" vertical="center"/>
    </xf>
    <xf numFmtId="0" fontId="39" fillId="0" borderId="0" xfId="2" applyFont="1" applyAlignment="1">
      <alignment horizontal="center"/>
    </xf>
    <xf numFmtId="164" fontId="27" fillId="0" borderId="0" xfId="2" applyNumberFormat="1" applyFont="1" applyAlignment="1">
      <alignment horizontal="center"/>
    </xf>
    <xf numFmtId="164" fontId="41" fillId="0" borderId="0" xfId="2" applyNumberFormat="1" applyFont="1" applyAlignment="1">
      <alignment horizontal="center"/>
    </xf>
    <xf numFmtId="0" fontId="41" fillId="0" borderId="0" xfId="2" applyFont="1" applyAlignment="1">
      <alignment horizontal="center"/>
    </xf>
    <xf numFmtId="0" fontId="55" fillId="0" borderId="0" xfId="2" applyFont="1" applyAlignment="1">
      <alignment horizontal="left" vertical="center"/>
    </xf>
    <xf numFmtId="0" fontId="18" fillId="0" borderId="43" xfId="2" applyFont="1" applyBorder="1" applyAlignment="1">
      <alignment horizontal="left" vertical="center"/>
    </xf>
    <xf numFmtId="0" fontId="31" fillId="0" borderId="0" xfId="2" applyFont="1" applyAlignment="1">
      <alignment vertical="center"/>
    </xf>
    <xf numFmtId="0" fontId="57" fillId="0" borderId="27" xfId="2" applyFont="1" applyBorder="1" applyAlignment="1">
      <alignment horizontal="center" shrinkToFit="1"/>
    </xf>
    <xf numFmtId="0" fontId="18" fillId="0" borderId="26" xfId="2" applyFont="1" applyBorder="1" applyAlignment="1">
      <alignment horizontal="center" shrinkToFit="1"/>
    </xf>
    <xf numFmtId="0" fontId="18" fillId="3" borderId="35" xfId="2" applyFont="1" applyFill="1" applyBorder="1" applyAlignment="1">
      <alignment horizontal="center" shrinkToFit="1"/>
    </xf>
    <xf numFmtId="0" fontId="57" fillId="0" borderId="39" xfId="2" applyFont="1" applyBorder="1" applyAlignment="1">
      <alignment horizontal="center" shrinkToFit="1"/>
    </xf>
    <xf numFmtId="0" fontId="18" fillId="3" borderId="58" xfId="2" applyFont="1" applyFill="1" applyBorder="1" applyAlignment="1">
      <alignment horizontal="center" shrinkToFit="1"/>
    </xf>
    <xf numFmtId="0" fontId="57" fillId="0" borderId="58" xfId="2" applyFont="1" applyBorder="1" applyAlignment="1">
      <alignment horizontal="center" shrinkToFit="1"/>
    </xf>
    <xf numFmtId="0" fontId="46" fillId="0" borderId="35" xfId="2" applyFont="1" applyBorder="1"/>
    <xf numFmtId="0" fontId="46" fillId="0" borderId="66" xfId="2" applyFont="1" applyBorder="1" applyAlignment="1">
      <alignment horizontal="left"/>
    </xf>
    <xf numFmtId="0" fontId="18" fillId="0" borderId="66" xfId="2" applyFont="1" applyBorder="1" applyAlignment="1">
      <alignment horizontal="left"/>
    </xf>
    <xf numFmtId="0" fontId="18" fillId="0" borderId="66" xfId="2" applyFont="1" applyBorder="1" applyAlignment="1">
      <alignment horizontal="center"/>
    </xf>
    <xf numFmtId="0" fontId="18" fillId="0" borderId="102" xfId="2" applyFont="1" applyBorder="1" applyAlignment="1">
      <alignment horizontal="center"/>
    </xf>
    <xf numFmtId="0" fontId="58" fillId="0" borderId="47" xfId="2" applyFont="1" applyBorder="1" applyAlignment="1">
      <alignment horizontal="center" shrinkToFit="1"/>
    </xf>
    <xf numFmtId="0" fontId="30" fillId="3" borderId="58" xfId="2" applyFont="1" applyFill="1" applyBorder="1" applyAlignment="1">
      <alignment horizontal="center" shrinkToFit="1"/>
    </xf>
    <xf numFmtId="0" fontId="57" fillId="0" borderId="73" xfId="2" applyFont="1" applyBorder="1" applyAlignment="1">
      <alignment horizontal="center" shrinkToFit="1"/>
    </xf>
    <xf numFmtId="0" fontId="46" fillId="0" borderId="58" xfId="2" applyFont="1" applyBorder="1" applyAlignment="1">
      <alignment horizontal="left"/>
    </xf>
    <xf numFmtId="0" fontId="46" fillId="0" borderId="76" xfId="2" applyFont="1" applyBorder="1" applyAlignment="1">
      <alignment horizontal="center"/>
    </xf>
    <xf numFmtId="0" fontId="18" fillId="0" borderId="76" xfId="2" applyFont="1" applyBorder="1" applyAlignment="1">
      <alignment horizontal="center"/>
    </xf>
    <xf numFmtId="0" fontId="18" fillId="0" borderId="103" xfId="2" applyFont="1" applyBorder="1" applyAlignment="1">
      <alignment horizontal="center"/>
    </xf>
    <xf numFmtId="0" fontId="60" fillId="0" borderId="100" xfId="2" applyFont="1" applyBorder="1" applyAlignment="1">
      <alignment horizontal="center" shrinkToFit="1"/>
    </xf>
    <xf numFmtId="0" fontId="46" fillId="3" borderId="0" xfId="2" applyFont="1" applyFill="1" applyAlignment="1">
      <alignment horizontal="center" shrinkToFit="1"/>
    </xf>
    <xf numFmtId="0" fontId="18" fillId="6" borderId="62" xfId="2" applyFont="1" applyFill="1" applyBorder="1"/>
    <xf numFmtId="0" fontId="18" fillId="6" borderId="63" xfId="2" applyFont="1" applyFill="1" applyBorder="1" applyAlignment="1">
      <alignment shrinkToFit="1"/>
    </xf>
    <xf numFmtId="0" fontId="18" fillId="6" borderId="64" xfId="2" applyFont="1" applyFill="1" applyBorder="1"/>
    <xf numFmtId="0" fontId="41" fillId="0" borderId="36" xfId="2" applyFont="1" applyBorder="1"/>
    <xf numFmtId="0" fontId="18" fillId="6" borderId="75" xfId="2" applyFont="1" applyFill="1" applyBorder="1"/>
    <xf numFmtId="0" fontId="18" fillId="6" borderId="76" xfId="2" applyFont="1" applyFill="1" applyBorder="1" applyAlignment="1">
      <alignment horizontal="center" shrinkToFit="1"/>
    </xf>
    <xf numFmtId="0" fontId="18" fillId="6" borderId="48" xfId="2" applyFont="1" applyFill="1" applyBorder="1"/>
    <xf numFmtId="164" fontId="36" fillId="6" borderId="75" xfId="2" applyNumberFormat="1" applyFont="1" applyFill="1" applyBorder="1" applyAlignment="1">
      <alignment horizontal="center"/>
    </xf>
    <xf numFmtId="0" fontId="18" fillId="6" borderId="80" xfId="2" applyFont="1" applyFill="1" applyBorder="1" applyAlignment="1">
      <alignment horizontal="center"/>
    </xf>
    <xf numFmtId="0" fontId="41" fillId="6" borderId="80" xfId="2" applyFont="1" applyFill="1" applyBorder="1" applyAlignment="1">
      <alignment horizontal="center"/>
    </xf>
    <xf numFmtId="0" fontId="36" fillId="6" borderId="75" xfId="2" applyFont="1" applyFill="1" applyBorder="1" applyAlignment="1">
      <alignment horizontal="center"/>
    </xf>
    <xf numFmtId="0" fontId="18" fillId="0" borderId="98" xfId="2" applyFont="1" applyBorder="1"/>
    <xf numFmtId="0" fontId="18" fillId="0" borderId="94" xfId="2" applyFont="1" applyBorder="1"/>
    <xf numFmtId="0" fontId="18" fillId="0" borderId="11" xfId="2" applyFont="1" applyBorder="1"/>
    <xf numFmtId="0" fontId="41" fillId="6" borderId="91" xfId="2" applyFont="1" applyFill="1" applyBorder="1"/>
    <xf numFmtId="0" fontId="18" fillId="6" borderId="66" xfId="2" applyFont="1" applyFill="1" applyBorder="1" applyAlignment="1">
      <alignment shrinkToFit="1"/>
    </xf>
    <xf numFmtId="0" fontId="41" fillId="6" borderId="92" xfId="2" applyFont="1" applyFill="1" applyBorder="1"/>
    <xf numFmtId="0" fontId="41" fillId="6" borderId="75" xfId="2" applyFont="1" applyFill="1" applyBorder="1"/>
    <xf numFmtId="0" fontId="18" fillId="6" borderId="76" xfId="2" applyFont="1" applyFill="1" applyBorder="1" applyAlignment="1">
      <alignment shrinkToFit="1"/>
    </xf>
    <xf numFmtId="0" fontId="41" fillId="6" borderId="80" xfId="2" applyFont="1" applyFill="1" applyBorder="1"/>
    <xf numFmtId="0" fontId="64" fillId="0" borderId="38" xfId="2" applyFont="1" applyBorder="1" applyAlignment="1">
      <alignment horizontal="center" vertical="center"/>
    </xf>
    <xf numFmtId="0" fontId="18" fillId="7" borderId="80" xfId="2" applyFont="1" applyFill="1" applyBorder="1" applyAlignment="1">
      <alignment horizontal="center"/>
    </xf>
    <xf numFmtId="0" fontId="27" fillId="0" borderId="38" xfId="2" applyFont="1" applyBorder="1" applyAlignment="1">
      <alignment horizontal="center"/>
    </xf>
    <xf numFmtId="164" fontId="41" fillId="6" borderId="75" xfId="2" applyNumberFormat="1" applyFont="1" applyFill="1" applyBorder="1" applyAlignment="1">
      <alignment horizontal="center"/>
    </xf>
    <xf numFmtId="0" fontId="41" fillId="6" borderId="75" xfId="2" applyFont="1" applyFill="1" applyBorder="1" applyAlignment="1">
      <alignment horizontal="center"/>
    </xf>
    <xf numFmtId="0" fontId="27" fillId="0" borderId="98" xfId="2" applyFont="1" applyBorder="1" applyAlignment="1">
      <alignment horizontal="center"/>
    </xf>
    <xf numFmtId="0" fontId="30" fillId="0" borderId="0" xfId="2" applyFont="1"/>
    <xf numFmtId="0" fontId="30" fillId="0" borderId="0" xfId="2" applyFont="1" applyAlignment="1">
      <alignment horizontal="center"/>
    </xf>
    <xf numFmtId="0" fontId="30" fillId="0" borderId="48" xfId="2" applyFont="1" applyBorder="1"/>
    <xf numFmtId="164" fontId="41" fillId="9" borderId="91" xfId="2" applyNumberFormat="1" applyFont="1" applyFill="1" applyBorder="1" applyAlignment="1">
      <alignment horizontal="center"/>
    </xf>
    <xf numFmtId="0" fontId="18" fillId="9" borderId="76" xfId="2" applyFont="1" applyFill="1" applyBorder="1" applyAlignment="1">
      <alignment horizontal="center" shrinkToFit="1"/>
    </xf>
    <xf numFmtId="0" fontId="27" fillId="9" borderId="92" xfId="2" applyFont="1" applyFill="1" applyBorder="1" applyAlignment="1">
      <alignment horizontal="center"/>
    </xf>
    <xf numFmtId="0" fontId="33" fillId="0" borderId="58" xfId="2" applyFont="1" applyBorder="1"/>
    <xf numFmtId="0" fontId="18" fillId="0" borderId="26" xfId="2" applyFont="1" applyBorder="1" applyAlignment="1">
      <alignment horizontal="center"/>
    </xf>
    <xf numFmtId="164" fontId="36" fillId="9" borderId="75" xfId="2" applyNumberFormat="1" applyFont="1" applyFill="1" applyBorder="1" applyAlignment="1">
      <alignment horizontal="center"/>
    </xf>
    <xf numFmtId="0" fontId="39" fillId="9" borderId="80" xfId="2" applyFont="1" applyFill="1" applyBorder="1" applyAlignment="1">
      <alignment horizontal="center"/>
    </xf>
    <xf numFmtId="0" fontId="41" fillId="9" borderId="97" xfId="2" applyFont="1" applyFill="1" applyBorder="1"/>
    <xf numFmtId="0" fontId="18" fillId="9" borderId="88" xfId="2" applyFont="1" applyFill="1" applyBorder="1" applyAlignment="1">
      <alignment horizontal="center" shrinkToFit="1"/>
    </xf>
    <xf numFmtId="0" fontId="19" fillId="9" borderId="89" xfId="2" applyFont="1" applyFill="1" applyBorder="1" applyAlignment="1">
      <alignment horizontal="center"/>
    </xf>
    <xf numFmtId="0" fontId="46" fillId="0" borderId="58" xfId="2" applyFont="1" applyBorder="1"/>
    <xf numFmtId="164" fontId="41" fillId="9" borderId="83" xfId="2" applyNumberFormat="1" applyFont="1" applyFill="1" applyBorder="1" applyAlignment="1">
      <alignment horizontal="center"/>
    </xf>
    <xf numFmtId="0" fontId="18" fillId="9" borderId="84" xfId="2" applyFont="1" applyFill="1" applyBorder="1" applyAlignment="1">
      <alignment horizontal="center" shrinkToFit="1"/>
    </xf>
    <xf numFmtId="0" fontId="18" fillId="9" borderId="85" xfId="2" applyFont="1" applyFill="1" applyBorder="1" applyAlignment="1">
      <alignment horizontal="center"/>
    </xf>
    <xf numFmtId="0" fontId="18" fillId="9" borderId="80" xfId="2" applyFont="1" applyFill="1" applyBorder="1" applyAlignment="1">
      <alignment horizontal="center"/>
    </xf>
    <xf numFmtId="164" fontId="41" fillId="9" borderId="75" xfId="2" applyNumberFormat="1" applyFont="1" applyFill="1" applyBorder="1" applyAlignment="1">
      <alignment horizontal="center"/>
    </xf>
    <xf numFmtId="0" fontId="18" fillId="9" borderId="95" xfId="2" applyFont="1" applyFill="1" applyBorder="1" applyAlignment="1">
      <alignment horizontal="center" shrinkToFit="1"/>
    </xf>
    <xf numFmtId="0" fontId="19" fillId="9" borderId="96" xfId="2" applyFont="1" applyFill="1" applyBorder="1" applyAlignment="1">
      <alignment horizontal="center"/>
    </xf>
    <xf numFmtId="0" fontId="18" fillId="0" borderId="11" xfId="2" applyFont="1" applyBorder="1" applyAlignment="1">
      <alignment horizontal="center"/>
    </xf>
    <xf numFmtId="0" fontId="30" fillId="6" borderId="76" xfId="2" applyFont="1" applyFill="1" applyBorder="1" applyAlignment="1">
      <alignment horizontal="center" shrinkToFit="1"/>
    </xf>
    <xf numFmtId="0" fontId="18" fillId="0" borderId="38" xfId="2" applyFont="1" applyBorder="1" applyAlignment="1">
      <alignment horizontal="left"/>
    </xf>
    <xf numFmtId="164" fontId="18" fillId="6" borderId="67" xfId="2" applyNumberFormat="1" applyFont="1" applyFill="1" applyBorder="1" applyAlignment="1">
      <alignment horizontal="center"/>
    </xf>
    <xf numFmtId="0" fontId="30" fillId="6" borderId="68" xfId="2" applyFont="1" applyFill="1" applyBorder="1" applyAlignment="1">
      <alignment horizontal="center" shrinkToFit="1"/>
    </xf>
    <xf numFmtId="49" fontId="41" fillId="6" borderId="69" xfId="2" applyNumberFormat="1" applyFont="1" applyFill="1" applyBorder="1" applyAlignment="1">
      <alignment horizontal="center"/>
    </xf>
    <xf numFmtId="0" fontId="27" fillId="0" borderId="100" xfId="2" applyFont="1" applyBorder="1" applyAlignment="1">
      <alignment horizontal="center"/>
    </xf>
    <xf numFmtId="0" fontId="18" fillId="0" borderId="107" xfId="2" applyFont="1" applyBorder="1"/>
    <xf numFmtId="0" fontId="66" fillId="0" borderId="0" xfId="2" applyFont="1" applyAlignment="1">
      <alignment horizontal="left" vertical="center"/>
    </xf>
    <xf numFmtId="0" fontId="31" fillId="0" borderId="0" xfId="2" applyFont="1" applyAlignment="1">
      <alignment horizontal="right" vertical="center" textRotation="90" wrapText="1"/>
    </xf>
    <xf numFmtId="0" fontId="49" fillId="0" borderId="0" xfId="2" applyFont="1" applyAlignment="1">
      <alignment vertical="center"/>
    </xf>
    <xf numFmtId="0" fontId="42" fillId="0" borderId="0" xfId="2" applyFont="1" applyAlignment="1">
      <alignment horizontal="right" vertical="center" textRotation="90"/>
    </xf>
    <xf numFmtId="0" fontId="52" fillId="0" borderId="0" xfId="2" applyFont="1" applyAlignment="1">
      <alignment vertical="center" wrapText="1" readingOrder="1"/>
    </xf>
    <xf numFmtId="0" fontId="53" fillId="0" borderId="0" xfId="2" applyFont="1" applyAlignment="1">
      <alignment horizontal="center" vertical="center" wrapText="1"/>
    </xf>
    <xf numFmtId="0" fontId="54" fillId="0" borderId="0" xfId="2" applyFont="1" applyAlignment="1">
      <alignment horizontal="center" vertical="center" wrapText="1" readingOrder="1"/>
    </xf>
    <xf numFmtId="0" fontId="18" fillId="0" borderId="0" xfId="0" applyFont="1" applyAlignment="1">
      <alignment horizontal="center"/>
    </xf>
    <xf numFmtId="0" fontId="69" fillId="0" borderId="0" xfId="2" applyFont="1"/>
    <xf numFmtId="0" fontId="69" fillId="0" borderId="0" xfId="2" applyFont="1" applyAlignment="1">
      <alignment vertical="center"/>
    </xf>
    <xf numFmtId="0" fontId="69" fillId="0" borderId="0" xfId="2" applyFont="1" applyAlignment="1">
      <alignment horizontal="center" vertical="center"/>
    </xf>
    <xf numFmtId="0" fontId="69" fillId="0" borderId="0" xfId="0" applyFont="1"/>
    <xf numFmtId="0" fontId="71" fillId="0" borderId="0" xfId="2" applyFont="1"/>
    <xf numFmtId="0" fontId="72" fillId="0" borderId="0" xfId="2" applyFont="1"/>
    <xf numFmtId="0" fontId="72" fillId="0" borderId="0" xfId="2" applyFont="1" applyAlignment="1">
      <alignment horizontal="center" vertical="center"/>
    </xf>
    <xf numFmtId="0" fontId="73" fillId="0" borderId="0" xfId="2" applyFont="1"/>
    <xf numFmtId="0" fontId="74" fillId="0" borderId="7" xfId="2" applyFont="1" applyBorder="1" applyAlignment="1">
      <alignment horizontal="center" vertical="center"/>
    </xf>
    <xf numFmtId="0" fontId="75" fillId="0" borderId="7" xfId="2" applyFont="1" applyBorder="1" applyAlignment="1">
      <alignment horizontal="center" vertical="center"/>
    </xf>
    <xf numFmtId="0" fontId="72" fillId="0" borderId="7" xfId="2" applyFont="1" applyBorder="1" applyAlignment="1">
      <alignment horizontal="center" vertical="center"/>
    </xf>
    <xf numFmtId="0" fontId="11" fillId="0" borderId="7" xfId="2" applyFont="1" applyBorder="1"/>
    <xf numFmtId="0" fontId="69" fillId="0" borderId="7" xfId="2" applyFont="1" applyBorder="1" applyAlignment="1">
      <alignment horizontal="center" vertical="center"/>
    </xf>
    <xf numFmtId="0" fontId="77" fillId="0" borderId="0" xfId="1"/>
    <xf numFmtId="0" fontId="77" fillId="0" borderId="0" xfId="1" applyAlignment="1">
      <alignment horizontal="center" vertical="center"/>
    </xf>
    <xf numFmtId="0" fontId="5" fillId="0" borderId="0" xfId="1" applyFont="1" applyAlignment="1">
      <alignment horizontal="center" vertical="center"/>
    </xf>
    <xf numFmtId="0" fontId="76" fillId="0" borderId="0" xfId="1" applyFont="1" applyAlignment="1">
      <alignment vertical="center"/>
    </xf>
    <xf numFmtId="0" fontId="77" fillId="10" borderId="0" xfId="1" applyFill="1" applyAlignment="1">
      <alignment horizontal="center" vertical="center"/>
    </xf>
    <xf numFmtId="0" fontId="77" fillId="0" borderId="0" xfId="1" applyAlignment="1">
      <alignment horizontal="center"/>
    </xf>
    <xf numFmtId="0" fontId="0" fillId="7" borderId="0" xfId="0" applyFill="1" applyAlignment="1">
      <alignment horizontal="center" vertical="center"/>
    </xf>
    <xf numFmtId="0" fontId="78" fillId="11" borderId="0" xfId="1" applyFont="1" applyFill="1" applyAlignment="1">
      <alignment horizontal="center" vertical="center" readingOrder="1"/>
    </xf>
    <xf numFmtId="0" fontId="80" fillId="11" borderId="7" xfId="1" applyFont="1" applyFill="1" applyBorder="1" applyAlignment="1">
      <alignment horizontal="center" vertical="center" readingOrder="1"/>
    </xf>
    <xf numFmtId="0" fontId="18" fillId="2" borderId="45" xfId="2" applyFont="1" applyFill="1" applyBorder="1"/>
    <xf numFmtId="0" fontId="18" fillId="2" borderId="48" xfId="2" applyFont="1" applyFill="1" applyBorder="1" applyAlignment="1">
      <alignment horizontal="center"/>
    </xf>
    <xf numFmtId="0" fontId="41" fillId="2" borderId="48" xfId="2" applyFont="1" applyFill="1" applyBorder="1" applyAlignment="1">
      <alignment horizontal="center"/>
    </xf>
    <xf numFmtId="0" fontId="18" fillId="0" borderId="110" xfId="2" applyFont="1" applyBorder="1"/>
    <xf numFmtId="0" fontId="41" fillId="0" borderId="48" xfId="2" applyFont="1" applyBorder="1" applyAlignment="1">
      <alignment horizontal="center"/>
    </xf>
    <xf numFmtId="0" fontId="19" fillId="0" borderId="109" xfId="2" applyFont="1" applyBorder="1" applyAlignment="1">
      <alignment horizontal="center"/>
    </xf>
    <xf numFmtId="0" fontId="41" fillId="0" borderId="48" xfId="2" applyFont="1" applyBorder="1"/>
    <xf numFmtId="0" fontId="19" fillId="0" borderId="48" xfId="2" applyFont="1" applyBorder="1" applyAlignment="1">
      <alignment horizontal="center"/>
    </xf>
    <xf numFmtId="0" fontId="41" fillId="6" borderId="33" xfId="2" applyFont="1" applyFill="1" applyBorder="1"/>
    <xf numFmtId="0" fontId="41" fillId="6" borderId="48" xfId="2" applyFont="1" applyFill="1" applyBorder="1"/>
    <xf numFmtId="0" fontId="18" fillId="8" borderId="48" xfId="2" applyFont="1" applyFill="1" applyBorder="1" applyAlignment="1">
      <alignment horizontal="center"/>
    </xf>
    <xf numFmtId="0" fontId="41" fillId="6" borderId="48" xfId="2" applyFont="1" applyFill="1" applyBorder="1" applyAlignment="1">
      <alignment horizontal="center"/>
    </xf>
    <xf numFmtId="0" fontId="27" fillId="9" borderId="33" xfId="2" applyFont="1" applyFill="1" applyBorder="1" applyAlignment="1">
      <alignment horizontal="center"/>
    </xf>
    <xf numFmtId="0" fontId="39" fillId="9" borderId="48" xfId="2" applyFont="1" applyFill="1" applyBorder="1" applyAlignment="1">
      <alignment horizontal="center"/>
    </xf>
    <xf numFmtId="0" fontId="19" fillId="9" borderId="109" xfId="2" applyFont="1" applyFill="1" applyBorder="1" applyAlignment="1">
      <alignment horizontal="center"/>
    </xf>
    <xf numFmtId="0" fontId="36" fillId="4" borderId="81" xfId="2" applyFont="1" applyFill="1" applyBorder="1" applyAlignment="1">
      <alignment horizontal="center" vertical="center"/>
    </xf>
    <xf numFmtId="0" fontId="86" fillId="14" borderId="0" xfId="2" applyFont="1" applyFill="1"/>
    <xf numFmtId="0" fontId="87" fillId="14" borderId="0" xfId="2" applyFont="1" applyFill="1" applyAlignment="1">
      <alignment vertical="center"/>
    </xf>
    <xf numFmtId="0" fontId="87" fillId="14" borderId="0" xfId="2" applyFont="1" applyFill="1" applyAlignment="1">
      <alignment horizontal="center" vertical="center"/>
    </xf>
    <xf numFmtId="0" fontId="87" fillId="14" borderId="0" xfId="2" applyFont="1" applyFill="1"/>
    <xf numFmtId="0" fontId="88" fillId="14" borderId="0" xfId="2" applyFont="1" applyFill="1" applyAlignment="1">
      <alignment vertical="center"/>
    </xf>
    <xf numFmtId="0" fontId="7" fillId="16" borderId="6" xfId="1" applyFont="1" applyFill="1" applyBorder="1" applyAlignment="1">
      <alignment horizontal="center" vertical="center" readingOrder="1"/>
    </xf>
    <xf numFmtId="0" fontId="7" fillId="16" borderId="7" xfId="1" applyFont="1" applyFill="1" applyBorder="1" applyAlignment="1">
      <alignment horizontal="center" vertical="center" wrapText="1" readingOrder="1"/>
    </xf>
    <xf numFmtId="0" fontId="7" fillId="16" borderId="7" xfId="1" applyFont="1" applyFill="1" applyBorder="1" applyAlignment="1">
      <alignment horizontal="center" vertical="center" readingOrder="1"/>
    </xf>
    <xf numFmtId="0" fontId="82" fillId="11" borderId="10" xfId="1" applyFont="1" applyFill="1" applyBorder="1" applyAlignment="1">
      <alignment horizontal="center" vertical="center" readingOrder="1"/>
    </xf>
    <xf numFmtId="0" fontId="11" fillId="11" borderId="0" xfId="1" applyFont="1" applyFill="1" applyAlignment="1">
      <alignment horizontal="center" vertical="center" readingOrder="1"/>
    </xf>
    <xf numFmtId="0" fontId="7" fillId="11" borderId="0" xfId="1" applyFont="1" applyFill="1" applyAlignment="1">
      <alignment horizontal="center" vertical="center" readingOrder="1"/>
    </xf>
    <xf numFmtId="0" fontId="10" fillId="11" borderId="0" xfId="1" applyFont="1" applyFill="1" applyAlignment="1">
      <alignment horizontal="center" vertical="center" readingOrder="1"/>
    </xf>
    <xf numFmtId="0" fontId="11" fillId="11" borderId="0" xfId="0" applyFont="1" applyFill="1" applyAlignment="1">
      <alignment horizontal="center" vertical="center" readingOrder="1"/>
    </xf>
    <xf numFmtId="0" fontId="11" fillId="11" borderId="0" xfId="0" applyFont="1" applyFill="1"/>
    <xf numFmtId="0" fontId="68" fillId="11" borderId="0" xfId="1" applyFont="1" applyFill="1" applyAlignment="1">
      <alignment horizontal="center" vertical="center" readingOrder="1"/>
    </xf>
    <xf numFmtId="0" fontId="7" fillId="11" borderId="6" xfId="1" applyFont="1" applyFill="1" applyBorder="1" applyAlignment="1">
      <alignment horizontal="center" vertical="center" readingOrder="1"/>
    </xf>
    <xf numFmtId="0" fontId="7" fillId="15" borderId="6" xfId="1" applyFont="1" applyFill="1" applyBorder="1" applyAlignment="1">
      <alignment horizontal="center" vertical="center" wrapText="1" readingOrder="1"/>
    </xf>
    <xf numFmtId="0" fontId="82" fillId="11" borderId="40" xfId="1" applyFont="1" applyFill="1" applyBorder="1" applyAlignment="1">
      <alignment horizontal="center" vertical="center" readingOrder="1"/>
    </xf>
    <xf numFmtId="0" fontId="79" fillId="11" borderId="0" xfId="1" applyFont="1" applyFill="1" applyAlignment="1">
      <alignment horizontal="center" vertical="center" readingOrder="1"/>
    </xf>
    <xf numFmtId="0" fontId="11" fillId="17" borderId="0" xfId="1" applyFont="1" applyFill="1" applyAlignment="1">
      <alignment horizontal="left" vertical="center" readingOrder="1"/>
    </xf>
    <xf numFmtId="0" fontId="7" fillId="11" borderId="0" xfId="1" applyFont="1" applyFill="1" applyBorder="1" applyAlignment="1">
      <alignment horizontal="left" vertical="center" readingOrder="1"/>
    </xf>
    <xf numFmtId="0" fontId="7" fillId="11" borderId="0" xfId="1" applyFont="1" applyFill="1" applyAlignment="1">
      <alignment horizontal="left" vertical="center" readingOrder="1"/>
    </xf>
    <xf numFmtId="0" fontId="10" fillId="11" borderId="0" xfId="1" applyFont="1" applyFill="1" applyAlignment="1">
      <alignment horizontal="left" vertical="center" readingOrder="1"/>
    </xf>
    <xf numFmtId="0" fontId="11" fillId="11" borderId="0" xfId="0" applyFont="1" applyFill="1" applyAlignment="1">
      <alignment horizontal="left" vertical="center" readingOrder="1"/>
    </xf>
    <xf numFmtId="0" fontId="11" fillId="11" borderId="0" xfId="0" applyFont="1" applyFill="1" applyAlignment="1">
      <alignment horizontal="left" readingOrder="1"/>
    </xf>
    <xf numFmtId="0" fontId="10" fillId="11" borderId="0" xfId="1" applyFont="1" applyFill="1" applyBorder="1" applyAlignment="1">
      <alignment horizontal="center" vertical="center" readingOrder="1"/>
    </xf>
    <xf numFmtId="0" fontId="10" fillId="11" borderId="0" xfId="1" applyFont="1" applyFill="1" applyAlignment="1">
      <alignment horizontal="center" vertical="center"/>
    </xf>
    <xf numFmtId="0" fontId="81" fillId="18" borderId="18" xfId="1" applyFont="1" applyFill="1" applyBorder="1" applyAlignment="1">
      <alignment horizontal="center" vertical="center" readingOrder="1"/>
    </xf>
    <xf numFmtId="0" fontId="81" fillId="18" borderId="17" xfId="1" applyFont="1" applyFill="1" applyBorder="1" applyAlignment="1">
      <alignment horizontal="center" vertical="center" readingOrder="1"/>
    </xf>
    <xf numFmtId="0" fontId="82" fillId="18" borderId="7" xfId="1" applyFont="1" applyFill="1" applyBorder="1" applyAlignment="1">
      <alignment horizontal="center" vertical="center" readingOrder="1"/>
    </xf>
    <xf numFmtId="0" fontId="7" fillId="19" borderId="7" xfId="1" applyFont="1" applyFill="1" applyBorder="1" applyAlignment="1">
      <alignment horizontal="center" vertical="center" wrapText="1" readingOrder="1"/>
    </xf>
    <xf numFmtId="0" fontId="81" fillId="11" borderId="0" xfId="1" applyFont="1" applyFill="1" applyAlignment="1">
      <alignment horizontal="center" vertical="center" readingOrder="1"/>
    </xf>
    <xf numFmtId="0" fontId="82" fillId="18" borderId="6" xfId="1" applyFont="1" applyFill="1" applyBorder="1" applyAlignment="1">
      <alignment horizontal="center" vertical="center" readingOrder="1"/>
    </xf>
    <xf numFmtId="0" fontId="82" fillId="18" borderId="8" xfId="1" applyFont="1" applyFill="1" applyBorder="1" applyAlignment="1">
      <alignment horizontal="center" vertical="center" readingOrder="1"/>
    </xf>
    <xf numFmtId="0" fontId="12" fillId="11" borderId="0" xfId="1" applyFont="1" applyFill="1" applyAlignment="1">
      <alignment horizontal="left" vertical="center" readingOrder="1"/>
    </xf>
    <xf numFmtId="0" fontId="12" fillId="11" borderId="7" xfId="1" applyFont="1" applyFill="1" applyBorder="1" applyAlignment="1">
      <alignment horizontal="left" vertical="center" readingOrder="1"/>
    </xf>
    <xf numFmtId="0" fontId="82" fillId="18" borderId="17" xfId="1" applyFont="1" applyFill="1" applyBorder="1" applyAlignment="1">
      <alignment horizontal="center" vertical="center" readingOrder="1"/>
    </xf>
    <xf numFmtId="0" fontId="82" fillId="18" borderId="18" xfId="1" applyFont="1" applyFill="1" applyBorder="1" applyAlignment="1">
      <alignment horizontal="center" vertical="center" readingOrder="1"/>
    </xf>
    <xf numFmtId="0" fontId="82" fillId="18" borderId="19" xfId="1" applyFont="1" applyFill="1" applyBorder="1" applyAlignment="1">
      <alignment horizontal="center" vertical="center" readingOrder="1"/>
    </xf>
    <xf numFmtId="0" fontId="12" fillId="17" borderId="6" xfId="1" applyFont="1" applyFill="1" applyBorder="1" applyAlignment="1">
      <alignment horizontal="center" vertical="center" readingOrder="1"/>
    </xf>
    <xf numFmtId="0" fontId="7" fillId="20" borderId="8" xfId="1" applyFont="1" applyFill="1" applyBorder="1" applyAlignment="1">
      <alignment horizontal="center" vertical="center" readingOrder="1"/>
    </xf>
    <xf numFmtId="0" fontId="11" fillId="11" borderId="0" xfId="1" applyFont="1" applyFill="1" applyAlignment="1">
      <alignment vertical="center" readingOrder="1"/>
    </xf>
    <xf numFmtId="0" fontId="7" fillId="21" borderId="7" xfId="1" applyFont="1" applyFill="1" applyBorder="1" applyAlignment="1">
      <alignment horizontal="center" vertical="center" readingOrder="1"/>
    </xf>
    <xf numFmtId="0" fontId="7" fillId="21" borderId="8" xfId="1" applyFont="1" applyFill="1" applyBorder="1" applyAlignment="1">
      <alignment horizontal="center" vertical="center" readingOrder="1"/>
    </xf>
    <xf numFmtId="0" fontId="7" fillId="22" borderId="7" xfId="1" applyFont="1" applyFill="1" applyBorder="1" applyAlignment="1">
      <alignment horizontal="center" vertical="center" readingOrder="1"/>
    </xf>
    <xf numFmtId="0" fontId="12" fillId="22" borderId="6" xfId="1" applyFont="1" applyFill="1" applyBorder="1" applyAlignment="1">
      <alignment horizontal="center" vertical="center" readingOrder="1"/>
    </xf>
    <xf numFmtId="0" fontId="12" fillId="22" borderId="17" xfId="1" applyFont="1" applyFill="1" applyBorder="1" applyAlignment="1">
      <alignment horizontal="center" vertical="center" readingOrder="1"/>
    </xf>
    <xf numFmtId="0" fontId="7" fillId="22" borderId="18" xfId="1" applyFont="1" applyFill="1" applyBorder="1" applyAlignment="1">
      <alignment horizontal="center" vertical="center" readingOrder="1"/>
    </xf>
    <xf numFmtId="0" fontId="7" fillId="22" borderId="19" xfId="1" applyFont="1" applyFill="1" applyBorder="1" applyAlignment="1">
      <alignment horizontal="center" vertical="center" readingOrder="1"/>
    </xf>
    <xf numFmtId="0" fontId="7" fillId="11" borderId="0" xfId="1" applyFont="1" applyFill="1" applyBorder="1" applyAlignment="1">
      <alignment vertical="center" readingOrder="1"/>
    </xf>
    <xf numFmtId="0" fontId="7" fillId="21" borderId="6" xfId="1" applyFont="1" applyFill="1" applyBorder="1" applyAlignment="1">
      <alignment horizontal="center" vertical="center" readingOrder="1"/>
    </xf>
    <xf numFmtId="0" fontId="7" fillId="22" borderId="6" xfId="1" applyFont="1" applyFill="1" applyBorder="1" applyAlignment="1">
      <alignment horizontal="center" vertical="center" readingOrder="1"/>
    </xf>
    <xf numFmtId="0" fontId="7" fillId="22" borderId="20" xfId="1" applyFont="1" applyFill="1" applyBorder="1" applyAlignment="1">
      <alignment horizontal="center" vertical="center" readingOrder="1"/>
    </xf>
    <xf numFmtId="0" fontId="7" fillId="22" borderId="17" xfId="1" applyFont="1" applyFill="1" applyBorder="1" applyAlignment="1">
      <alignment horizontal="center" vertical="center" readingOrder="1"/>
    </xf>
    <xf numFmtId="0" fontId="12" fillId="11" borderId="7" xfId="1" applyFont="1" applyFill="1" applyBorder="1" applyAlignment="1">
      <alignment horizontal="center" vertical="center" wrapText="1" readingOrder="1"/>
    </xf>
    <xf numFmtId="0" fontId="12" fillId="15" borderId="6" xfId="1" applyFont="1" applyFill="1" applyBorder="1" applyAlignment="1">
      <alignment horizontal="center" vertical="center" wrapText="1" readingOrder="1"/>
    </xf>
    <xf numFmtId="0" fontId="7" fillId="11" borderId="40" xfId="1" applyFont="1" applyFill="1" applyBorder="1" applyAlignment="1">
      <alignment horizontal="center" vertical="center" readingOrder="1"/>
    </xf>
    <xf numFmtId="0" fontId="7" fillId="17" borderId="0" xfId="0" applyFont="1" applyFill="1" applyAlignment="1">
      <alignment horizontal="center" vertical="center" readingOrder="1"/>
    </xf>
    <xf numFmtId="0" fontId="81" fillId="11" borderId="8" xfId="1" applyFont="1" applyFill="1" applyBorder="1" applyAlignment="1">
      <alignment horizontal="center" vertical="center" readingOrder="1"/>
    </xf>
    <xf numFmtId="0" fontId="13" fillId="22" borderId="10" xfId="1" applyFont="1" applyFill="1" applyBorder="1" applyAlignment="1">
      <alignment horizontal="center" vertical="center" readingOrder="1"/>
    </xf>
    <xf numFmtId="0" fontId="81" fillId="18" borderId="8" xfId="1" applyFont="1" applyFill="1" applyBorder="1" applyAlignment="1">
      <alignment horizontal="center" vertical="center" readingOrder="1"/>
    </xf>
    <xf numFmtId="0" fontId="13" fillId="22" borderId="20" xfId="1" applyFont="1" applyFill="1" applyBorder="1" applyAlignment="1">
      <alignment horizontal="center" vertical="center" readingOrder="1"/>
    </xf>
    <xf numFmtId="0" fontId="81" fillId="18" borderId="19" xfId="1" applyFont="1" applyFill="1" applyBorder="1" applyAlignment="1">
      <alignment horizontal="center" vertical="center" readingOrder="1"/>
    </xf>
    <xf numFmtId="0" fontId="92" fillId="11" borderId="0" xfId="0" applyFont="1" applyFill="1"/>
    <xf numFmtId="0" fontId="92" fillId="11" borderId="0" xfId="0" quotePrefix="1" applyFont="1" applyFill="1"/>
    <xf numFmtId="0" fontId="11" fillId="18" borderId="0" xfId="1" applyFont="1" applyFill="1" applyAlignment="1">
      <alignment horizontal="center" vertical="center" readingOrder="1"/>
    </xf>
    <xf numFmtId="0" fontId="7" fillId="19" borderId="6" xfId="1" applyFont="1" applyFill="1" applyBorder="1" applyAlignment="1">
      <alignment horizontal="center" vertical="center" readingOrder="1"/>
    </xf>
    <xf numFmtId="0" fontId="7" fillId="19" borderId="7" xfId="1" applyFont="1" applyFill="1" applyBorder="1" applyAlignment="1">
      <alignment horizontal="center" vertical="center" readingOrder="1"/>
    </xf>
    <xf numFmtId="0" fontId="91" fillId="11" borderId="0" xfId="1" applyFont="1" applyFill="1" applyAlignment="1">
      <alignment horizontal="left" vertical="center" readingOrder="1"/>
    </xf>
    <xf numFmtId="0" fontId="0" fillId="0" borderId="0" xfId="0" applyBorder="1" applyAlignment="1">
      <alignment horizontal="center" vertical="center" wrapText="1"/>
    </xf>
    <xf numFmtId="0" fontId="0" fillId="0" borderId="48" xfId="0" applyBorder="1" applyAlignment="1">
      <alignment horizontal="center" vertical="center"/>
    </xf>
    <xf numFmtId="0" fontId="0" fillId="0" borderId="107" xfId="0" applyBorder="1" applyAlignment="1">
      <alignment horizontal="center" vertical="center"/>
    </xf>
    <xf numFmtId="0" fontId="0" fillId="0" borderId="29" xfId="0" applyBorder="1" applyAlignment="1">
      <alignment horizontal="center" vertical="center"/>
    </xf>
    <xf numFmtId="0" fontId="0" fillId="0" borderId="59" xfId="0" applyBorder="1" applyAlignment="1">
      <alignment horizontal="center" vertical="center"/>
    </xf>
    <xf numFmtId="0" fontId="0" fillId="0" borderId="99" xfId="0" applyBorder="1" applyAlignment="1">
      <alignment horizontal="center" vertical="center"/>
    </xf>
    <xf numFmtId="0" fontId="0" fillId="0" borderId="45" xfId="0" applyBorder="1" applyAlignment="1">
      <alignment horizontal="center" vertical="center"/>
    </xf>
    <xf numFmtId="0" fontId="0" fillId="0" borderId="44" xfId="0" applyBorder="1" applyAlignment="1">
      <alignment horizontal="center" vertical="center" wrapText="1"/>
    </xf>
    <xf numFmtId="0" fontId="0" fillId="0" borderId="25" xfId="0" applyBorder="1" applyAlignment="1">
      <alignment horizontal="center" vertical="center"/>
    </xf>
    <xf numFmtId="0" fontId="0" fillId="11" borderId="0" xfId="0" applyFill="1"/>
    <xf numFmtId="0" fontId="99" fillId="11" borderId="0" xfId="1" applyFont="1" applyFill="1" applyAlignment="1">
      <alignment horizontal="center" vertical="center" readingOrder="1"/>
    </xf>
    <xf numFmtId="0" fontId="100" fillId="18" borderId="6" xfId="1" applyFont="1" applyFill="1" applyBorder="1" applyAlignment="1">
      <alignment horizontal="center" vertical="center" readingOrder="1"/>
    </xf>
    <xf numFmtId="0" fontId="100" fillId="18" borderId="7" xfId="1" applyFont="1" applyFill="1" applyBorder="1" applyAlignment="1">
      <alignment horizontal="center" vertical="center" readingOrder="1"/>
    </xf>
    <xf numFmtId="0" fontId="100" fillId="18" borderId="18" xfId="1" applyFont="1" applyFill="1" applyBorder="1" applyAlignment="1">
      <alignment horizontal="center" vertical="center" readingOrder="1"/>
    </xf>
    <xf numFmtId="0" fontId="100" fillId="18" borderId="10" xfId="1" applyFont="1" applyFill="1" applyBorder="1" applyAlignment="1">
      <alignment horizontal="center" vertical="center" readingOrder="1"/>
    </xf>
    <xf numFmtId="0" fontId="100" fillId="18" borderId="40" xfId="1" applyFont="1" applyFill="1" applyBorder="1" applyAlignment="1">
      <alignment horizontal="center" vertical="center" readingOrder="1"/>
    </xf>
    <xf numFmtId="0" fontId="7" fillId="19" borderId="8" xfId="1" applyFont="1" applyFill="1" applyBorder="1" applyAlignment="1">
      <alignment horizontal="center" vertical="center" wrapText="1" readingOrder="1"/>
    </xf>
    <xf numFmtId="0" fontId="94" fillId="11" borderId="0" xfId="1" applyFont="1" applyFill="1" applyAlignment="1">
      <alignment horizontal="left" vertical="center" readingOrder="1"/>
    </xf>
    <xf numFmtId="0" fontId="92" fillId="11" borderId="0" xfId="1" applyFont="1" applyFill="1" applyAlignment="1">
      <alignment horizontal="left" vertical="center" readingOrder="1"/>
    </xf>
    <xf numFmtId="0" fontId="12" fillId="11" borderId="0" xfId="1" applyFont="1" applyFill="1" applyBorder="1" applyAlignment="1">
      <alignment vertical="center" readingOrder="1"/>
    </xf>
    <xf numFmtId="0" fontId="93" fillId="11" borderId="0" xfId="1" applyFont="1" applyFill="1" applyAlignment="1">
      <alignment horizontal="left" vertical="center" readingOrder="1"/>
    </xf>
    <xf numFmtId="0" fontId="92" fillId="11" borderId="0" xfId="1" applyFont="1" applyFill="1" applyAlignment="1">
      <alignment horizontal="center" vertical="center" readingOrder="1"/>
    </xf>
    <xf numFmtId="0" fontId="94" fillId="11" borderId="0" xfId="1" applyFont="1" applyFill="1" applyAlignment="1">
      <alignment horizontal="center" vertical="center" readingOrder="1"/>
    </xf>
    <xf numFmtId="0" fontId="99" fillId="11" borderId="0" xfId="1" applyFont="1" applyFill="1" applyAlignment="1">
      <alignment horizontal="left" vertical="center" readingOrder="1"/>
    </xf>
    <xf numFmtId="0" fontId="99" fillId="17" borderId="0" xfId="1" applyFont="1" applyFill="1" applyAlignment="1">
      <alignment horizontal="left" vertical="center" readingOrder="1"/>
    </xf>
    <xf numFmtId="0" fontId="82" fillId="11" borderId="7" xfId="1" applyFont="1" applyFill="1" applyBorder="1" applyAlignment="1">
      <alignment horizontal="center" vertical="center" readingOrder="1"/>
    </xf>
    <xf numFmtId="0" fontId="100" fillId="18" borderId="8" xfId="1" applyFont="1" applyFill="1" applyBorder="1" applyAlignment="1">
      <alignment horizontal="center" vertical="center" readingOrder="1"/>
    </xf>
    <xf numFmtId="0" fontId="100" fillId="18" borderId="17" xfId="1" applyFont="1" applyFill="1" applyBorder="1" applyAlignment="1">
      <alignment horizontal="center" vertical="center" readingOrder="1"/>
    </xf>
    <xf numFmtId="0" fontId="100" fillId="18" borderId="19" xfId="1" applyFont="1" applyFill="1" applyBorder="1" applyAlignment="1">
      <alignment horizontal="center" vertical="center" readingOrder="1"/>
    </xf>
    <xf numFmtId="0" fontId="82" fillId="11" borderId="6" xfId="1" applyFont="1" applyFill="1" applyBorder="1" applyAlignment="1">
      <alignment horizontal="center" vertical="center" readingOrder="1"/>
    </xf>
    <xf numFmtId="0" fontId="100" fillId="18" borderId="20" xfId="1" applyFont="1" applyFill="1" applyBorder="1" applyAlignment="1">
      <alignment horizontal="center" vertical="center" readingOrder="1"/>
    </xf>
    <xf numFmtId="0" fontId="7" fillId="16" borderId="8" xfId="1" applyFont="1" applyFill="1" applyBorder="1" applyAlignment="1">
      <alignment horizontal="center" vertical="center" wrapText="1" readingOrder="1"/>
    </xf>
    <xf numFmtId="0" fontId="100" fillId="18" borderId="41" xfId="1" applyFont="1" applyFill="1" applyBorder="1" applyAlignment="1">
      <alignment horizontal="center" vertical="center" readingOrder="1"/>
    </xf>
    <xf numFmtId="0" fontId="7" fillId="18" borderId="8" xfId="1" applyFont="1" applyFill="1" applyBorder="1" applyAlignment="1">
      <alignment horizontal="center" vertical="center" wrapText="1" readingOrder="1"/>
    </xf>
    <xf numFmtId="0" fontId="12" fillId="15" borderId="8" xfId="1" applyFont="1" applyFill="1" applyBorder="1" applyAlignment="1">
      <alignment horizontal="center" vertical="center" wrapText="1" readingOrder="1"/>
    </xf>
    <xf numFmtId="0" fontId="12" fillId="22" borderId="8" xfId="1" applyFont="1" applyFill="1" applyBorder="1" applyAlignment="1">
      <alignment horizontal="center" vertical="center" readingOrder="1"/>
    </xf>
    <xf numFmtId="0" fontId="12" fillId="22" borderId="19" xfId="1" applyFont="1" applyFill="1" applyBorder="1" applyAlignment="1">
      <alignment horizontal="center" vertical="center" readingOrder="1"/>
    </xf>
    <xf numFmtId="0" fontId="12" fillId="17" borderId="8" xfId="1" applyFont="1" applyFill="1" applyBorder="1" applyAlignment="1">
      <alignment horizontal="center" vertical="center" readingOrder="1"/>
    </xf>
    <xf numFmtId="0" fontId="68" fillId="15" borderId="6" xfId="1" applyFont="1" applyFill="1" applyBorder="1" applyAlignment="1">
      <alignment horizontal="center" vertical="center" wrapText="1" readingOrder="1"/>
    </xf>
    <xf numFmtId="0" fontId="68" fillId="22" borderId="6" xfId="1" applyFont="1" applyFill="1" applyBorder="1" applyAlignment="1">
      <alignment horizontal="center" vertical="center" readingOrder="1"/>
    </xf>
    <xf numFmtId="0" fontId="68" fillId="22" borderId="17" xfId="1" applyFont="1" applyFill="1" applyBorder="1" applyAlignment="1">
      <alignment horizontal="center" vertical="center" readingOrder="1"/>
    </xf>
    <xf numFmtId="0" fontId="10" fillId="15" borderId="6" xfId="1" applyFont="1" applyFill="1" applyBorder="1" applyAlignment="1">
      <alignment horizontal="center" vertical="center" wrapText="1" readingOrder="1"/>
    </xf>
    <xf numFmtId="0" fontId="96" fillId="11" borderId="0" xfId="0" applyFont="1" applyFill="1"/>
    <xf numFmtId="0" fontId="11" fillId="11" borderId="0" xfId="0" applyFont="1" applyFill="1" applyAlignment="1">
      <alignment horizontal="center" vertical="center"/>
    </xf>
    <xf numFmtId="0" fontId="11" fillId="11" borderId="0" xfId="0" applyFont="1" applyFill="1" applyAlignment="1">
      <alignment vertical="center"/>
    </xf>
    <xf numFmtId="0" fontId="82" fillId="11" borderId="8" xfId="1" applyFont="1" applyFill="1" applyBorder="1" applyAlignment="1">
      <alignment horizontal="center" vertical="center" readingOrder="1"/>
    </xf>
    <xf numFmtId="0" fontId="81" fillId="11" borderId="6" xfId="1" applyFont="1" applyFill="1" applyBorder="1" applyAlignment="1">
      <alignment horizontal="center" vertical="center" readingOrder="1"/>
    </xf>
    <xf numFmtId="0" fontId="81" fillId="18" borderId="7" xfId="1" applyFont="1" applyFill="1" applyBorder="1" applyAlignment="1">
      <alignment horizontal="center" vertical="center" readingOrder="1"/>
    </xf>
    <xf numFmtId="0" fontId="81" fillId="18" borderId="6" xfId="1" applyFont="1" applyFill="1" applyBorder="1" applyAlignment="1">
      <alignment horizontal="center" vertical="center" readingOrder="1"/>
    </xf>
    <xf numFmtId="0" fontId="7" fillId="17" borderId="7" xfId="1" applyFont="1" applyFill="1" applyBorder="1" applyAlignment="1">
      <alignment horizontal="center" vertical="center" readingOrder="1"/>
    </xf>
    <xf numFmtId="0" fontId="7" fillId="22" borderId="8" xfId="1" applyFont="1" applyFill="1" applyBorder="1" applyAlignment="1">
      <alignment horizontal="center" vertical="center" readingOrder="1"/>
    </xf>
    <xf numFmtId="0" fontId="7" fillId="17" borderId="0" xfId="1" applyFont="1" applyFill="1" applyAlignment="1">
      <alignment horizontal="center" vertical="center" readingOrder="1"/>
    </xf>
    <xf numFmtId="0" fontId="7" fillId="17" borderId="6" xfId="1" applyFont="1" applyFill="1" applyBorder="1" applyAlignment="1">
      <alignment horizontal="center" vertical="center" readingOrder="1"/>
    </xf>
    <xf numFmtId="0" fontId="7" fillId="17" borderId="10" xfId="1" applyFont="1" applyFill="1" applyBorder="1" applyAlignment="1">
      <alignment horizontal="center" vertical="center" readingOrder="1"/>
    </xf>
    <xf numFmtId="0" fontId="7" fillId="22" borderId="10" xfId="1" applyFont="1" applyFill="1" applyBorder="1" applyAlignment="1">
      <alignment horizontal="center" vertical="center" readingOrder="1"/>
    </xf>
    <xf numFmtId="0" fontId="81" fillId="11" borderId="7" xfId="1" applyFont="1" applyFill="1" applyBorder="1" applyAlignment="1">
      <alignment horizontal="center" vertical="center" readingOrder="1"/>
    </xf>
    <xf numFmtId="2" fontId="0" fillId="0" borderId="0" xfId="0" applyNumberFormat="1" applyAlignment="1">
      <alignment horizontal="center" vertical="center"/>
    </xf>
    <xf numFmtId="0" fontId="0" fillId="0" borderId="113" xfId="0" applyBorder="1" applyAlignment="1">
      <alignment horizontal="center" vertical="center"/>
    </xf>
    <xf numFmtId="0" fontId="0" fillId="11" borderId="114" xfId="0" applyFill="1" applyBorder="1" applyAlignment="1">
      <alignment horizontal="center" vertical="center"/>
    </xf>
    <xf numFmtId="0" fontId="11" fillId="0" borderId="42" xfId="0" applyFont="1" applyBorder="1" applyAlignment="1">
      <alignment horizontal="center" vertical="center"/>
    </xf>
    <xf numFmtId="0" fontId="96" fillId="11" borderId="0" xfId="0" applyFont="1" applyFill="1" applyAlignment="1">
      <alignment vertical="center"/>
    </xf>
    <xf numFmtId="0" fontId="0" fillId="11" borderId="0" xfId="0" applyFill="1" applyAlignment="1">
      <alignment vertical="center"/>
    </xf>
    <xf numFmtId="0" fontId="0" fillId="11" borderId="4" xfId="0" applyFill="1" applyBorder="1" applyAlignment="1">
      <alignment vertical="center" wrapText="1"/>
    </xf>
    <xf numFmtId="0" fontId="0" fillId="11" borderId="10" xfId="0" applyFill="1" applyBorder="1" applyAlignment="1">
      <alignment vertical="center" wrapText="1"/>
    </xf>
    <xf numFmtId="0" fontId="11" fillId="26" borderId="0" xfId="1" applyFont="1" applyFill="1" applyAlignment="1">
      <alignment horizontal="left" vertical="center" readingOrder="1"/>
    </xf>
    <xf numFmtId="0" fontId="0" fillId="11" borderId="48" xfId="0" applyFill="1" applyBorder="1" applyAlignment="1">
      <alignment vertical="center"/>
    </xf>
    <xf numFmtId="0" fontId="0" fillId="11" borderId="99" xfId="0" applyFill="1" applyBorder="1" applyAlignment="1">
      <alignment vertical="center" wrapText="1"/>
    </xf>
    <xf numFmtId="0" fontId="0" fillId="11" borderId="117" xfId="0" applyFill="1" applyBorder="1" applyAlignment="1">
      <alignment vertical="center"/>
    </xf>
    <xf numFmtId="0" fontId="0" fillId="11" borderId="115" xfId="0" applyFill="1" applyBorder="1" applyAlignment="1">
      <alignment vertical="center" wrapText="1"/>
    </xf>
    <xf numFmtId="0" fontId="0" fillId="11" borderId="107" xfId="0" applyFill="1" applyBorder="1" applyAlignment="1">
      <alignment horizontal="center"/>
    </xf>
    <xf numFmtId="0" fontId="0" fillId="11" borderId="115" xfId="0" applyFill="1" applyBorder="1" applyAlignment="1">
      <alignment horizontal="center"/>
    </xf>
    <xf numFmtId="0" fontId="0" fillId="11" borderId="1" xfId="0" applyFill="1" applyBorder="1" applyAlignment="1">
      <alignment horizontal="center"/>
    </xf>
    <xf numFmtId="0" fontId="0" fillId="11" borderId="100" xfId="0" applyFill="1" applyBorder="1" applyAlignment="1">
      <alignment horizontal="center"/>
    </xf>
    <xf numFmtId="0" fontId="0" fillId="11" borderId="2" xfId="0" applyFill="1" applyBorder="1" applyAlignment="1">
      <alignment horizontal="center"/>
    </xf>
    <xf numFmtId="0" fontId="0" fillId="11" borderId="71" xfId="0" applyFill="1" applyBorder="1" applyAlignment="1">
      <alignment horizontal="center"/>
    </xf>
    <xf numFmtId="0" fontId="104" fillId="11" borderId="0" xfId="0" applyFont="1" applyFill="1"/>
    <xf numFmtId="0" fontId="103" fillId="11" borderId="0" xfId="0" applyFont="1" applyFill="1"/>
    <xf numFmtId="2" fontId="0" fillId="0" borderId="29" xfId="0" applyNumberFormat="1" applyBorder="1" applyAlignment="1">
      <alignment horizontal="center" vertical="center"/>
    </xf>
    <xf numFmtId="2" fontId="0" fillId="0" borderId="59" xfId="0" applyNumberFormat="1" applyBorder="1" applyAlignment="1">
      <alignment horizontal="center" vertical="center"/>
    </xf>
    <xf numFmtId="0" fontId="0" fillId="11" borderId="0" xfId="0" applyFill="1" applyBorder="1" applyAlignment="1">
      <alignment vertical="top" wrapText="1"/>
    </xf>
    <xf numFmtId="0" fontId="15" fillId="11" borderId="0" xfId="0" applyFont="1" applyFill="1"/>
    <xf numFmtId="0" fontId="0" fillId="11" borderId="0" xfId="0" applyFill="1" applyBorder="1" applyAlignment="1">
      <alignment vertical="center" wrapText="1"/>
    </xf>
    <xf numFmtId="0" fontId="0" fillId="11" borderId="42" xfId="0" applyFill="1" applyBorder="1" applyAlignment="1">
      <alignment vertical="center" wrapText="1"/>
    </xf>
    <xf numFmtId="0" fontId="0" fillId="11" borderId="107" xfId="0" applyFill="1" applyBorder="1" applyAlignment="1">
      <alignment vertical="center" wrapText="1"/>
    </xf>
    <xf numFmtId="0" fontId="0" fillId="11" borderId="25" xfId="0" applyFill="1" applyBorder="1" applyAlignment="1">
      <alignment horizontal="center" vertical="center"/>
    </xf>
    <xf numFmtId="0" fontId="0" fillId="11" borderId="74" xfId="0" applyFill="1" applyBorder="1" applyAlignment="1">
      <alignment horizontal="center" vertical="center"/>
    </xf>
    <xf numFmtId="0" fontId="0" fillId="11" borderId="108" xfId="0" applyFill="1" applyBorder="1" applyAlignment="1">
      <alignment horizontal="center" vertical="center"/>
    </xf>
    <xf numFmtId="0" fontId="0" fillId="11" borderId="25" xfId="0" applyFill="1" applyBorder="1" applyAlignment="1">
      <alignment vertical="center" wrapText="1"/>
    </xf>
    <xf numFmtId="0" fontId="0" fillId="11" borderId="74" xfId="0" applyFill="1" applyBorder="1" applyAlignment="1">
      <alignment vertical="center" wrapText="1"/>
    </xf>
    <xf numFmtId="0" fontId="0" fillId="11" borderId="74" xfId="0" applyFill="1" applyBorder="1" applyAlignment="1">
      <alignment vertical="center"/>
    </xf>
    <xf numFmtId="0" fontId="0" fillId="11" borderId="108" xfId="0" applyFill="1" applyBorder="1" applyAlignment="1">
      <alignment vertical="center"/>
    </xf>
    <xf numFmtId="0" fontId="0" fillId="0" borderId="0" xfId="0" applyFont="1"/>
    <xf numFmtId="0" fontId="15" fillId="11" borderId="0" xfId="0" applyFont="1" applyFill="1" applyAlignment="1">
      <alignment vertical="center"/>
    </xf>
    <xf numFmtId="0" fontId="106" fillId="11" borderId="0" xfId="0" applyFont="1" applyFill="1"/>
    <xf numFmtId="0" fontId="108" fillId="11" borderId="0" xfId="0" applyFont="1" applyFill="1" applyAlignment="1">
      <alignment vertical="center"/>
    </xf>
    <xf numFmtId="0" fontId="17" fillId="11" borderId="0" xfId="0" applyFont="1" applyFill="1" applyAlignment="1">
      <alignment vertical="center"/>
    </xf>
    <xf numFmtId="0" fontId="11" fillId="30" borderId="0" xfId="1" applyFont="1" applyFill="1" applyAlignment="1">
      <alignment horizontal="center" vertical="center" readingOrder="1"/>
    </xf>
    <xf numFmtId="0" fontId="15" fillId="11" borderId="0" xfId="1" applyFont="1" applyFill="1" applyAlignment="1">
      <alignment horizontal="left" vertical="center" readingOrder="1"/>
    </xf>
    <xf numFmtId="0" fontId="98" fillId="11" borderId="7" xfId="1" applyFont="1" applyFill="1" applyBorder="1" applyAlignment="1">
      <alignment vertical="center" readingOrder="1"/>
    </xf>
    <xf numFmtId="0" fontId="15" fillId="11" borderId="7" xfId="1" applyFont="1" applyFill="1" applyBorder="1" applyAlignment="1">
      <alignment horizontal="left" vertical="center" readingOrder="1"/>
    </xf>
    <xf numFmtId="0" fontId="0" fillId="11" borderId="0" xfId="0" applyFill="1" applyAlignment="1">
      <alignment horizontal="center" vertical="center"/>
    </xf>
    <xf numFmtId="0" fontId="0" fillId="11" borderId="0" xfId="0" applyFill="1" applyAlignment="1">
      <alignment horizontal="center" vertical="center" wrapText="1"/>
    </xf>
    <xf numFmtId="0" fontId="110" fillId="0" borderId="0" xfId="2" applyFont="1" applyAlignment="1">
      <alignment horizontal="left"/>
    </xf>
    <xf numFmtId="0" fontId="107" fillId="0" borderId="0" xfId="2" applyFont="1" applyAlignment="1"/>
    <xf numFmtId="0" fontId="0" fillId="11" borderId="7" xfId="0" applyFill="1" applyBorder="1" applyAlignment="1">
      <alignment horizontal="center" vertical="center"/>
    </xf>
    <xf numFmtId="0" fontId="0" fillId="11" borderId="0" xfId="0" applyFill="1" applyAlignment="1">
      <alignment horizontal="left" vertical="center"/>
    </xf>
    <xf numFmtId="0" fontId="9" fillId="11" borderId="0" xfId="0" applyFont="1" applyFill="1" applyAlignment="1">
      <alignment horizontal="left" vertical="center"/>
    </xf>
    <xf numFmtId="0" fontId="9" fillId="11" borderId="0" xfId="0" applyFont="1" applyFill="1" applyAlignment="1">
      <alignment horizontal="center" vertical="center"/>
    </xf>
    <xf numFmtId="0" fontId="111" fillId="11" borderId="0" xfId="0" applyFont="1" applyFill="1" applyAlignment="1">
      <alignment horizontal="left" vertical="center"/>
    </xf>
    <xf numFmtId="0" fontId="111" fillId="11" borderId="0" xfId="0" applyFont="1" applyFill="1" applyAlignment="1">
      <alignment horizontal="center" vertical="center"/>
    </xf>
    <xf numFmtId="0" fontId="16" fillId="0" borderId="0" xfId="1" applyFont="1" applyAlignment="1">
      <alignment horizontal="left" vertical="center" readingOrder="1"/>
    </xf>
    <xf numFmtId="0" fontId="0" fillId="11" borderId="2" xfId="0" applyFill="1" applyBorder="1" applyAlignment="1">
      <alignment horizontal="center" vertical="center"/>
    </xf>
    <xf numFmtId="0" fontId="0" fillId="11" borderId="37" xfId="0" applyFill="1" applyBorder="1" applyAlignment="1">
      <alignment horizontal="left" vertical="center"/>
    </xf>
    <xf numFmtId="0" fontId="0" fillId="11" borderId="40" xfId="0" applyFill="1" applyBorder="1" applyAlignment="1">
      <alignment horizontal="left" vertical="center"/>
    </xf>
    <xf numFmtId="0" fontId="0" fillId="11" borderId="25" xfId="0" applyFill="1" applyBorder="1" applyAlignment="1">
      <alignment horizontal="center" vertical="center" wrapText="1"/>
    </xf>
    <xf numFmtId="0" fontId="0" fillId="12" borderId="3" xfId="0" applyFill="1" applyBorder="1" applyAlignment="1">
      <alignment horizontal="center" vertical="center"/>
    </xf>
    <xf numFmtId="0" fontId="0" fillId="30" borderId="7" xfId="0" applyFill="1" applyBorder="1" applyAlignment="1">
      <alignment horizontal="center" vertical="center"/>
    </xf>
    <xf numFmtId="0" fontId="0" fillId="31" borderId="29" xfId="0" applyFill="1" applyBorder="1" applyAlignment="1">
      <alignment horizontal="center" vertical="center"/>
    </xf>
    <xf numFmtId="0" fontId="0" fillId="25" borderId="17" xfId="0" applyFill="1" applyBorder="1" applyAlignment="1">
      <alignment horizontal="center" vertical="center"/>
    </xf>
    <xf numFmtId="0" fontId="0" fillId="25" borderId="18" xfId="0" applyFill="1" applyBorder="1" applyAlignment="1">
      <alignment horizontal="center" vertical="center"/>
    </xf>
    <xf numFmtId="0" fontId="0" fillId="32" borderId="7" xfId="0" applyFill="1" applyBorder="1" applyAlignment="1">
      <alignment horizontal="center" vertical="center"/>
    </xf>
    <xf numFmtId="0" fontId="0" fillId="32" borderId="8" xfId="0" applyFill="1" applyBorder="1" applyAlignment="1">
      <alignment horizontal="center" vertical="center" wrapText="1"/>
    </xf>
    <xf numFmtId="0" fontId="0" fillId="12" borderId="6" xfId="0" applyFill="1" applyBorder="1" applyAlignment="1">
      <alignment horizontal="center" vertical="center"/>
    </xf>
    <xf numFmtId="0" fontId="0" fillId="12" borderId="18" xfId="0" applyFill="1" applyBorder="1" applyAlignment="1">
      <alignment vertical="center"/>
    </xf>
    <xf numFmtId="0" fontId="0" fillId="12" borderId="19" xfId="0" applyFill="1" applyBorder="1" applyAlignment="1">
      <alignment vertical="center"/>
    </xf>
    <xf numFmtId="0" fontId="0" fillId="33" borderId="42" xfId="0" applyFill="1" applyBorder="1" applyAlignment="1">
      <alignment horizontal="center" vertical="center"/>
    </xf>
    <xf numFmtId="0" fontId="0" fillId="33" borderId="0" xfId="0" applyFill="1" applyBorder="1" applyAlignment="1">
      <alignment horizontal="center" vertical="center"/>
    </xf>
    <xf numFmtId="0" fontId="113" fillId="11" borderId="0" xfId="0" applyFont="1" applyFill="1" applyAlignment="1">
      <alignment horizontal="left" vertical="center"/>
    </xf>
    <xf numFmtId="0" fontId="112" fillId="11" borderId="0" xfId="2" applyFont="1" applyFill="1" applyBorder="1" applyAlignment="1">
      <alignment vertical="center" wrapText="1"/>
    </xf>
    <xf numFmtId="0" fontId="5" fillId="31" borderId="4" xfId="0" applyFont="1" applyFill="1" applyBorder="1" applyAlignment="1">
      <alignment horizontal="center" vertical="center" wrapText="1"/>
    </xf>
    <xf numFmtId="0" fontId="5" fillId="31" borderId="29" xfId="0" applyFont="1" applyFill="1" applyBorder="1" applyAlignment="1">
      <alignment horizontal="center" vertical="center" wrapText="1"/>
    </xf>
    <xf numFmtId="0" fontId="0" fillId="33" borderId="60" xfId="0" applyFill="1" applyBorder="1" applyAlignment="1">
      <alignment horizontal="center" vertical="center" wrapText="1"/>
    </xf>
    <xf numFmtId="0" fontId="0" fillId="33" borderId="107" xfId="0" applyFill="1" applyBorder="1" applyAlignment="1">
      <alignment horizontal="center" vertical="center" wrapText="1"/>
    </xf>
    <xf numFmtId="0" fontId="0" fillId="0" borderId="0" xfId="0" applyAlignment="1">
      <alignment horizontal="center" vertical="center"/>
    </xf>
    <xf numFmtId="0" fontId="0" fillId="18" borderId="25" xfId="0" applyFill="1" applyBorder="1" applyAlignment="1">
      <alignment horizontal="center" vertical="center"/>
    </xf>
    <xf numFmtId="0" fontId="0" fillId="12" borderId="59" xfId="0" applyFill="1" applyBorder="1" applyAlignment="1">
      <alignment horizontal="center" vertical="center"/>
    </xf>
    <xf numFmtId="0" fontId="0" fillId="12" borderId="48" xfId="0" applyFill="1" applyBorder="1" applyAlignment="1">
      <alignment horizontal="center" vertical="center"/>
    </xf>
    <xf numFmtId="0" fontId="0" fillId="12" borderId="99" xfId="0" applyFill="1" applyBorder="1" applyAlignment="1">
      <alignment horizontal="center" vertical="center"/>
    </xf>
    <xf numFmtId="0" fontId="0" fillId="12" borderId="107" xfId="0" applyFill="1" applyBorder="1" applyAlignment="1">
      <alignment horizontal="center" vertical="center"/>
    </xf>
    <xf numFmtId="0" fontId="0" fillId="25" borderId="59" xfId="0" applyFill="1" applyBorder="1" applyAlignment="1">
      <alignment horizontal="center" vertical="center"/>
    </xf>
    <xf numFmtId="0" fontId="0" fillId="25" borderId="29" xfId="0" applyFill="1" applyBorder="1" applyAlignment="1">
      <alignment horizontal="center" vertical="center"/>
    </xf>
    <xf numFmtId="0" fontId="0" fillId="25" borderId="45" xfId="0" applyFill="1" applyBorder="1" applyAlignment="1">
      <alignment horizontal="center" vertical="center"/>
    </xf>
    <xf numFmtId="0" fontId="0" fillId="25" borderId="48" xfId="0" applyFill="1" applyBorder="1" applyAlignment="1">
      <alignment horizontal="center" vertical="center"/>
    </xf>
    <xf numFmtId="0" fontId="0" fillId="25" borderId="99" xfId="0" applyFill="1" applyBorder="1" applyAlignment="1">
      <alignment horizontal="center" vertical="center"/>
    </xf>
    <xf numFmtId="0" fontId="0" fillId="31" borderId="43" xfId="0" applyFill="1" applyBorder="1" applyAlignment="1">
      <alignment horizontal="center" vertical="center"/>
    </xf>
    <xf numFmtId="0" fontId="0" fillId="31" borderId="47" xfId="0" applyFill="1" applyBorder="1" applyAlignment="1">
      <alignment horizontal="center" vertical="center"/>
    </xf>
    <xf numFmtId="0" fontId="0" fillId="31" borderId="59" xfId="0" applyFill="1" applyBorder="1" applyAlignment="1">
      <alignment horizontal="center" vertical="center"/>
    </xf>
    <xf numFmtId="0" fontId="0" fillId="31" borderId="60" xfId="0" applyFill="1" applyBorder="1" applyAlignment="1">
      <alignment horizontal="center" vertical="center"/>
    </xf>
    <xf numFmtId="0" fontId="0" fillId="31" borderId="99" xfId="0" applyFill="1" applyBorder="1" applyAlignment="1">
      <alignment horizontal="center" vertical="center"/>
    </xf>
    <xf numFmtId="0" fontId="0" fillId="32" borderId="59" xfId="0" applyFill="1" applyBorder="1" applyAlignment="1">
      <alignment horizontal="center" vertical="center"/>
    </xf>
    <xf numFmtId="0" fontId="0" fillId="32" borderId="48" xfId="0" applyFill="1" applyBorder="1" applyAlignment="1">
      <alignment horizontal="center" vertical="center"/>
    </xf>
    <xf numFmtId="0" fontId="0" fillId="32" borderId="99" xfId="0" applyFill="1" applyBorder="1" applyAlignment="1">
      <alignment horizontal="center" vertical="center"/>
    </xf>
    <xf numFmtId="0" fontId="0" fillId="32" borderId="107" xfId="0" applyFill="1" applyBorder="1" applyAlignment="1">
      <alignment horizontal="center" vertical="center"/>
    </xf>
    <xf numFmtId="0" fontId="0" fillId="34" borderId="29" xfId="0" applyFill="1" applyBorder="1" applyAlignment="1">
      <alignment horizontal="center" vertical="center"/>
    </xf>
    <xf numFmtId="0" fontId="0" fillId="34" borderId="59" xfId="0" applyFill="1" applyBorder="1" applyAlignment="1">
      <alignment horizontal="center" vertical="center"/>
    </xf>
    <xf numFmtId="0" fontId="0" fillId="31" borderId="45" xfId="0" applyFill="1" applyBorder="1" applyAlignment="1">
      <alignment horizontal="center" vertical="center"/>
    </xf>
    <xf numFmtId="0" fontId="0" fillId="31" borderId="48" xfId="0" applyFill="1" applyBorder="1" applyAlignment="1">
      <alignment horizontal="center" vertical="center"/>
    </xf>
    <xf numFmtId="0" fontId="0" fillId="31" borderId="107" xfId="0" applyFill="1" applyBorder="1" applyAlignment="1">
      <alignment horizontal="center" vertical="center"/>
    </xf>
    <xf numFmtId="0" fontId="0" fillId="30" borderId="60" xfId="0" applyFill="1" applyBorder="1" applyAlignment="1">
      <alignment horizontal="center" vertical="center"/>
    </xf>
    <xf numFmtId="0" fontId="0" fillId="30" borderId="99" xfId="0" applyFill="1" applyBorder="1" applyAlignment="1">
      <alignment horizontal="center" vertical="center"/>
    </xf>
    <xf numFmtId="0" fontId="0" fillId="30" borderId="107" xfId="0" applyFill="1" applyBorder="1" applyAlignment="1">
      <alignment horizontal="center" vertical="center"/>
    </xf>
    <xf numFmtId="0" fontId="0" fillId="33" borderId="25" xfId="0" applyFill="1" applyBorder="1" applyAlignment="1">
      <alignment horizontal="center" vertical="center"/>
    </xf>
    <xf numFmtId="0" fontId="0" fillId="33" borderId="108" xfId="0" applyFill="1" applyBorder="1" applyAlignment="1">
      <alignment horizontal="center" vertical="center"/>
    </xf>
    <xf numFmtId="0" fontId="11" fillId="11" borderId="0" xfId="1" applyFont="1" applyFill="1" applyAlignment="1">
      <alignment horizontal="left" vertical="center" readingOrder="1"/>
    </xf>
    <xf numFmtId="0" fontId="11" fillId="11" borderId="0" xfId="2" applyFont="1" applyFill="1" applyAlignment="1">
      <alignment horizontal="center" vertical="center"/>
    </xf>
    <xf numFmtId="0" fontId="69" fillId="11" borderId="0" xfId="2" applyFont="1" applyFill="1" applyAlignment="1">
      <alignment horizontal="center" vertical="center"/>
    </xf>
    <xf numFmtId="0" fontId="69" fillId="11" borderId="18" xfId="2" applyFont="1" applyFill="1" applyBorder="1" applyAlignment="1">
      <alignment horizontal="center" vertical="center"/>
    </xf>
    <xf numFmtId="0" fontId="11" fillId="24" borderId="100" xfId="2" applyFont="1" applyFill="1" applyBorder="1" applyAlignment="1">
      <alignment horizontal="center" vertical="center"/>
    </xf>
    <xf numFmtId="0" fontId="11" fillId="11" borderId="71" xfId="2" applyFont="1" applyFill="1" applyBorder="1" applyAlignment="1">
      <alignment horizontal="center" vertical="center"/>
    </xf>
    <xf numFmtId="0" fontId="11" fillId="17" borderId="71" xfId="1" applyFont="1" applyFill="1" applyBorder="1" applyAlignment="1">
      <alignment horizontal="center" vertical="center" readingOrder="1"/>
    </xf>
    <xf numFmtId="0" fontId="11" fillId="17" borderId="70" xfId="1" applyFont="1" applyFill="1" applyBorder="1" applyAlignment="1">
      <alignment horizontal="center" vertical="center" readingOrder="1"/>
    </xf>
    <xf numFmtId="0" fontId="11" fillId="17" borderId="100" xfId="1" applyFont="1" applyFill="1" applyBorder="1" applyAlignment="1">
      <alignment horizontal="center" vertical="center" readingOrder="1"/>
    </xf>
    <xf numFmtId="0" fontId="11" fillId="35" borderId="71" xfId="1" applyFont="1" applyFill="1" applyBorder="1" applyAlignment="1">
      <alignment horizontal="center" vertical="center" readingOrder="1"/>
    </xf>
    <xf numFmtId="0" fontId="11" fillId="17" borderId="70" xfId="1" applyFont="1" applyFill="1" applyBorder="1" applyAlignment="1">
      <alignment horizontal="center" vertical="center" wrapText="1" readingOrder="1"/>
    </xf>
    <xf numFmtId="0" fontId="11" fillId="11" borderId="100" xfId="2" applyFont="1" applyFill="1" applyBorder="1" applyAlignment="1">
      <alignment horizontal="center" vertical="center" wrapText="1"/>
    </xf>
    <xf numFmtId="0" fontId="11" fillId="11" borderId="71" xfId="2" applyFont="1" applyFill="1" applyBorder="1" applyAlignment="1">
      <alignment horizontal="center" vertical="center" wrapText="1"/>
    </xf>
    <xf numFmtId="0" fontId="11" fillId="11" borderId="70" xfId="2" applyFont="1" applyFill="1" applyBorder="1" applyAlignment="1">
      <alignment horizontal="center" vertical="center" wrapText="1"/>
    </xf>
    <xf numFmtId="0" fontId="11" fillId="11" borderId="99" xfId="2" applyFont="1" applyFill="1" applyBorder="1" applyAlignment="1">
      <alignment horizontal="center" vertical="center" wrapText="1"/>
    </xf>
    <xf numFmtId="0" fontId="11" fillId="24" borderId="71" xfId="1" applyFont="1" applyFill="1" applyBorder="1" applyAlignment="1">
      <alignment horizontal="center" vertical="center" wrapText="1" readingOrder="1"/>
    </xf>
    <xf numFmtId="0" fontId="11" fillId="24" borderId="71" xfId="1" applyFont="1" applyFill="1" applyBorder="1" applyAlignment="1">
      <alignment horizontal="center" vertical="center" readingOrder="1"/>
    </xf>
    <xf numFmtId="0" fontId="11" fillId="11" borderId="0" xfId="2" applyFont="1" applyFill="1" applyAlignment="1">
      <alignment vertical="center"/>
    </xf>
    <xf numFmtId="0" fontId="11" fillId="11" borderId="0" xfId="2" applyFont="1" applyFill="1" applyAlignment="1">
      <alignment horizontal="left" vertical="center"/>
    </xf>
    <xf numFmtId="0" fontId="77" fillId="11" borderId="0" xfId="1" applyFont="1" applyFill="1" applyAlignment="1">
      <alignment horizontal="center" vertical="center" readingOrder="1"/>
    </xf>
    <xf numFmtId="0" fontId="77" fillId="11" borderId="0" xfId="0" applyFont="1" applyFill="1"/>
    <xf numFmtId="0" fontId="69" fillId="11" borderId="17" xfId="2" applyFont="1" applyFill="1" applyBorder="1" applyAlignment="1">
      <alignment horizontal="center" vertical="center"/>
    </xf>
    <xf numFmtId="0" fontId="77" fillId="17" borderId="16" xfId="1" applyFont="1" applyFill="1" applyBorder="1" applyAlignment="1">
      <alignment horizontal="center" vertical="center" readingOrder="1"/>
    </xf>
    <xf numFmtId="0" fontId="77" fillId="11" borderId="0" xfId="1" applyFont="1" applyFill="1" applyAlignment="1">
      <alignment horizontal="left" vertical="center" readingOrder="1"/>
    </xf>
    <xf numFmtId="0" fontId="77" fillId="11" borderId="0" xfId="1" applyFont="1" applyFill="1" applyAlignment="1">
      <alignment vertical="center" readingOrder="1"/>
    </xf>
    <xf numFmtId="0" fontId="115" fillId="11" borderId="0" xfId="2" applyFont="1" applyFill="1" applyAlignment="1">
      <alignment horizontal="left" vertical="center"/>
    </xf>
    <xf numFmtId="0" fontId="14" fillId="11" borderId="0" xfId="1" applyFont="1" applyFill="1" applyAlignment="1">
      <alignment horizontal="center" vertical="center" readingOrder="1"/>
    </xf>
    <xf numFmtId="0" fontId="15" fillId="11" borderId="0" xfId="2" applyFont="1" applyFill="1" applyAlignment="1">
      <alignment horizontal="left" vertical="center"/>
    </xf>
    <xf numFmtId="0" fontId="77" fillId="11" borderId="44" xfId="1" applyFont="1" applyFill="1" applyBorder="1" applyAlignment="1">
      <alignment horizontal="left" vertical="top" readingOrder="1"/>
    </xf>
    <xf numFmtId="0" fontId="77" fillId="11" borderId="45" xfId="1" applyFont="1" applyFill="1" applyBorder="1" applyAlignment="1">
      <alignment horizontal="left" vertical="top" readingOrder="1"/>
    </xf>
    <xf numFmtId="0" fontId="77" fillId="11" borderId="0" xfId="1" applyFont="1" applyFill="1" applyAlignment="1">
      <alignment horizontal="left" vertical="top" readingOrder="1"/>
    </xf>
    <xf numFmtId="0" fontId="77" fillId="11" borderId="42" xfId="1" applyFont="1" applyFill="1" applyBorder="1" applyAlignment="1">
      <alignment horizontal="left" vertical="top" readingOrder="1"/>
    </xf>
    <xf numFmtId="0" fontId="77" fillId="11" borderId="107" xfId="1" applyFont="1" applyFill="1" applyBorder="1" applyAlignment="1">
      <alignment horizontal="left" vertical="top" readingOrder="1"/>
    </xf>
    <xf numFmtId="0" fontId="77" fillId="11" borderId="74" xfId="1" applyFont="1" applyFill="1" applyBorder="1" applyAlignment="1">
      <alignment horizontal="left" vertical="top" readingOrder="1"/>
    </xf>
    <xf numFmtId="0" fontId="77" fillId="11" borderId="108" xfId="1" applyFont="1" applyFill="1" applyBorder="1" applyAlignment="1">
      <alignment horizontal="left" vertical="top" readingOrder="1"/>
    </xf>
    <xf numFmtId="0" fontId="77" fillId="11" borderId="48" xfId="1" applyFont="1" applyFill="1" applyBorder="1" applyAlignment="1">
      <alignment horizontal="left" vertical="top" readingOrder="1"/>
    </xf>
    <xf numFmtId="0" fontId="11" fillId="11" borderId="0" xfId="2" applyFont="1" applyFill="1" applyAlignment="1">
      <alignment horizontal="left" vertical="top"/>
    </xf>
    <xf numFmtId="0" fontId="11" fillId="11" borderId="48" xfId="2" applyFont="1" applyFill="1" applyBorder="1" applyAlignment="1">
      <alignment horizontal="left" vertical="top"/>
    </xf>
    <xf numFmtId="0" fontId="11" fillId="11" borderId="42" xfId="2" applyFont="1" applyFill="1" applyBorder="1" applyAlignment="1">
      <alignment horizontal="left" vertical="top"/>
    </xf>
    <xf numFmtId="0" fontId="11" fillId="11" borderId="107" xfId="2" applyFont="1" applyFill="1" applyBorder="1" applyAlignment="1">
      <alignment horizontal="left" vertical="top"/>
    </xf>
    <xf numFmtId="0" fontId="0" fillId="11" borderId="0" xfId="0" applyFill="1" applyBorder="1" applyAlignment="1">
      <alignment horizontal="center" vertical="center" wrapText="1"/>
    </xf>
    <xf numFmtId="0" fontId="0" fillId="11" borderId="42" xfId="0" applyFill="1" applyBorder="1" applyAlignment="1">
      <alignment horizontal="center" vertical="center" wrapText="1"/>
    </xf>
    <xf numFmtId="0" fontId="11" fillId="11" borderId="7" xfId="0" applyFont="1" applyFill="1" applyBorder="1" applyAlignment="1">
      <alignment horizontal="center" vertical="center"/>
    </xf>
    <xf numFmtId="0" fontId="11" fillId="11" borderId="17" xfId="0" applyFont="1" applyFill="1" applyBorder="1" applyAlignment="1">
      <alignment horizontal="center" vertical="center"/>
    </xf>
    <xf numFmtId="0" fontId="11" fillId="11" borderId="18" xfId="0" applyFont="1" applyFill="1" applyBorder="1" applyAlignment="1">
      <alignment horizontal="center" vertical="center"/>
    </xf>
    <xf numFmtId="0" fontId="11" fillId="11" borderId="12" xfId="0" applyFont="1" applyFill="1" applyBorder="1" applyAlignment="1">
      <alignment horizontal="center" vertical="center"/>
    </xf>
    <xf numFmtId="0" fontId="11" fillId="11" borderId="18" xfId="0" applyFont="1" applyFill="1" applyBorder="1" applyAlignment="1">
      <alignment horizontal="center" vertical="center" wrapText="1"/>
    </xf>
    <xf numFmtId="0" fontId="11" fillId="11" borderId="21" xfId="0" applyFont="1" applyFill="1" applyBorder="1" applyAlignment="1">
      <alignment horizontal="center" vertical="center" wrapText="1"/>
    </xf>
    <xf numFmtId="0" fontId="11" fillId="31" borderId="17" xfId="0" applyFont="1" applyFill="1" applyBorder="1" applyAlignment="1">
      <alignment horizontal="center" vertical="center"/>
    </xf>
    <xf numFmtId="0" fontId="11" fillId="2" borderId="0" xfId="2" applyFont="1" applyFill="1" applyBorder="1"/>
    <xf numFmtId="0" fontId="11" fillId="2" borderId="47" xfId="2" applyFont="1" applyFill="1" applyBorder="1" applyAlignment="1">
      <alignment horizontal="center"/>
    </xf>
    <xf numFmtId="0" fontId="11" fillId="2" borderId="60" xfId="2" applyFont="1" applyFill="1" applyBorder="1" applyAlignment="1">
      <alignment horizontal="center"/>
    </xf>
    <xf numFmtId="0" fontId="11" fillId="2" borderId="42" xfId="2" applyFont="1" applyFill="1" applyBorder="1"/>
    <xf numFmtId="0" fontId="117" fillId="0" borderId="0" xfId="2" applyFont="1" applyAlignment="1">
      <alignment horizontal="left"/>
    </xf>
    <xf numFmtId="0" fontId="11" fillId="11" borderId="0" xfId="0" applyFont="1" applyFill="1" applyAlignment="1">
      <alignment horizontal="left" vertical="center"/>
    </xf>
    <xf numFmtId="0" fontId="11" fillId="12" borderId="0" xfId="0" applyFont="1" applyFill="1" applyAlignment="1">
      <alignment horizontal="center" vertical="center"/>
    </xf>
    <xf numFmtId="0" fontId="11" fillId="30" borderId="0" xfId="0" applyFont="1" applyFill="1" applyAlignment="1">
      <alignment horizontal="center" vertical="center"/>
    </xf>
    <xf numFmtId="0" fontId="118" fillId="29" borderId="74" xfId="0" applyFont="1" applyFill="1" applyBorder="1" applyAlignment="1">
      <alignment horizontal="center" vertical="center" wrapText="1"/>
    </xf>
    <xf numFmtId="0" fontId="118" fillId="29" borderId="108" xfId="0" applyFont="1" applyFill="1" applyBorder="1" applyAlignment="1">
      <alignment horizontal="center" vertical="center" wrapText="1"/>
    </xf>
    <xf numFmtId="0" fontId="0" fillId="11" borderId="48" xfId="0" applyFill="1" applyBorder="1" applyAlignment="1">
      <alignment horizontal="center" vertical="center" wrapText="1"/>
    </xf>
    <xf numFmtId="0" fontId="0" fillId="11" borderId="107" xfId="0" applyFill="1" applyBorder="1" applyAlignment="1">
      <alignment horizontal="center" vertical="center" wrapText="1"/>
    </xf>
    <xf numFmtId="0" fontId="0" fillId="11" borderId="0" xfId="0" applyFill="1" applyBorder="1" applyAlignment="1">
      <alignment horizontal="center" vertical="center"/>
    </xf>
    <xf numFmtId="0" fontId="0" fillId="11" borderId="0" xfId="0" applyFill="1" applyBorder="1" applyAlignment="1">
      <alignment horizontal="left" vertical="center"/>
    </xf>
    <xf numFmtId="0" fontId="0" fillId="0" borderId="0" xfId="0" applyAlignment="1">
      <alignment horizontal="center" vertical="center"/>
    </xf>
    <xf numFmtId="0" fontId="0" fillId="0" borderId="105" xfId="0" applyBorder="1" applyAlignment="1">
      <alignment horizontal="center" vertical="center" wrapText="1"/>
    </xf>
    <xf numFmtId="0" fontId="0" fillId="11" borderId="47" xfId="0" applyFill="1" applyBorder="1" applyAlignment="1">
      <alignment horizontal="center" vertical="center"/>
    </xf>
    <xf numFmtId="0" fontId="0" fillId="0" borderId="29" xfId="0" applyBorder="1" applyAlignment="1">
      <alignment horizontal="center" vertical="center" wrapText="1"/>
    </xf>
    <xf numFmtId="0" fontId="0" fillId="0" borderId="59" xfId="0" applyBorder="1" applyAlignment="1">
      <alignment horizontal="center" vertical="center" wrapText="1"/>
    </xf>
    <xf numFmtId="0" fontId="0" fillId="0" borderId="99" xfId="0" applyBorder="1" applyAlignment="1">
      <alignment horizontal="center" vertical="center" wrapText="1"/>
    </xf>
    <xf numFmtId="0" fontId="0" fillId="0" borderId="44" xfId="0" applyBorder="1" applyAlignment="1">
      <alignment horizontal="center" vertical="center"/>
    </xf>
    <xf numFmtId="0" fontId="0" fillId="0" borderId="42" xfId="0" applyBorder="1" applyAlignment="1">
      <alignment horizontal="center" vertical="center"/>
    </xf>
    <xf numFmtId="0" fontId="0" fillId="0" borderId="60" xfId="0" applyBorder="1" applyAlignment="1">
      <alignment horizontal="center" vertical="center"/>
    </xf>
    <xf numFmtId="0" fontId="0" fillId="0" borderId="43" xfId="0" applyBorder="1" applyAlignment="1">
      <alignment horizontal="center" vertical="center"/>
    </xf>
    <xf numFmtId="0" fontId="0" fillId="0" borderId="45" xfId="0" applyBorder="1" applyAlignment="1">
      <alignment horizontal="center" vertical="center"/>
    </xf>
    <xf numFmtId="0" fontId="0" fillId="0" borderId="47" xfId="0" applyBorder="1" applyAlignment="1">
      <alignment horizontal="center" vertical="center"/>
    </xf>
    <xf numFmtId="0" fontId="0" fillId="0" borderId="0" xfId="0" applyBorder="1" applyAlignment="1">
      <alignment horizontal="center" vertical="center"/>
    </xf>
    <xf numFmtId="0" fontId="0" fillId="11" borderId="99" xfId="0" applyFill="1" applyBorder="1" applyAlignment="1">
      <alignment horizontal="center" vertical="center"/>
    </xf>
    <xf numFmtId="0" fontId="0" fillId="0" borderId="29" xfId="0" applyBorder="1" applyAlignment="1">
      <alignment horizontal="center" vertical="center"/>
    </xf>
    <xf numFmtId="0" fontId="0" fillId="0" borderId="59" xfId="0" applyBorder="1" applyAlignment="1">
      <alignment horizontal="center" vertical="center"/>
    </xf>
    <xf numFmtId="0" fontId="0" fillId="0" borderId="99" xfId="0" applyBorder="1" applyAlignment="1">
      <alignment horizontal="center" vertical="center"/>
    </xf>
    <xf numFmtId="0" fontId="0" fillId="0" borderId="0" xfId="0" applyAlignment="1">
      <alignment horizontal="left" vertical="center"/>
    </xf>
    <xf numFmtId="0" fontId="0" fillId="26" borderId="0" xfId="0" applyFill="1" applyAlignment="1">
      <alignment horizontal="center" vertical="center"/>
    </xf>
    <xf numFmtId="0" fontId="0" fillId="12" borderId="0" xfId="0" applyFill="1" applyAlignment="1">
      <alignment horizontal="center" vertical="center"/>
    </xf>
    <xf numFmtId="0" fontId="0" fillId="38" borderId="0" xfId="0" applyFill="1" applyAlignment="1">
      <alignment horizontal="center" vertical="center"/>
    </xf>
    <xf numFmtId="0" fontId="0" fillId="27" borderId="0" xfId="0" applyFill="1" applyAlignment="1">
      <alignment horizontal="center" vertical="center"/>
    </xf>
    <xf numFmtId="0" fontId="0" fillId="28" borderId="0" xfId="0" applyFill="1" applyAlignment="1">
      <alignment horizontal="center" vertical="center"/>
    </xf>
    <xf numFmtId="0" fontId="96" fillId="0" borderId="0" xfId="0" applyFont="1" applyAlignment="1">
      <alignment horizontal="left" vertical="center"/>
    </xf>
    <xf numFmtId="0" fontId="0" fillId="12" borderId="105" xfId="0" applyFill="1" applyBorder="1" applyAlignment="1">
      <alignment horizontal="center" vertical="center" wrapText="1"/>
    </xf>
    <xf numFmtId="0" fontId="11" fillId="38" borderId="74" xfId="0" applyFont="1" applyFill="1" applyBorder="1" applyAlignment="1">
      <alignment horizontal="center" vertical="center" wrapText="1"/>
    </xf>
    <xf numFmtId="0" fontId="0" fillId="27" borderId="74" xfId="0" applyFill="1" applyBorder="1" applyAlignment="1">
      <alignment horizontal="center" vertical="center" wrapText="1"/>
    </xf>
    <xf numFmtId="0" fontId="0" fillId="39" borderId="105" xfId="0" applyFill="1" applyBorder="1" applyAlignment="1">
      <alignment vertical="center" wrapText="1"/>
    </xf>
    <xf numFmtId="0" fontId="0" fillId="39" borderId="74" xfId="0" applyFill="1" applyBorder="1" applyAlignment="1">
      <alignment vertical="center" wrapText="1"/>
    </xf>
    <xf numFmtId="0" fontId="11" fillId="0" borderId="44" xfId="0" applyFont="1" applyBorder="1" applyAlignment="1">
      <alignment horizontal="center" vertical="center"/>
    </xf>
    <xf numFmtId="0" fontId="11" fillId="0" borderId="59" xfId="0" applyFont="1" applyBorder="1" applyAlignment="1">
      <alignment horizontal="center" vertical="center" wrapText="1"/>
    </xf>
    <xf numFmtId="166" fontId="0" fillId="0" borderId="105" xfId="0" applyNumberFormat="1" applyBorder="1" applyAlignment="1">
      <alignment horizontal="center" vertical="center"/>
    </xf>
    <xf numFmtId="166" fontId="0" fillId="0" borderId="42" xfId="0" applyNumberFormat="1" applyBorder="1" applyAlignment="1">
      <alignment horizontal="center" vertical="center"/>
    </xf>
    <xf numFmtId="166" fontId="0" fillId="39" borderId="42" xfId="0" applyNumberFormat="1" applyFill="1" applyBorder="1" applyAlignment="1">
      <alignment horizontal="center" vertical="center"/>
    </xf>
    <xf numFmtId="166" fontId="0" fillId="39" borderId="105" xfId="0" applyNumberFormat="1" applyFill="1" applyBorder="1" applyAlignment="1">
      <alignment horizontal="center" vertical="center"/>
    </xf>
    <xf numFmtId="166" fontId="0" fillId="39" borderId="74" xfId="0" applyNumberFormat="1" applyFill="1" applyBorder="1" applyAlignment="1">
      <alignment horizontal="center" vertical="center"/>
    </xf>
    <xf numFmtId="168" fontId="0" fillId="39" borderId="43" xfId="0" applyNumberFormat="1" applyFill="1" applyBorder="1" applyAlignment="1">
      <alignment horizontal="center" vertical="center"/>
    </xf>
    <xf numFmtId="168" fontId="0" fillId="39" borderId="44" xfId="0" applyNumberFormat="1" applyFill="1" applyBorder="1" applyAlignment="1">
      <alignment horizontal="center" vertical="center"/>
    </xf>
    <xf numFmtId="166" fontId="0" fillId="11" borderId="105" xfId="0" applyNumberFormat="1" applyFill="1" applyBorder="1" applyAlignment="1">
      <alignment horizontal="center" vertical="center"/>
    </xf>
    <xf numFmtId="166" fontId="0" fillId="11" borderId="112" xfId="0" applyNumberFormat="1" applyFill="1" applyBorder="1" applyAlignment="1">
      <alignment horizontal="center" vertical="center"/>
    </xf>
    <xf numFmtId="166" fontId="0" fillId="0" borderId="74" xfId="0" applyNumberFormat="1" applyBorder="1" applyAlignment="1">
      <alignment horizontal="center" vertical="center"/>
    </xf>
    <xf numFmtId="167" fontId="0" fillId="0" borderId="105" xfId="0" applyNumberFormat="1" applyBorder="1" applyAlignment="1">
      <alignment horizontal="center" vertical="center"/>
    </xf>
    <xf numFmtId="167" fontId="0" fillId="0" borderId="42" xfId="0" applyNumberFormat="1" applyBorder="1" applyAlignment="1">
      <alignment horizontal="center" vertical="center"/>
    </xf>
    <xf numFmtId="167" fontId="0" fillId="39" borderId="105" xfId="0" applyNumberFormat="1" applyFill="1" applyBorder="1" applyAlignment="1">
      <alignment horizontal="center" vertical="center"/>
    </xf>
    <xf numFmtId="167" fontId="0" fillId="39" borderId="42" xfId="0" applyNumberFormat="1" applyFill="1" applyBorder="1" applyAlignment="1">
      <alignment horizontal="center" vertical="center"/>
    </xf>
    <xf numFmtId="166" fontId="0" fillId="0" borderId="0" xfId="0" applyNumberFormat="1" applyAlignment="1">
      <alignment horizontal="center" vertical="center"/>
    </xf>
    <xf numFmtId="1" fontId="0" fillId="11" borderId="0" xfId="0" applyNumberFormat="1" applyFill="1"/>
    <xf numFmtId="1" fontId="15" fillId="11" borderId="0" xfId="0" applyNumberFormat="1" applyFont="1" applyFill="1"/>
    <xf numFmtId="0" fontId="7" fillId="11" borderId="7" xfId="1" applyFont="1" applyFill="1" applyBorder="1" applyAlignment="1">
      <alignment horizontal="center" vertical="center" readingOrder="1"/>
    </xf>
    <xf numFmtId="0" fontId="11" fillId="11" borderId="0" xfId="1" applyFont="1" applyFill="1" applyAlignment="1">
      <alignment horizontal="left" vertical="center" readingOrder="1"/>
    </xf>
    <xf numFmtId="0" fontId="12" fillId="11" borderId="7" xfId="1" applyFont="1" applyFill="1" applyBorder="1" applyAlignment="1">
      <alignment horizontal="center" vertical="center" readingOrder="1"/>
    </xf>
    <xf numFmtId="0" fontId="7" fillId="11" borderId="7" xfId="1" applyFont="1" applyFill="1" applyBorder="1" applyAlignment="1">
      <alignment horizontal="center" vertical="center" wrapText="1" readingOrder="1"/>
    </xf>
    <xf numFmtId="0" fontId="7" fillId="11" borderId="8" xfId="1" applyFont="1" applyFill="1" applyBorder="1" applyAlignment="1">
      <alignment horizontal="center" vertical="center" wrapText="1" readingOrder="1"/>
    </xf>
    <xf numFmtId="0" fontId="7" fillId="11" borderId="7" xfId="1" applyFont="1" applyFill="1" applyBorder="1" applyAlignment="1">
      <alignment horizontal="left" vertical="center" readingOrder="1"/>
    </xf>
    <xf numFmtId="0" fontId="10" fillId="11" borderId="7" xfId="1" applyFont="1" applyFill="1" applyBorder="1" applyAlignment="1">
      <alignment horizontal="left" vertical="center" readingOrder="1"/>
    </xf>
    <xf numFmtId="0" fontId="7" fillId="11" borderId="7" xfId="1" applyFont="1" applyFill="1" applyBorder="1" applyAlignment="1">
      <alignment vertical="center" readingOrder="1"/>
    </xf>
    <xf numFmtId="0" fontId="0" fillId="12" borderId="7" xfId="0" applyFill="1" applyBorder="1" applyAlignment="1">
      <alignment horizontal="center" vertical="center"/>
    </xf>
    <xf numFmtId="0" fontId="0" fillId="0" borderId="0" xfId="0" applyAlignment="1">
      <alignment horizontal="center" vertical="center"/>
    </xf>
    <xf numFmtId="0" fontId="0" fillId="30" borderId="99" xfId="0" applyFill="1" applyBorder="1" applyAlignment="1">
      <alignment horizontal="center" vertical="center"/>
    </xf>
    <xf numFmtId="0" fontId="0" fillId="12" borderId="59" xfId="0" applyFill="1" applyBorder="1" applyAlignment="1">
      <alignment horizontal="center" vertical="center"/>
    </xf>
    <xf numFmtId="0" fontId="0" fillId="12" borderId="99" xfId="0" applyFill="1" applyBorder="1" applyAlignment="1">
      <alignment horizontal="center" vertical="center"/>
    </xf>
    <xf numFmtId="0" fontId="0" fillId="25" borderId="59" xfId="0" applyFill="1" applyBorder="1" applyAlignment="1">
      <alignment horizontal="center" vertical="center"/>
    </xf>
    <xf numFmtId="0" fontId="0" fillId="31" borderId="29" xfId="0" applyFill="1" applyBorder="1" applyAlignment="1">
      <alignment horizontal="center" vertical="center"/>
    </xf>
    <xf numFmtId="0" fontId="0" fillId="31" borderId="59" xfId="0" applyFill="1" applyBorder="1" applyAlignment="1">
      <alignment horizontal="center" vertical="center"/>
    </xf>
    <xf numFmtId="0" fontId="0" fillId="31" borderId="99" xfId="0" applyFill="1" applyBorder="1" applyAlignment="1">
      <alignment horizontal="center" vertical="center"/>
    </xf>
    <xf numFmtId="0" fontId="0" fillId="32" borderId="59" xfId="0" applyFill="1" applyBorder="1" applyAlignment="1">
      <alignment horizontal="center" vertical="center"/>
    </xf>
    <xf numFmtId="0" fontId="0" fillId="32" borderId="99" xfId="0" applyFill="1" applyBorder="1" applyAlignment="1">
      <alignment horizontal="center" vertical="center"/>
    </xf>
    <xf numFmtId="0" fontId="0" fillId="34" borderId="29" xfId="0" applyFill="1" applyBorder="1" applyAlignment="1">
      <alignment horizontal="center" vertical="center"/>
    </xf>
    <xf numFmtId="0" fontId="0" fillId="34" borderId="59" xfId="0" applyFill="1" applyBorder="1" applyAlignment="1">
      <alignment horizontal="center" vertical="center"/>
    </xf>
    <xf numFmtId="0" fontId="0" fillId="25" borderId="29" xfId="0" applyFill="1" applyBorder="1" applyAlignment="1">
      <alignment horizontal="center" vertical="center"/>
    </xf>
    <xf numFmtId="0" fontId="17" fillId="11" borderId="0" xfId="0" applyFont="1" applyFill="1"/>
    <xf numFmtId="0" fontId="120" fillId="29" borderId="0" xfId="0" applyFont="1" applyFill="1"/>
    <xf numFmtId="0" fontId="136" fillId="0" borderId="7" xfId="6" applyFont="1" applyFill="1" applyBorder="1" applyAlignment="1">
      <alignment horizontal="center" vertical="center"/>
    </xf>
    <xf numFmtId="0" fontId="131" fillId="0" borderId="0" xfId="6" applyFont="1" applyFill="1" applyBorder="1" applyAlignment="1">
      <alignment vertical="center" wrapText="1"/>
    </xf>
    <xf numFmtId="0" fontId="146" fillId="0" borderId="0" xfId="6" applyFont="1" applyBorder="1" applyAlignment="1">
      <alignment horizontal="center" vertical="center" wrapText="1"/>
    </xf>
    <xf numFmtId="0" fontId="146" fillId="0" borderId="0" xfId="6" applyFont="1" applyFill="1" applyBorder="1" applyAlignment="1">
      <alignment horizontal="center" vertical="center" wrapText="1"/>
    </xf>
    <xf numFmtId="0" fontId="11" fillId="31" borderId="21" xfId="0" applyFont="1" applyFill="1" applyBorder="1" applyAlignment="1">
      <alignment horizontal="center" vertical="center"/>
    </xf>
    <xf numFmtId="0" fontId="11" fillId="12" borderId="17" xfId="0" applyFont="1" applyFill="1" applyBorder="1" applyAlignment="1">
      <alignment horizontal="center" vertical="center"/>
    </xf>
    <xf numFmtId="0" fontId="11" fillId="12" borderId="18" xfId="0" applyFont="1" applyFill="1" applyBorder="1" applyAlignment="1">
      <alignment horizontal="center" vertical="center"/>
    </xf>
    <xf numFmtId="0" fontId="11" fillId="12" borderId="8" xfId="0" applyFont="1" applyFill="1" applyBorder="1" applyAlignment="1">
      <alignment horizontal="center" vertical="center"/>
    </xf>
    <xf numFmtId="0" fontId="11" fillId="12" borderId="19" xfId="0" applyFont="1" applyFill="1" applyBorder="1" applyAlignment="1">
      <alignment horizontal="center" vertical="center"/>
    </xf>
    <xf numFmtId="0" fontId="11" fillId="31" borderId="19" xfId="0" applyFont="1" applyFill="1" applyBorder="1" applyAlignment="1">
      <alignment horizontal="center" vertical="center"/>
    </xf>
    <xf numFmtId="0" fontId="11" fillId="11" borderId="0" xfId="1" applyFont="1" applyFill="1" applyAlignment="1">
      <alignment horizontal="left" vertical="center" readingOrder="1"/>
    </xf>
    <xf numFmtId="0" fontId="116" fillId="36" borderId="105" xfId="2" applyFont="1" applyFill="1" applyBorder="1" applyAlignment="1">
      <alignment horizontal="center" vertical="center"/>
    </xf>
    <xf numFmtId="0" fontId="77" fillId="17" borderId="11" xfId="1" applyFont="1" applyFill="1" applyBorder="1" applyAlignment="1">
      <alignment horizontal="center" vertical="center" readingOrder="1"/>
    </xf>
    <xf numFmtId="0" fontId="77" fillId="17" borderId="12" xfId="1" applyFont="1" applyFill="1" applyBorder="1" applyAlignment="1">
      <alignment horizontal="center" vertical="center" readingOrder="1"/>
    </xf>
    <xf numFmtId="0" fontId="77" fillId="17" borderId="13" xfId="1" applyFont="1" applyFill="1" applyBorder="1" applyAlignment="1">
      <alignment horizontal="center" vertical="center" readingOrder="1"/>
    </xf>
    <xf numFmtId="0" fontId="0" fillId="12" borderId="8" xfId="0" applyFill="1" applyBorder="1" applyAlignment="1">
      <alignment horizontal="center" vertical="center"/>
    </xf>
    <xf numFmtId="0" fontId="0" fillId="32" borderId="19" xfId="0" applyFill="1" applyBorder="1" applyAlignment="1">
      <alignment horizontal="center" vertical="center"/>
    </xf>
    <xf numFmtId="0" fontId="0" fillId="32" borderId="12" xfId="0" applyFill="1" applyBorder="1" applyAlignment="1">
      <alignment horizontal="center" vertical="center" wrapText="1"/>
    </xf>
    <xf numFmtId="0" fontId="0" fillId="32" borderId="7" xfId="0" applyFill="1" applyBorder="1" applyAlignment="1">
      <alignment horizontal="center" vertical="center" wrapText="1"/>
    </xf>
    <xf numFmtId="0" fontId="0" fillId="32" borderId="18" xfId="0" applyFill="1" applyBorder="1" applyAlignment="1">
      <alignment horizontal="center" vertical="center" wrapText="1"/>
    </xf>
    <xf numFmtId="0" fontId="0" fillId="32" borderId="16" xfId="0" applyFill="1" applyBorder="1" applyAlignment="1">
      <alignment horizontal="center" vertical="center" wrapText="1"/>
    </xf>
    <xf numFmtId="0" fontId="0" fillId="32" borderId="8" xfId="0" applyFill="1" applyBorder="1" applyAlignment="1">
      <alignment horizontal="center" vertical="center"/>
    </xf>
    <xf numFmtId="0" fontId="0" fillId="11" borderId="48" xfId="0" applyFill="1" applyBorder="1" applyAlignment="1">
      <alignment horizontal="center" vertical="center" wrapText="1"/>
    </xf>
    <xf numFmtId="0" fontId="0" fillId="11" borderId="107" xfId="0" applyFill="1" applyBorder="1" applyAlignment="1">
      <alignment horizontal="center" vertical="center" wrapText="1"/>
    </xf>
    <xf numFmtId="0" fontId="0" fillId="0" borderId="0" xfId="0" applyAlignment="1">
      <alignment horizontal="center" vertical="center"/>
    </xf>
    <xf numFmtId="0" fontId="0" fillId="39" borderId="47" xfId="0" applyFill="1" applyBorder="1" applyAlignment="1">
      <alignment horizontal="center" vertical="center"/>
    </xf>
    <xf numFmtId="0" fontId="0" fillId="11" borderId="99" xfId="0" applyFill="1" applyBorder="1" applyAlignment="1">
      <alignment horizontal="center" vertical="center" wrapText="1"/>
    </xf>
    <xf numFmtId="0" fontId="15" fillId="0" borderId="0" xfId="0" applyFont="1" applyAlignment="1">
      <alignment horizontal="center" vertical="center" wrapText="1"/>
    </xf>
    <xf numFmtId="0" fontId="0" fillId="0" borderId="44" xfId="0" applyBorder="1" applyAlignment="1">
      <alignment horizontal="center" vertical="center"/>
    </xf>
    <xf numFmtId="0" fontId="0" fillId="0" borderId="59" xfId="0" applyBorder="1" applyAlignment="1">
      <alignment horizontal="center" vertical="center"/>
    </xf>
    <xf numFmtId="0" fontId="0" fillId="0" borderId="99" xfId="0" applyBorder="1" applyAlignment="1">
      <alignment horizontal="center" vertical="center"/>
    </xf>
    <xf numFmtId="0" fontId="0" fillId="0" borderId="42" xfId="0" applyBorder="1" applyAlignment="1">
      <alignment horizontal="center" vertical="center"/>
    </xf>
    <xf numFmtId="0" fontId="0" fillId="11" borderId="0" xfId="0" applyFill="1" applyBorder="1" applyAlignment="1">
      <alignment horizontal="center" vertical="center" wrapText="1"/>
    </xf>
    <xf numFmtId="0" fontId="0" fillId="11" borderId="42" xfId="0" applyFill="1" applyBorder="1" applyAlignment="1">
      <alignment horizontal="center" vertical="center" wrapText="1"/>
    </xf>
    <xf numFmtId="0" fontId="0" fillId="0" borderId="0" xfId="0" applyBorder="1" applyAlignment="1">
      <alignment horizontal="center" vertical="center"/>
    </xf>
    <xf numFmtId="0" fontId="0" fillId="30" borderId="25" xfId="0" applyFill="1" applyBorder="1" applyAlignment="1">
      <alignment horizontal="center" vertical="center"/>
    </xf>
    <xf numFmtId="0" fontId="92" fillId="30" borderId="108" xfId="0" applyFont="1" applyFill="1" applyBorder="1" applyAlignment="1">
      <alignment horizontal="center" vertical="center"/>
    </xf>
    <xf numFmtId="0" fontId="6" fillId="11" borderId="0" xfId="0" applyFont="1" applyFill="1" applyAlignment="1">
      <alignment vertical="center"/>
    </xf>
    <xf numFmtId="0" fontId="5" fillId="0" borderId="0" xfId="0" applyFont="1" applyAlignment="1">
      <alignment horizontal="left" vertical="center"/>
    </xf>
    <xf numFmtId="0" fontId="0" fillId="54" borderId="25" xfId="0" applyFill="1" applyBorder="1" applyAlignment="1">
      <alignment horizontal="center" vertical="center"/>
    </xf>
    <xf numFmtId="0" fontId="99" fillId="11" borderId="0" xfId="0" applyFont="1" applyFill="1"/>
    <xf numFmtId="0" fontId="152" fillId="11" borderId="7" xfId="0" applyFont="1" applyFill="1" applyBorder="1" applyAlignment="1">
      <alignment horizontal="center" vertical="center"/>
    </xf>
    <xf numFmtId="0" fontId="153" fillId="0" borderId="0" xfId="0" applyFont="1" applyAlignment="1">
      <alignment horizontal="left" vertical="center" readingOrder="1"/>
    </xf>
    <xf numFmtId="1" fontId="0" fillId="11" borderId="7" xfId="0" applyNumberFormat="1" applyFill="1" applyBorder="1" applyAlignment="1">
      <alignment horizontal="center" vertical="center"/>
    </xf>
    <xf numFmtId="1" fontId="99" fillId="11" borderId="0" xfId="0" applyNumberFormat="1" applyFont="1" applyFill="1"/>
    <xf numFmtId="0" fontId="99" fillId="11" borderId="0" xfId="0" applyFont="1" applyFill="1" applyAlignment="1">
      <alignment horizontal="right"/>
    </xf>
    <xf numFmtId="0" fontId="99" fillId="11" borderId="0" xfId="0" applyFont="1" applyFill="1" applyAlignment="1">
      <alignment horizontal="center"/>
    </xf>
    <xf numFmtId="0" fontId="0" fillId="11" borderId="0" xfId="0" applyFill="1" applyAlignment="1">
      <alignment horizontal="center"/>
    </xf>
    <xf numFmtId="0" fontId="11" fillId="11" borderId="0" xfId="0" applyFont="1" applyFill="1" applyAlignment="1">
      <alignment horizontal="center"/>
    </xf>
    <xf numFmtId="0" fontId="154" fillId="29" borderId="0" xfId="0" applyFont="1" applyFill="1"/>
    <xf numFmtId="0" fontId="154" fillId="11" borderId="0" xfId="0" applyFont="1" applyFill="1"/>
    <xf numFmtId="0" fontId="0" fillId="11" borderId="25" xfId="0" applyFill="1" applyBorder="1" applyAlignment="1">
      <alignment horizontal="center"/>
    </xf>
    <xf numFmtId="0" fontId="0" fillId="11" borderId="4" xfId="0" applyFill="1" applyBorder="1" applyAlignment="1">
      <alignment horizontal="center"/>
    </xf>
    <xf numFmtId="0" fontId="0" fillId="11" borderId="99" xfId="0" applyFill="1" applyBorder="1" applyAlignment="1">
      <alignment horizontal="center"/>
    </xf>
    <xf numFmtId="0" fontId="155" fillId="11" borderId="0" xfId="1" applyFont="1" applyFill="1" applyAlignment="1">
      <alignment horizontal="left" vertical="center" readingOrder="1"/>
    </xf>
    <xf numFmtId="0" fontId="82" fillId="31" borderId="7" xfId="1" applyFont="1" applyFill="1" applyBorder="1" applyAlignment="1">
      <alignment horizontal="center" vertical="center" readingOrder="1"/>
    </xf>
    <xf numFmtId="1" fontId="82" fillId="11" borderId="6" xfId="1" applyNumberFormat="1" applyFont="1" applyFill="1" applyBorder="1" applyAlignment="1">
      <alignment horizontal="center" vertical="center" readingOrder="1"/>
    </xf>
    <xf numFmtId="1" fontId="82" fillId="11" borderId="8" xfId="1" applyNumberFormat="1" applyFont="1" applyFill="1" applyBorder="1" applyAlignment="1">
      <alignment horizontal="center" vertical="center" readingOrder="1"/>
    </xf>
    <xf numFmtId="1" fontId="82" fillId="31" borderId="6" xfId="1" applyNumberFormat="1" applyFont="1" applyFill="1" applyBorder="1" applyAlignment="1">
      <alignment horizontal="center" vertical="center" readingOrder="1"/>
    </xf>
    <xf numFmtId="0" fontId="11" fillId="31" borderId="0" xfId="1" applyFont="1" applyFill="1" applyAlignment="1">
      <alignment horizontal="left" vertical="center" readingOrder="1"/>
    </xf>
    <xf numFmtId="0" fontId="91" fillId="11" borderId="0" xfId="1" applyFont="1" applyFill="1" applyAlignment="1">
      <alignment horizontal="center" vertical="center" readingOrder="1"/>
    </xf>
    <xf numFmtId="0" fontId="99" fillId="11" borderId="0" xfId="0" applyFont="1" applyFill="1" applyAlignment="1">
      <alignment horizontal="center" vertical="center" readingOrder="1"/>
    </xf>
    <xf numFmtId="0" fontId="7" fillId="20" borderId="6" xfId="1" applyFont="1" applyFill="1" applyBorder="1" applyAlignment="1">
      <alignment horizontal="center" vertical="center" readingOrder="1"/>
    </xf>
    <xf numFmtId="0" fontId="7" fillId="20" borderId="7" xfId="1" applyFont="1" applyFill="1" applyBorder="1" applyAlignment="1">
      <alignment horizontal="center" vertical="center" readingOrder="1"/>
    </xf>
    <xf numFmtId="0" fontId="7" fillId="55" borderId="7" xfId="1" applyFont="1" applyFill="1" applyBorder="1" applyAlignment="1">
      <alignment horizontal="center" vertical="center" readingOrder="1"/>
    </xf>
    <xf numFmtId="168" fontId="0" fillId="0" borderId="44" xfId="0" applyNumberFormat="1" applyBorder="1" applyAlignment="1">
      <alignment horizontal="center" vertical="center"/>
    </xf>
    <xf numFmtId="0" fontId="0" fillId="39" borderId="44" xfId="0" applyFill="1" applyBorder="1" applyAlignment="1">
      <alignment horizontal="center" vertical="center"/>
    </xf>
    <xf numFmtId="0" fontId="0" fillId="39" borderId="43" xfId="0" applyFill="1" applyBorder="1" applyAlignment="1">
      <alignment horizontal="center" vertical="center"/>
    </xf>
    <xf numFmtId="166" fontId="0" fillId="0" borderId="42" xfId="0" applyNumberFormat="1" applyBorder="1" applyAlignment="1">
      <alignment horizontal="center" vertical="center"/>
    </xf>
    <xf numFmtId="168" fontId="0" fillId="0" borderId="43" xfId="0" applyNumberFormat="1" applyBorder="1" applyAlignment="1">
      <alignment horizontal="center" vertical="center"/>
    </xf>
    <xf numFmtId="166" fontId="0" fillId="0" borderId="60" xfId="0" applyNumberFormat="1" applyBorder="1" applyAlignment="1">
      <alignment horizontal="center" vertical="center"/>
    </xf>
    <xf numFmtId="0" fontId="0" fillId="0" borderId="29" xfId="0" applyBorder="1" applyAlignment="1">
      <alignment horizontal="center" vertical="center" wrapText="1"/>
    </xf>
    <xf numFmtId="0" fontId="0" fillId="0" borderId="44" xfId="0" applyBorder="1" applyAlignment="1">
      <alignment horizontal="center" vertical="center"/>
    </xf>
    <xf numFmtId="0" fontId="0" fillId="39" borderId="0" xfId="0" applyFill="1" applyBorder="1" applyAlignment="1">
      <alignment horizontal="center" vertical="center"/>
    </xf>
    <xf numFmtId="0" fontId="0" fillId="0" borderId="43" xfId="0" applyBorder="1" applyAlignment="1">
      <alignment horizontal="center" vertical="center"/>
    </xf>
    <xf numFmtId="0" fontId="0" fillId="0" borderId="45" xfId="0" applyBorder="1" applyAlignment="1">
      <alignment horizontal="center" vertical="center"/>
    </xf>
    <xf numFmtId="0" fontId="0" fillId="0" borderId="0" xfId="0" applyBorder="1" applyAlignment="1">
      <alignment horizontal="center" vertical="center"/>
    </xf>
    <xf numFmtId="0" fontId="77" fillId="11" borderId="0" xfId="1" applyFont="1" applyFill="1" applyBorder="1" applyAlignment="1">
      <alignment horizontal="left" vertical="top" readingOrder="1"/>
    </xf>
    <xf numFmtId="0" fontId="11" fillId="11" borderId="0" xfId="2" applyFont="1" applyFill="1" applyBorder="1" applyAlignment="1">
      <alignment horizontal="left" vertical="top"/>
    </xf>
    <xf numFmtId="0" fontId="0" fillId="17" borderId="16" xfId="1" applyFont="1" applyFill="1" applyBorder="1" applyAlignment="1">
      <alignment horizontal="center" vertical="center" readingOrder="1"/>
    </xf>
    <xf numFmtId="0" fontId="114" fillId="11" borderId="43" xfId="1" applyFont="1" applyFill="1" applyBorder="1" applyAlignment="1">
      <alignment horizontal="left" vertical="top" wrapText="1" readingOrder="1"/>
    </xf>
    <xf numFmtId="0" fontId="114" fillId="11" borderId="60" xfId="1" applyFont="1" applyFill="1" applyBorder="1" applyAlignment="1">
      <alignment horizontal="left" vertical="top" wrapText="1" readingOrder="1"/>
    </xf>
    <xf numFmtId="0" fontId="114" fillId="11" borderId="105" xfId="1" applyFont="1" applyFill="1" applyBorder="1" applyAlignment="1">
      <alignment horizontal="left" vertical="top" readingOrder="1"/>
    </xf>
    <xf numFmtId="0" fontId="114" fillId="11" borderId="47" xfId="1" applyFont="1" applyFill="1" applyBorder="1" applyAlignment="1">
      <alignment horizontal="left" vertical="top" readingOrder="1"/>
    </xf>
    <xf numFmtId="0" fontId="114" fillId="11" borderId="60" xfId="1" applyFont="1" applyFill="1" applyBorder="1" applyAlignment="1">
      <alignment horizontal="left" vertical="top" readingOrder="1"/>
    </xf>
    <xf numFmtId="0" fontId="14" fillId="11" borderId="74" xfId="1" applyFont="1" applyFill="1" applyBorder="1" applyAlignment="1">
      <alignment horizontal="center" vertical="center" readingOrder="1"/>
    </xf>
    <xf numFmtId="0" fontId="14" fillId="11" borderId="108" xfId="1" applyFont="1" applyFill="1" applyBorder="1" applyAlignment="1">
      <alignment horizontal="center" vertical="center" readingOrder="1"/>
    </xf>
    <xf numFmtId="1" fontId="11" fillId="56" borderId="70" xfId="2" applyNumberFormat="1" applyFont="1" applyFill="1" applyBorder="1" applyAlignment="1">
      <alignment horizontal="center" vertical="center"/>
    </xf>
    <xf numFmtId="1" fontId="11" fillId="57" borderId="100" xfId="1" applyNumberFormat="1" applyFont="1" applyFill="1" applyBorder="1" applyAlignment="1">
      <alignment horizontal="center" vertical="center" readingOrder="1"/>
    </xf>
    <xf numFmtId="0" fontId="102" fillId="25" borderId="71" xfId="2" applyFont="1" applyFill="1" applyBorder="1" applyAlignment="1">
      <alignment horizontal="center" vertical="center" wrapText="1"/>
    </xf>
    <xf numFmtId="1" fontId="11" fillId="31" borderId="13" xfId="0" applyNumberFormat="1" applyFont="1" applyFill="1" applyBorder="1" applyAlignment="1">
      <alignment horizontal="center" vertical="center"/>
    </xf>
    <xf numFmtId="0" fontId="11" fillId="31" borderId="11" xfId="0" applyFont="1" applyFill="1" applyBorder="1" applyAlignment="1">
      <alignment horizontal="center" vertical="center"/>
    </xf>
    <xf numFmtId="0" fontId="11" fillId="31" borderId="6" xfId="0" applyFont="1" applyFill="1" applyBorder="1" applyAlignment="1">
      <alignment horizontal="center" vertical="center"/>
    </xf>
    <xf numFmtId="1" fontId="11" fillId="31" borderId="73" xfId="0" applyNumberFormat="1" applyFont="1" applyFill="1" applyBorder="1" applyAlignment="1">
      <alignment horizontal="center" vertical="center"/>
    </xf>
    <xf numFmtId="1" fontId="0" fillId="12" borderId="6" xfId="0" applyNumberFormat="1" applyFill="1" applyBorder="1" applyAlignment="1">
      <alignment horizontal="center" vertical="center"/>
    </xf>
    <xf numFmtId="1" fontId="0" fillId="12" borderId="17" xfId="0" applyNumberFormat="1" applyFill="1" applyBorder="1" applyAlignment="1">
      <alignment horizontal="center" vertical="center"/>
    </xf>
    <xf numFmtId="1" fontId="10" fillId="31" borderId="48" xfId="0" applyNumberFormat="1" applyFont="1" applyFill="1" applyBorder="1" applyAlignment="1">
      <alignment horizontal="center" vertical="center"/>
    </xf>
    <xf numFmtId="0" fontId="11" fillId="11" borderId="40" xfId="0" applyFont="1" applyFill="1" applyBorder="1" applyAlignment="1">
      <alignment horizontal="left" vertical="center"/>
    </xf>
    <xf numFmtId="0" fontId="11" fillId="30" borderId="7" xfId="0" applyFont="1" applyFill="1" applyBorder="1" applyAlignment="1">
      <alignment horizontal="center" vertical="center"/>
    </xf>
    <xf numFmtId="1" fontId="10" fillId="31" borderId="107" xfId="0" applyNumberFormat="1" applyFont="1" applyFill="1" applyBorder="1" applyAlignment="1">
      <alignment horizontal="center" vertical="center"/>
    </xf>
    <xf numFmtId="0" fontId="0" fillId="12" borderId="11" xfId="0" applyFill="1" applyBorder="1" applyAlignment="1">
      <alignment horizontal="center" vertical="center"/>
    </xf>
    <xf numFmtId="0" fontId="0" fillId="12" borderId="17" xfId="0" applyFill="1" applyBorder="1" applyAlignment="1">
      <alignment horizontal="center" vertical="center" wrapText="1"/>
    </xf>
    <xf numFmtId="0" fontId="0" fillId="32" borderId="40" xfId="0" applyFill="1" applyBorder="1" applyAlignment="1">
      <alignment horizontal="center" vertical="center" wrapText="1"/>
    </xf>
    <xf numFmtId="0" fontId="0" fillId="32" borderId="54" xfId="0" applyFill="1" applyBorder="1" applyAlignment="1">
      <alignment horizontal="center" vertical="center"/>
    </xf>
    <xf numFmtId="0" fontId="0" fillId="32" borderId="40" xfId="0" applyFill="1" applyBorder="1" applyAlignment="1">
      <alignment horizontal="center" vertical="center"/>
    </xf>
    <xf numFmtId="0" fontId="0" fillId="32" borderId="41" xfId="0" applyFill="1" applyBorder="1" applyAlignment="1">
      <alignment horizontal="center" vertical="center"/>
    </xf>
    <xf numFmtId="0" fontId="156" fillId="11" borderId="0" xfId="0" applyFont="1" applyFill="1"/>
    <xf numFmtId="0" fontId="104" fillId="11" borderId="0" xfId="0" applyFont="1" applyFill="1" applyAlignment="1">
      <alignment vertical="center"/>
    </xf>
    <xf numFmtId="1" fontId="0" fillId="11" borderId="12" xfId="0" applyNumberFormat="1" applyFill="1" applyBorder="1" applyAlignment="1">
      <alignment horizontal="center" vertical="center"/>
    </xf>
    <xf numFmtId="0" fontId="96" fillId="11" borderId="22" xfId="0" applyFont="1" applyFill="1" applyBorder="1" applyAlignment="1">
      <alignment horizontal="center" vertical="center"/>
    </xf>
    <xf numFmtId="0" fontId="96" fillId="11" borderId="23" xfId="0" applyFont="1" applyFill="1" applyBorder="1" applyAlignment="1">
      <alignment horizontal="center" vertical="center"/>
    </xf>
    <xf numFmtId="0" fontId="96" fillId="11" borderId="23" xfId="0" applyFont="1" applyFill="1" applyBorder="1" applyAlignment="1">
      <alignment horizontal="center" vertical="center" wrapText="1"/>
    </xf>
    <xf numFmtId="0" fontId="96" fillId="11" borderId="24" xfId="0" applyFont="1" applyFill="1" applyBorder="1" applyAlignment="1">
      <alignment horizontal="center" vertical="center" wrapText="1"/>
    </xf>
    <xf numFmtId="1" fontId="0" fillId="11" borderId="2" xfId="0" applyNumberFormat="1" applyFill="1" applyBorder="1" applyAlignment="1">
      <alignment horizontal="center" vertical="center"/>
    </xf>
    <xf numFmtId="0" fontId="0" fillId="11" borderId="18" xfId="0" applyFill="1" applyBorder="1" applyAlignment="1">
      <alignment horizontal="center" vertical="center"/>
    </xf>
    <xf numFmtId="1" fontId="0" fillId="11" borderId="18" xfId="0" applyNumberFormat="1" applyFill="1" applyBorder="1" applyAlignment="1">
      <alignment horizontal="center" vertical="center"/>
    </xf>
    <xf numFmtId="1" fontId="0" fillId="11" borderId="71" xfId="0" applyNumberFormat="1" applyFill="1" applyBorder="1" applyAlignment="1">
      <alignment horizontal="center" vertical="center"/>
    </xf>
    <xf numFmtId="1" fontId="0" fillId="31" borderId="3" xfId="0" applyNumberFormat="1" applyFill="1" applyBorder="1" applyAlignment="1">
      <alignment horizontal="center" vertical="center"/>
    </xf>
    <xf numFmtId="1" fontId="0" fillId="31" borderId="8" xfId="0" applyNumberFormat="1" applyFill="1" applyBorder="1" applyAlignment="1">
      <alignment horizontal="center" vertical="center"/>
    </xf>
    <xf numFmtId="1" fontId="0" fillId="31" borderId="2" xfId="0" applyNumberFormat="1" applyFill="1" applyBorder="1" applyAlignment="1">
      <alignment horizontal="center" vertical="center"/>
    </xf>
    <xf numFmtId="1" fontId="0" fillId="31" borderId="7" xfId="0" applyNumberFormat="1" applyFill="1" applyBorder="1" applyAlignment="1">
      <alignment horizontal="center" vertical="center"/>
    </xf>
    <xf numFmtId="1" fontId="0" fillId="31" borderId="16" xfId="0" applyNumberFormat="1" applyFill="1" applyBorder="1" applyAlignment="1">
      <alignment horizontal="center" vertical="center"/>
    </xf>
    <xf numFmtId="1" fontId="0" fillId="31" borderId="70" xfId="0" applyNumberFormat="1" applyFill="1" applyBorder="1" applyAlignment="1">
      <alignment horizontal="center" vertical="center"/>
    </xf>
    <xf numFmtId="1" fontId="0" fillId="31" borderId="12" xfId="0" applyNumberFormat="1" applyFill="1" applyBorder="1" applyAlignment="1">
      <alignment horizontal="center" vertical="center"/>
    </xf>
    <xf numFmtId="0" fontId="0" fillId="31" borderId="0" xfId="0" applyFill="1" applyAlignment="1">
      <alignment vertical="center"/>
    </xf>
    <xf numFmtId="2" fontId="0" fillId="0" borderId="99" xfId="0" applyNumberFormat="1" applyBorder="1" applyAlignment="1">
      <alignment horizontal="center" vertical="center" wrapText="1"/>
    </xf>
    <xf numFmtId="0" fontId="11" fillId="28" borderId="74" xfId="0" applyFont="1" applyFill="1" applyBorder="1" applyAlignment="1">
      <alignment horizontal="center" vertical="center" wrapText="1"/>
    </xf>
    <xf numFmtId="166" fontId="0" fillId="0" borderId="107" xfId="0" applyNumberFormat="1" applyBorder="1" applyAlignment="1">
      <alignment horizontal="center" vertical="center"/>
    </xf>
    <xf numFmtId="166" fontId="0" fillId="11" borderId="123" xfId="0" applyNumberFormat="1" applyFill="1" applyBorder="1" applyAlignment="1">
      <alignment horizontal="center" vertical="center"/>
    </xf>
    <xf numFmtId="166" fontId="0" fillId="0" borderId="108" xfId="0" applyNumberFormat="1" applyBorder="1" applyAlignment="1">
      <alignment horizontal="center" vertical="center"/>
    </xf>
    <xf numFmtId="167" fontId="0" fillId="0" borderId="107" xfId="0" applyNumberFormat="1" applyBorder="1" applyAlignment="1">
      <alignment horizontal="center" vertical="center"/>
    </xf>
    <xf numFmtId="0" fontId="11" fillId="28" borderId="108"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47" xfId="0" applyFill="1" applyBorder="1" applyAlignment="1">
      <alignment horizontal="center" vertical="center"/>
    </xf>
    <xf numFmtId="167" fontId="0" fillId="0" borderId="60" xfId="0" applyNumberFormat="1" applyBorder="1" applyAlignment="1">
      <alignment horizontal="center" vertical="center"/>
    </xf>
    <xf numFmtId="168" fontId="0" fillId="0" borderId="45" xfId="0" applyNumberFormat="1" applyBorder="1" applyAlignment="1">
      <alignment horizontal="center" vertical="center"/>
    </xf>
    <xf numFmtId="0" fontId="0" fillId="39" borderId="105" xfId="0" applyFill="1" applyBorder="1" applyAlignment="1">
      <alignment horizontal="center" vertical="center" wrapText="1"/>
    </xf>
    <xf numFmtId="0" fontId="11" fillId="39" borderId="74" xfId="0" applyFont="1" applyFill="1" applyBorder="1" applyAlignment="1">
      <alignment horizontal="center" vertical="center" wrapText="1"/>
    </xf>
    <xf numFmtId="166" fontId="0" fillId="39" borderId="112" xfId="0" applyNumberFormat="1" applyFill="1" applyBorder="1" applyAlignment="1">
      <alignment horizontal="center" vertical="center"/>
    </xf>
    <xf numFmtId="0" fontId="102" fillId="28" borderId="108" xfId="0" applyFont="1" applyFill="1" applyBorder="1" applyAlignment="1">
      <alignment horizontal="center" vertical="center" wrapText="1"/>
    </xf>
    <xf numFmtId="0" fontId="96" fillId="11" borderId="105" xfId="0" applyFont="1" applyFill="1" applyBorder="1" applyAlignment="1">
      <alignment vertical="center"/>
    </xf>
    <xf numFmtId="0" fontId="0" fillId="11" borderId="5" xfId="0" applyFill="1" applyBorder="1" applyAlignment="1">
      <alignment vertical="center" wrapText="1"/>
    </xf>
    <xf numFmtId="0" fontId="0" fillId="11" borderId="51" xfId="0" applyFill="1" applyBorder="1" applyAlignment="1">
      <alignment vertical="center" wrapText="1"/>
    </xf>
    <xf numFmtId="0" fontId="0" fillId="11" borderId="14" xfId="0" applyFill="1" applyBorder="1" applyAlignment="1">
      <alignment vertical="center"/>
    </xf>
    <xf numFmtId="0" fontId="0" fillId="11" borderId="14" xfId="0" applyFill="1" applyBorder="1" applyAlignment="1">
      <alignment vertical="center" wrapText="1"/>
    </xf>
    <xf numFmtId="0" fontId="0" fillId="11" borderId="60" xfId="0" applyFill="1" applyBorder="1" applyAlignment="1">
      <alignment vertical="center" wrapText="1"/>
    </xf>
    <xf numFmtId="0" fontId="152" fillId="0" borderId="25" xfId="0" applyFont="1" applyBorder="1" applyAlignment="1">
      <alignment horizontal="center" vertical="center"/>
    </xf>
    <xf numFmtId="0" fontId="152" fillId="0" borderId="25" xfId="0" applyFont="1" applyBorder="1" applyAlignment="1">
      <alignment horizontal="center" vertical="center" wrapText="1"/>
    </xf>
    <xf numFmtId="0" fontId="152" fillId="0" borderId="108" xfId="0" applyFont="1" applyBorder="1" applyAlignment="1">
      <alignment horizontal="center" vertical="center"/>
    </xf>
    <xf numFmtId="0" fontId="152" fillId="0" borderId="0" xfId="0" applyFont="1" applyAlignment="1">
      <alignment horizontal="center" vertical="center"/>
    </xf>
    <xf numFmtId="0" fontId="0" fillId="0" borderId="118" xfId="0" applyBorder="1" applyAlignment="1">
      <alignment vertical="center"/>
    </xf>
    <xf numFmtId="0" fontId="105" fillId="0" borderId="118" xfId="0" applyFont="1" applyBorder="1" applyAlignment="1">
      <alignment horizontal="center" vertical="center"/>
    </xf>
    <xf numFmtId="0" fontId="0" fillId="0" borderId="118" xfId="0" applyBorder="1" applyAlignment="1">
      <alignment vertical="center" wrapText="1"/>
    </xf>
    <xf numFmtId="0" fontId="0" fillId="0" borderId="52" xfId="0" applyBorder="1" applyAlignment="1">
      <alignment vertical="center" wrapText="1"/>
    </xf>
    <xf numFmtId="0" fontId="0" fillId="0" borderId="10" xfId="0" applyBorder="1" applyAlignment="1">
      <alignment vertical="center"/>
    </xf>
    <xf numFmtId="0" fontId="105" fillId="0" borderId="10" xfId="0" applyFont="1" applyBorder="1" applyAlignment="1">
      <alignment horizontal="center" vertical="center"/>
    </xf>
    <xf numFmtId="0" fontId="0" fillId="0" borderId="10" xfId="0" applyBorder="1" applyAlignment="1">
      <alignment vertical="center" wrapText="1"/>
    </xf>
    <xf numFmtId="0" fontId="0" fillId="0" borderId="116" xfId="0" applyBorder="1" applyAlignment="1">
      <alignment vertical="center" wrapText="1"/>
    </xf>
    <xf numFmtId="0" fontId="0" fillId="0" borderId="116" xfId="0" applyBorder="1" applyAlignment="1">
      <alignment vertical="center"/>
    </xf>
    <xf numFmtId="0" fontId="105" fillId="0" borderId="0" xfId="0" applyFont="1" applyAlignment="1">
      <alignment horizontal="center"/>
    </xf>
    <xf numFmtId="0" fontId="0" fillId="0" borderId="0" xfId="0" applyAlignment="1">
      <alignment wrapText="1"/>
    </xf>
    <xf numFmtId="0" fontId="157" fillId="0" borderId="20" xfId="0" applyFont="1" applyBorder="1" applyAlignment="1">
      <alignment vertical="center"/>
    </xf>
    <xf numFmtId="0" fontId="158" fillId="0" borderId="20" xfId="0" applyFont="1" applyBorder="1" applyAlignment="1">
      <alignment horizontal="center" vertical="center"/>
    </xf>
    <xf numFmtId="0" fontId="157" fillId="0" borderId="20" xfId="0" applyFont="1" applyBorder="1" applyAlignment="1">
      <alignment vertical="center" wrapText="1"/>
    </xf>
    <xf numFmtId="0" fontId="157" fillId="0" borderId="121" xfId="0" applyFont="1" applyBorder="1" applyAlignment="1">
      <alignment vertical="center" wrapText="1"/>
    </xf>
    <xf numFmtId="0" fontId="157" fillId="0" borderId="10" xfId="0" applyFont="1" applyBorder="1" applyAlignment="1">
      <alignment vertical="center"/>
    </xf>
    <xf numFmtId="0" fontId="158" fillId="0" borderId="10" xfId="0" applyFont="1" applyBorder="1" applyAlignment="1">
      <alignment horizontal="center" vertical="center"/>
    </xf>
    <xf numFmtId="0" fontId="157" fillId="0" borderId="10" xfId="0" applyFont="1" applyBorder="1" applyAlignment="1">
      <alignment vertical="center" wrapText="1"/>
    </xf>
    <xf numFmtId="0" fontId="157" fillId="0" borderId="116" xfId="0" applyFont="1" applyBorder="1" applyAlignment="1">
      <alignment vertical="center"/>
    </xf>
    <xf numFmtId="0" fontId="157" fillId="0" borderId="116" xfId="0" applyFont="1" applyBorder="1" applyAlignment="1">
      <alignment vertical="center" wrapText="1"/>
    </xf>
    <xf numFmtId="0" fontId="102" fillId="11" borderId="0" xfId="0" applyFont="1" applyFill="1" applyAlignment="1">
      <alignment vertical="center"/>
    </xf>
    <xf numFmtId="0" fontId="11" fillId="11" borderId="0" xfId="0" applyFont="1" applyFill="1" applyAlignment="1">
      <alignment vertical="center" wrapText="1"/>
    </xf>
    <xf numFmtId="0" fontId="124" fillId="0" borderId="7" xfId="6" applyFill="1" applyBorder="1" applyAlignment="1">
      <alignment horizontal="center" vertical="center"/>
    </xf>
    <xf numFmtId="0" fontId="137" fillId="0" borderId="0" xfId="6" applyFont="1" applyBorder="1" applyAlignment="1">
      <alignment vertical="center"/>
    </xf>
    <xf numFmtId="0" fontId="121" fillId="0" borderId="3" xfId="8" applyFont="1" applyBorder="1" applyAlignment="1">
      <alignment horizontal="center" vertical="center" wrapText="1"/>
    </xf>
    <xf numFmtId="0" fontId="121" fillId="0" borderId="37" xfId="8" applyFont="1" applyBorder="1" applyAlignment="1">
      <alignment horizontal="center" vertical="center" wrapText="1"/>
    </xf>
    <xf numFmtId="0" fontId="121" fillId="0" borderId="0" xfId="8" applyFont="1" applyAlignment="1">
      <alignment horizontal="center" vertical="center"/>
    </xf>
    <xf numFmtId="0" fontId="121" fillId="0" borderId="7" xfId="8" applyFont="1" applyBorder="1" applyAlignment="1">
      <alignment horizontal="center" vertical="center"/>
    </xf>
    <xf numFmtId="0" fontId="121" fillId="0" borderId="27" xfId="8" applyFont="1" applyBorder="1" applyAlignment="1">
      <alignment horizontal="center" vertical="center"/>
    </xf>
    <xf numFmtId="0" fontId="121" fillId="0" borderId="18" xfId="8" applyFont="1" applyBorder="1" applyAlignment="1">
      <alignment horizontal="center" vertical="center" wrapText="1"/>
    </xf>
    <xf numFmtId="0" fontId="123" fillId="0" borderId="39" xfId="8" applyFont="1" applyBorder="1" applyAlignment="1">
      <alignment horizontal="center" vertical="center" wrapText="1"/>
    </xf>
    <xf numFmtId="0" fontId="123" fillId="58" borderId="39" xfId="8" applyFont="1" applyFill="1" applyBorder="1" applyAlignment="1">
      <alignment horizontal="center" vertical="center" wrapText="1"/>
    </xf>
    <xf numFmtId="0" fontId="121" fillId="0" borderId="39" xfId="8" applyFont="1" applyBorder="1" applyAlignment="1">
      <alignment horizontal="center" vertical="center" wrapText="1"/>
    </xf>
    <xf numFmtId="0" fontId="121" fillId="0" borderId="12" xfId="8" applyFont="1" applyBorder="1" applyAlignment="1">
      <alignment horizontal="center" vertical="center" wrapText="1"/>
    </xf>
    <xf numFmtId="0" fontId="123" fillId="0" borderId="7" xfId="8" applyFont="1" applyBorder="1" applyAlignment="1">
      <alignment horizontal="center" vertical="center" wrapText="1"/>
    </xf>
    <xf numFmtId="0" fontId="123" fillId="11" borderId="7" xfId="8" applyFont="1" applyFill="1" applyBorder="1" applyAlignment="1">
      <alignment vertical="center" wrapText="1"/>
    </xf>
    <xf numFmtId="0" fontId="123" fillId="11" borderId="7" xfId="8" quotePrefix="1" applyFont="1" applyFill="1" applyBorder="1" applyAlignment="1">
      <alignment horizontal="center" vertical="center" wrapText="1"/>
    </xf>
    <xf numFmtId="0" fontId="128" fillId="0" borderId="27" xfId="8" applyFont="1" applyBorder="1" applyAlignment="1">
      <alignment vertical="center" wrapText="1"/>
    </xf>
    <xf numFmtId="0" fontId="123" fillId="0" borderId="0" xfId="8" applyFont="1" applyAlignment="1">
      <alignment horizontal="center" vertical="center"/>
    </xf>
    <xf numFmtId="0" fontId="123" fillId="0" borderId="12" xfId="8" applyFont="1" applyBorder="1" applyAlignment="1">
      <alignment horizontal="center" vertical="center"/>
    </xf>
    <xf numFmtId="0" fontId="123" fillId="58" borderId="7" xfId="8" applyFont="1" applyFill="1" applyBorder="1" applyAlignment="1">
      <alignment horizontal="center" vertical="center" wrapText="1"/>
    </xf>
    <xf numFmtId="0" fontId="123" fillId="0" borderId="27" xfId="8" applyFont="1" applyBorder="1" applyAlignment="1">
      <alignment vertical="center" wrapText="1"/>
    </xf>
    <xf numFmtId="0" fontId="128" fillId="0" borderId="7" xfId="8" applyFont="1" applyBorder="1" applyAlignment="1">
      <alignment vertical="center" wrapText="1"/>
    </xf>
    <xf numFmtId="0" fontId="123" fillId="0" borderId="7" xfId="8" applyFont="1" applyBorder="1" applyAlignment="1">
      <alignment horizontal="center" vertical="center"/>
    </xf>
    <xf numFmtId="0" fontId="123" fillId="0" borderId="58" xfId="8" applyFont="1" applyBorder="1" applyAlignment="1">
      <alignment vertical="center"/>
    </xf>
    <xf numFmtId="0" fontId="123" fillId="0" borderId="0" xfId="8" applyFont="1" applyAlignment="1">
      <alignment vertical="center" wrapText="1"/>
    </xf>
    <xf numFmtId="0" fontId="132" fillId="0" borderId="7" xfId="8" applyFont="1" applyBorder="1" applyAlignment="1">
      <alignment horizontal="center" vertical="center" wrapText="1"/>
    </xf>
    <xf numFmtId="0" fontId="1" fillId="0" borderId="7" xfId="6" applyFont="1" applyFill="1" applyBorder="1" applyAlignment="1">
      <alignment horizontal="center" vertical="center"/>
    </xf>
    <xf numFmtId="0" fontId="123" fillId="0" borderId="12" xfId="8" applyFont="1" applyBorder="1" applyAlignment="1">
      <alignment horizontal="center" vertical="center" wrapText="1"/>
    </xf>
    <xf numFmtId="0" fontId="134" fillId="0" borderId="7" xfId="8" applyFont="1" applyBorder="1" applyAlignment="1">
      <alignment horizontal="center" vertical="center" wrapText="1"/>
    </xf>
    <xf numFmtId="0" fontId="1" fillId="0" borderId="0" xfId="8" applyAlignment="1">
      <alignment vertical="center" wrapText="1"/>
    </xf>
    <xf numFmtId="0" fontId="164" fillId="0" borderId="7" xfId="8" applyFont="1" applyBorder="1" applyAlignment="1">
      <alignment horizontal="center" vertical="center" wrapText="1"/>
    </xf>
    <xf numFmtId="0" fontId="123" fillId="0" borderId="7" xfId="8" applyFont="1" applyBorder="1" applyAlignment="1">
      <alignment vertical="center" wrapText="1"/>
    </xf>
    <xf numFmtId="0" fontId="123" fillId="0" borderId="40" xfId="8" applyFont="1" applyBorder="1" applyAlignment="1">
      <alignment horizontal="center" vertical="center" wrapText="1"/>
    </xf>
    <xf numFmtId="0" fontId="134" fillId="58" borderId="7" xfId="8" applyFont="1" applyFill="1" applyBorder="1" applyAlignment="1">
      <alignment horizontal="center" vertical="center" wrapText="1"/>
    </xf>
    <xf numFmtId="0" fontId="123" fillId="11" borderId="7" xfId="8" applyFont="1" applyFill="1" applyBorder="1" applyAlignment="1">
      <alignment horizontal="center" vertical="center" wrapText="1"/>
    </xf>
    <xf numFmtId="0" fontId="123" fillId="58" borderId="9" xfId="8" applyFont="1" applyFill="1" applyBorder="1" applyAlignment="1">
      <alignment vertical="center" wrapText="1"/>
    </xf>
    <xf numFmtId="0" fontId="123" fillId="58" borderId="9" xfId="8" applyFont="1" applyFill="1" applyBorder="1" applyAlignment="1">
      <alignment horizontal="center" vertical="center" wrapText="1"/>
    </xf>
    <xf numFmtId="0" fontId="123" fillId="11" borderId="0" xfId="8" applyFont="1" applyFill="1" applyAlignment="1">
      <alignment horizontal="center" vertical="center"/>
    </xf>
    <xf numFmtId="0" fontId="123" fillId="0" borderId="27" xfId="8" applyFont="1" applyBorder="1" applyAlignment="1">
      <alignment horizontal="center" vertical="center" wrapText="1"/>
    </xf>
    <xf numFmtId="0" fontId="123" fillId="11" borderId="27" xfId="8" applyFont="1" applyFill="1" applyBorder="1" applyAlignment="1">
      <alignment horizontal="center" vertical="center" wrapText="1"/>
    </xf>
    <xf numFmtId="0" fontId="123" fillId="0" borderId="34" xfId="8" applyFont="1" applyBorder="1" applyAlignment="1">
      <alignment horizontal="center" vertical="center" wrapText="1"/>
    </xf>
    <xf numFmtId="0" fontId="123" fillId="0" borderId="35" xfId="8" applyFont="1" applyBorder="1" applyAlignment="1">
      <alignment horizontal="center" vertical="center" wrapText="1"/>
    </xf>
    <xf numFmtId="0" fontId="123" fillId="11" borderId="9" xfId="8" applyFont="1" applyFill="1" applyBorder="1" applyAlignment="1">
      <alignment horizontal="center" vertical="center" wrapText="1"/>
    </xf>
    <xf numFmtId="0" fontId="134" fillId="11" borderId="7" xfId="8" applyFont="1" applyFill="1" applyBorder="1" applyAlignment="1">
      <alignment horizontal="center" vertical="center" wrapText="1"/>
    </xf>
    <xf numFmtId="0" fontId="121" fillId="50" borderId="0" xfId="8" applyFont="1" applyFill="1" applyAlignment="1">
      <alignment vertical="center"/>
    </xf>
    <xf numFmtId="0" fontId="159" fillId="0" borderId="7" xfId="8" applyFont="1" applyBorder="1" applyAlignment="1">
      <alignment horizontal="center" vertical="center" wrapText="1"/>
    </xf>
    <xf numFmtId="0" fontId="121" fillId="0" borderId="0" xfId="8" applyFont="1" applyAlignment="1">
      <alignment vertical="center"/>
    </xf>
    <xf numFmtId="0" fontId="123" fillId="0" borderId="0" xfId="8" applyFont="1" applyAlignment="1">
      <alignment vertical="center"/>
    </xf>
    <xf numFmtId="0" fontId="138" fillId="0" borderId="0" xfId="8" applyFont="1"/>
    <xf numFmtId="0" fontId="123" fillId="0" borderId="27" xfId="8" applyFont="1" applyBorder="1" applyAlignment="1">
      <alignment horizontal="center" vertical="center"/>
    </xf>
    <xf numFmtId="0" fontId="123" fillId="0" borderId="57" xfId="8" applyFont="1" applyBorder="1" applyAlignment="1">
      <alignment horizontal="center" vertical="center"/>
    </xf>
    <xf numFmtId="0" fontId="123" fillId="0" borderId="9" xfId="8" applyFont="1" applyBorder="1" applyAlignment="1">
      <alignment horizontal="center" vertical="center"/>
    </xf>
    <xf numFmtId="0" fontId="1" fillId="0" borderId="0" xfId="8"/>
    <xf numFmtId="0" fontId="105" fillId="0" borderId="0" xfId="8" applyFont="1" applyAlignment="1">
      <alignment horizontal="center" vertical="center"/>
    </xf>
    <xf numFmtId="0" fontId="105" fillId="0" borderId="7" xfId="8" applyFont="1" applyBorder="1" applyAlignment="1">
      <alignment horizontal="center" vertical="center"/>
    </xf>
    <xf numFmtId="0" fontId="105" fillId="0" borderId="27" xfId="8" applyFont="1" applyBorder="1" applyAlignment="1">
      <alignment horizontal="center" vertical="center"/>
    </xf>
    <xf numFmtId="0" fontId="121" fillId="46" borderId="9" xfId="8" applyFont="1" applyFill="1" applyBorder="1" applyAlignment="1">
      <alignment horizontal="center" vertical="center" wrapText="1"/>
    </xf>
    <xf numFmtId="0" fontId="121" fillId="47" borderId="40" xfId="8" applyFont="1" applyFill="1" applyBorder="1" applyAlignment="1">
      <alignment horizontal="center" vertical="center" wrapText="1"/>
    </xf>
    <xf numFmtId="0" fontId="121" fillId="48" borderId="7" xfId="8" applyFont="1" applyFill="1" applyBorder="1" applyAlignment="1">
      <alignment horizontal="center" vertical="center" wrapText="1"/>
    </xf>
    <xf numFmtId="0" fontId="121" fillId="0" borderId="27" xfId="8" applyFont="1" applyBorder="1" applyAlignment="1">
      <alignment horizontal="center" vertical="center" wrapText="1"/>
    </xf>
    <xf numFmtId="0" fontId="121" fillId="25" borderId="7" xfId="8" applyFont="1" applyFill="1" applyBorder="1" applyAlignment="1">
      <alignment horizontal="center" vertical="center" wrapText="1"/>
    </xf>
    <xf numFmtId="0" fontId="134" fillId="11" borderId="7" xfId="8" quotePrefix="1" applyFont="1" applyFill="1" applyBorder="1" applyAlignment="1">
      <alignment vertical="center" wrapText="1"/>
    </xf>
    <xf numFmtId="0" fontId="140" fillId="11" borderId="7" xfId="8" applyFont="1" applyFill="1" applyBorder="1" applyAlignment="1">
      <alignment vertical="center" wrapText="1"/>
    </xf>
    <xf numFmtId="0" fontId="123" fillId="58" borderId="7" xfId="8" quotePrefix="1" applyFont="1" applyFill="1" applyBorder="1" applyAlignment="1">
      <alignment horizontal="center" vertical="center" wrapText="1"/>
    </xf>
    <xf numFmtId="0" fontId="121" fillId="31" borderId="7" xfId="8" applyFont="1" applyFill="1" applyBorder="1" applyAlignment="1">
      <alignment horizontal="center" vertical="center" wrapText="1"/>
    </xf>
    <xf numFmtId="0" fontId="123" fillId="0" borderId="7" xfId="8" quotePrefix="1" applyFont="1" applyBorder="1" applyAlignment="1">
      <alignment horizontal="center" vertical="center" wrapText="1"/>
    </xf>
    <xf numFmtId="0" fontId="123" fillId="12" borderId="7" xfId="8" applyFont="1" applyFill="1" applyBorder="1" applyAlignment="1">
      <alignment horizontal="left" vertical="center" wrapText="1"/>
    </xf>
    <xf numFmtId="0" fontId="121" fillId="26" borderId="7" xfId="8" applyFont="1" applyFill="1" applyBorder="1" applyAlignment="1">
      <alignment horizontal="center" vertical="center" wrapText="1"/>
    </xf>
    <xf numFmtId="0" fontId="1" fillId="0" borderId="0" xfId="8" applyAlignment="1">
      <alignment horizontal="center" vertical="center" wrapText="1"/>
    </xf>
    <xf numFmtId="0" fontId="105" fillId="0" borderId="0" xfId="8" applyFont="1" applyAlignment="1">
      <alignment horizontal="center" vertical="center" wrapText="1"/>
    </xf>
    <xf numFmtId="0" fontId="141" fillId="0" borderId="0" xfId="8" applyFont="1" applyAlignment="1">
      <alignment horizontal="center" vertical="center" wrapText="1"/>
    </xf>
    <xf numFmtId="0" fontId="141" fillId="0" borderId="0" xfId="8" quotePrefix="1" applyFont="1" applyAlignment="1">
      <alignment horizontal="center" vertical="center" wrapText="1"/>
    </xf>
    <xf numFmtId="0" fontId="1" fillId="0" borderId="0" xfId="8" quotePrefix="1" applyAlignment="1">
      <alignment horizontal="center" vertical="center" wrapText="1"/>
    </xf>
    <xf numFmtId="0" fontId="142" fillId="0" borderId="0" xfId="8" applyFont="1" applyAlignment="1">
      <alignment horizontal="left" vertical="center"/>
    </xf>
    <xf numFmtId="0" fontId="144" fillId="0" borderId="0" xfId="8" applyFont="1" applyAlignment="1">
      <alignment horizontal="center" vertical="center"/>
    </xf>
    <xf numFmtId="0" fontId="1" fillId="0" borderId="0" xfId="8" applyAlignment="1">
      <alignment wrapText="1"/>
    </xf>
    <xf numFmtId="0" fontId="123" fillId="0" borderId="0" xfId="8" applyFont="1" applyAlignment="1">
      <alignment horizontal="center" vertical="center" wrapText="1"/>
    </xf>
    <xf numFmtId="0" fontId="148" fillId="0" borderId="0" xfId="8" applyFont="1" applyAlignment="1">
      <alignment vertical="center" wrapText="1"/>
    </xf>
    <xf numFmtId="0" fontId="148" fillId="0" borderId="0" xfId="8" applyFont="1" applyAlignment="1">
      <alignment horizontal="center" vertical="center" wrapText="1"/>
    </xf>
    <xf numFmtId="0" fontId="1" fillId="0" borderId="0" xfId="8" applyAlignment="1">
      <alignment horizontal="center" vertical="center"/>
    </xf>
    <xf numFmtId="0" fontId="1" fillId="0" borderId="7" xfId="8" applyBorder="1" applyAlignment="1">
      <alignment horizontal="center" vertical="center"/>
    </xf>
    <xf numFmtId="0" fontId="121" fillId="0" borderId="7" xfId="8" applyFont="1" applyBorder="1" applyAlignment="1">
      <alignment horizontal="center" vertical="center" wrapText="1"/>
    </xf>
    <xf numFmtId="0" fontId="121" fillId="11" borderId="7" xfId="8" applyFont="1" applyFill="1" applyBorder="1" applyAlignment="1">
      <alignment horizontal="center" vertical="center" wrapText="1"/>
    </xf>
    <xf numFmtId="0" fontId="122" fillId="0" borderId="7" xfId="8" applyFont="1" applyBorder="1" applyAlignment="1">
      <alignment horizontal="center" vertical="center" wrapText="1"/>
    </xf>
    <xf numFmtId="0" fontId="159" fillId="11" borderId="7" xfId="8" applyFont="1" applyFill="1" applyBorder="1" applyAlignment="1">
      <alignment horizontal="center" vertical="center" wrapText="1"/>
    </xf>
    <xf numFmtId="0" fontId="165" fillId="0" borderId="7" xfId="8" applyFont="1" applyBorder="1" applyAlignment="1">
      <alignment horizontal="center" vertical="center" wrapText="1"/>
    </xf>
    <xf numFmtId="0" fontId="160" fillId="0" borderId="7" xfId="8" applyFont="1" applyBorder="1" applyAlignment="1">
      <alignment horizontal="center" vertical="center" wrapText="1"/>
    </xf>
    <xf numFmtId="0" fontId="160" fillId="11" borderId="7" xfId="8" applyFont="1" applyFill="1" applyBorder="1" applyAlignment="1">
      <alignment horizontal="center" vertical="center" wrapText="1"/>
    </xf>
    <xf numFmtId="0" fontId="1" fillId="0" borderId="7" xfId="8" applyBorder="1"/>
    <xf numFmtId="0" fontId="149" fillId="11" borderId="7" xfId="8" applyFont="1" applyFill="1" applyBorder="1" applyAlignment="1">
      <alignment horizontal="center" vertical="center"/>
    </xf>
    <xf numFmtId="0" fontId="1" fillId="11" borderId="7" xfId="8" applyFill="1" applyBorder="1" applyAlignment="1">
      <alignment vertical="center"/>
    </xf>
    <xf numFmtId="0" fontId="1" fillId="11" borderId="9" xfId="8" applyFill="1" applyBorder="1" applyAlignment="1">
      <alignment vertical="center"/>
    </xf>
    <xf numFmtId="0" fontId="1" fillId="11" borderId="40" xfId="8" applyFill="1" applyBorder="1" applyAlignment="1">
      <alignment vertical="center"/>
    </xf>
    <xf numFmtId="0" fontId="123" fillId="11" borderId="7" xfId="8" applyFont="1" applyFill="1" applyBorder="1" applyAlignment="1">
      <alignment horizontal="center" vertical="center"/>
    </xf>
    <xf numFmtId="0" fontId="168" fillId="22" borderId="8" xfId="1" applyFont="1" applyFill="1" applyBorder="1" applyAlignment="1">
      <alignment horizontal="center" vertical="center" readingOrder="1"/>
    </xf>
    <xf numFmtId="0" fontId="0" fillId="0" borderId="0" xfId="0" applyAlignment="1">
      <alignment horizontal="center" vertical="center"/>
    </xf>
    <xf numFmtId="0" fontId="0" fillId="12" borderId="59" xfId="0" applyFill="1" applyBorder="1" applyAlignment="1">
      <alignment horizontal="center" vertical="center"/>
    </xf>
    <xf numFmtId="0" fontId="0" fillId="12" borderId="99" xfId="0" applyFill="1" applyBorder="1" applyAlignment="1">
      <alignment horizontal="center" vertical="center"/>
    </xf>
    <xf numFmtId="0" fontId="0" fillId="25" borderId="59" xfId="0" applyFill="1" applyBorder="1" applyAlignment="1">
      <alignment horizontal="center" vertical="center"/>
    </xf>
    <xf numFmtId="0" fontId="0" fillId="31" borderId="29" xfId="0" applyFill="1" applyBorder="1" applyAlignment="1">
      <alignment horizontal="center" vertical="center"/>
    </xf>
    <xf numFmtId="0" fontId="0" fillId="31" borderId="59" xfId="0" applyFill="1" applyBorder="1" applyAlignment="1">
      <alignment horizontal="center" vertical="center"/>
    </xf>
    <xf numFmtId="0" fontId="0" fillId="31" borderId="99" xfId="0" applyFill="1" applyBorder="1" applyAlignment="1">
      <alignment horizontal="center" vertical="center"/>
    </xf>
    <xf numFmtId="0" fontId="0" fillId="32" borderId="59" xfId="0" applyFill="1" applyBorder="1" applyAlignment="1">
      <alignment horizontal="center" vertical="center"/>
    </xf>
    <xf numFmtId="0" fontId="0" fillId="32" borderId="99" xfId="0" applyFill="1" applyBorder="1" applyAlignment="1">
      <alignment horizontal="center" vertical="center"/>
    </xf>
    <xf numFmtId="0" fontId="0" fillId="34" borderId="29" xfId="0" applyFill="1" applyBorder="1" applyAlignment="1">
      <alignment horizontal="center" vertical="center"/>
    </xf>
    <xf numFmtId="0" fontId="0" fillId="34" borderId="59" xfId="0" applyFill="1" applyBorder="1" applyAlignment="1">
      <alignment horizontal="center" vertical="center"/>
    </xf>
    <xf numFmtId="166" fontId="0" fillId="0" borderId="42" xfId="0" applyNumberFormat="1" applyBorder="1" applyAlignment="1">
      <alignment horizontal="center" vertical="center"/>
    </xf>
    <xf numFmtId="166" fontId="0" fillId="0" borderId="107" xfId="0" applyNumberFormat="1" applyBorder="1" applyAlignment="1">
      <alignment horizontal="center" vertical="center"/>
    </xf>
    <xf numFmtId="0" fontId="0" fillId="0" borderId="44" xfId="0" applyBorder="1" applyAlignment="1">
      <alignment horizontal="center" vertical="center"/>
    </xf>
    <xf numFmtId="168" fontId="0" fillId="0" borderId="43" xfId="0" applyNumberFormat="1" applyBorder="1" applyAlignment="1">
      <alignment horizontal="center" vertical="center"/>
    </xf>
    <xf numFmtId="168" fontId="0" fillId="0" borderId="44" xfId="0" applyNumberFormat="1" applyBorder="1" applyAlignment="1">
      <alignment horizontal="center" vertical="center"/>
    </xf>
    <xf numFmtId="168" fontId="0" fillId="0" borderId="45" xfId="0" applyNumberFormat="1" applyBorder="1" applyAlignment="1">
      <alignment horizontal="center" vertical="center"/>
    </xf>
    <xf numFmtId="0" fontId="0" fillId="0" borderId="43" xfId="0" applyBorder="1" applyAlignment="1">
      <alignment horizontal="center" vertical="center"/>
    </xf>
    <xf numFmtId="0" fontId="0" fillId="0" borderId="45" xfId="0" applyBorder="1" applyAlignment="1">
      <alignment horizontal="center" vertical="center"/>
    </xf>
    <xf numFmtId="0" fontId="0" fillId="0" borderId="0" xfId="0" applyBorder="1" applyAlignment="1">
      <alignment horizontal="center" vertical="center"/>
    </xf>
    <xf numFmtId="0" fontId="150" fillId="11" borderId="0" xfId="0" applyFont="1" applyFill="1"/>
    <xf numFmtId="0" fontId="166" fillId="11" borderId="0" xfId="0" applyFont="1" applyFill="1"/>
    <xf numFmtId="0" fontId="7" fillId="15" borderId="8" xfId="1" applyFont="1" applyFill="1" applyBorder="1" applyAlignment="1">
      <alignment horizontal="center" vertical="center" wrapText="1" readingOrder="1"/>
    </xf>
    <xf numFmtId="0" fontId="0" fillId="0" borderId="0" xfId="0" applyAlignment="1">
      <alignment horizontal="center" vertical="center"/>
    </xf>
    <xf numFmtId="166" fontId="0" fillId="39" borderId="44" xfId="0" applyNumberFormat="1" applyFill="1" applyBorder="1" applyAlignment="1">
      <alignment horizontal="center" vertical="center"/>
    </xf>
    <xf numFmtId="166" fontId="0" fillId="39" borderId="43" xfId="0" applyNumberFormat="1" applyFill="1" applyBorder="1" applyAlignment="1">
      <alignment horizontal="center" vertical="center"/>
    </xf>
    <xf numFmtId="0" fontId="0" fillId="0" borderId="44" xfId="0" applyBorder="1" applyAlignment="1">
      <alignment horizontal="center" vertical="center"/>
    </xf>
    <xf numFmtId="0" fontId="0" fillId="0" borderId="29" xfId="0" applyBorder="1" applyAlignment="1">
      <alignment horizontal="center" vertical="center" wrapText="1"/>
    </xf>
    <xf numFmtId="168" fontId="0" fillId="39" borderId="60" xfId="0" applyNumberFormat="1" applyFill="1" applyBorder="1" applyAlignment="1">
      <alignment horizontal="center" vertical="center"/>
    </xf>
    <xf numFmtId="168" fontId="0" fillId="39" borderId="42" xfId="0" applyNumberFormat="1" applyFill="1" applyBorder="1" applyAlignment="1">
      <alignment horizontal="center" vertical="center"/>
    </xf>
    <xf numFmtId="0" fontId="11" fillId="0" borderId="29" xfId="0" applyFont="1" applyBorder="1" applyAlignment="1">
      <alignment horizontal="center" vertical="center" wrapText="1"/>
    </xf>
    <xf numFmtId="0" fontId="11" fillId="0" borderId="59" xfId="0" applyFont="1" applyBorder="1" applyAlignment="1">
      <alignment horizontal="center" vertical="center" wrapText="1"/>
    </xf>
    <xf numFmtId="0" fontId="0" fillId="0" borderId="99" xfId="0" applyBorder="1" applyAlignment="1">
      <alignment horizontal="center" vertical="center"/>
    </xf>
    <xf numFmtId="0" fontId="103" fillId="11" borderId="24" xfId="0" applyFont="1" applyFill="1" applyBorder="1" applyAlignment="1">
      <alignment horizontal="center" vertical="center"/>
    </xf>
    <xf numFmtId="0" fontId="150" fillId="11" borderId="24" xfId="0" applyFont="1" applyFill="1" applyBorder="1" applyAlignment="1">
      <alignment horizontal="left" vertical="center" wrapText="1"/>
    </xf>
    <xf numFmtId="0" fontId="103" fillId="11" borderId="74" xfId="0" applyFont="1" applyFill="1" applyBorder="1" applyAlignment="1">
      <alignment horizontal="center" vertical="center"/>
    </xf>
    <xf numFmtId="0" fontId="150" fillId="11" borderId="74" xfId="0" applyFont="1" applyFill="1" applyBorder="1" applyAlignment="1">
      <alignment horizontal="center" vertical="center" wrapText="1"/>
    </xf>
    <xf numFmtId="0" fontId="103" fillId="11" borderId="108" xfId="0" applyFont="1" applyFill="1" applyBorder="1" applyAlignment="1">
      <alignment horizontal="center" vertical="center"/>
    </xf>
    <xf numFmtId="0" fontId="150" fillId="11" borderId="108" xfId="0" applyFont="1" applyFill="1" applyBorder="1" applyAlignment="1">
      <alignment horizontal="left" vertical="center" wrapText="1"/>
    </xf>
    <xf numFmtId="1" fontId="102" fillId="12" borderId="7" xfId="0" applyNumberFormat="1" applyFont="1" applyFill="1" applyBorder="1" applyAlignment="1">
      <alignment horizontal="center" vertical="center"/>
    </xf>
    <xf numFmtId="1" fontId="102" fillId="11" borderId="7" xfId="0" applyNumberFormat="1" applyFont="1" applyFill="1" applyBorder="1" applyAlignment="1">
      <alignment horizontal="center" vertical="center"/>
    </xf>
    <xf numFmtId="0" fontId="116" fillId="11" borderId="0" xfId="0" applyFont="1" applyFill="1" applyAlignment="1">
      <alignment vertical="center"/>
    </xf>
    <xf numFmtId="0" fontId="0" fillId="59" borderId="29" xfId="0" applyFill="1" applyBorder="1" applyAlignment="1">
      <alignment horizontal="center" vertical="center"/>
    </xf>
    <xf numFmtId="0" fontId="0" fillId="59" borderId="59" xfId="0" applyFill="1" applyBorder="1" applyAlignment="1">
      <alignment horizontal="center" vertical="center"/>
    </xf>
    <xf numFmtId="0" fontId="0" fillId="59" borderId="25" xfId="0" applyFill="1" applyBorder="1" applyAlignment="1">
      <alignment horizontal="center" vertical="center"/>
    </xf>
    <xf numFmtId="0" fontId="0" fillId="60" borderId="29" xfId="0" applyFill="1" applyBorder="1" applyAlignment="1">
      <alignment horizontal="center" vertical="center"/>
    </xf>
    <xf numFmtId="0" fontId="0" fillId="60" borderId="59" xfId="0" applyFill="1" applyBorder="1" applyAlignment="1">
      <alignment horizontal="center" vertical="center"/>
    </xf>
    <xf numFmtId="0" fontId="166" fillId="18" borderId="25" xfId="0" applyFont="1" applyFill="1" applyBorder="1" applyAlignment="1">
      <alignment horizontal="center" vertical="center"/>
    </xf>
    <xf numFmtId="166" fontId="173" fillId="0" borderId="105" xfId="0" applyNumberFormat="1" applyFont="1" applyBorder="1" applyAlignment="1">
      <alignment horizontal="center" vertical="center"/>
    </xf>
    <xf numFmtId="166" fontId="173" fillId="0" borderId="42" xfId="0" applyNumberFormat="1" applyFont="1" applyBorder="1" applyAlignment="1">
      <alignment horizontal="center" vertical="center"/>
    </xf>
    <xf numFmtId="166" fontId="173" fillId="0" borderId="107" xfId="0" applyNumberFormat="1" applyFont="1" applyBorder="1" applyAlignment="1">
      <alignment horizontal="center" vertical="center"/>
    </xf>
    <xf numFmtId="0" fontId="150" fillId="11" borderId="24" xfId="0" applyFont="1" applyFill="1" applyBorder="1" applyAlignment="1">
      <alignment horizontal="center" vertical="center" wrapText="1"/>
    </xf>
    <xf numFmtId="0" fontId="103" fillId="11" borderId="25" xfId="0" applyFont="1" applyFill="1" applyBorder="1" applyAlignment="1">
      <alignment horizontal="center" vertical="center"/>
    </xf>
    <xf numFmtId="0" fontId="150" fillId="11" borderId="25" xfId="0" applyFont="1" applyFill="1" applyBorder="1" applyAlignment="1">
      <alignment horizontal="center" vertical="center" wrapText="1"/>
    </xf>
    <xf numFmtId="0" fontId="174" fillId="11" borderId="0" xfId="0" applyFont="1" applyFill="1" applyAlignment="1">
      <alignment vertical="center"/>
    </xf>
    <xf numFmtId="0" fontId="103" fillId="11" borderId="42" xfId="0" applyFont="1" applyFill="1" applyBorder="1" applyAlignment="1">
      <alignment horizontal="center" vertical="center"/>
    </xf>
    <xf numFmtId="0" fontId="77" fillId="11" borderId="0" xfId="9" applyFill="1"/>
    <xf numFmtId="0" fontId="77" fillId="0" borderId="0" xfId="9"/>
    <xf numFmtId="0" fontId="77" fillId="62" borderId="0" xfId="9" applyFont="1" applyFill="1" applyAlignment="1">
      <alignment horizontal="center" vertical="center"/>
    </xf>
    <xf numFmtId="0" fontId="77" fillId="11" borderId="0" xfId="9" applyFont="1" applyFill="1" applyAlignment="1">
      <alignment horizontal="center" vertical="center"/>
    </xf>
    <xf numFmtId="0" fontId="0" fillId="11" borderId="0" xfId="0" applyFill="1" applyAlignment="1">
      <alignment horizontal="left" vertical="top" wrapText="1"/>
    </xf>
    <xf numFmtId="0" fontId="0" fillId="11" borderId="0" xfId="0" applyFill="1" applyBorder="1" applyAlignment="1">
      <alignment horizontal="left" vertical="top" wrapText="1"/>
    </xf>
    <xf numFmtId="0" fontId="103" fillId="11" borderId="105" xfId="0" applyFont="1" applyFill="1" applyBorder="1" applyAlignment="1">
      <alignment horizontal="center" vertical="center"/>
    </xf>
    <xf numFmtId="0" fontId="103" fillId="11" borderId="108" xfId="0" applyFont="1" applyFill="1" applyBorder="1" applyAlignment="1">
      <alignment horizontal="center" vertical="center"/>
    </xf>
    <xf numFmtId="0" fontId="150" fillId="11" borderId="105" xfId="0" applyFont="1" applyFill="1" applyBorder="1" applyAlignment="1">
      <alignment horizontal="center" vertical="center"/>
    </xf>
    <xf numFmtId="0" fontId="150" fillId="11" borderId="108" xfId="0" applyFont="1" applyFill="1" applyBorder="1" applyAlignment="1">
      <alignment horizontal="center" vertical="center"/>
    </xf>
    <xf numFmtId="0" fontId="150" fillId="12" borderId="14" xfId="0" applyFont="1" applyFill="1" applyBorder="1" applyAlignment="1">
      <alignment horizontal="center" vertical="center" wrapText="1"/>
    </xf>
    <xf numFmtId="0" fontId="150" fillId="12" borderId="40" xfId="0" applyFont="1" applyFill="1" applyBorder="1" applyAlignment="1">
      <alignment horizontal="center" vertical="center" wrapText="1"/>
    </xf>
    <xf numFmtId="0" fontId="0" fillId="11" borderId="105" xfId="0" applyFill="1" applyBorder="1" applyAlignment="1">
      <alignment horizontal="center"/>
    </xf>
    <xf numFmtId="0" fontId="0" fillId="11" borderId="108" xfId="0" applyFill="1" applyBorder="1" applyAlignment="1">
      <alignment horizontal="center"/>
    </xf>
    <xf numFmtId="0" fontId="102" fillId="11" borderId="51" xfId="0" applyFont="1" applyFill="1" applyBorder="1" applyAlignment="1">
      <alignment horizontal="center"/>
    </xf>
    <xf numFmtId="0" fontId="102" fillId="11" borderId="52" xfId="0" applyFont="1" applyFill="1" applyBorder="1" applyAlignment="1">
      <alignment horizontal="center"/>
    </xf>
    <xf numFmtId="0" fontId="102" fillId="11" borderId="60" xfId="0" applyFont="1" applyFill="1" applyBorder="1" applyAlignment="1">
      <alignment horizontal="center"/>
    </xf>
    <xf numFmtId="0" fontId="102" fillId="11" borderId="107" xfId="0" applyFont="1" applyFill="1" applyBorder="1" applyAlignment="1">
      <alignment horizontal="center"/>
    </xf>
    <xf numFmtId="0" fontId="103" fillId="12" borderId="124" xfId="0" applyFont="1" applyFill="1" applyBorder="1" applyAlignment="1">
      <alignment horizontal="center" vertical="center"/>
    </xf>
    <xf numFmtId="0" fontId="103" fillId="12" borderId="111" xfId="0" applyFont="1" applyFill="1" applyBorder="1" applyAlignment="1">
      <alignment horizontal="center" vertical="center"/>
    </xf>
    <xf numFmtId="0" fontId="150" fillId="12" borderId="9" xfId="0" applyFont="1" applyFill="1" applyBorder="1" applyAlignment="1">
      <alignment horizontal="center" vertical="center" wrapText="1"/>
    </xf>
    <xf numFmtId="0" fontId="150" fillId="11" borderId="43" xfId="0" applyFont="1" applyFill="1" applyBorder="1" applyAlignment="1">
      <alignment horizontal="center" vertical="center" wrapText="1"/>
    </xf>
    <xf numFmtId="0" fontId="150" fillId="11" borderId="45" xfId="0" applyFont="1" applyFill="1" applyBorder="1" applyAlignment="1">
      <alignment horizontal="center" vertical="center" wrapText="1"/>
    </xf>
    <xf numFmtId="0" fontId="150" fillId="11" borderId="47" xfId="0" applyFont="1" applyFill="1" applyBorder="1" applyAlignment="1">
      <alignment horizontal="center" vertical="center" wrapText="1"/>
    </xf>
    <xf numFmtId="0" fontId="150" fillId="11" borderId="48" xfId="0" applyFont="1" applyFill="1" applyBorder="1" applyAlignment="1">
      <alignment horizontal="center" vertical="center" wrapText="1"/>
    </xf>
    <xf numFmtId="0" fontId="150" fillId="11" borderId="60" xfId="0" applyFont="1" applyFill="1" applyBorder="1" applyAlignment="1">
      <alignment horizontal="center" vertical="center" wrapText="1"/>
    </xf>
    <xf numFmtId="0" fontId="150" fillId="11" borderId="107" xfId="0" applyFont="1" applyFill="1" applyBorder="1" applyAlignment="1">
      <alignment horizontal="center" vertical="center" wrapText="1"/>
    </xf>
    <xf numFmtId="0" fontId="150" fillId="12" borderId="2" xfId="0" applyFont="1" applyFill="1" applyBorder="1" applyAlignment="1">
      <alignment horizontal="center" vertical="center"/>
    </xf>
    <xf numFmtId="0" fontId="103" fillId="30" borderId="124" xfId="0" applyFont="1" applyFill="1" applyBorder="1" applyAlignment="1">
      <alignment horizontal="center" vertical="center"/>
    </xf>
    <xf numFmtId="0" fontId="103" fillId="30" borderId="111" xfId="0" applyFont="1" applyFill="1" applyBorder="1" applyAlignment="1">
      <alignment horizontal="center" vertical="center"/>
    </xf>
    <xf numFmtId="0" fontId="150" fillId="12" borderId="124" xfId="0" applyFont="1" applyFill="1" applyBorder="1" applyAlignment="1">
      <alignment horizontal="center" vertical="center" wrapText="1"/>
    </xf>
    <xf numFmtId="0" fontId="150" fillId="12" borderId="111" xfId="0" applyFont="1" applyFill="1" applyBorder="1" applyAlignment="1">
      <alignment horizontal="center" vertical="center" wrapText="1"/>
    </xf>
    <xf numFmtId="0" fontId="150" fillId="30" borderId="124" xfId="0" applyFont="1" applyFill="1" applyBorder="1" applyAlignment="1">
      <alignment horizontal="center" vertical="center" wrapText="1"/>
    </xf>
    <xf numFmtId="0" fontId="150" fillId="30" borderId="111" xfId="0" applyFont="1" applyFill="1" applyBorder="1" applyAlignment="1">
      <alignment horizontal="center" vertical="center" wrapText="1"/>
    </xf>
    <xf numFmtId="0" fontId="150" fillId="12" borderId="119" xfId="0" applyFont="1" applyFill="1" applyBorder="1" applyAlignment="1">
      <alignment horizontal="center" vertical="center" wrapText="1"/>
    </xf>
    <xf numFmtId="0" fontId="150" fillId="12" borderId="37" xfId="0" applyFont="1" applyFill="1" applyBorder="1" applyAlignment="1">
      <alignment horizontal="center" vertical="center" wrapText="1"/>
    </xf>
    <xf numFmtId="0" fontId="150" fillId="30" borderId="2" xfId="0" applyFont="1" applyFill="1" applyBorder="1" applyAlignment="1">
      <alignment horizontal="center" vertical="center"/>
    </xf>
    <xf numFmtId="0" fontId="150" fillId="30" borderId="7" xfId="0" applyFont="1" applyFill="1" applyBorder="1" applyAlignment="1">
      <alignment horizontal="center" vertical="center"/>
    </xf>
    <xf numFmtId="0" fontId="150" fillId="30" borderId="9" xfId="0" applyFont="1" applyFill="1" applyBorder="1" applyAlignment="1">
      <alignment horizontal="center" vertical="center"/>
    </xf>
    <xf numFmtId="0" fontId="150" fillId="30" borderId="40" xfId="0" applyFont="1" applyFill="1" applyBorder="1" applyAlignment="1">
      <alignment horizontal="center" vertical="center"/>
    </xf>
    <xf numFmtId="0" fontId="150" fillId="11" borderId="46" xfId="0" applyFont="1" applyFill="1" applyBorder="1" applyAlignment="1">
      <alignment horizontal="center" vertical="center" wrapText="1"/>
    </xf>
    <xf numFmtId="0" fontId="150" fillId="11" borderId="50" xfId="0" applyFont="1" applyFill="1" applyBorder="1" applyAlignment="1">
      <alignment horizontal="center" vertical="center" wrapText="1"/>
    </xf>
    <xf numFmtId="0" fontId="150" fillId="11" borderId="70" xfId="0" applyFont="1" applyFill="1" applyBorder="1" applyAlignment="1">
      <alignment horizontal="center" vertical="center" wrapText="1"/>
    </xf>
    <xf numFmtId="0" fontId="104" fillId="12" borderId="9" xfId="0" applyFont="1" applyFill="1" applyBorder="1" applyAlignment="1">
      <alignment horizontal="center" vertical="center" wrapText="1"/>
    </xf>
    <xf numFmtId="0" fontId="104" fillId="12" borderId="40" xfId="0" applyFont="1" applyFill="1" applyBorder="1" applyAlignment="1">
      <alignment horizontal="center" vertical="center" wrapText="1"/>
    </xf>
    <xf numFmtId="0" fontId="104" fillId="30" borderId="7" xfId="0" applyFont="1" applyFill="1" applyBorder="1" applyAlignment="1">
      <alignment horizontal="center" vertical="center"/>
    </xf>
    <xf numFmtId="0" fontId="103" fillId="30" borderId="7" xfId="0" applyFont="1" applyFill="1" applyBorder="1" applyAlignment="1">
      <alignment horizontal="center" vertical="center"/>
    </xf>
    <xf numFmtId="0" fontId="150" fillId="12" borderId="21" xfId="0" applyFont="1" applyFill="1" applyBorder="1" applyAlignment="1">
      <alignment horizontal="center" vertical="center" wrapText="1"/>
    </xf>
    <xf numFmtId="0" fontId="150" fillId="12" borderId="41" xfId="0" applyFont="1" applyFill="1" applyBorder="1" applyAlignment="1">
      <alignment horizontal="center" vertical="center" wrapText="1"/>
    </xf>
    <xf numFmtId="0" fontId="103" fillId="30" borderId="18" xfId="0" applyFont="1" applyFill="1" applyBorder="1" applyAlignment="1">
      <alignment horizontal="center" vertical="center"/>
    </xf>
    <xf numFmtId="0" fontId="150" fillId="11" borderId="105" xfId="0" applyFont="1" applyFill="1" applyBorder="1" applyAlignment="1">
      <alignment horizontal="center" vertical="center" wrapText="1"/>
    </xf>
    <xf numFmtId="0" fontId="150" fillId="11" borderId="108" xfId="0" applyFont="1" applyFill="1" applyBorder="1" applyAlignment="1">
      <alignment horizontal="center" vertical="center" wrapText="1"/>
    </xf>
    <xf numFmtId="0" fontId="150" fillId="30" borderId="124" xfId="0" applyFont="1" applyFill="1" applyBorder="1" applyAlignment="1">
      <alignment horizontal="center" vertical="center"/>
    </xf>
    <xf numFmtId="0" fontId="150" fillId="30" borderId="111" xfId="0" applyFont="1" applyFill="1" applyBorder="1" applyAlignment="1">
      <alignment horizontal="center" vertical="center"/>
    </xf>
    <xf numFmtId="0" fontId="150" fillId="12" borderId="18" xfId="0" applyFont="1" applyFill="1" applyBorder="1" applyAlignment="1">
      <alignment horizontal="center" vertical="center"/>
    </xf>
    <xf numFmtId="0" fontId="150" fillId="30" borderId="18" xfId="0" applyFont="1" applyFill="1" applyBorder="1" applyAlignment="1">
      <alignment horizontal="center" vertical="center"/>
    </xf>
    <xf numFmtId="0" fontId="150" fillId="30" borderId="2" xfId="0" applyFont="1" applyFill="1" applyBorder="1" applyAlignment="1">
      <alignment horizontal="center" vertical="center" wrapText="1"/>
    </xf>
    <xf numFmtId="0" fontId="150" fillId="12" borderId="7" xfId="0" applyFont="1" applyFill="1" applyBorder="1" applyAlignment="1">
      <alignment horizontal="center" vertical="center"/>
    </xf>
    <xf numFmtId="0" fontId="104" fillId="12" borderId="7" xfId="0" applyFont="1" applyFill="1" applyBorder="1" applyAlignment="1">
      <alignment horizontal="center" vertical="center"/>
    </xf>
    <xf numFmtId="0" fontId="5" fillId="0" borderId="0" xfId="0" applyFont="1" applyAlignment="1">
      <alignment horizontal="left" vertical="center"/>
    </xf>
    <xf numFmtId="0" fontId="0" fillId="18" borderId="29" xfId="0" applyFill="1" applyBorder="1" applyAlignment="1">
      <alignment horizontal="center" vertical="center"/>
    </xf>
    <xf numFmtId="0" fontId="0" fillId="18" borderId="99" xfId="0" applyFill="1" applyBorder="1" applyAlignment="1">
      <alignment horizontal="center" vertical="center"/>
    </xf>
    <xf numFmtId="0" fontId="0" fillId="18" borderId="43" xfId="0" applyFill="1" applyBorder="1" applyAlignment="1">
      <alignment horizontal="center" vertical="center"/>
    </xf>
    <xf numFmtId="0" fontId="0" fillId="18" borderId="60" xfId="0" applyFill="1" applyBorder="1" applyAlignment="1">
      <alignment horizontal="center" vertical="center"/>
    </xf>
    <xf numFmtId="0" fontId="0" fillId="0" borderId="0" xfId="0" applyAlignment="1">
      <alignment horizontal="center" vertical="center"/>
    </xf>
    <xf numFmtId="0" fontId="0" fillId="33" borderId="105" xfId="0" applyFill="1" applyBorder="1" applyAlignment="1">
      <alignment horizontal="left" vertical="center"/>
    </xf>
    <xf numFmtId="0" fontId="0" fillId="33" borderId="74" xfId="0" applyFill="1" applyBorder="1" applyAlignment="1">
      <alignment horizontal="left" vertical="center"/>
    </xf>
    <xf numFmtId="0" fontId="0" fillId="12" borderId="59" xfId="0" applyFill="1" applyBorder="1" applyAlignment="1">
      <alignment horizontal="center" vertical="center"/>
    </xf>
    <xf numFmtId="0" fontId="0" fillId="12" borderId="99" xfId="0" applyFill="1" applyBorder="1" applyAlignment="1">
      <alignment horizontal="center" vertical="center"/>
    </xf>
    <xf numFmtId="0" fontId="0" fillId="30" borderId="105" xfId="0" applyFill="1" applyBorder="1" applyAlignment="1">
      <alignment horizontal="left" vertical="center"/>
    </xf>
    <xf numFmtId="0" fontId="0" fillId="30" borderId="108" xfId="0" applyFill="1" applyBorder="1" applyAlignment="1">
      <alignment horizontal="left" vertical="center"/>
    </xf>
    <xf numFmtId="0" fontId="0" fillId="25" borderId="59" xfId="0" applyFill="1" applyBorder="1" applyAlignment="1">
      <alignment horizontal="center" vertical="center"/>
    </xf>
    <xf numFmtId="0" fontId="0" fillId="25" borderId="99" xfId="0" applyFill="1" applyBorder="1" applyAlignment="1">
      <alignment horizontal="center" vertical="center"/>
    </xf>
    <xf numFmtId="0" fontId="0" fillId="31" borderId="29" xfId="0" applyFill="1" applyBorder="1" applyAlignment="1">
      <alignment horizontal="center" vertical="center"/>
    </xf>
    <xf numFmtId="0" fontId="0" fillId="31" borderId="59" xfId="0" applyFill="1" applyBorder="1" applyAlignment="1">
      <alignment horizontal="center" vertical="center"/>
    </xf>
    <xf numFmtId="0" fontId="0" fillId="31" borderId="99" xfId="0" applyFill="1" applyBorder="1" applyAlignment="1">
      <alignment horizontal="center" vertical="center"/>
    </xf>
    <xf numFmtId="0" fontId="0" fillId="32" borderId="59" xfId="0" applyFill="1" applyBorder="1" applyAlignment="1">
      <alignment horizontal="center" vertical="center"/>
    </xf>
    <xf numFmtId="0" fontId="0" fillId="32" borderId="99" xfId="0" applyFill="1" applyBorder="1" applyAlignment="1">
      <alignment horizontal="center" vertical="center"/>
    </xf>
    <xf numFmtId="0" fontId="0" fillId="34" borderId="29" xfId="0" applyFill="1" applyBorder="1" applyAlignment="1">
      <alignment horizontal="center" vertical="center"/>
    </xf>
    <xf numFmtId="0" fontId="0" fillId="34" borderId="59" xfId="0" applyFill="1" applyBorder="1" applyAlignment="1">
      <alignment horizontal="center" vertical="center"/>
    </xf>
    <xf numFmtId="0" fontId="0" fillId="18" borderId="105" xfId="0" applyFill="1" applyBorder="1" applyAlignment="1">
      <alignment horizontal="center" vertical="center"/>
    </xf>
    <xf numFmtId="0" fontId="0" fillId="18" borderId="74" xfId="0" applyFill="1" applyBorder="1" applyAlignment="1">
      <alignment horizontal="center" vertical="center"/>
    </xf>
    <xf numFmtId="0" fontId="0" fillId="18" borderId="108" xfId="0" applyFill="1" applyBorder="1" applyAlignment="1">
      <alignment horizontal="center" vertical="center"/>
    </xf>
    <xf numFmtId="168" fontId="0" fillId="0" borderId="44" xfId="0" applyNumberFormat="1" applyBorder="1" applyAlignment="1">
      <alignment horizontal="center" vertical="center"/>
    </xf>
    <xf numFmtId="168" fontId="0" fillId="0" borderId="42" xfId="0" applyNumberFormat="1" applyBorder="1" applyAlignment="1">
      <alignment horizontal="center" vertical="center"/>
    </xf>
    <xf numFmtId="168" fontId="0" fillId="0" borderId="43" xfId="0" applyNumberFormat="1" applyBorder="1" applyAlignment="1">
      <alignment horizontal="center" vertical="center"/>
    </xf>
    <xf numFmtId="168" fontId="0" fillId="0" borderId="60" xfId="0" applyNumberFormat="1" applyBorder="1" applyAlignment="1">
      <alignment horizontal="center" vertical="center"/>
    </xf>
    <xf numFmtId="168" fontId="0" fillId="0" borderId="45" xfId="0" applyNumberFormat="1" applyBorder="1" applyAlignment="1">
      <alignment horizontal="center" vertical="center"/>
    </xf>
    <xf numFmtId="168" fontId="0" fillId="0" borderId="107" xfId="0" applyNumberFormat="1" applyBorder="1" applyAlignment="1">
      <alignment horizontal="center" vertical="center"/>
    </xf>
    <xf numFmtId="0" fontId="0" fillId="0" borderId="43" xfId="0" applyBorder="1" applyAlignment="1">
      <alignment horizontal="center" vertical="center"/>
    </xf>
    <xf numFmtId="0" fontId="0" fillId="0" borderId="60" xfId="0" applyBorder="1" applyAlignment="1">
      <alignment horizontal="center" vertical="center"/>
    </xf>
    <xf numFmtId="21" fontId="0" fillId="40" borderId="43" xfId="0" applyNumberFormat="1" applyFill="1" applyBorder="1" applyAlignment="1">
      <alignment horizontal="center" vertical="center"/>
    </xf>
    <xf numFmtId="0" fontId="0" fillId="40" borderId="44" xfId="0" applyFill="1" applyBorder="1" applyAlignment="1">
      <alignment horizontal="center" vertical="center"/>
    </xf>
    <xf numFmtId="0" fontId="0" fillId="40" borderId="45" xfId="0" applyFill="1" applyBorder="1" applyAlignment="1">
      <alignment horizontal="center" vertical="center"/>
    </xf>
    <xf numFmtId="166" fontId="0" fillId="0" borderId="43" xfId="0" applyNumberFormat="1" applyBorder="1" applyAlignment="1">
      <alignment horizontal="center" vertical="center"/>
    </xf>
    <xf numFmtId="166" fontId="0" fillId="0" borderId="47" xfId="0" applyNumberFormat="1" applyBorder="1" applyAlignment="1">
      <alignment horizontal="center" vertical="center"/>
    </xf>
    <xf numFmtId="166" fontId="0" fillId="0" borderId="60" xfId="0" applyNumberFormat="1" applyBorder="1" applyAlignment="1">
      <alignment horizontal="center" vertical="center"/>
    </xf>
    <xf numFmtId="166" fontId="0" fillId="0" borderId="44" xfId="0" applyNumberFormat="1" applyBorder="1" applyAlignment="1">
      <alignment horizontal="center" vertical="center"/>
    </xf>
    <xf numFmtId="166" fontId="0" fillId="0" borderId="0" xfId="0" applyNumberFormat="1" applyBorder="1" applyAlignment="1">
      <alignment horizontal="center" vertical="center"/>
    </xf>
    <xf numFmtId="166" fontId="0" fillId="0" borderId="42" xfId="0" applyNumberFormat="1" applyBorder="1" applyAlignment="1">
      <alignment horizontal="center" vertical="center"/>
    </xf>
    <xf numFmtId="166" fontId="0" fillId="0" borderId="45" xfId="0" applyNumberFormat="1" applyBorder="1" applyAlignment="1">
      <alignment horizontal="center" vertical="center"/>
    </xf>
    <xf numFmtId="166" fontId="0" fillId="0" borderId="48" xfId="0" applyNumberFormat="1" applyBorder="1" applyAlignment="1">
      <alignment horizontal="center" vertical="center"/>
    </xf>
    <xf numFmtId="166" fontId="0" fillId="0" borderId="107" xfId="0" applyNumberFormat="1" applyBorder="1" applyAlignment="1">
      <alignment horizontal="center" vertical="center"/>
    </xf>
    <xf numFmtId="0" fontId="97" fillId="29" borderId="105" xfId="0" applyFont="1" applyFill="1" applyBorder="1" applyAlignment="1">
      <alignment horizontal="center" vertical="center"/>
    </xf>
    <xf numFmtId="0" fontId="97" fillId="29" borderId="74" xfId="0" applyFont="1" applyFill="1" applyBorder="1" applyAlignment="1">
      <alignment horizontal="center" vertical="center"/>
    </xf>
    <xf numFmtId="0" fontId="97" fillId="29" borderId="108" xfId="0" applyFont="1" applyFill="1" applyBorder="1" applyAlignment="1">
      <alignment horizontal="center" vertical="center"/>
    </xf>
    <xf numFmtId="0" fontId="0" fillId="0" borderId="105" xfId="0" applyBorder="1" applyAlignment="1">
      <alignment horizontal="center" vertical="center" wrapText="1"/>
    </xf>
    <xf numFmtId="0" fontId="0" fillId="0" borderId="74" xfId="0" applyBorder="1" applyAlignment="1">
      <alignment horizontal="center" vertical="center" wrapText="1"/>
    </xf>
    <xf numFmtId="0" fontId="0" fillId="0" borderId="108" xfId="0" applyBorder="1" applyAlignment="1">
      <alignment horizontal="center" vertical="center" wrapText="1"/>
    </xf>
    <xf numFmtId="167" fontId="0" fillId="40" borderId="43" xfId="0" applyNumberFormat="1" applyFill="1" applyBorder="1" applyAlignment="1">
      <alignment horizontal="center" vertical="center"/>
    </xf>
    <xf numFmtId="167" fontId="0" fillId="40" borderId="44" xfId="0" applyNumberFormat="1" applyFill="1" applyBorder="1" applyAlignment="1">
      <alignment horizontal="center" vertical="center"/>
    </xf>
    <xf numFmtId="167" fontId="0" fillId="40" borderId="45" xfId="0" applyNumberFormat="1" applyFill="1" applyBorder="1" applyAlignment="1">
      <alignment horizontal="center" vertical="center"/>
    </xf>
    <xf numFmtId="167" fontId="0" fillId="40" borderId="47" xfId="0" applyNumberFormat="1" applyFill="1" applyBorder="1" applyAlignment="1">
      <alignment horizontal="center" vertical="center"/>
    </xf>
    <xf numFmtId="167" fontId="0" fillId="40" borderId="0" xfId="0" applyNumberFormat="1" applyFill="1" applyBorder="1" applyAlignment="1">
      <alignment horizontal="center" vertical="center"/>
    </xf>
    <xf numFmtId="167" fontId="0" fillId="40" borderId="48" xfId="0" applyNumberFormat="1" applyFill="1" applyBorder="1" applyAlignment="1">
      <alignment horizontal="center" vertical="center"/>
    </xf>
    <xf numFmtId="167" fontId="0" fillId="40" borderId="60" xfId="0" applyNumberFormat="1" applyFill="1" applyBorder="1" applyAlignment="1">
      <alignment horizontal="center" vertical="center"/>
    </xf>
    <xf numFmtId="167" fontId="0" fillId="40" borderId="42" xfId="0" applyNumberFormat="1" applyFill="1" applyBorder="1" applyAlignment="1">
      <alignment horizontal="center" vertical="center"/>
    </xf>
    <xf numFmtId="167" fontId="0" fillId="40" borderId="107" xfId="0" applyNumberFormat="1" applyFill="1" applyBorder="1" applyAlignment="1">
      <alignment horizontal="center" vertical="center"/>
    </xf>
    <xf numFmtId="166" fontId="13" fillId="0" borderId="43" xfId="0" applyNumberFormat="1" applyFont="1" applyBorder="1" applyAlignment="1">
      <alignment horizontal="center" vertical="center"/>
    </xf>
    <xf numFmtId="166" fontId="13" fillId="0" borderId="47" xfId="0" applyNumberFormat="1" applyFont="1" applyBorder="1" applyAlignment="1">
      <alignment horizontal="center" vertical="center"/>
    </xf>
    <xf numFmtId="166" fontId="13" fillId="0" borderId="60" xfId="0" applyNumberFormat="1" applyFont="1" applyBorder="1" applyAlignment="1">
      <alignment horizontal="center" vertical="center"/>
    </xf>
    <xf numFmtId="168" fontId="0" fillId="0" borderId="47" xfId="0" applyNumberFormat="1" applyBorder="1" applyAlignment="1">
      <alignment horizontal="center" vertical="center"/>
    </xf>
    <xf numFmtId="168" fontId="0" fillId="0" borderId="0" xfId="0" applyNumberFormat="1" applyBorder="1" applyAlignment="1">
      <alignment horizontal="center" vertical="center"/>
    </xf>
    <xf numFmtId="168" fontId="0" fillId="0" borderId="48" xfId="0" applyNumberFormat="1" applyBorder="1" applyAlignment="1">
      <alignment horizontal="center" vertical="center"/>
    </xf>
    <xf numFmtId="166" fontId="172" fillId="40" borderId="43" xfId="0" applyNumberFormat="1" applyFont="1" applyFill="1" applyBorder="1" applyAlignment="1">
      <alignment horizontal="center" vertical="center"/>
    </xf>
    <xf numFmtId="166" fontId="172" fillId="40" borderId="47" xfId="0" applyNumberFormat="1" applyFont="1" applyFill="1" applyBorder="1" applyAlignment="1">
      <alignment horizontal="center" vertical="center"/>
    </xf>
    <xf numFmtId="166" fontId="172" fillId="40" borderId="60" xfId="0" applyNumberFormat="1" applyFont="1" applyFill="1" applyBorder="1" applyAlignment="1">
      <alignment horizontal="center" vertical="center"/>
    </xf>
    <xf numFmtId="166" fontId="172" fillId="40" borderId="44" xfId="0" applyNumberFormat="1" applyFont="1" applyFill="1" applyBorder="1" applyAlignment="1">
      <alignment horizontal="center" vertical="center"/>
    </xf>
    <xf numFmtId="166" fontId="172" fillId="40" borderId="0" xfId="0" applyNumberFormat="1" applyFont="1" applyFill="1" applyBorder="1" applyAlignment="1">
      <alignment horizontal="center" vertical="center"/>
    </xf>
    <xf numFmtId="166" fontId="172" fillId="40" borderId="42" xfId="0" applyNumberFormat="1" applyFont="1" applyFill="1" applyBorder="1" applyAlignment="1">
      <alignment horizontal="center" vertical="center"/>
    </xf>
    <xf numFmtId="166" fontId="172" fillId="40" borderId="45" xfId="0" applyNumberFormat="1" applyFont="1" applyFill="1" applyBorder="1" applyAlignment="1">
      <alignment horizontal="center" vertical="center"/>
    </xf>
    <xf numFmtId="166" fontId="172" fillId="40" borderId="48" xfId="0" applyNumberFormat="1" applyFont="1" applyFill="1" applyBorder="1" applyAlignment="1">
      <alignment horizontal="center" vertical="center"/>
    </xf>
    <xf numFmtId="166" fontId="172" fillId="40" borderId="107" xfId="0" applyNumberFormat="1" applyFont="1" applyFill="1" applyBorder="1" applyAlignment="1">
      <alignment horizontal="center" vertical="center"/>
    </xf>
    <xf numFmtId="0" fontId="0" fillId="39" borderId="43" xfId="0" applyFill="1" applyBorder="1" applyAlignment="1">
      <alignment horizontal="center" vertical="center"/>
    </xf>
    <xf numFmtId="0" fontId="0" fillId="39" borderId="44" xfId="0" applyFill="1" applyBorder="1" applyAlignment="1">
      <alignment horizontal="center" vertical="center"/>
    </xf>
    <xf numFmtId="0" fontId="0" fillId="39" borderId="45" xfId="0" applyFill="1" applyBorder="1" applyAlignment="1">
      <alignment horizontal="center" vertical="center"/>
    </xf>
    <xf numFmtId="0" fontId="0" fillId="39" borderId="47" xfId="0" applyFill="1" applyBorder="1" applyAlignment="1">
      <alignment horizontal="center" vertical="center"/>
    </xf>
    <xf numFmtId="0" fontId="0" fillId="39" borderId="0" xfId="0" applyFill="1" applyBorder="1" applyAlignment="1">
      <alignment horizontal="center" vertical="center"/>
    </xf>
    <xf numFmtId="0" fontId="0" fillId="39" borderId="48" xfId="0" applyFill="1" applyBorder="1" applyAlignment="1">
      <alignment horizontal="center" vertical="center"/>
    </xf>
    <xf numFmtId="0" fontId="0" fillId="39" borderId="60" xfId="0" applyFill="1" applyBorder="1" applyAlignment="1">
      <alignment horizontal="center" vertical="center"/>
    </xf>
    <xf numFmtId="0" fontId="0" fillId="39" borderId="42" xfId="0" applyFill="1" applyBorder="1" applyAlignment="1">
      <alignment horizontal="center" vertical="center"/>
    </xf>
    <xf numFmtId="0" fontId="0" fillId="39" borderId="107" xfId="0" applyFill="1" applyBorder="1" applyAlignment="1">
      <alignment horizontal="center" vertical="center"/>
    </xf>
    <xf numFmtId="166" fontId="0" fillId="39" borderId="44" xfId="0" applyNumberFormat="1" applyFill="1" applyBorder="1" applyAlignment="1">
      <alignment horizontal="center" vertical="center"/>
    </xf>
    <xf numFmtId="166" fontId="0" fillId="39" borderId="0" xfId="0" applyNumberFormat="1" applyFill="1" applyBorder="1" applyAlignment="1">
      <alignment horizontal="center" vertical="center"/>
    </xf>
    <xf numFmtId="166" fontId="0" fillId="39" borderId="42" xfId="0" applyNumberFormat="1" applyFill="1" applyBorder="1" applyAlignment="1">
      <alignment horizontal="center" vertical="center"/>
    </xf>
    <xf numFmtId="166" fontId="119" fillId="39" borderId="43" xfId="0" applyNumberFormat="1" applyFont="1" applyFill="1" applyBorder="1" applyAlignment="1">
      <alignment horizontal="center" vertical="center"/>
    </xf>
    <xf numFmtId="166" fontId="119" fillId="39" borderId="47" xfId="0" applyNumberFormat="1" applyFont="1" applyFill="1" applyBorder="1" applyAlignment="1">
      <alignment horizontal="center" vertical="center"/>
    </xf>
    <xf numFmtId="166" fontId="119" fillId="39" borderId="60" xfId="0" applyNumberFormat="1" applyFont="1" applyFill="1" applyBorder="1" applyAlignment="1">
      <alignment horizontal="center" vertical="center"/>
    </xf>
    <xf numFmtId="166" fontId="0" fillId="39" borderId="43" xfId="0" applyNumberFormat="1" applyFill="1" applyBorder="1" applyAlignment="1">
      <alignment horizontal="center" vertical="center"/>
    </xf>
    <xf numFmtId="166" fontId="0" fillId="39" borderId="47" xfId="0" applyNumberFormat="1" applyFill="1" applyBorder="1" applyAlignment="1">
      <alignment horizontal="center" vertical="center"/>
    </xf>
    <xf numFmtId="166" fontId="0" fillId="39" borderId="60" xfId="0" applyNumberFormat="1" applyFill="1" applyBorder="1" applyAlignment="1">
      <alignment horizontal="center" vertical="center"/>
    </xf>
    <xf numFmtId="0" fontId="0" fillId="0" borderId="105" xfId="0" applyBorder="1" applyAlignment="1">
      <alignment horizontal="center" vertical="center"/>
    </xf>
    <xf numFmtId="0" fontId="0" fillId="0" borderId="74" xfId="0" applyBorder="1" applyAlignment="1">
      <alignment horizontal="center" vertical="center"/>
    </xf>
    <xf numFmtId="0" fontId="0" fillId="0" borderId="108" xfId="0" applyBorder="1" applyAlignment="1">
      <alignment horizontal="center" vertical="center"/>
    </xf>
    <xf numFmtId="0" fontId="0" fillId="39" borderId="105" xfId="0" applyFill="1" applyBorder="1" applyAlignment="1">
      <alignment horizontal="center" vertical="center"/>
    </xf>
    <xf numFmtId="0" fontId="0" fillId="39" borderId="74" xfId="0" applyFill="1" applyBorder="1" applyAlignment="1">
      <alignment horizontal="center" vertical="center"/>
    </xf>
    <xf numFmtId="0" fontId="0" fillId="39" borderId="108" xfId="0" applyFill="1" applyBorder="1" applyAlignment="1">
      <alignment horizontal="center" vertical="center"/>
    </xf>
    <xf numFmtId="0" fontId="0" fillId="11" borderId="29" xfId="0" applyFill="1" applyBorder="1" applyAlignment="1">
      <alignment horizontal="center" vertical="center" wrapText="1"/>
    </xf>
    <xf numFmtId="0" fontId="0" fillId="11" borderId="59" xfId="0" applyFill="1" applyBorder="1" applyAlignment="1">
      <alignment horizontal="center" vertical="center" wrapText="1"/>
    </xf>
    <xf numFmtId="0" fontId="0" fillId="11" borderId="99" xfId="0" applyFill="1" applyBorder="1" applyAlignment="1">
      <alignment horizontal="center" vertical="center" wrapText="1"/>
    </xf>
    <xf numFmtId="0" fontId="0" fillId="26" borderId="60" xfId="0" applyFill="1" applyBorder="1" applyAlignment="1">
      <alignment horizontal="center" vertical="center" wrapText="1"/>
    </xf>
    <xf numFmtId="0" fontId="0" fillId="26" borderId="107" xfId="0" applyFill="1" applyBorder="1" applyAlignment="1">
      <alignment horizontal="center" vertical="center" wrapText="1"/>
    </xf>
    <xf numFmtId="21" fontId="0" fillId="40" borderId="105" xfId="0" applyNumberFormat="1" applyFill="1" applyBorder="1" applyAlignment="1">
      <alignment horizontal="center" vertical="center"/>
    </xf>
    <xf numFmtId="0" fontId="0" fillId="40" borderId="74" xfId="0" applyFill="1" applyBorder="1" applyAlignment="1">
      <alignment horizontal="center" vertical="center"/>
    </xf>
    <xf numFmtId="0" fontId="0" fillId="40" borderId="108" xfId="0" applyFill="1" applyBorder="1" applyAlignment="1">
      <alignment horizontal="center" vertical="center"/>
    </xf>
    <xf numFmtId="0" fontId="0" fillId="0" borderId="42" xfId="0" applyBorder="1" applyAlignment="1">
      <alignment horizontal="center" vertical="center"/>
    </xf>
    <xf numFmtId="0" fontId="0" fillId="0" borderId="107" xfId="0" applyBorder="1" applyAlignment="1">
      <alignment horizontal="center" vertical="center"/>
    </xf>
    <xf numFmtId="2" fontId="0" fillId="25" borderId="74" xfId="0" applyNumberFormat="1" applyFill="1" applyBorder="1" applyAlignment="1">
      <alignment horizontal="center" vertical="center"/>
    </xf>
    <xf numFmtId="2" fontId="0" fillId="25" borderId="108" xfId="0" applyNumberFormat="1" applyFill="1" applyBorder="1" applyAlignment="1">
      <alignment horizontal="center" vertical="center"/>
    </xf>
    <xf numFmtId="0" fontId="0" fillId="25" borderId="29" xfId="0" applyFill="1" applyBorder="1" applyAlignment="1">
      <alignment horizontal="center" vertical="center" textRotation="90"/>
    </xf>
    <xf numFmtId="0" fontId="0" fillId="25" borderId="59" xfId="0" applyFill="1" applyBorder="1" applyAlignment="1">
      <alignment horizontal="center" vertical="center" textRotation="90"/>
    </xf>
    <xf numFmtId="0" fontId="0" fillId="25" borderId="60" xfId="0" applyFill="1" applyBorder="1" applyAlignment="1">
      <alignment horizontal="center" vertical="center" textRotation="90"/>
    </xf>
    <xf numFmtId="0" fontId="8" fillId="0" borderId="43" xfId="0" applyFont="1" applyBorder="1" applyAlignment="1">
      <alignment horizontal="center" vertical="center"/>
    </xf>
    <xf numFmtId="0" fontId="0" fillId="0" borderId="44" xfId="0" applyBorder="1" applyAlignment="1">
      <alignment horizontal="center" vertical="center"/>
    </xf>
    <xf numFmtId="0" fontId="0" fillId="0" borderId="43" xfId="0" applyBorder="1" applyAlignment="1">
      <alignment horizontal="center" vertical="center" wrapText="1"/>
    </xf>
    <xf numFmtId="0" fontId="0" fillId="0" borderId="47" xfId="0" applyBorder="1" applyAlignment="1">
      <alignment horizontal="center" vertical="center" wrapText="1"/>
    </xf>
    <xf numFmtId="0" fontId="0" fillId="25" borderId="43" xfId="0" applyFill="1" applyBorder="1" applyAlignment="1">
      <alignment horizontal="center" vertical="center" textRotation="90"/>
    </xf>
    <xf numFmtId="0" fontId="0" fillId="25" borderId="47" xfId="0" applyFill="1" applyBorder="1" applyAlignment="1">
      <alignment horizontal="center" vertical="center" textRotation="90"/>
    </xf>
    <xf numFmtId="0" fontId="0" fillId="0" borderId="29" xfId="0" applyBorder="1" applyAlignment="1">
      <alignment horizontal="center" vertical="center" wrapText="1"/>
    </xf>
    <xf numFmtId="0" fontId="0" fillId="0" borderId="59" xfId="0" applyBorder="1" applyAlignment="1">
      <alignment horizontal="center" vertical="center" wrapText="1"/>
    </xf>
    <xf numFmtId="0" fontId="0" fillId="0" borderId="29" xfId="0" applyBorder="1" applyAlignment="1">
      <alignment horizontal="center" vertical="center"/>
    </xf>
    <xf numFmtId="0" fontId="0" fillId="0" borderId="59" xfId="0" applyBorder="1" applyAlignment="1">
      <alignment horizontal="center" vertical="center"/>
    </xf>
    <xf numFmtId="168" fontId="0" fillId="39" borderId="43" xfId="0" applyNumberFormat="1" applyFill="1" applyBorder="1" applyAlignment="1">
      <alignment horizontal="center" vertical="center"/>
    </xf>
    <xf numFmtId="168" fontId="0" fillId="39" borderId="47" xfId="0" applyNumberFormat="1" applyFill="1" applyBorder="1" applyAlignment="1">
      <alignment horizontal="center" vertical="center"/>
    </xf>
    <xf numFmtId="168" fontId="0" fillId="39" borderId="60" xfId="0" applyNumberFormat="1" applyFill="1" applyBorder="1" applyAlignment="1">
      <alignment horizontal="center" vertical="center"/>
    </xf>
    <xf numFmtId="168" fontId="0" fillId="39" borderId="44" xfId="0" applyNumberFormat="1" applyFill="1" applyBorder="1" applyAlignment="1">
      <alignment horizontal="center" vertical="center"/>
    </xf>
    <xf numFmtId="168" fontId="0" fillId="39" borderId="0" xfId="0" applyNumberFormat="1" applyFill="1" applyBorder="1" applyAlignment="1">
      <alignment horizontal="center" vertical="center"/>
    </xf>
    <xf numFmtId="168" fontId="0" fillId="39" borderId="42" xfId="0" applyNumberFormat="1" applyFill="1" applyBorder="1" applyAlignment="1">
      <alignment horizontal="center" vertical="center"/>
    </xf>
    <xf numFmtId="166" fontId="11" fillId="0" borderId="43" xfId="0" applyNumberFormat="1" applyFont="1" applyBorder="1" applyAlignment="1">
      <alignment horizontal="center" vertical="center"/>
    </xf>
    <xf numFmtId="166" fontId="11" fillId="0" borderId="47" xfId="0" applyNumberFormat="1" applyFont="1" applyBorder="1" applyAlignment="1">
      <alignment horizontal="center" vertical="center"/>
    </xf>
    <xf numFmtId="166" fontId="11" fillId="0" borderId="60" xfId="0" applyNumberFormat="1" applyFont="1" applyBorder="1" applyAlignment="1">
      <alignment horizontal="center" vertical="center"/>
    </xf>
    <xf numFmtId="0" fontId="0" fillId="0" borderId="0" xfId="0" applyBorder="1" applyAlignment="1">
      <alignment horizontal="center" vertical="center"/>
    </xf>
    <xf numFmtId="0" fontId="11" fillId="0" borderId="29"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99" xfId="0" applyFont="1" applyBorder="1" applyAlignment="1">
      <alignment horizontal="center" vertical="center" wrapText="1"/>
    </xf>
    <xf numFmtId="0" fontId="0" fillId="26" borderId="29" xfId="0" applyFill="1" applyBorder="1" applyAlignment="1">
      <alignment horizontal="center" vertical="center"/>
    </xf>
    <xf numFmtId="0" fontId="0" fillId="26" borderId="59" xfId="0" applyFill="1" applyBorder="1" applyAlignment="1">
      <alignment horizontal="center" vertical="center"/>
    </xf>
    <xf numFmtId="0" fontId="0" fillId="26" borderId="99" xfId="0" applyFill="1" applyBorder="1" applyAlignment="1">
      <alignment horizontal="center" vertical="center"/>
    </xf>
    <xf numFmtId="0" fontId="0" fillId="0" borderId="45" xfId="0" applyBorder="1" applyAlignment="1">
      <alignment horizontal="center" vertical="center"/>
    </xf>
    <xf numFmtId="0" fontId="0" fillId="40" borderId="42" xfId="0" applyFill="1" applyBorder="1" applyAlignment="1">
      <alignment horizontal="center" vertical="center"/>
    </xf>
    <xf numFmtId="0" fontId="0" fillId="26" borderId="105" xfId="0" applyFill="1" applyBorder="1" applyAlignment="1">
      <alignment horizontal="left" vertical="center"/>
    </xf>
    <xf numFmtId="0" fontId="0" fillId="26" borderId="108" xfId="0" applyFill="1" applyBorder="1" applyAlignment="1">
      <alignment horizontal="left" vertical="center"/>
    </xf>
    <xf numFmtId="0" fontId="0" fillId="25" borderId="74" xfId="0" applyFont="1" applyFill="1" applyBorder="1" applyAlignment="1">
      <alignment horizontal="center" vertical="center"/>
    </xf>
    <xf numFmtId="0" fontId="95" fillId="25" borderId="74" xfId="0" applyFont="1" applyFill="1" applyBorder="1" applyAlignment="1">
      <alignment horizontal="center" vertical="center"/>
    </xf>
    <xf numFmtId="0" fontId="0" fillId="0" borderId="99" xfId="0" applyBorder="1" applyAlignment="1">
      <alignment horizontal="center" vertical="center" wrapText="1"/>
    </xf>
    <xf numFmtId="0" fontId="7" fillId="11" borderId="7" xfId="1" applyFont="1" applyFill="1" applyBorder="1" applyAlignment="1">
      <alignment horizontal="center" vertical="center" readingOrder="1"/>
    </xf>
    <xf numFmtId="0" fontId="90" fillId="19" borderId="0" xfId="1" applyFont="1" applyFill="1" applyBorder="1" applyAlignment="1">
      <alignment horizontal="center" vertical="center" readingOrder="1"/>
    </xf>
    <xf numFmtId="0" fontId="7" fillId="11" borderId="1" xfId="1" applyFont="1" applyFill="1" applyBorder="1" applyAlignment="1">
      <alignment horizontal="center" vertical="center" wrapText="1" readingOrder="1"/>
    </xf>
    <xf numFmtId="0" fontId="7" fillId="11" borderId="6" xfId="1" applyFont="1" applyFill="1" applyBorder="1" applyAlignment="1">
      <alignment horizontal="center" vertical="center" wrapText="1" readingOrder="1"/>
    </xf>
    <xf numFmtId="0" fontId="7" fillId="11" borderId="2" xfId="1" applyFont="1" applyFill="1" applyBorder="1" applyAlignment="1">
      <alignment horizontal="center" vertical="center" wrapText="1" readingOrder="1"/>
    </xf>
    <xf numFmtId="0" fontId="7" fillId="11" borderId="7" xfId="1" applyFont="1" applyFill="1" applyBorder="1" applyAlignment="1">
      <alignment horizontal="center" vertical="center" wrapText="1" readingOrder="1"/>
    </xf>
    <xf numFmtId="0" fontId="7" fillId="11" borderId="3" xfId="1" applyFont="1" applyFill="1" applyBorder="1" applyAlignment="1">
      <alignment horizontal="center" vertical="center" wrapText="1" readingOrder="1"/>
    </xf>
    <xf numFmtId="0" fontId="7" fillId="11" borderId="8" xfId="1" applyFont="1" applyFill="1" applyBorder="1" applyAlignment="1">
      <alignment horizontal="center" vertical="center" wrapText="1" readingOrder="1"/>
    </xf>
    <xf numFmtId="0" fontId="7" fillId="16" borderId="1" xfId="1" applyFont="1" applyFill="1" applyBorder="1" applyAlignment="1">
      <alignment horizontal="center" vertical="center" readingOrder="1"/>
    </xf>
    <xf numFmtId="0" fontId="7" fillId="16" borderId="2" xfId="1" applyFont="1" applyFill="1" applyBorder="1" applyAlignment="1">
      <alignment horizontal="center" vertical="center" readingOrder="1"/>
    </xf>
    <xf numFmtId="0" fontId="167" fillId="16" borderId="3" xfId="1" applyFont="1" applyFill="1" applyBorder="1" applyAlignment="1">
      <alignment horizontal="center" vertical="center" readingOrder="1"/>
    </xf>
    <xf numFmtId="0" fontId="7" fillId="12" borderId="1" xfId="1" applyFont="1" applyFill="1" applyBorder="1" applyAlignment="1">
      <alignment horizontal="center" vertical="center" readingOrder="1"/>
    </xf>
    <xf numFmtId="0" fontId="7" fillId="12" borderId="2" xfId="1" applyFont="1" applyFill="1" applyBorder="1" applyAlignment="1">
      <alignment horizontal="center" vertical="center" readingOrder="1"/>
    </xf>
    <xf numFmtId="0" fontId="7" fillId="12" borderId="3" xfId="1" applyFont="1" applyFill="1" applyBorder="1" applyAlignment="1">
      <alignment horizontal="center" vertical="center" readingOrder="1"/>
    </xf>
    <xf numFmtId="0" fontId="7" fillId="30" borderId="1" xfId="1" applyFont="1" applyFill="1" applyBorder="1" applyAlignment="1">
      <alignment horizontal="center" vertical="center" readingOrder="1"/>
    </xf>
    <xf numFmtId="0" fontId="7" fillId="30" borderId="2" xfId="1" applyFont="1" applyFill="1" applyBorder="1" applyAlignment="1">
      <alignment horizontal="center" vertical="center" readingOrder="1"/>
    </xf>
    <xf numFmtId="0" fontId="7" fillId="30" borderId="3" xfId="1" applyFont="1" applyFill="1" applyBorder="1" applyAlignment="1">
      <alignment horizontal="center" vertical="center" readingOrder="1"/>
    </xf>
    <xf numFmtId="0" fontId="7" fillId="19" borderId="4" xfId="1" applyFont="1" applyFill="1" applyBorder="1" applyAlignment="1">
      <alignment horizontal="center" vertical="center" wrapText="1" readingOrder="1"/>
    </xf>
    <xf numFmtId="0" fontId="7" fillId="19" borderId="10" xfId="1" applyFont="1" applyFill="1" applyBorder="1" applyAlignment="1">
      <alignment horizontal="center" vertical="center" wrapText="1" readingOrder="1"/>
    </xf>
    <xf numFmtId="0" fontId="7" fillId="19" borderId="1" xfId="1" applyFont="1" applyFill="1" applyBorder="1" applyAlignment="1">
      <alignment horizontal="center" vertical="center" readingOrder="1"/>
    </xf>
    <xf numFmtId="0" fontId="7" fillId="19" borderId="2" xfId="1" applyFont="1" applyFill="1" applyBorder="1" applyAlignment="1">
      <alignment horizontal="center" vertical="center" readingOrder="1"/>
    </xf>
    <xf numFmtId="0" fontId="7" fillId="19" borderId="3" xfId="1" applyFont="1" applyFill="1" applyBorder="1" applyAlignment="1">
      <alignment horizontal="center" vertical="center" readingOrder="1"/>
    </xf>
    <xf numFmtId="0" fontId="11" fillId="11" borderId="7" xfId="1" applyFont="1" applyFill="1" applyBorder="1" applyAlignment="1">
      <alignment horizontal="center" vertical="center" readingOrder="1"/>
    </xf>
    <xf numFmtId="0" fontId="11" fillId="11" borderId="0" xfId="1" applyFont="1" applyFill="1" applyAlignment="1">
      <alignment horizontal="left" vertical="center" readingOrder="1"/>
    </xf>
    <xf numFmtId="0" fontId="12" fillId="12" borderId="37" xfId="1" applyFont="1" applyFill="1" applyBorder="1" applyAlignment="1">
      <alignment horizontal="center" vertical="center" readingOrder="1"/>
    </xf>
    <xf numFmtId="0" fontId="12" fillId="12" borderId="2" xfId="1" applyFont="1" applyFill="1" applyBorder="1" applyAlignment="1">
      <alignment horizontal="center" vertical="center" readingOrder="1"/>
    </xf>
    <xf numFmtId="0" fontId="12" fillId="12" borderId="3" xfId="1" applyFont="1" applyFill="1" applyBorder="1" applyAlignment="1">
      <alignment horizontal="center" vertical="center" readingOrder="1"/>
    </xf>
    <xf numFmtId="0" fontId="12" fillId="16" borderId="1" xfId="1" applyFont="1" applyFill="1" applyBorder="1" applyAlignment="1">
      <alignment horizontal="center" vertical="center" readingOrder="1"/>
    </xf>
    <xf numFmtId="0" fontId="12" fillId="16" borderId="2" xfId="1" applyFont="1" applyFill="1" applyBorder="1" applyAlignment="1">
      <alignment horizontal="center" vertical="center" readingOrder="1"/>
    </xf>
    <xf numFmtId="0" fontId="12" fillId="16" borderId="3" xfId="1" applyFont="1" applyFill="1" applyBorder="1" applyAlignment="1">
      <alignment horizontal="center" vertical="center" readingOrder="1"/>
    </xf>
    <xf numFmtId="0" fontId="7" fillId="16" borderId="4" xfId="1" applyFont="1" applyFill="1" applyBorder="1" applyAlignment="1">
      <alignment horizontal="center" vertical="center" wrapText="1" readingOrder="1"/>
    </xf>
    <xf numFmtId="0" fontId="7" fillId="16" borderId="10" xfId="1" applyFont="1" applyFill="1" applyBorder="1" applyAlignment="1">
      <alignment horizontal="center" vertical="center" wrapText="1" readingOrder="1"/>
    </xf>
    <xf numFmtId="0" fontId="12" fillId="11" borderId="7" xfId="1" applyFont="1" applyFill="1" applyBorder="1" applyAlignment="1">
      <alignment horizontal="center" vertical="center" readingOrder="1"/>
    </xf>
    <xf numFmtId="0" fontId="68" fillId="11" borderId="7" xfId="1" applyFont="1" applyFill="1" applyBorder="1" applyAlignment="1">
      <alignment horizontal="left" vertical="center" readingOrder="1"/>
    </xf>
    <xf numFmtId="0" fontId="7" fillId="11" borderId="7" xfId="1" applyFont="1" applyFill="1" applyBorder="1" applyAlignment="1">
      <alignment vertical="center" readingOrder="1"/>
    </xf>
    <xf numFmtId="0" fontId="7" fillId="11" borderId="7" xfId="1" applyFont="1" applyFill="1" applyBorder="1" applyAlignment="1">
      <alignment horizontal="left" vertical="center" readingOrder="1"/>
    </xf>
    <xf numFmtId="0" fontId="12" fillId="11" borderId="7" xfId="1" applyFont="1" applyFill="1" applyBorder="1" applyAlignment="1">
      <alignment vertical="center" readingOrder="1"/>
    </xf>
    <xf numFmtId="0" fontId="7" fillId="16" borderId="3" xfId="1" applyFont="1" applyFill="1" applyBorder="1" applyAlignment="1">
      <alignment horizontal="center" vertical="center" readingOrder="1"/>
    </xf>
    <xf numFmtId="0" fontId="12" fillId="12" borderId="1" xfId="1" applyFont="1" applyFill="1" applyBorder="1" applyAlignment="1">
      <alignment horizontal="center" vertical="center" readingOrder="1"/>
    </xf>
    <xf numFmtId="0" fontId="12" fillId="30" borderId="1" xfId="1" applyFont="1" applyFill="1" applyBorder="1" applyAlignment="1">
      <alignment horizontal="center" vertical="center" readingOrder="1"/>
    </xf>
    <xf numFmtId="0" fontId="12" fillId="30" borderId="2" xfId="1" applyFont="1" applyFill="1" applyBorder="1" applyAlignment="1">
      <alignment horizontal="center" vertical="center" readingOrder="1"/>
    </xf>
    <xf numFmtId="0" fontId="12" fillId="30" borderId="3" xfId="1" applyFont="1" applyFill="1" applyBorder="1" applyAlignment="1">
      <alignment horizontal="center" vertical="center" readingOrder="1"/>
    </xf>
    <xf numFmtId="0" fontId="13" fillId="19" borderId="4" xfId="1" applyFont="1" applyFill="1" applyBorder="1" applyAlignment="1">
      <alignment horizontal="center" vertical="center" wrapText="1" readingOrder="1"/>
    </xf>
    <xf numFmtId="0" fontId="13" fillId="19" borderId="10" xfId="1" applyFont="1" applyFill="1" applyBorder="1" applyAlignment="1">
      <alignment horizontal="center" vertical="center" wrapText="1" readingOrder="1"/>
    </xf>
    <xf numFmtId="0" fontId="114" fillId="11" borderId="25" xfId="1" applyFont="1" applyFill="1" applyBorder="1" applyAlignment="1">
      <alignment horizontal="left" vertical="top" readingOrder="1"/>
    </xf>
    <xf numFmtId="0" fontId="114" fillId="11" borderId="99" xfId="1" applyFont="1" applyFill="1" applyBorder="1" applyAlignment="1">
      <alignment horizontal="left" vertical="top" readingOrder="1"/>
    </xf>
    <xf numFmtId="0" fontId="69" fillId="11" borderId="6" xfId="2" applyFont="1" applyFill="1" applyBorder="1" applyAlignment="1">
      <alignment horizontal="center" vertical="center"/>
    </xf>
    <xf numFmtId="0" fontId="69" fillId="11" borderId="7" xfId="2" applyFont="1" applyFill="1" applyBorder="1" applyAlignment="1">
      <alignment horizontal="center" vertical="center"/>
    </xf>
    <xf numFmtId="0" fontId="69" fillId="11" borderId="7" xfId="2" applyFont="1" applyFill="1" applyBorder="1" applyAlignment="1">
      <alignment horizontal="center" vertical="center" wrapText="1"/>
    </xf>
    <xf numFmtId="0" fontId="69" fillId="11" borderId="18" xfId="2" applyFont="1" applyFill="1" applyBorder="1" applyAlignment="1">
      <alignment horizontal="center" vertical="center" wrapText="1"/>
    </xf>
    <xf numFmtId="0" fontId="116" fillId="36" borderId="105" xfId="2" applyFont="1" applyFill="1" applyBorder="1" applyAlignment="1">
      <alignment horizontal="center" vertical="center"/>
    </xf>
    <xf numFmtId="0" fontId="116" fillId="36" borderId="74" xfId="2" applyFont="1" applyFill="1" applyBorder="1" applyAlignment="1">
      <alignment horizontal="center" vertical="center"/>
    </xf>
    <xf numFmtId="0" fontId="116" fillId="36" borderId="108" xfId="2" applyFont="1" applyFill="1" applyBorder="1" applyAlignment="1">
      <alignment horizontal="center" vertical="center"/>
    </xf>
    <xf numFmtId="0" fontId="116" fillId="36" borderId="74" xfId="1" applyFont="1" applyFill="1" applyBorder="1" applyAlignment="1">
      <alignment horizontal="center" vertical="center" readingOrder="1"/>
    </xf>
    <xf numFmtId="0" fontId="114" fillId="11" borderId="25" xfId="1" applyFont="1" applyFill="1" applyBorder="1" applyAlignment="1">
      <alignment horizontal="left" vertical="top" wrapText="1" readingOrder="1"/>
    </xf>
    <xf numFmtId="0" fontId="69" fillId="17" borderId="7" xfId="1" applyFont="1" applyFill="1" applyBorder="1" applyAlignment="1">
      <alignment horizontal="center" vertical="center" wrapText="1" readingOrder="1"/>
    </xf>
    <xf numFmtId="0" fontId="11" fillId="16" borderId="1" xfId="1" applyFont="1" applyFill="1" applyBorder="1" applyAlignment="1">
      <alignment horizontal="center" vertical="center" readingOrder="1"/>
    </xf>
    <xf numFmtId="0" fontId="11" fillId="16" borderId="2" xfId="1" applyFont="1" applyFill="1" applyBorder="1" applyAlignment="1">
      <alignment horizontal="center" vertical="center" readingOrder="1"/>
    </xf>
    <xf numFmtId="0" fontId="11" fillId="16" borderId="119" xfId="1" applyFont="1" applyFill="1" applyBorder="1" applyAlignment="1">
      <alignment horizontal="center" vertical="center" readingOrder="1"/>
    </xf>
    <xf numFmtId="0" fontId="77" fillId="16" borderId="1" xfId="1" applyFont="1" applyFill="1" applyBorder="1" applyAlignment="1">
      <alignment horizontal="center" vertical="center" readingOrder="1"/>
    </xf>
    <xf numFmtId="0" fontId="77" fillId="16" borderId="2" xfId="1" applyFont="1" applyFill="1" applyBorder="1" applyAlignment="1">
      <alignment horizontal="center" vertical="center" readingOrder="1"/>
    </xf>
    <xf numFmtId="0" fontId="77" fillId="16" borderId="119" xfId="1" applyFont="1" applyFill="1" applyBorder="1" applyAlignment="1">
      <alignment horizontal="center" vertical="center" readingOrder="1"/>
    </xf>
    <xf numFmtId="0" fontId="69" fillId="11" borderId="6" xfId="2" applyFont="1" applyFill="1" applyBorder="1" applyAlignment="1">
      <alignment horizontal="center" vertical="center" wrapText="1"/>
    </xf>
    <xf numFmtId="0" fontId="69" fillId="11" borderId="17" xfId="2" applyFont="1" applyFill="1" applyBorder="1" applyAlignment="1">
      <alignment horizontal="center" vertical="center" wrapText="1"/>
    </xf>
    <xf numFmtId="0" fontId="69" fillId="11" borderId="27" xfId="2" applyFont="1" applyFill="1" applyBorder="1" applyAlignment="1">
      <alignment horizontal="center" vertical="center" wrapText="1"/>
    </xf>
    <xf numFmtId="0" fontId="69" fillId="11" borderId="39" xfId="2" applyFont="1" applyFill="1" applyBorder="1" applyAlignment="1">
      <alignment horizontal="center" vertical="center" wrapText="1"/>
    </xf>
    <xf numFmtId="0" fontId="69" fillId="11" borderId="71" xfId="2" applyFont="1" applyFill="1" applyBorder="1" applyAlignment="1">
      <alignment horizontal="center" vertical="center" wrapText="1"/>
    </xf>
    <xf numFmtId="0" fontId="69" fillId="17" borderId="7" xfId="1" applyFont="1" applyFill="1" applyBorder="1" applyAlignment="1">
      <alignment horizontal="center" vertical="center" readingOrder="1"/>
    </xf>
    <xf numFmtId="0" fontId="69" fillId="17" borderId="18" xfId="1" applyFont="1" applyFill="1" applyBorder="1" applyAlignment="1">
      <alignment horizontal="center" vertical="center" readingOrder="1"/>
    </xf>
    <xf numFmtId="0" fontId="69" fillId="17" borderId="18" xfId="1" applyFont="1" applyFill="1" applyBorder="1" applyAlignment="1">
      <alignment horizontal="center" vertical="center" wrapText="1" readingOrder="1"/>
    </xf>
    <xf numFmtId="0" fontId="114" fillId="17" borderId="6" xfId="1" applyFont="1" applyFill="1" applyBorder="1" applyAlignment="1">
      <alignment horizontal="center" vertical="center" readingOrder="1"/>
    </xf>
    <xf numFmtId="0" fontId="114" fillId="17" borderId="17" xfId="1" applyFont="1" applyFill="1" applyBorder="1" applyAlignment="1">
      <alignment horizontal="center" vertical="center" readingOrder="1"/>
    </xf>
    <xf numFmtId="0" fontId="11" fillId="17" borderId="12" xfId="1" applyFont="1" applyFill="1" applyBorder="1" applyAlignment="1">
      <alignment horizontal="center" vertical="center" readingOrder="1"/>
    </xf>
    <xf numFmtId="0" fontId="11" fillId="17" borderId="7" xfId="1" applyFont="1" applyFill="1" applyBorder="1" applyAlignment="1">
      <alignment horizontal="center" vertical="center" readingOrder="1"/>
    </xf>
    <xf numFmtId="0" fontId="11" fillId="17" borderId="18" xfId="1" applyFont="1" applyFill="1" applyBorder="1" applyAlignment="1">
      <alignment horizontal="center" vertical="center" readingOrder="1"/>
    </xf>
    <xf numFmtId="1" fontId="11" fillId="56" borderId="12" xfId="2" applyNumberFormat="1" applyFont="1" applyFill="1" applyBorder="1" applyAlignment="1">
      <alignment horizontal="center" vertical="center"/>
    </xf>
    <xf numFmtId="0" fontId="11" fillId="56" borderId="7" xfId="2" applyFont="1" applyFill="1" applyBorder="1" applyAlignment="1">
      <alignment horizontal="center" vertical="center"/>
    </xf>
    <xf numFmtId="0" fontId="11" fillId="56" borderId="18" xfId="2" applyFont="1" applyFill="1" applyBorder="1" applyAlignment="1">
      <alignment horizontal="center" vertical="center"/>
    </xf>
    <xf numFmtId="0" fontId="11" fillId="11" borderId="12" xfId="2" applyFont="1" applyFill="1" applyBorder="1" applyAlignment="1">
      <alignment horizontal="center" vertical="center" wrapText="1"/>
    </xf>
    <xf numFmtId="0" fontId="11" fillId="11" borderId="7" xfId="2" applyFont="1" applyFill="1" applyBorder="1" applyAlignment="1">
      <alignment horizontal="center" vertical="center" wrapText="1"/>
    </xf>
    <xf numFmtId="0" fontId="11" fillId="11" borderId="18" xfId="2" applyFont="1" applyFill="1" applyBorder="1" applyAlignment="1">
      <alignment horizontal="center" vertical="center" wrapText="1"/>
    </xf>
    <xf numFmtId="1" fontId="11" fillId="56" borderId="31" xfId="2" applyNumberFormat="1" applyFont="1" applyFill="1" applyBorder="1" applyAlignment="1">
      <alignment horizontal="center" vertical="center"/>
    </xf>
    <xf numFmtId="0" fontId="11" fillId="56" borderId="39" xfId="2" applyFont="1" applyFill="1" applyBorder="1" applyAlignment="1">
      <alignment horizontal="center" vertical="center"/>
    </xf>
    <xf numFmtId="0" fontId="11" fillId="56" borderId="71" xfId="2" applyFont="1" applyFill="1" applyBorder="1" applyAlignment="1">
      <alignment horizontal="center" vertical="center"/>
    </xf>
    <xf numFmtId="0" fontId="11" fillId="11" borderId="31" xfId="2" applyFont="1" applyFill="1" applyBorder="1" applyAlignment="1">
      <alignment horizontal="center" vertical="center" wrapText="1"/>
    </xf>
    <xf numFmtId="0" fontId="11" fillId="11" borderId="39" xfId="2" applyFont="1" applyFill="1" applyBorder="1" applyAlignment="1">
      <alignment horizontal="center" vertical="center" wrapText="1"/>
    </xf>
    <xf numFmtId="0" fontId="11" fillId="11" borderId="71" xfId="2" applyFont="1" applyFill="1" applyBorder="1" applyAlignment="1">
      <alignment horizontal="center" vertical="center" wrapText="1"/>
    </xf>
    <xf numFmtId="1" fontId="11" fillId="56" borderId="11" xfId="2" applyNumberFormat="1" applyFont="1" applyFill="1" applyBorder="1" applyAlignment="1">
      <alignment horizontal="center" vertical="center"/>
    </xf>
    <xf numFmtId="0" fontId="11" fillId="56" borderId="6" xfId="2" applyFont="1" applyFill="1" applyBorder="1" applyAlignment="1">
      <alignment horizontal="center" vertical="center"/>
    </xf>
    <xf numFmtId="0" fontId="11" fillId="56" borderId="17" xfId="2" applyFont="1" applyFill="1" applyBorder="1" applyAlignment="1">
      <alignment horizontal="center" vertical="center"/>
    </xf>
    <xf numFmtId="0" fontId="114" fillId="17" borderId="7" xfId="1" applyFont="1" applyFill="1" applyBorder="1" applyAlignment="1">
      <alignment horizontal="center" vertical="center" wrapText="1" readingOrder="1"/>
    </xf>
    <xf numFmtId="0" fontId="114" fillId="17" borderId="18" xfId="1" applyFont="1" applyFill="1" applyBorder="1" applyAlignment="1">
      <alignment horizontal="center" vertical="center" wrapText="1" readingOrder="1"/>
    </xf>
    <xf numFmtId="0" fontId="69" fillId="11" borderId="9" xfId="2" applyFont="1" applyFill="1" applyBorder="1" applyAlignment="1">
      <alignment horizontal="center" vertical="center"/>
    </xf>
    <xf numFmtId="0" fontId="69" fillId="11" borderId="21" xfId="2" applyFont="1" applyFill="1" applyBorder="1" applyAlignment="1">
      <alignment horizontal="center" vertical="center"/>
    </xf>
    <xf numFmtId="0" fontId="114" fillId="17" borderId="9" xfId="1" applyFont="1" applyFill="1" applyBorder="1" applyAlignment="1">
      <alignment horizontal="center" vertical="center" wrapText="1" readingOrder="1"/>
    </xf>
    <xf numFmtId="0" fontId="114" fillId="17" borderId="21" xfId="1" applyFont="1" applyFill="1" applyBorder="1" applyAlignment="1">
      <alignment horizontal="center" vertical="center" wrapText="1" readingOrder="1"/>
    </xf>
    <xf numFmtId="0" fontId="69" fillId="11" borderId="8" xfId="2" applyFont="1" applyFill="1" applyBorder="1" applyAlignment="1">
      <alignment horizontal="center" vertical="center"/>
    </xf>
    <xf numFmtId="0" fontId="69" fillId="11" borderId="19" xfId="2" applyFont="1" applyFill="1" applyBorder="1" applyAlignment="1">
      <alignment horizontal="center" vertical="center"/>
    </xf>
    <xf numFmtId="0" fontId="114" fillId="17" borderId="7" xfId="1" applyFont="1" applyFill="1" applyBorder="1" applyAlignment="1">
      <alignment horizontal="center" vertical="center" readingOrder="1"/>
    </xf>
    <xf numFmtId="0" fontId="114" fillId="17" borderId="18" xfId="1" applyFont="1" applyFill="1" applyBorder="1" applyAlignment="1">
      <alignment horizontal="center" vertical="center" readingOrder="1"/>
    </xf>
    <xf numFmtId="0" fontId="11" fillId="11" borderId="74" xfId="2" applyFont="1" applyFill="1" applyBorder="1" applyAlignment="1">
      <alignment horizontal="center" vertical="center" wrapText="1"/>
    </xf>
    <xf numFmtId="0" fontId="77" fillId="16" borderId="3" xfId="1" applyFont="1" applyFill="1" applyBorder="1" applyAlignment="1">
      <alignment horizontal="center" vertical="center" readingOrder="1"/>
    </xf>
    <xf numFmtId="0" fontId="69" fillId="11" borderId="9" xfId="2" applyFont="1" applyFill="1" applyBorder="1" applyAlignment="1">
      <alignment horizontal="center" vertical="center" wrapText="1"/>
    </xf>
    <xf numFmtId="0" fontId="69" fillId="11" borderId="21" xfId="2" applyFont="1" applyFill="1" applyBorder="1" applyAlignment="1">
      <alignment horizontal="center" vertical="center" wrapText="1"/>
    </xf>
    <xf numFmtId="0" fontId="114" fillId="17" borderId="6" xfId="1" applyFont="1" applyFill="1" applyBorder="1" applyAlignment="1">
      <alignment horizontal="center" vertical="center" wrapText="1" readingOrder="1"/>
    </xf>
    <xf numFmtId="0" fontId="11" fillId="11" borderId="13" xfId="2" applyFont="1" applyFill="1" applyBorder="1" applyAlignment="1">
      <alignment horizontal="center" vertical="center" wrapText="1"/>
    </xf>
    <xf numFmtId="0" fontId="11" fillId="11" borderId="9" xfId="2" applyFont="1" applyFill="1" applyBorder="1" applyAlignment="1">
      <alignment horizontal="center" vertical="center" wrapText="1"/>
    </xf>
    <xf numFmtId="0" fontId="11" fillId="11" borderId="21" xfId="2" applyFont="1" applyFill="1" applyBorder="1" applyAlignment="1">
      <alignment horizontal="center" vertical="center" wrapText="1"/>
    </xf>
    <xf numFmtId="0" fontId="11" fillId="11" borderId="11" xfId="2" applyFont="1" applyFill="1" applyBorder="1" applyAlignment="1">
      <alignment horizontal="center" vertical="center" wrapText="1"/>
    </xf>
    <xf numFmtId="0" fontId="11" fillId="11" borderId="6" xfId="2" applyFont="1" applyFill="1" applyBorder="1" applyAlignment="1">
      <alignment horizontal="center" vertical="center" wrapText="1"/>
    </xf>
    <xf numFmtId="0" fontId="11" fillId="11" borderId="17" xfId="2" applyFont="1" applyFill="1" applyBorder="1" applyAlignment="1">
      <alignment horizontal="center" vertical="center" wrapText="1"/>
    </xf>
    <xf numFmtId="0" fontId="11" fillId="16" borderId="1" xfId="2" applyFont="1" applyFill="1" applyBorder="1" applyAlignment="1">
      <alignment horizontal="center" vertical="center"/>
    </xf>
    <xf numFmtId="0" fontId="11" fillId="16" borderId="2" xfId="2" applyFont="1" applyFill="1" applyBorder="1" applyAlignment="1">
      <alignment horizontal="center" vertical="center"/>
    </xf>
    <xf numFmtId="0" fontId="11" fillId="16" borderId="119" xfId="2" applyFont="1" applyFill="1" applyBorder="1" applyAlignment="1">
      <alignment horizontal="center" vertical="center"/>
    </xf>
    <xf numFmtId="0" fontId="114" fillId="17" borderId="8" xfId="1" applyFont="1" applyFill="1" applyBorder="1" applyAlignment="1">
      <alignment horizontal="center" vertical="center" wrapText="1" readingOrder="1"/>
    </xf>
    <xf numFmtId="0" fontId="114" fillId="17" borderId="19" xfId="1" applyFont="1" applyFill="1" applyBorder="1" applyAlignment="1">
      <alignment horizontal="center" vertical="center" wrapText="1" readingOrder="1"/>
    </xf>
    <xf numFmtId="0" fontId="11" fillId="16" borderId="3" xfId="2" applyFont="1" applyFill="1" applyBorder="1" applyAlignment="1">
      <alignment horizontal="center" vertical="center"/>
    </xf>
    <xf numFmtId="0" fontId="114" fillId="17" borderId="6" xfId="1" applyFont="1" applyFill="1" applyBorder="1" applyAlignment="1">
      <alignment horizontal="left" vertical="center" wrapText="1" readingOrder="1"/>
    </xf>
    <xf numFmtId="0" fontId="114" fillId="17" borderId="7" xfId="1" applyFont="1" applyFill="1" applyBorder="1" applyAlignment="1">
      <alignment horizontal="left" vertical="center" wrapText="1" readingOrder="1"/>
    </xf>
    <xf numFmtId="0" fontId="114" fillId="17" borderId="8" xfId="1" applyFont="1" applyFill="1" applyBorder="1" applyAlignment="1">
      <alignment horizontal="left" vertical="center" wrapText="1" readingOrder="1"/>
    </xf>
    <xf numFmtId="0" fontId="114" fillId="17" borderId="9" xfId="1" applyFont="1" applyFill="1" applyBorder="1" applyAlignment="1">
      <alignment horizontal="left" vertical="center" wrapText="1" readingOrder="1"/>
    </xf>
    <xf numFmtId="0" fontId="77" fillId="17" borderId="6" xfId="1" applyFont="1" applyFill="1" applyBorder="1" applyAlignment="1">
      <alignment horizontal="center" vertical="center" readingOrder="1"/>
    </xf>
    <xf numFmtId="0" fontId="77" fillId="17" borderId="7" xfId="1" applyFont="1" applyFill="1" applyBorder="1" applyAlignment="1">
      <alignment horizontal="center" vertical="center" readingOrder="1"/>
    </xf>
    <xf numFmtId="0" fontId="77" fillId="17" borderId="9" xfId="1" applyFont="1" applyFill="1" applyBorder="1" applyAlignment="1">
      <alignment horizontal="center" vertical="center" readingOrder="1"/>
    </xf>
    <xf numFmtId="0" fontId="77" fillId="17" borderId="17" xfId="1" applyFont="1" applyFill="1" applyBorder="1" applyAlignment="1">
      <alignment horizontal="center" vertical="center" readingOrder="1"/>
    </xf>
    <xf numFmtId="0" fontId="77" fillId="17" borderId="18" xfId="1" applyFont="1" applyFill="1" applyBorder="1" applyAlignment="1">
      <alignment horizontal="center" vertical="center" readingOrder="1"/>
    </xf>
    <xf numFmtId="0" fontId="77" fillId="17" borderId="21" xfId="1" applyFont="1" applyFill="1" applyBorder="1" applyAlignment="1">
      <alignment horizontal="center" vertical="center" readingOrder="1"/>
    </xf>
    <xf numFmtId="0" fontId="77" fillId="17" borderId="8" xfId="1" applyFont="1" applyFill="1" applyBorder="1" applyAlignment="1">
      <alignment horizontal="center" vertical="center" readingOrder="1"/>
    </xf>
    <xf numFmtId="0" fontId="77" fillId="17" borderId="19" xfId="1" applyFont="1" applyFill="1" applyBorder="1" applyAlignment="1">
      <alignment horizontal="center" vertical="center" readingOrder="1"/>
    </xf>
    <xf numFmtId="0" fontId="11" fillId="11" borderId="16" xfId="2" applyFont="1" applyFill="1" applyBorder="1" applyAlignment="1">
      <alignment horizontal="center" vertical="center" wrapText="1"/>
    </xf>
    <xf numFmtId="0" fontId="11" fillId="11" borderId="8" xfId="2" applyFont="1" applyFill="1" applyBorder="1" applyAlignment="1">
      <alignment horizontal="center" vertical="center" wrapText="1"/>
    </xf>
    <xf numFmtId="0" fontId="11" fillId="11" borderId="19" xfId="2" applyFont="1" applyFill="1" applyBorder="1" applyAlignment="1">
      <alignment horizontal="center" vertical="center" wrapText="1"/>
    </xf>
    <xf numFmtId="0" fontId="77" fillId="17" borderId="11" xfId="1" applyFont="1" applyFill="1" applyBorder="1" applyAlignment="1">
      <alignment horizontal="center" vertical="center" readingOrder="1"/>
    </xf>
    <xf numFmtId="0" fontId="77" fillId="17" borderId="12" xfId="1" applyFont="1" applyFill="1" applyBorder="1" applyAlignment="1">
      <alignment horizontal="center" vertical="center" readingOrder="1"/>
    </xf>
    <xf numFmtId="0" fontId="77" fillId="17" borderId="13" xfId="1" applyFont="1" applyFill="1" applyBorder="1" applyAlignment="1">
      <alignment horizontal="center" vertical="center" readingOrder="1"/>
    </xf>
    <xf numFmtId="0" fontId="11" fillId="11" borderId="12" xfId="2" applyFont="1" applyFill="1" applyBorder="1" applyAlignment="1">
      <alignment horizontal="center" vertical="center"/>
    </xf>
    <xf numFmtId="0" fontId="11" fillId="11" borderId="7" xfId="2" applyFont="1" applyFill="1" applyBorder="1" applyAlignment="1">
      <alignment horizontal="center" vertical="center"/>
    </xf>
    <xf numFmtId="0" fontId="11" fillId="11" borderId="18" xfId="2" applyFont="1" applyFill="1" applyBorder="1" applyAlignment="1">
      <alignment horizontal="center" vertical="center"/>
    </xf>
    <xf numFmtId="0" fontId="69" fillId="11" borderId="36" xfId="2" applyFont="1" applyFill="1" applyBorder="1" applyAlignment="1">
      <alignment horizontal="center" vertical="center" wrapText="1"/>
    </xf>
    <xf numFmtId="0" fontId="69" fillId="11" borderId="38" xfId="2" applyFont="1" applyFill="1" applyBorder="1" applyAlignment="1">
      <alignment horizontal="center" vertical="center" wrapText="1"/>
    </xf>
    <xf numFmtId="0" fontId="69" fillId="11" borderId="100" xfId="2" applyFont="1" applyFill="1" applyBorder="1" applyAlignment="1">
      <alignment horizontal="center" vertical="center" wrapText="1"/>
    </xf>
    <xf numFmtId="0" fontId="69" fillId="11" borderId="31" xfId="2" applyFont="1" applyFill="1" applyBorder="1" applyAlignment="1">
      <alignment horizontal="center" vertical="center" wrapText="1"/>
    </xf>
    <xf numFmtId="0" fontId="69" fillId="11" borderId="46" xfId="2" applyFont="1" applyFill="1" applyBorder="1" applyAlignment="1">
      <alignment horizontal="center" vertical="center" wrapText="1"/>
    </xf>
    <xf numFmtId="0" fontId="69" fillId="11" borderId="50" xfId="2" applyFont="1" applyFill="1" applyBorder="1" applyAlignment="1">
      <alignment horizontal="center" vertical="center" wrapText="1"/>
    </xf>
    <xf numFmtId="0" fontId="69" fillId="11" borderId="70" xfId="2" applyFont="1" applyFill="1" applyBorder="1" applyAlignment="1">
      <alignment horizontal="center" vertical="center" wrapText="1"/>
    </xf>
    <xf numFmtId="0" fontId="11" fillId="16" borderId="43" xfId="1" applyFont="1" applyFill="1" applyBorder="1" applyAlignment="1">
      <alignment horizontal="center" vertical="center" readingOrder="1"/>
    </xf>
    <xf numFmtId="0" fontId="11" fillId="16" borderId="44" xfId="1" applyFont="1" applyFill="1" applyBorder="1" applyAlignment="1">
      <alignment horizontal="center" vertical="center" readingOrder="1"/>
    </xf>
    <xf numFmtId="0" fontId="11" fillId="16" borderId="51" xfId="1" applyFont="1" applyFill="1" applyBorder="1" applyAlignment="1">
      <alignment horizontal="center" vertical="center" readingOrder="1"/>
    </xf>
    <xf numFmtId="0" fontId="11" fillId="16" borderId="53" xfId="1" applyFont="1" applyFill="1" applyBorder="1" applyAlignment="1">
      <alignment horizontal="center" vertical="center" readingOrder="1"/>
    </xf>
    <xf numFmtId="0" fontId="11" fillId="16" borderId="5" xfId="1" applyFont="1" applyFill="1" applyBorder="1" applyAlignment="1">
      <alignment horizontal="center" vertical="center" readingOrder="1"/>
    </xf>
    <xf numFmtId="0" fontId="11" fillId="16" borderId="117" xfId="1" applyFont="1" applyFill="1" applyBorder="1" applyAlignment="1">
      <alignment horizontal="center" vertical="center" readingOrder="1"/>
    </xf>
    <xf numFmtId="0" fontId="11" fillId="16" borderId="115" xfId="1" applyFont="1" applyFill="1" applyBorder="1" applyAlignment="1">
      <alignment horizontal="center" vertical="center" readingOrder="1"/>
    </xf>
    <xf numFmtId="0" fontId="11" fillId="16" borderId="14" xfId="1" applyFont="1" applyFill="1" applyBorder="1" applyAlignment="1">
      <alignment horizontal="center" vertical="center" readingOrder="1"/>
    </xf>
    <xf numFmtId="0" fontId="11" fillId="16" borderId="57" xfId="1" applyFont="1" applyFill="1" applyBorder="1" applyAlignment="1">
      <alignment horizontal="center" vertical="center" readingOrder="1"/>
    </xf>
    <xf numFmtId="0" fontId="11" fillId="16" borderId="40" xfId="1" applyFont="1" applyFill="1" applyBorder="1" applyAlignment="1">
      <alignment horizontal="center" vertical="center" readingOrder="1"/>
    </xf>
    <xf numFmtId="0" fontId="11" fillId="16" borderId="9" xfId="1" applyFont="1" applyFill="1" applyBorder="1" applyAlignment="1">
      <alignment horizontal="center" vertical="center" readingOrder="1"/>
    </xf>
    <xf numFmtId="0" fontId="11" fillId="16" borderId="116" xfId="1" applyFont="1" applyFill="1" applyBorder="1" applyAlignment="1">
      <alignment horizontal="center" vertical="center" readingOrder="1"/>
    </xf>
    <xf numFmtId="0" fontId="69" fillId="17" borderId="14" xfId="1" applyFont="1" applyFill="1" applyBorder="1" applyAlignment="1">
      <alignment horizontal="center" vertical="center" wrapText="1" readingOrder="1"/>
    </xf>
    <xf numFmtId="0" fontId="69" fillId="17" borderId="57" xfId="1" applyFont="1" applyFill="1" applyBorder="1" applyAlignment="1">
      <alignment horizontal="center" vertical="center" wrapText="1" readingOrder="1"/>
    </xf>
    <xf numFmtId="0" fontId="69" fillId="17" borderId="40" xfId="1" applyFont="1" applyFill="1" applyBorder="1" applyAlignment="1">
      <alignment horizontal="center" vertical="center" wrapText="1" readingOrder="1"/>
    </xf>
    <xf numFmtId="0" fontId="69" fillId="17" borderId="27" xfId="1" applyFont="1" applyFill="1" applyBorder="1" applyAlignment="1">
      <alignment horizontal="center" vertical="center" wrapText="1" readingOrder="1"/>
    </xf>
    <xf numFmtId="0" fontId="69" fillId="17" borderId="71" xfId="1" applyFont="1" applyFill="1" applyBorder="1" applyAlignment="1">
      <alignment horizontal="center" vertical="center" wrapText="1" readingOrder="1"/>
    </xf>
    <xf numFmtId="0" fontId="69" fillId="17" borderId="27" xfId="1" applyFont="1" applyFill="1" applyBorder="1" applyAlignment="1">
      <alignment horizontal="center" vertical="center" readingOrder="1"/>
    </xf>
    <xf numFmtId="0" fontId="69" fillId="17" borderId="71" xfId="1" applyFont="1" applyFill="1" applyBorder="1" applyAlignment="1">
      <alignment horizontal="center" vertical="center" readingOrder="1"/>
    </xf>
    <xf numFmtId="0" fontId="69" fillId="17" borderId="26" xfId="1" applyFont="1" applyFill="1" applyBorder="1" applyAlignment="1">
      <alignment horizontal="center" vertical="center" readingOrder="1"/>
    </xf>
    <xf numFmtId="0" fontId="69" fillId="17" borderId="100" xfId="1" applyFont="1" applyFill="1" applyBorder="1" applyAlignment="1">
      <alignment horizontal="center" vertical="center" readingOrder="1"/>
    </xf>
    <xf numFmtId="0" fontId="69" fillId="17" borderId="26" xfId="1" applyFont="1" applyFill="1" applyBorder="1" applyAlignment="1">
      <alignment horizontal="center" vertical="center" wrapText="1" readingOrder="1"/>
    </xf>
    <xf numFmtId="0" fontId="69" fillId="17" borderId="100" xfId="1" applyFont="1" applyFill="1" applyBorder="1" applyAlignment="1">
      <alignment horizontal="center" vertical="center" wrapText="1" readingOrder="1"/>
    </xf>
    <xf numFmtId="0" fontId="11" fillId="17" borderId="60" xfId="1" applyFont="1" applyFill="1" applyBorder="1" applyAlignment="1">
      <alignment horizontal="center" vertical="center" wrapText="1" readingOrder="1"/>
    </xf>
    <xf numFmtId="0" fontId="11" fillId="17" borderId="61" xfId="1" applyFont="1" applyFill="1" applyBorder="1" applyAlignment="1">
      <alignment horizontal="center" vertical="center" wrapText="1" readingOrder="1"/>
    </xf>
    <xf numFmtId="0" fontId="11" fillId="24" borderId="73" xfId="1" applyFont="1" applyFill="1" applyBorder="1" applyAlignment="1">
      <alignment horizontal="center" vertical="center" wrapText="1" readingOrder="1"/>
    </xf>
    <xf numFmtId="0" fontId="11" fillId="24" borderId="61" xfId="1" applyFont="1" applyFill="1" applyBorder="1" applyAlignment="1">
      <alignment horizontal="center" vertical="center" wrapText="1" readingOrder="1"/>
    </xf>
    <xf numFmtId="0" fontId="69" fillId="17" borderId="28" xfId="1" applyFont="1" applyFill="1" applyBorder="1" applyAlignment="1">
      <alignment horizontal="center" vertical="center" wrapText="1" readingOrder="1"/>
    </xf>
    <xf numFmtId="0" fontId="69" fillId="17" borderId="70" xfId="1" applyFont="1" applyFill="1" applyBorder="1" applyAlignment="1">
      <alignment horizontal="center" vertical="center" wrapText="1" readingOrder="1"/>
    </xf>
    <xf numFmtId="0" fontId="69" fillId="11" borderId="40" xfId="2" applyFont="1" applyFill="1" applyBorder="1" applyAlignment="1">
      <alignment horizontal="center" vertical="center"/>
    </xf>
    <xf numFmtId="0" fontId="11" fillId="16" borderId="29" xfId="2" applyFont="1" applyFill="1" applyBorder="1" applyAlignment="1">
      <alignment horizontal="center" vertical="center" wrapText="1"/>
    </xf>
    <xf numFmtId="0" fontId="11" fillId="16" borderId="59" xfId="2" applyFont="1" applyFill="1" applyBorder="1" applyAlignment="1">
      <alignment horizontal="center" vertical="center" wrapText="1"/>
    </xf>
    <xf numFmtId="0" fontId="11" fillId="16" borderId="99" xfId="2" applyFont="1" applyFill="1" applyBorder="1" applyAlignment="1">
      <alignment horizontal="center" vertical="center" wrapText="1"/>
    </xf>
    <xf numFmtId="0" fontId="11" fillId="16" borderId="43" xfId="2" applyFont="1" applyFill="1" applyBorder="1" applyAlignment="1">
      <alignment horizontal="center" vertical="center"/>
    </xf>
    <xf numFmtId="0" fontId="11" fillId="16" borderId="44" xfId="2" applyFont="1" applyFill="1" applyBorder="1" applyAlignment="1">
      <alignment horizontal="center" vertical="center"/>
    </xf>
    <xf numFmtId="0" fontId="11" fillId="16" borderId="45" xfId="2" applyFont="1" applyFill="1" applyBorder="1" applyAlignment="1">
      <alignment horizontal="center" vertical="center"/>
    </xf>
    <xf numFmtId="0" fontId="11" fillId="16" borderId="51" xfId="2" applyFont="1" applyFill="1" applyBorder="1" applyAlignment="1">
      <alignment horizontal="center" vertical="center"/>
    </xf>
    <xf numFmtId="0" fontId="11" fillId="16" borderId="53" xfId="2" applyFont="1" applyFill="1" applyBorder="1" applyAlignment="1">
      <alignment horizontal="center" vertical="center"/>
    </xf>
    <xf numFmtId="0" fontId="11" fillId="16" borderId="52" xfId="2" applyFont="1" applyFill="1" applyBorder="1" applyAlignment="1">
      <alignment horizontal="center" vertical="center"/>
    </xf>
    <xf numFmtId="0" fontId="69" fillId="11" borderId="28" xfId="2" applyFont="1" applyFill="1" applyBorder="1" applyAlignment="1">
      <alignment horizontal="center" vertical="center" wrapText="1"/>
    </xf>
    <xf numFmtId="0" fontId="69" fillId="17" borderId="9" xfId="1" applyFont="1" applyFill="1" applyBorder="1" applyAlignment="1">
      <alignment horizontal="left" vertical="center" wrapText="1" readingOrder="1"/>
    </xf>
    <xf numFmtId="0" fontId="69" fillId="17" borderId="57" xfId="1" applyFont="1" applyFill="1" applyBorder="1" applyAlignment="1">
      <alignment horizontal="left" vertical="center" wrapText="1" readingOrder="1"/>
    </xf>
    <xf numFmtId="0" fontId="69" fillId="17" borderId="116" xfId="1" applyFont="1" applyFill="1" applyBorder="1" applyAlignment="1">
      <alignment horizontal="left" vertical="center" wrapText="1" readingOrder="1"/>
    </xf>
    <xf numFmtId="0" fontId="69" fillId="11" borderId="26" xfId="2" applyFont="1" applyFill="1" applyBorder="1" applyAlignment="1">
      <alignment horizontal="center" vertical="center" wrapText="1"/>
    </xf>
    <xf numFmtId="0" fontId="11" fillId="17" borderId="73" xfId="1" applyFont="1" applyFill="1" applyBorder="1" applyAlignment="1">
      <alignment horizontal="center" vertical="center" wrapText="1" readingOrder="1"/>
    </xf>
    <xf numFmtId="0" fontId="69" fillId="17" borderId="35" xfId="1" applyFont="1" applyFill="1" applyBorder="1" applyAlignment="1">
      <alignment horizontal="center" vertical="center" wrapText="1" readingOrder="1"/>
    </xf>
    <xf numFmtId="0" fontId="69" fillId="17" borderId="56" xfId="1" applyFont="1" applyFill="1" applyBorder="1" applyAlignment="1">
      <alignment horizontal="center" vertical="center" wrapText="1" readingOrder="1"/>
    </xf>
    <xf numFmtId="0" fontId="69" fillId="17" borderId="34" xfId="1" applyFont="1" applyFill="1" applyBorder="1" applyAlignment="1">
      <alignment horizontal="center" vertical="center" wrapText="1" readingOrder="1"/>
    </xf>
    <xf numFmtId="0" fontId="69" fillId="17" borderId="58" xfId="1" applyFont="1" applyFill="1" applyBorder="1" applyAlignment="1">
      <alignment horizontal="center" vertical="center" wrapText="1" readingOrder="1"/>
    </xf>
    <xf numFmtId="0" fontId="69" fillId="17" borderId="0" xfId="1" applyFont="1" applyFill="1" applyBorder="1" applyAlignment="1">
      <alignment horizontal="center" vertical="center" wrapText="1" readingOrder="1"/>
    </xf>
    <xf numFmtId="0" fontId="69" fillId="17" borderId="49" xfId="1" applyFont="1" applyFill="1" applyBorder="1" applyAlignment="1">
      <alignment horizontal="center" vertical="center" wrapText="1" readingOrder="1"/>
    </xf>
    <xf numFmtId="0" fontId="69" fillId="17" borderId="73" xfId="1" applyFont="1" applyFill="1" applyBorder="1" applyAlignment="1">
      <alignment horizontal="center" vertical="center" wrapText="1" readingOrder="1"/>
    </xf>
    <xf numFmtId="0" fontId="69" fillId="17" borderId="42" xfId="1" applyFont="1" applyFill="1" applyBorder="1" applyAlignment="1">
      <alignment horizontal="center" vertical="center" wrapText="1" readingOrder="1"/>
    </xf>
    <xf numFmtId="0" fontId="69" fillId="17" borderId="61" xfId="1" applyFont="1" applyFill="1" applyBorder="1" applyAlignment="1">
      <alignment horizontal="center" vertical="center" wrapText="1" readingOrder="1"/>
    </xf>
    <xf numFmtId="0" fontId="69" fillId="17" borderId="33" xfId="1" applyFont="1" applyFill="1" applyBorder="1" applyAlignment="1">
      <alignment horizontal="center" vertical="center" wrapText="1" readingOrder="1"/>
    </xf>
    <xf numFmtId="0" fontId="69" fillId="17" borderId="48" xfId="1" applyFont="1" applyFill="1" applyBorder="1" applyAlignment="1">
      <alignment horizontal="center" vertical="center" wrapText="1" readingOrder="1"/>
    </xf>
    <xf numFmtId="0" fontId="69" fillId="17" borderId="107" xfId="1" applyFont="1" applyFill="1" applyBorder="1" applyAlignment="1">
      <alignment horizontal="center" vertical="center" wrapText="1" readingOrder="1"/>
    </xf>
    <xf numFmtId="0" fontId="11" fillId="11" borderId="9" xfId="2" applyFont="1" applyFill="1" applyBorder="1" applyAlignment="1">
      <alignment horizontal="center" vertical="center"/>
    </xf>
    <xf numFmtId="0" fontId="11" fillId="11" borderId="40" xfId="2" applyFont="1" applyFill="1" applyBorder="1" applyAlignment="1">
      <alignment horizontal="center" vertical="center"/>
    </xf>
    <xf numFmtId="0" fontId="11" fillId="11" borderId="40" xfId="2" applyFont="1" applyFill="1" applyBorder="1" applyAlignment="1">
      <alignment horizontal="center" vertical="center" wrapText="1"/>
    </xf>
    <xf numFmtId="0" fontId="69" fillId="17" borderId="55" xfId="1" applyFont="1" applyFill="1" applyBorder="1" applyAlignment="1">
      <alignment horizontal="center" vertical="center" wrapText="1" readingOrder="1"/>
    </xf>
    <xf numFmtId="0" fontId="69" fillId="17" borderId="47" xfId="1" applyFont="1" applyFill="1" applyBorder="1" applyAlignment="1">
      <alignment horizontal="center" vertical="center" wrapText="1" readingOrder="1"/>
    </xf>
    <xf numFmtId="0" fontId="69" fillId="17" borderId="60" xfId="1" applyFont="1" applyFill="1" applyBorder="1" applyAlignment="1">
      <alignment horizontal="center" vertical="center" wrapText="1" readingOrder="1"/>
    </xf>
    <xf numFmtId="0" fontId="11" fillId="16" borderId="43" xfId="1" applyFont="1" applyFill="1" applyBorder="1" applyAlignment="1">
      <alignment horizontal="center" vertical="center" wrapText="1" readingOrder="1"/>
    </xf>
    <xf numFmtId="0" fontId="11" fillId="16" borderId="44" xfId="1" applyFont="1" applyFill="1" applyBorder="1" applyAlignment="1">
      <alignment horizontal="center" vertical="center" wrapText="1" readingOrder="1"/>
    </xf>
    <xf numFmtId="0" fontId="11" fillId="16" borderId="45" xfId="1" applyFont="1" applyFill="1" applyBorder="1" applyAlignment="1">
      <alignment horizontal="center" vertical="center" wrapText="1" readingOrder="1"/>
    </xf>
    <xf numFmtId="0" fontId="11" fillId="16" borderId="51" xfId="1" applyFont="1" applyFill="1" applyBorder="1" applyAlignment="1">
      <alignment horizontal="center" vertical="center" wrapText="1" readingOrder="1"/>
    </xf>
    <xf numFmtId="0" fontId="11" fillId="16" borderId="53" xfId="1" applyFont="1" applyFill="1" applyBorder="1" applyAlignment="1">
      <alignment horizontal="center" vertical="center" wrapText="1" readingOrder="1"/>
    </xf>
    <xf numFmtId="0" fontId="11" fillId="16" borderId="52" xfId="1" applyFont="1" applyFill="1" applyBorder="1" applyAlignment="1">
      <alignment horizontal="center" vertical="center" wrapText="1" readingOrder="1"/>
    </xf>
    <xf numFmtId="0" fontId="97" fillId="28" borderId="117" xfId="1" applyFont="1" applyFill="1" applyBorder="1" applyAlignment="1">
      <alignment horizontal="center" vertical="center" readingOrder="1"/>
    </xf>
    <xf numFmtId="0" fontId="97" fillId="29" borderId="43" xfId="1" applyFont="1" applyFill="1" applyBorder="1" applyAlignment="1">
      <alignment horizontal="center" vertical="center" readingOrder="1"/>
    </xf>
    <xf numFmtId="0" fontId="97" fillId="29" borderId="45" xfId="1" applyFont="1" applyFill="1" applyBorder="1" applyAlignment="1">
      <alignment horizontal="center" vertical="center" readingOrder="1"/>
    </xf>
    <xf numFmtId="0" fontId="97" fillId="29" borderId="47" xfId="1" applyFont="1" applyFill="1" applyBorder="1" applyAlignment="1">
      <alignment horizontal="center" vertical="center" readingOrder="1"/>
    </xf>
    <xf numFmtId="0" fontId="97" fillId="29" borderId="48" xfId="1" applyFont="1" applyFill="1" applyBorder="1" applyAlignment="1">
      <alignment horizontal="center" vertical="center" readingOrder="1"/>
    </xf>
    <xf numFmtId="0" fontId="97" fillId="29" borderId="60" xfId="1" applyFont="1" applyFill="1" applyBorder="1" applyAlignment="1">
      <alignment horizontal="center" vertical="center" readingOrder="1"/>
    </xf>
    <xf numFmtId="0" fontId="97" fillId="29" borderId="107" xfId="1" applyFont="1" applyFill="1" applyBorder="1" applyAlignment="1">
      <alignment horizontal="center" vertical="center" readingOrder="1"/>
    </xf>
    <xf numFmtId="0" fontId="102" fillId="27" borderId="5" xfId="1" applyFont="1" applyFill="1" applyBorder="1" applyAlignment="1">
      <alignment horizontal="center" vertical="center" readingOrder="1"/>
    </xf>
    <xf numFmtId="0" fontId="102" fillId="27" borderId="115" xfId="1" applyFont="1" applyFill="1" applyBorder="1" applyAlignment="1">
      <alignment horizontal="center" vertical="center" readingOrder="1"/>
    </xf>
    <xf numFmtId="0" fontId="102" fillId="27" borderId="14" xfId="1" applyFont="1" applyFill="1" applyBorder="1" applyAlignment="1">
      <alignment horizontal="center" vertical="center" readingOrder="1"/>
    </xf>
    <xf numFmtId="0" fontId="102" fillId="27" borderId="116" xfId="1" applyFont="1" applyFill="1" applyBorder="1" applyAlignment="1">
      <alignment horizontal="center" vertical="center" readingOrder="1"/>
    </xf>
    <xf numFmtId="0" fontId="102" fillId="27" borderId="60" xfId="1" applyFont="1" applyFill="1" applyBorder="1" applyAlignment="1">
      <alignment horizontal="center" vertical="center" readingOrder="1"/>
    </xf>
    <xf numFmtId="0" fontId="102" fillId="27" borderId="107" xfId="1" applyFont="1" applyFill="1" applyBorder="1" applyAlignment="1">
      <alignment horizontal="center" vertical="center" readingOrder="1"/>
    </xf>
    <xf numFmtId="0" fontId="97" fillId="28" borderId="53" xfId="1" applyFont="1" applyFill="1" applyBorder="1" applyAlignment="1">
      <alignment horizontal="center" vertical="center" readingOrder="1"/>
    </xf>
    <xf numFmtId="0" fontId="97" fillId="28" borderId="57" xfId="1" applyFont="1" applyFill="1" applyBorder="1" applyAlignment="1">
      <alignment horizontal="center" vertical="center" readingOrder="1"/>
    </xf>
    <xf numFmtId="0" fontId="97" fillId="28" borderId="122" xfId="1" applyFont="1" applyFill="1" applyBorder="1" applyAlignment="1">
      <alignment horizontal="center" vertical="center" readingOrder="1"/>
    </xf>
    <xf numFmtId="0" fontId="11" fillId="11" borderId="1" xfId="0" applyFont="1" applyFill="1" applyBorder="1" applyAlignment="1">
      <alignment horizontal="center" vertical="center"/>
    </xf>
    <xf numFmtId="0" fontId="11" fillId="11" borderId="2" xfId="0" applyFont="1" applyFill="1" applyBorder="1" applyAlignment="1">
      <alignment horizontal="center" vertical="center"/>
    </xf>
    <xf numFmtId="0" fontId="11" fillId="11" borderId="119" xfId="0" applyFont="1" applyFill="1" applyBorder="1" applyAlignment="1">
      <alignment horizontal="center" vertical="center"/>
    </xf>
    <xf numFmtId="0" fontId="11" fillId="31" borderId="1" xfId="0" applyFont="1" applyFill="1" applyBorder="1" applyAlignment="1">
      <alignment horizontal="center" vertical="center"/>
    </xf>
    <xf numFmtId="0" fontId="11" fillId="31" borderId="119" xfId="0" applyFont="1" applyFill="1" applyBorder="1" applyAlignment="1">
      <alignment horizontal="center" vertical="center"/>
    </xf>
    <xf numFmtId="0" fontId="11" fillId="12" borderId="5" xfId="0" applyFont="1" applyFill="1" applyBorder="1" applyAlignment="1">
      <alignment horizontal="center" vertical="center"/>
    </xf>
    <xf numFmtId="0" fontId="11" fillId="12" borderId="120" xfId="0" applyFont="1" applyFill="1" applyBorder="1" applyAlignment="1">
      <alignment horizontal="center" vertical="center"/>
    </xf>
    <xf numFmtId="0" fontId="11" fillId="12" borderId="1" xfId="0" applyFont="1" applyFill="1" applyBorder="1" applyAlignment="1">
      <alignment horizontal="center" vertical="center"/>
    </xf>
    <xf numFmtId="0" fontId="11" fillId="12" borderId="2" xfId="0" applyFont="1" applyFill="1" applyBorder="1" applyAlignment="1">
      <alignment horizontal="center" vertical="center"/>
    </xf>
    <xf numFmtId="0" fontId="11" fillId="12" borderId="3" xfId="0" applyFont="1" applyFill="1" applyBorder="1" applyAlignment="1">
      <alignment horizontal="center" vertical="center"/>
    </xf>
    <xf numFmtId="0" fontId="11" fillId="12" borderId="4" xfId="0" applyFont="1" applyFill="1" applyBorder="1" applyAlignment="1">
      <alignment horizontal="center" vertical="center"/>
    </xf>
    <xf numFmtId="0" fontId="11" fillId="12" borderId="20" xfId="0" applyFont="1" applyFill="1" applyBorder="1" applyAlignment="1">
      <alignment horizontal="center" vertical="center"/>
    </xf>
    <xf numFmtId="0" fontId="11" fillId="30" borderId="4" xfId="0" applyFont="1" applyFill="1" applyBorder="1" applyAlignment="1">
      <alignment horizontal="center" vertical="center"/>
    </xf>
    <xf numFmtId="0" fontId="11" fillId="30" borderId="20" xfId="0" applyFont="1" applyFill="1" applyBorder="1" applyAlignment="1">
      <alignment horizontal="center" vertical="center"/>
    </xf>
    <xf numFmtId="0" fontId="11" fillId="30" borderId="4" xfId="0" applyFont="1" applyFill="1" applyBorder="1" applyAlignment="1">
      <alignment horizontal="center" vertical="center" wrapText="1"/>
    </xf>
    <xf numFmtId="0" fontId="11" fillId="30" borderId="20" xfId="0" applyFont="1" applyFill="1" applyBorder="1" applyAlignment="1">
      <alignment horizontal="center" vertical="center" wrapText="1"/>
    </xf>
    <xf numFmtId="0" fontId="11" fillId="31" borderId="3" xfId="0" applyFont="1" applyFill="1" applyBorder="1" applyAlignment="1">
      <alignment horizontal="center" vertical="center"/>
    </xf>
    <xf numFmtId="0" fontId="11" fillId="11" borderId="29" xfId="0" applyFont="1" applyFill="1" applyBorder="1" applyAlignment="1">
      <alignment horizontal="center" vertical="center" wrapText="1"/>
    </xf>
    <xf numFmtId="0" fontId="11" fillId="11" borderId="59" xfId="0" applyFont="1" applyFill="1" applyBorder="1" applyAlignment="1">
      <alignment horizontal="center" vertical="center" wrapText="1"/>
    </xf>
    <xf numFmtId="0" fontId="11" fillId="11" borderId="99" xfId="0" applyFont="1" applyFill="1" applyBorder="1" applyAlignment="1">
      <alignment horizontal="center" vertical="center" wrapText="1"/>
    </xf>
    <xf numFmtId="0" fontId="11" fillId="31" borderId="11" xfId="0" applyFont="1" applyFill="1" applyBorder="1" applyAlignment="1">
      <alignment horizontal="center" vertical="center" wrapText="1"/>
    </xf>
    <xf numFmtId="0" fontId="11" fillId="31" borderId="6" xfId="0" applyFont="1" applyFill="1" applyBorder="1" applyAlignment="1">
      <alignment horizontal="center" vertical="center" wrapText="1"/>
    </xf>
    <xf numFmtId="0" fontId="11" fillId="31" borderId="17" xfId="0" applyFont="1" applyFill="1" applyBorder="1" applyAlignment="1">
      <alignment horizontal="center" vertical="center" wrapText="1"/>
    </xf>
    <xf numFmtId="0" fontId="11" fillId="31" borderId="13" xfId="0" applyFont="1" applyFill="1" applyBorder="1" applyAlignment="1">
      <alignment horizontal="center" vertical="center"/>
    </xf>
    <xf numFmtId="0" fontId="11" fillId="31" borderId="9" xfId="0" applyFont="1" applyFill="1" applyBorder="1" applyAlignment="1">
      <alignment horizontal="center" vertical="center"/>
    </xf>
    <xf numFmtId="0" fontId="11" fillId="31" borderId="21" xfId="0" applyFont="1" applyFill="1" applyBorder="1" applyAlignment="1">
      <alignment horizontal="center" vertical="center"/>
    </xf>
    <xf numFmtId="0" fontId="11" fillId="12" borderId="51" xfId="0" applyFont="1" applyFill="1" applyBorder="1" applyAlignment="1">
      <alignment horizontal="center" vertical="center"/>
    </xf>
    <xf numFmtId="0" fontId="11" fillId="12" borderId="14" xfId="0" applyFont="1" applyFill="1" applyBorder="1" applyAlignment="1">
      <alignment horizontal="center" vertical="center"/>
    </xf>
    <xf numFmtId="0" fontId="11" fillId="12" borderId="11" xfId="0" applyFont="1" applyFill="1" applyBorder="1" applyAlignment="1">
      <alignment horizontal="center" vertical="center"/>
    </xf>
    <xf numFmtId="0" fontId="11" fillId="12" borderId="6" xfId="0" applyFont="1" applyFill="1" applyBorder="1" applyAlignment="1">
      <alignment horizontal="center" vertical="center"/>
    </xf>
    <xf numFmtId="0" fontId="11" fillId="12" borderId="17" xfId="0" applyFont="1" applyFill="1" applyBorder="1" applyAlignment="1">
      <alignment horizontal="center" vertical="center"/>
    </xf>
    <xf numFmtId="0" fontId="11" fillId="12" borderId="12" xfId="0" applyFont="1" applyFill="1" applyBorder="1" applyAlignment="1">
      <alignment horizontal="center" vertical="center"/>
    </xf>
    <xf numFmtId="0" fontId="11" fillId="12" borderId="7" xfId="0" applyFont="1" applyFill="1" applyBorder="1" applyAlignment="1">
      <alignment horizontal="center" vertical="center"/>
    </xf>
    <xf numFmtId="0" fontId="11" fillId="12" borderId="18" xfId="0" applyFont="1" applyFill="1" applyBorder="1" applyAlignment="1">
      <alignment horizontal="center" vertical="center"/>
    </xf>
    <xf numFmtId="0" fontId="11" fillId="12" borderId="16" xfId="0" applyFont="1" applyFill="1" applyBorder="1" applyAlignment="1">
      <alignment horizontal="center" vertical="center"/>
    </xf>
    <xf numFmtId="0" fontId="11" fillId="12" borderId="8" xfId="0" applyFont="1" applyFill="1" applyBorder="1" applyAlignment="1">
      <alignment horizontal="center" vertical="center"/>
    </xf>
    <xf numFmtId="0" fontId="11" fillId="12" borderId="19" xfId="0" applyFont="1" applyFill="1" applyBorder="1" applyAlignment="1">
      <alignment horizontal="center" vertical="center"/>
    </xf>
    <xf numFmtId="0" fontId="11" fillId="12" borderId="118" xfId="0" applyFont="1" applyFill="1" applyBorder="1" applyAlignment="1">
      <alignment horizontal="center" vertical="center"/>
    </xf>
    <xf numFmtId="0" fontId="11" fillId="12" borderId="10" xfId="0" applyFont="1" applyFill="1" applyBorder="1" applyAlignment="1">
      <alignment horizontal="center" vertical="center"/>
    </xf>
    <xf numFmtId="0" fontId="11" fillId="31" borderId="16" xfId="0" applyFont="1" applyFill="1" applyBorder="1" applyAlignment="1">
      <alignment horizontal="center" vertical="center"/>
    </xf>
    <xf numFmtId="0" fontId="11" fillId="31" borderId="8" xfId="0" applyFont="1" applyFill="1" applyBorder="1" applyAlignment="1">
      <alignment horizontal="center" vertical="center"/>
    </xf>
    <xf numFmtId="0" fontId="11" fillId="31" borderId="19" xfId="0" applyFont="1" applyFill="1" applyBorder="1" applyAlignment="1">
      <alignment horizontal="center" vertical="center"/>
    </xf>
    <xf numFmtId="0" fontId="11" fillId="0" borderId="22" xfId="0" applyFont="1" applyBorder="1" applyAlignment="1">
      <alignment horizontal="center"/>
    </xf>
    <xf numFmtId="0" fontId="11" fillId="0" borderId="24" xfId="0" applyFont="1" applyBorder="1" applyAlignment="1">
      <alignment horizontal="center"/>
    </xf>
    <xf numFmtId="0" fontId="11" fillId="12" borderId="111" xfId="2" applyFont="1" applyFill="1" applyBorder="1" applyAlignment="1">
      <alignment horizontal="center"/>
    </xf>
    <xf numFmtId="0" fontId="11" fillId="12" borderId="23" xfId="2" applyFont="1" applyFill="1" applyBorder="1" applyAlignment="1">
      <alignment horizontal="center"/>
    </xf>
    <xf numFmtId="0" fontId="11" fillId="37" borderId="23" xfId="2" applyFont="1" applyFill="1" applyBorder="1" applyAlignment="1">
      <alignment horizontal="center"/>
    </xf>
    <xf numFmtId="0" fontId="11" fillId="37" borderId="24" xfId="2" applyFont="1" applyFill="1" applyBorder="1" applyAlignment="1">
      <alignment horizontal="center"/>
    </xf>
    <xf numFmtId="0" fontId="11" fillId="30" borderId="118" xfId="0" applyFont="1" applyFill="1" applyBorder="1" applyAlignment="1">
      <alignment horizontal="center" vertical="center"/>
    </xf>
    <xf numFmtId="0" fontId="11" fillId="30" borderId="10" xfId="0" applyFont="1" applyFill="1" applyBorder="1" applyAlignment="1">
      <alignment horizontal="center" vertical="center"/>
    </xf>
    <xf numFmtId="0" fontId="102" fillId="31" borderId="16" xfId="0" applyFont="1" applyFill="1" applyBorder="1" applyAlignment="1">
      <alignment horizontal="center" vertical="center" wrapText="1"/>
    </xf>
    <xf numFmtId="0" fontId="102" fillId="31" borderId="8" xfId="0" applyFont="1" applyFill="1" applyBorder="1" applyAlignment="1">
      <alignment horizontal="center" vertical="center" wrapText="1"/>
    </xf>
    <xf numFmtId="0" fontId="102" fillId="31" borderId="19" xfId="0" applyFont="1" applyFill="1" applyBorder="1" applyAlignment="1">
      <alignment horizontal="center" vertical="center" wrapText="1"/>
    </xf>
    <xf numFmtId="0" fontId="11" fillId="0" borderId="17" xfId="0" applyFont="1" applyBorder="1" applyAlignment="1">
      <alignment horizontal="center"/>
    </xf>
    <xf numFmtId="0" fontId="11" fillId="0" borderId="19" xfId="0" applyFont="1" applyBorder="1" applyAlignment="1">
      <alignment horizontal="center"/>
    </xf>
    <xf numFmtId="0" fontId="11" fillId="12" borderId="41" xfId="2" applyFont="1" applyFill="1" applyBorder="1" applyAlignment="1">
      <alignment horizontal="center"/>
    </xf>
    <xf numFmtId="0" fontId="11" fillId="12" borderId="18" xfId="2" applyFont="1" applyFill="1" applyBorder="1" applyAlignment="1">
      <alignment horizontal="center"/>
    </xf>
    <xf numFmtId="0" fontId="11" fillId="37" borderId="18" xfId="2" applyFont="1" applyFill="1" applyBorder="1" applyAlignment="1">
      <alignment horizontal="center"/>
    </xf>
    <xf numFmtId="0" fontId="11" fillId="2" borderId="71" xfId="2" applyFont="1" applyFill="1" applyBorder="1" applyAlignment="1">
      <alignment horizontal="center" vertical="center"/>
    </xf>
    <xf numFmtId="0" fontId="11" fillId="2" borderId="70" xfId="2" applyFont="1" applyFill="1" applyBorder="1" applyAlignment="1">
      <alignment horizontal="center" vertical="center"/>
    </xf>
    <xf numFmtId="0" fontId="11" fillId="23" borderId="11" xfId="0" applyFont="1" applyFill="1" applyBorder="1" applyAlignment="1">
      <alignment horizontal="center"/>
    </xf>
    <xf numFmtId="0" fontId="11" fillId="23" borderId="16" xfId="0" applyFont="1" applyFill="1" applyBorder="1" applyAlignment="1">
      <alignment horizontal="center"/>
    </xf>
    <xf numFmtId="0" fontId="11" fillId="12" borderId="54" xfId="2" applyFont="1" applyFill="1" applyBorder="1" applyAlignment="1">
      <alignment horizontal="center"/>
    </xf>
    <xf numFmtId="0" fontId="11" fillId="12" borderId="12" xfId="2" applyFont="1" applyFill="1" applyBorder="1" applyAlignment="1">
      <alignment horizontal="center"/>
    </xf>
    <xf numFmtId="0" fontId="11" fillId="37" borderId="12" xfId="2" applyFont="1" applyFill="1" applyBorder="1" applyAlignment="1">
      <alignment horizontal="center"/>
    </xf>
    <xf numFmtId="0" fontId="11" fillId="37" borderId="13" xfId="2" applyFont="1" applyFill="1" applyBorder="1" applyAlignment="1">
      <alignment horizontal="center"/>
    </xf>
    <xf numFmtId="0" fontId="11" fillId="0" borderId="6" xfId="0" applyFont="1" applyBorder="1" applyAlignment="1">
      <alignment horizontal="center"/>
    </xf>
    <xf numFmtId="0" fontId="11" fillId="0" borderId="8" xfId="0" applyFont="1" applyBorder="1" applyAlignment="1">
      <alignment horizontal="center"/>
    </xf>
    <xf numFmtId="0" fontId="11" fillId="12" borderId="40" xfId="2" applyFont="1" applyFill="1" applyBorder="1" applyAlignment="1">
      <alignment horizontal="center"/>
    </xf>
    <xf numFmtId="0" fontId="11" fillId="12" borderId="7" xfId="2" applyFont="1" applyFill="1" applyBorder="1" applyAlignment="1">
      <alignment horizontal="center"/>
    </xf>
    <xf numFmtId="0" fontId="11" fillId="37" borderId="7" xfId="2" applyFont="1" applyFill="1" applyBorder="1" applyAlignment="1">
      <alignment horizontal="center"/>
    </xf>
    <xf numFmtId="0" fontId="11" fillId="37" borderId="9" xfId="2" applyFont="1" applyFill="1" applyBorder="1" applyAlignment="1">
      <alignment horizontal="center"/>
    </xf>
    <xf numFmtId="0" fontId="5" fillId="33" borderId="43" xfId="0" applyFont="1" applyFill="1" applyBorder="1" applyAlignment="1">
      <alignment horizontal="center" vertical="center"/>
    </xf>
    <xf numFmtId="0" fontId="5" fillId="33" borderId="44" xfId="0" applyFont="1" applyFill="1" applyBorder="1" applyAlignment="1">
      <alignment horizontal="center" vertical="center"/>
    </xf>
    <xf numFmtId="0" fontId="5" fillId="33" borderId="45" xfId="0" applyFont="1" applyFill="1" applyBorder="1" applyAlignment="1">
      <alignment horizontal="center" vertical="center"/>
    </xf>
    <xf numFmtId="0" fontId="5" fillId="33" borderId="51" xfId="0" applyFont="1" applyFill="1" applyBorder="1" applyAlignment="1">
      <alignment horizontal="center" vertical="center"/>
    </xf>
    <xf numFmtId="0" fontId="5" fillId="33" borderId="53" xfId="0" applyFont="1" applyFill="1" applyBorder="1" applyAlignment="1">
      <alignment horizontal="center" vertical="center"/>
    </xf>
    <xf numFmtId="0" fontId="5" fillId="33" borderId="52" xfId="0" applyFont="1" applyFill="1" applyBorder="1" applyAlignment="1">
      <alignment horizontal="center" vertical="center"/>
    </xf>
    <xf numFmtId="0" fontId="5" fillId="25" borderId="5" xfId="0" applyFont="1" applyFill="1" applyBorder="1" applyAlignment="1">
      <alignment horizontal="center" vertical="center" wrapText="1"/>
    </xf>
    <xf numFmtId="0" fontId="5" fillId="25" borderId="117" xfId="0" applyFont="1" applyFill="1" applyBorder="1" applyAlignment="1">
      <alignment horizontal="center" vertical="center" wrapText="1"/>
    </xf>
    <xf numFmtId="0" fontId="5" fillId="25" borderId="115" xfId="0" applyFont="1" applyFill="1" applyBorder="1" applyAlignment="1">
      <alignment horizontal="center" vertical="center" wrapText="1"/>
    </xf>
    <xf numFmtId="0" fontId="0" fillId="30" borderId="45" xfId="0" applyFill="1" applyBorder="1" applyAlignment="1">
      <alignment horizontal="center" vertical="center" wrapText="1"/>
    </xf>
    <xf numFmtId="0" fontId="0" fillId="30" borderId="48" xfId="0" applyFill="1" applyBorder="1" applyAlignment="1">
      <alignment horizontal="center" vertical="center" wrapText="1"/>
    </xf>
    <xf numFmtId="0" fontId="0" fillId="30" borderId="107" xfId="0" applyFill="1" applyBorder="1" applyAlignment="1">
      <alignment horizontal="center" vertical="center" wrapText="1"/>
    </xf>
    <xf numFmtId="0" fontId="5" fillId="12" borderId="5" xfId="0" applyFont="1" applyFill="1" applyBorder="1" applyAlignment="1">
      <alignment horizontal="center" vertical="center" wrapText="1"/>
    </xf>
    <xf numFmtId="0" fontId="5" fillId="12" borderId="117" xfId="0" applyFont="1" applyFill="1" applyBorder="1" applyAlignment="1">
      <alignment horizontal="center" vertical="center" wrapText="1"/>
    </xf>
    <xf numFmtId="0" fontId="5" fillId="12" borderId="115" xfId="0" applyFont="1" applyFill="1" applyBorder="1" applyAlignment="1">
      <alignment horizontal="center" vertical="center" wrapText="1"/>
    </xf>
    <xf numFmtId="0" fontId="0" fillId="31" borderId="44" xfId="0" applyFill="1" applyBorder="1" applyAlignment="1">
      <alignment horizontal="center" vertical="center" wrapText="1"/>
    </xf>
    <xf numFmtId="0" fontId="0" fillId="31" borderId="0" xfId="0" applyFill="1" applyBorder="1" applyAlignment="1">
      <alignment horizontal="center" vertical="center" wrapText="1"/>
    </xf>
    <xf numFmtId="0" fontId="0" fillId="31" borderId="42" xfId="0" applyFill="1" applyBorder="1" applyAlignment="1">
      <alignment horizontal="center" vertical="center" wrapText="1"/>
    </xf>
    <xf numFmtId="0" fontId="5" fillId="32" borderId="5" xfId="0" applyFont="1" applyFill="1" applyBorder="1" applyAlignment="1">
      <alignment horizontal="center" vertical="center" wrapText="1"/>
    </xf>
    <xf numFmtId="0" fontId="5" fillId="32" borderId="117" xfId="0" applyFont="1" applyFill="1" applyBorder="1" applyAlignment="1">
      <alignment horizontal="center" vertical="center" wrapText="1"/>
    </xf>
    <xf numFmtId="0" fontId="5" fillId="32" borderId="115" xfId="0" applyFont="1" applyFill="1" applyBorder="1" applyAlignment="1">
      <alignment horizontal="center" vertical="center" wrapText="1"/>
    </xf>
    <xf numFmtId="0" fontId="0" fillId="31" borderId="15" xfId="0" applyFill="1" applyBorder="1" applyAlignment="1">
      <alignment horizontal="center" vertical="center" wrapText="1"/>
    </xf>
    <xf numFmtId="0" fontId="0" fillId="31" borderId="99" xfId="0" applyFill="1" applyBorder="1" applyAlignment="1">
      <alignment horizontal="center" vertical="center" wrapText="1"/>
    </xf>
    <xf numFmtId="0" fontId="0" fillId="25" borderId="6" xfId="0" applyFill="1" applyBorder="1" applyAlignment="1">
      <alignment horizontal="center" vertical="center"/>
    </xf>
    <xf numFmtId="0" fontId="0" fillId="25" borderId="7" xfId="0" applyFill="1" applyBorder="1" applyAlignment="1">
      <alignment horizontal="center" vertical="center"/>
    </xf>
    <xf numFmtId="0" fontId="0" fillId="25" borderId="8" xfId="0" applyFill="1" applyBorder="1" applyAlignment="1">
      <alignment horizontal="center" vertical="center" wrapText="1"/>
    </xf>
    <xf numFmtId="0" fontId="0" fillId="25" borderId="19" xfId="0" applyFill="1" applyBorder="1" applyAlignment="1">
      <alignment horizontal="center" vertical="center" wrapText="1"/>
    </xf>
    <xf numFmtId="0" fontId="0" fillId="31" borderId="59" xfId="0" applyFill="1" applyBorder="1" applyAlignment="1">
      <alignment horizontal="center" vertical="center" wrapText="1"/>
    </xf>
    <xf numFmtId="0" fontId="0" fillId="12" borderId="7" xfId="0" applyFill="1" applyBorder="1" applyAlignment="1">
      <alignment horizontal="center" vertical="center" wrapText="1"/>
    </xf>
    <xf numFmtId="0" fontId="0" fillId="12" borderId="18" xfId="0" applyFill="1" applyBorder="1" applyAlignment="1">
      <alignment horizontal="center" vertical="center" wrapText="1"/>
    </xf>
    <xf numFmtId="0" fontId="0" fillId="12" borderId="18" xfId="0" applyFill="1" applyBorder="1" applyAlignment="1">
      <alignment horizontal="center" vertical="center"/>
    </xf>
    <xf numFmtId="0" fontId="0" fillId="12" borderId="7" xfId="0" applyFill="1" applyBorder="1" applyAlignment="1">
      <alignment horizontal="center" vertical="center"/>
    </xf>
    <xf numFmtId="0" fontId="0" fillId="12" borderId="8" xfId="0" applyFill="1" applyBorder="1" applyAlignment="1">
      <alignment horizontal="center" vertical="center"/>
    </xf>
    <xf numFmtId="0" fontId="0" fillId="25" borderId="12" xfId="0" applyFill="1" applyBorder="1" applyAlignment="1">
      <alignment horizontal="center" vertical="center" wrapText="1"/>
    </xf>
    <xf numFmtId="0" fontId="0" fillId="25" borderId="7" xfId="0" applyFill="1" applyBorder="1" applyAlignment="1">
      <alignment horizontal="center" vertical="center" wrapText="1"/>
    </xf>
    <xf numFmtId="0" fontId="0" fillId="25" borderId="18" xfId="0" applyFill="1" applyBorder="1" applyAlignment="1">
      <alignment horizontal="center" vertical="center" wrapText="1"/>
    </xf>
    <xf numFmtId="0" fontId="0" fillId="25" borderId="13" xfId="0" applyFill="1" applyBorder="1" applyAlignment="1">
      <alignment horizontal="center" vertical="center" wrapText="1"/>
    </xf>
    <xf numFmtId="0" fontId="0" fillId="25" borderId="9" xfId="0" applyFill="1" applyBorder="1" applyAlignment="1">
      <alignment horizontal="center" vertical="center"/>
    </xf>
    <xf numFmtId="0" fontId="0" fillId="25" borderId="21" xfId="0" applyFill="1" applyBorder="1" applyAlignment="1">
      <alignment horizontal="center" vertical="center"/>
    </xf>
    <xf numFmtId="0" fontId="0" fillId="12" borderId="54" xfId="0" applyFill="1" applyBorder="1" applyAlignment="1">
      <alignment horizontal="center" vertical="center" wrapText="1"/>
    </xf>
    <xf numFmtId="0" fontId="0" fillId="12" borderId="40" xfId="0" applyFill="1" applyBorder="1" applyAlignment="1">
      <alignment horizontal="center" vertical="center"/>
    </xf>
    <xf numFmtId="0" fontId="0" fillId="12" borderId="41" xfId="0" applyFill="1" applyBorder="1" applyAlignment="1">
      <alignment horizontal="center" vertical="center"/>
    </xf>
    <xf numFmtId="0" fontId="0" fillId="12" borderId="12" xfId="0" applyFill="1" applyBorder="1" applyAlignment="1">
      <alignment horizontal="center" vertical="center" wrapText="1"/>
    </xf>
    <xf numFmtId="0" fontId="0" fillId="25" borderId="16" xfId="0" applyFill="1" applyBorder="1" applyAlignment="1">
      <alignment horizontal="center" vertical="center" wrapText="1"/>
    </xf>
    <xf numFmtId="0" fontId="0" fillId="25" borderId="8" xfId="0" applyFill="1" applyBorder="1" applyAlignment="1">
      <alignment horizontal="center" vertical="center"/>
    </xf>
    <xf numFmtId="0" fontId="0" fillId="25" borderId="19" xfId="0" applyFill="1" applyBorder="1" applyAlignment="1">
      <alignment horizontal="center" vertical="center"/>
    </xf>
    <xf numFmtId="0" fontId="0" fillId="30" borderId="48" xfId="0" applyFill="1" applyBorder="1" applyAlignment="1">
      <alignment horizontal="left" vertical="center" wrapText="1"/>
    </xf>
    <xf numFmtId="0" fontId="0" fillId="30" borderId="48" xfId="0" applyFill="1" applyBorder="1" applyAlignment="1">
      <alignment horizontal="left" vertical="center"/>
    </xf>
    <xf numFmtId="0" fontId="0" fillId="30" borderId="107" xfId="0" applyFill="1" applyBorder="1" applyAlignment="1">
      <alignment horizontal="left" vertical="center"/>
    </xf>
    <xf numFmtId="0" fontId="0" fillId="25" borderId="11" xfId="0" applyFill="1" applyBorder="1" applyAlignment="1">
      <alignment horizontal="center" vertical="center" wrapText="1"/>
    </xf>
    <xf numFmtId="0" fontId="0" fillId="25" borderId="6" xfId="0" applyFill="1" applyBorder="1" applyAlignment="1">
      <alignment horizontal="center" vertical="center" wrapText="1"/>
    </xf>
    <xf numFmtId="0" fontId="0" fillId="25" borderId="17" xfId="0" applyFill="1" applyBorder="1" applyAlignment="1">
      <alignment horizontal="center" vertical="center" wrapText="1"/>
    </xf>
    <xf numFmtId="0" fontId="0" fillId="32" borderId="21" xfId="0" applyFill="1" applyBorder="1" applyAlignment="1">
      <alignment horizontal="center" vertical="center"/>
    </xf>
    <xf numFmtId="0" fontId="0" fillId="32" borderId="122" xfId="0" applyFill="1" applyBorder="1" applyAlignment="1">
      <alignment horizontal="center" vertical="center"/>
    </xf>
    <xf numFmtId="0" fontId="0" fillId="32" borderId="121" xfId="0" applyFill="1" applyBorder="1" applyAlignment="1">
      <alignment horizontal="center" vertical="center"/>
    </xf>
    <xf numFmtId="0" fontId="0" fillId="11" borderId="4" xfId="0" applyFill="1" applyBorder="1" applyAlignment="1">
      <alignment horizontal="center" vertical="center" wrapText="1"/>
    </xf>
    <xf numFmtId="0" fontId="0" fillId="11" borderId="10" xfId="0" applyFill="1" applyBorder="1" applyAlignment="1">
      <alignment horizontal="center" vertical="center" wrapText="1"/>
    </xf>
    <xf numFmtId="0" fontId="6" fillId="11" borderId="105" xfId="0" applyFont="1" applyFill="1" applyBorder="1" applyAlignment="1">
      <alignment horizontal="center" vertical="center"/>
    </xf>
    <xf numFmtId="0" fontId="6" fillId="11" borderId="74" xfId="0" applyFont="1" applyFill="1" applyBorder="1" applyAlignment="1">
      <alignment horizontal="center" vertical="center"/>
    </xf>
    <xf numFmtId="0" fontId="6" fillId="11" borderId="108" xfId="0" applyFont="1" applyFill="1" applyBorder="1" applyAlignment="1">
      <alignment horizontal="center" vertical="center"/>
    </xf>
    <xf numFmtId="0" fontId="0" fillId="12" borderId="58" xfId="0" applyFill="1" applyBorder="1" applyAlignment="1">
      <alignment horizontal="center" vertical="center"/>
    </xf>
    <xf numFmtId="0" fontId="0" fillId="12" borderId="49" xfId="0" applyFill="1" applyBorder="1" applyAlignment="1">
      <alignment horizontal="center" vertical="center"/>
    </xf>
    <xf numFmtId="0" fontId="0" fillId="12" borderId="73" xfId="0" applyFill="1" applyBorder="1" applyAlignment="1">
      <alignment horizontal="center" vertical="center"/>
    </xf>
    <xf numFmtId="0" fontId="0" fillId="12" borderId="61" xfId="0" applyFill="1" applyBorder="1" applyAlignment="1">
      <alignment horizontal="center" vertical="center"/>
    </xf>
    <xf numFmtId="0" fontId="0" fillId="32" borderId="11" xfId="0" applyFill="1" applyBorder="1" applyAlignment="1">
      <alignment horizontal="center" vertical="center"/>
    </xf>
    <xf numFmtId="0" fontId="0" fillId="32" borderId="6" xfId="0" applyFill="1" applyBorder="1" applyAlignment="1">
      <alignment horizontal="center" vertical="center"/>
    </xf>
    <xf numFmtId="0" fontId="0" fillId="32" borderId="17" xfId="0" applyFill="1" applyBorder="1" applyAlignment="1">
      <alignment horizontal="center" vertical="center"/>
    </xf>
    <xf numFmtId="0" fontId="0" fillId="12" borderId="16" xfId="0" applyFill="1" applyBorder="1" applyAlignment="1">
      <alignment horizontal="center" vertical="center"/>
    </xf>
    <xf numFmtId="0" fontId="0" fillId="12" borderId="19" xfId="0" applyFill="1" applyBorder="1" applyAlignment="1">
      <alignment horizontal="center" vertical="center"/>
    </xf>
    <xf numFmtId="0" fontId="96" fillId="25" borderId="12" xfId="0" applyFont="1" applyFill="1" applyBorder="1" applyAlignment="1">
      <alignment horizontal="center" vertical="center" wrapText="1"/>
    </xf>
    <xf numFmtId="0" fontId="96" fillId="25" borderId="7" xfId="0" applyFont="1" applyFill="1" applyBorder="1" applyAlignment="1">
      <alignment horizontal="center" vertical="center" wrapText="1"/>
    </xf>
    <xf numFmtId="0" fontId="96" fillId="25" borderId="18" xfId="0" applyFont="1" applyFill="1" applyBorder="1" applyAlignment="1">
      <alignment horizontal="center" vertical="center" wrapText="1"/>
    </xf>
    <xf numFmtId="0" fontId="0" fillId="32" borderId="6" xfId="0" applyFill="1" applyBorder="1" applyAlignment="1">
      <alignment horizontal="center" vertical="center" wrapText="1"/>
    </xf>
    <xf numFmtId="0" fontId="0" fillId="32" borderId="17" xfId="0" applyFill="1" applyBorder="1" applyAlignment="1">
      <alignment horizontal="center" vertical="center" wrapText="1"/>
    </xf>
    <xf numFmtId="0" fontId="96" fillId="11" borderId="36" xfId="0" applyFont="1" applyFill="1" applyBorder="1" applyAlignment="1">
      <alignment horizontal="center" vertical="center"/>
    </xf>
    <xf numFmtId="0" fontId="96" fillId="11" borderId="38" xfId="0" applyFont="1" applyFill="1" applyBorder="1" applyAlignment="1">
      <alignment horizontal="center" vertical="center"/>
    </xf>
    <xf numFmtId="0" fontId="96" fillId="11" borderId="100" xfId="0" applyFont="1" applyFill="1" applyBorder="1" applyAlignment="1">
      <alignment horizontal="center" vertical="center"/>
    </xf>
    <xf numFmtId="0" fontId="0" fillId="11" borderId="31" xfId="0" applyFill="1" applyBorder="1" applyAlignment="1">
      <alignment horizontal="center" vertical="center"/>
    </xf>
    <xf numFmtId="0" fontId="0" fillId="11" borderId="39" xfId="0" applyFill="1" applyBorder="1" applyAlignment="1">
      <alignment horizontal="center" vertical="center"/>
    </xf>
    <xf numFmtId="0" fontId="0" fillId="11" borderId="71" xfId="0" applyFill="1" applyBorder="1" applyAlignment="1">
      <alignment horizontal="center" vertical="center"/>
    </xf>
    <xf numFmtId="0" fontId="96" fillId="11" borderId="1" xfId="0" applyFont="1" applyFill="1" applyBorder="1" applyAlignment="1">
      <alignment horizontal="center" vertical="center"/>
    </xf>
    <xf numFmtId="0" fontId="96" fillId="11" borderId="6" xfId="0" applyFont="1" applyFill="1" applyBorder="1" applyAlignment="1">
      <alignment horizontal="center" vertical="center"/>
    </xf>
    <xf numFmtId="0" fontId="96" fillId="11" borderId="17" xfId="0" applyFont="1" applyFill="1" applyBorder="1" applyAlignment="1">
      <alignment horizontal="center" vertical="center"/>
    </xf>
    <xf numFmtId="0" fontId="0" fillId="11" borderId="2" xfId="0" applyFill="1" applyBorder="1" applyAlignment="1">
      <alignment horizontal="center" vertical="center"/>
    </xf>
    <xf numFmtId="0" fontId="0" fillId="11" borderId="7" xfId="0" applyFill="1" applyBorder="1" applyAlignment="1">
      <alignment horizontal="center" vertical="center"/>
    </xf>
    <xf numFmtId="0" fontId="0" fillId="11" borderId="18" xfId="0" applyFill="1" applyBorder="1" applyAlignment="1">
      <alignment horizontal="center" vertical="center"/>
    </xf>
    <xf numFmtId="0" fontId="0" fillId="11" borderId="3" xfId="0" applyFill="1" applyBorder="1" applyAlignment="1">
      <alignment horizontal="center" vertical="center"/>
    </xf>
    <xf numFmtId="0" fontId="0" fillId="11" borderId="8" xfId="0" applyFill="1" applyBorder="1" applyAlignment="1">
      <alignment horizontal="center" vertical="center"/>
    </xf>
    <xf numFmtId="0" fontId="0" fillId="11" borderId="19" xfId="0" applyFill="1" applyBorder="1" applyAlignment="1">
      <alignment horizontal="center" vertical="center"/>
    </xf>
    <xf numFmtId="0" fontId="150" fillId="61" borderId="0" xfId="9" applyFont="1" applyFill="1" applyBorder="1" applyAlignment="1">
      <alignment horizontal="center" vertical="center"/>
    </xf>
    <xf numFmtId="0" fontId="43" fillId="0" borderId="31" xfId="2" applyFont="1" applyBorder="1" applyAlignment="1">
      <alignment horizontal="center" vertical="center"/>
    </xf>
    <xf numFmtId="0" fontId="43" fillId="0" borderId="39" xfId="2" applyFont="1" applyBorder="1" applyAlignment="1">
      <alignment horizontal="center" vertical="center"/>
    </xf>
    <xf numFmtId="0" fontId="43" fillId="0" borderId="71" xfId="2" applyFont="1" applyBorder="1" applyAlignment="1">
      <alignment horizontal="center" vertical="center"/>
    </xf>
    <xf numFmtId="0" fontId="18" fillId="0" borderId="0" xfId="2" applyFont="1" applyBorder="1" applyAlignment="1">
      <alignment horizontal="center" shrinkToFit="1"/>
    </xf>
    <xf numFmtId="0" fontId="18" fillId="0" borderId="0" xfId="2" applyFont="1" applyBorder="1" applyAlignment="1">
      <alignment horizontal="center"/>
    </xf>
    <xf numFmtId="0" fontId="0" fillId="0" borderId="0" xfId="1" applyFont="1" applyBorder="1" applyAlignment="1">
      <alignment horizontal="center" vertical="center" readingOrder="1"/>
    </xf>
    <xf numFmtId="0" fontId="34" fillId="0" borderId="43" xfId="2" applyFont="1" applyBorder="1" applyAlignment="1">
      <alignment horizontal="center" vertical="center" wrapText="1"/>
    </xf>
    <xf numFmtId="0" fontId="34" fillId="0" borderId="45" xfId="2" applyFont="1" applyBorder="1" applyAlignment="1">
      <alignment horizontal="center" vertical="center" wrapText="1"/>
    </xf>
    <xf numFmtId="0" fontId="34" fillId="0" borderId="47" xfId="2" applyFont="1" applyBorder="1" applyAlignment="1">
      <alignment horizontal="center" vertical="center" wrapText="1"/>
    </xf>
    <xf numFmtId="0" fontId="34" fillId="0" borderId="48" xfId="2" applyFont="1" applyBorder="1" applyAlignment="1">
      <alignment horizontal="center" vertical="center" wrapText="1"/>
    </xf>
    <xf numFmtId="0" fontId="34" fillId="0" borderId="60" xfId="2" applyFont="1" applyBorder="1" applyAlignment="1">
      <alignment horizontal="center" vertical="center" wrapText="1"/>
    </xf>
    <xf numFmtId="0" fontId="34" fillId="0" borderId="107" xfId="2" applyFont="1" applyBorder="1" applyAlignment="1">
      <alignment horizontal="center" vertical="center" wrapText="1"/>
    </xf>
    <xf numFmtId="0" fontId="83" fillId="13" borderId="43" xfId="2" applyFont="1" applyFill="1" applyBorder="1" applyAlignment="1">
      <alignment horizontal="center" vertical="center" wrapText="1"/>
    </xf>
    <xf numFmtId="0" fontId="83" fillId="13" borderId="47" xfId="2" applyFont="1" applyFill="1" applyBorder="1" applyAlignment="1">
      <alignment horizontal="center" vertical="center" wrapText="1"/>
    </xf>
    <xf numFmtId="0" fontId="83" fillId="13" borderId="60" xfId="2" applyFont="1" applyFill="1" applyBorder="1" applyAlignment="1">
      <alignment horizontal="center" vertical="center" wrapText="1"/>
    </xf>
    <xf numFmtId="0" fontId="40" fillId="0" borderId="45" xfId="2" applyFont="1" applyBorder="1" applyAlignment="1">
      <alignment horizontal="center" vertical="center"/>
    </xf>
    <xf numFmtId="0" fontId="40" fillId="0" borderId="48" xfId="2" applyFont="1" applyBorder="1" applyAlignment="1">
      <alignment horizontal="center" vertical="center"/>
    </xf>
    <xf numFmtId="0" fontId="40" fillId="0" borderId="107" xfId="2" applyFont="1" applyBorder="1" applyAlignment="1">
      <alignment horizontal="center" vertical="center"/>
    </xf>
    <xf numFmtId="0" fontId="85" fillId="14" borderId="27" xfId="2" applyFont="1" applyFill="1" applyBorder="1" applyAlignment="1">
      <alignment horizontal="center" vertical="center"/>
    </xf>
    <xf numFmtId="0" fontId="85" fillId="14" borderId="39" xfId="2" applyFont="1" applyFill="1" applyBorder="1" applyAlignment="1">
      <alignment horizontal="center" vertical="center"/>
    </xf>
    <xf numFmtId="0" fontId="85" fillId="14" borderId="12" xfId="2" applyFont="1" applyFill="1" applyBorder="1" applyAlignment="1">
      <alignment horizontal="center" vertical="center"/>
    </xf>
    <xf numFmtId="0" fontId="25" fillId="0" borderId="58" xfId="2" applyFont="1" applyBorder="1" applyAlignment="1">
      <alignment horizontal="center" vertical="center"/>
    </xf>
    <xf numFmtId="0" fontId="25" fillId="0" borderId="0" xfId="2" applyFont="1" applyAlignment="1">
      <alignment horizontal="center" vertical="center"/>
    </xf>
    <xf numFmtId="0" fontId="25" fillId="0" borderId="49" xfId="2" applyFont="1" applyBorder="1" applyAlignment="1">
      <alignment horizontal="center" vertical="center"/>
    </xf>
    <xf numFmtId="0" fontId="25" fillId="0" borderId="73" xfId="2" applyFont="1" applyBorder="1" applyAlignment="1">
      <alignment horizontal="center" vertical="center"/>
    </xf>
    <xf numFmtId="0" fontId="25" fillId="0" borderId="42" xfId="2" applyFont="1" applyBorder="1" applyAlignment="1">
      <alignment horizontal="center" vertical="center"/>
    </xf>
    <xf numFmtId="0" fontId="25" fillId="0" borderId="61" xfId="2" applyFont="1" applyBorder="1" applyAlignment="1">
      <alignment horizontal="center" vertical="center"/>
    </xf>
    <xf numFmtId="49" fontId="36" fillId="0" borderId="74" xfId="2" applyNumberFormat="1" applyFont="1" applyBorder="1" applyAlignment="1">
      <alignment horizontal="center" vertical="center"/>
    </xf>
    <xf numFmtId="0" fontId="85" fillId="14" borderId="104" xfId="2" applyFont="1" applyFill="1" applyBorder="1" applyAlignment="1">
      <alignment horizontal="center" vertical="center"/>
    </xf>
    <xf numFmtId="49" fontId="36" fillId="0" borderId="7" xfId="2" applyNumberFormat="1" applyFont="1" applyBorder="1" applyAlignment="1">
      <alignment horizontal="center" vertical="center"/>
    </xf>
    <xf numFmtId="0" fontId="85" fillId="14" borderId="93" xfId="2" applyFont="1" applyFill="1" applyBorder="1" applyAlignment="1">
      <alignment horizontal="center" vertical="center"/>
    </xf>
    <xf numFmtId="0" fontId="18" fillId="0" borderId="58" xfId="2" applyFont="1" applyBorder="1" applyAlignment="1">
      <alignment horizontal="center" shrinkToFit="1"/>
    </xf>
    <xf numFmtId="0" fontId="18" fillId="0" borderId="35" xfId="2" applyFont="1" applyBorder="1" applyAlignment="1">
      <alignment horizontal="center" vertical="center" wrapText="1"/>
    </xf>
    <xf numFmtId="0" fontId="18" fillId="0" borderId="56" xfId="2" applyFont="1" applyBorder="1" applyAlignment="1">
      <alignment horizontal="center" vertical="center" wrapText="1"/>
    </xf>
    <xf numFmtId="0" fontId="18" fillId="0" borderId="34" xfId="2" applyFont="1" applyBorder="1" applyAlignment="1">
      <alignment horizontal="center" vertical="center" wrapText="1"/>
    </xf>
    <xf numFmtId="0" fontId="18" fillId="0" borderId="58" xfId="2" applyFont="1" applyBorder="1" applyAlignment="1">
      <alignment horizontal="center" vertical="center" wrapText="1"/>
    </xf>
    <xf numFmtId="0" fontId="18" fillId="0" borderId="0" xfId="2" applyFont="1" applyBorder="1" applyAlignment="1">
      <alignment horizontal="center" vertical="center" wrapText="1"/>
    </xf>
    <xf numFmtId="0" fontId="18" fillId="0" borderId="49" xfId="2" applyFont="1" applyBorder="1" applyAlignment="1">
      <alignment horizontal="center" vertical="center" wrapText="1"/>
    </xf>
    <xf numFmtId="0" fontId="85" fillId="14" borderId="106" xfId="2" applyFont="1" applyFill="1" applyBorder="1" applyAlignment="1">
      <alignment horizontal="center" vertical="center"/>
    </xf>
    <xf numFmtId="0" fontId="85" fillId="14" borderId="86" xfId="2" applyFont="1" applyFill="1" applyBorder="1" applyAlignment="1">
      <alignment horizontal="center" vertical="center"/>
    </xf>
    <xf numFmtId="0" fontId="18" fillId="0" borderId="61" xfId="2" applyFont="1" applyBorder="1" applyAlignment="1">
      <alignment horizontal="center" vertical="center" wrapText="1" shrinkToFit="1"/>
    </xf>
    <xf numFmtId="0" fontId="46" fillId="0" borderId="101" xfId="2" applyFont="1" applyBorder="1" applyAlignment="1">
      <alignment horizontal="center" vertical="center" wrapText="1" shrinkToFit="1"/>
    </xf>
    <xf numFmtId="0" fontId="25" fillId="0" borderId="19" xfId="2" applyFont="1" applyBorder="1" applyAlignment="1">
      <alignment horizontal="center" vertical="center"/>
    </xf>
    <xf numFmtId="0" fontId="18" fillId="0" borderId="7" xfId="2" applyFont="1" applyBorder="1" applyAlignment="1">
      <alignment horizontal="center"/>
    </xf>
    <xf numFmtId="49" fontId="62" fillId="0" borderId="23" xfId="2" applyNumberFormat="1" applyFont="1" applyBorder="1" applyAlignment="1">
      <alignment horizontal="center" vertical="center" wrapText="1"/>
    </xf>
    <xf numFmtId="49" fontId="62" fillId="0" borderId="111" xfId="2" applyNumberFormat="1" applyFont="1" applyBorder="1" applyAlignment="1">
      <alignment horizontal="center" vertical="center" wrapText="1"/>
    </xf>
    <xf numFmtId="0" fontId="18" fillId="0" borderId="25" xfId="2" applyFont="1" applyBorder="1" applyAlignment="1">
      <alignment horizontal="center" vertical="center" wrapText="1" shrinkToFit="1"/>
    </xf>
    <xf numFmtId="49" fontId="34" fillId="0" borderId="23" xfId="2" applyNumberFormat="1" applyFont="1" applyBorder="1" applyAlignment="1">
      <alignment horizontal="center" vertical="center" wrapText="1"/>
    </xf>
    <xf numFmtId="49" fontId="61" fillId="0" borderId="23" xfId="2" applyNumberFormat="1" applyFont="1" applyBorder="1" applyAlignment="1">
      <alignment horizontal="center" vertical="center" wrapText="1"/>
    </xf>
    <xf numFmtId="0" fontId="18" fillId="0" borderId="34" xfId="2" applyFont="1" applyBorder="1" applyAlignment="1">
      <alignment horizontal="center" vertical="center"/>
    </xf>
    <xf numFmtId="0" fontId="18" fillId="0" borderId="49" xfId="2" applyFont="1" applyBorder="1" applyAlignment="1">
      <alignment horizontal="center" vertical="center"/>
    </xf>
    <xf numFmtId="0" fontId="18" fillId="0" borderId="54" xfId="2" applyFont="1" applyBorder="1" applyAlignment="1">
      <alignment horizontal="center" vertical="center"/>
    </xf>
    <xf numFmtId="0" fontId="18" fillId="0" borderId="13" xfId="2" applyFont="1" applyBorder="1" applyAlignment="1">
      <alignment horizontal="center" vertical="center" wrapText="1"/>
    </xf>
    <xf numFmtId="0" fontId="18" fillId="0" borderId="53" xfId="2" applyFont="1" applyBorder="1" applyAlignment="1">
      <alignment horizontal="center" vertical="center" wrapText="1"/>
    </xf>
    <xf numFmtId="0" fontId="18" fillId="0" borderId="54" xfId="2" applyFont="1" applyBorder="1" applyAlignment="1">
      <alignment horizontal="center" vertical="center" wrapText="1"/>
    </xf>
    <xf numFmtId="0" fontId="28" fillId="0" borderId="40" xfId="2" applyFont="1" applyBorder="1" applyAlignment="1">
      <alignment horizontal="center" vertical="center"/>
    </xf>
    <xf numFmtId="0" fontId="18" fillId="0" borderId="7" xfId="2" applyFont="1" applyBorder="1" applyAlignment="1">
      <alignment horizontal="center" vertical="center" wrapText="1"/>
    </xf>
    <xf numFmtId="0" fontId="34" fillId="0" borderId="57" xfId="2" applyFont="1" applyBorder="1" applyAlignment="1">
      <alignment horizontal="center" vertical="center"/>
    </xf>
    <xf numFmtId="0" fontId="18" fillId="0" borderId="7" xfId="2" applyFont="1" applyBorder="1" applyAlignment="1">
      <alignment horizontal="center" vertical="center"/>
    </xf>
    <xf numFmtId="0" fontId="31" fillId="0" borderId="27" xfId="2" applyFont="1" applyBorder="1" applyAlignment="1">
      <alignment horizontal="center" vertical="center"/>
    </xf>
    <xf numFmtId="0" fontId="31" fillId="0" borderId="7" xfId="2" applyFont="1" applyBorder="1" applyAlignment="1">
      <alignment horizontal="center" vertical="center" shrinkToFit="1"/>
    </xf>
    <xf numFmtId="0" fontId="18" fillId="0" borderId="8" xfId="2" applyFont="1" applyBorder="1" applyAlignment="1">
      <alignment horizontal="center" vertical="center"/>
    </xf>
    <xf numFmtId="0" fontId="35" fillId="0" borderId="7" xfId="2" applyFont="1" applyBorder="1" applyAlignment="1">
      <alignment horizontal="center" vertical="center" shrinkToFit="1"/>
    </xf>
    <xf numFmtId="0" fontId="18" fillId="0" borderId="60" xfId="2" applyFont="1" applyBorder="1" applyAlignment="1">
      <alignment horizontal="center" vertical="center" wrapText="1" shrinkToFit="1"/>
    </xf>
    <xf numFmtId="0" fontId="118" fillId="29" borderId="105" xfId="0" applyFont="1" applyFill="1" applyBorder="1" applyAlignment="1">
      <alignment horizontal="center" vertical="center" wrapText="1"/>
    </xf>
    <xf numFmtId="0" fontId="118" fillId="29" borderId="108" xfId="0" applyFont="1" applyFill="1" applyBorder="1" applyAlignment="1">
      <alignment horizontal="center" vertical="center" wrapText="1"/>
    </xf>
    <xf numFmtId="0" fontId="0" fillId="11" borderId="47" xfId="0" applyFill="1" applyBorder="1" applyAlignment="1">
      <alignment horizontal="center" vertical="center" wrapText="1"/>
    </xf>
    <xf numFmtId="0" fontId="0" fillId="11" borderId="48" xfId="0" applyFill="1" applyBorder="1" applyAlignment="1">
      <alignment horizontal="center" vertical="center" wrapText="1"/>
    </xf>
    <xf numFmtId="0" fontId="0" fillId="11" borderId="60" xfId="0" applyFill="1" applyBorder="1" applyAlignment="1">
      <alignment horizontal="center" vertical="center" wrapText="1"/>
    </xf>
    <xf numFmtId="0" fontId="0" fillId="11" borderId="107" xfId="0" applyFill="1" applyBorder="1" applyAlignment="1">
      <alignment horizontal="center" vertical="center" wrapText="1"/>
    </xf>
    <xf numFmtId="0" fontId="0" fillId="11" borderId="60" xfId="0" applyFill="1" applyBorder="1" applyAlignment="1">
      <alignment horizontal="center" vertical="center"/>
    </xf>
    <xf numFmtId="0" fontId="0" fillId="11" borderId="107" xfId="0" applyFill="1" applyBorder="1" applyAlignment="1">
      <alignment horizontal="center" vertical="center"/>
    </xf>
    <xf numFmtId="0" fontId="0" fillId="11" borderId="105" xfId="0" applyFill="1" applyBorder="1" applyAlignment="1">
      <alignment horizontal="center" vertical="center"/>
    </xf>
    <xf numFmtId="0" fontId="0" fillId="11" borderId="108" xfId="0" applyFill="1" applyBorder="1" applyAlignment="1">
      <alignment horizontal="center" vertical="center"/>
    </xf>
    <xf numFmtId="0" fontId="169" fillId="11" borderId="5" xfId="0" applyFont="1" applyFill="1" applyBorder="1" applyAlignment="1">
      <alignment horizontal="center" vertical="center"/>
    </xf>
    <xf numFmtId="0" fontId="169" fillId="11" borderId="115" xfId="0" applyFont="1" applyFill="1" applyBorder="1" applyAlignment="1">
      <alignment horizontal="center" vertical="center"/>
    </xf>
    <xf numFmtId="0" fontId="0" fillId="11" borderId="14" xfId="0" applyFill="1" applyBorder="1" applyAlignment="1">
      <alignment horizontal="center" vertical="center"/>
    </xf>
    <xf numFmtId="0" fontId="0" fillId="11" borderId="116" xfId="0" applyFill="1" applyBorder="1" applyAlignment="1">
      <alignment horizontal="center" vertical="center"/>
    </xf>
    <xf numFmtId="0" fontId="0" fillId="11" borderId="14" xfId="0" applyFill="1" applyBorder="1" applyAlignment="1">
      <alignment horizontal="center" vertical="center" wrapText="1"/>
    </xf>
    <xf numFmtId="0" fontId="0" fillId="11" borderId="116" xfId="0" applyFill="1" applyBorder="1" applyAlignment="1">
      <alignment horizontal="center" vertical="center" wrapText="1"/>
    </xf>
    <xf numFmtId="0" fontId="0" fillId="11" borderId="57" xfId="0" applyFill="1" applyBorder="1" applyAlignment="1">
      <alignment horizontal="left" vertical="center" wrapText="1"/>
    </xf>
    <xf numFmtId="0" fontId="0" fillId="11" borderId="116" xfId="0" applyFill="1" applyBorder="1" applyAlignment="1">
      <alignment horizontal="left" vertical="center" wrapText="1"/>
    </xf>
    <xf numFmtId="0" fontId="0" fillId="11" borderId="42" xfId="0" applyFill="1" applyBorder="1" applyAlignment="1">
      <alignment horizontal="left" vertical="center" wrapText="1"/>
    </xf>
    <xf numFmtId="0" fontId="0" fillId="11" borderId="107" xfId="0" applyFill="1" applyBorder="1" applyAlignment="1">
      <alignment horizontal="left" vertical="center" wrapText="1"/>
    </xf>
    <xf numFmtId="0" fontId="0" fillId="11" borderId="59" xfId="0" applyFill="1" applyBorder="1" applyAlignment="1">
      <alignment horizontal="center" vertical="center"/>
    </xf>
    <xf numFmtId="0" fontId="0" fillId="11" borderId="99" xfId="0" applyFill="1" applyBorder="1" applyAlignment="1">
      <alignment horizontal="center" vertical="center"/>
    </xf>
    <xf numFmtId="0" fontId="0" fillId="11" borderId="0" xfId="0" applyFill="1" applyBorder="1" applyAlignment="1">
      <alignment horizontal="center" vertical="center" wrapText="1"/>
    </xf>
    <xf numFmtId="0" fontId="0" fillId="11" borderId="42" xfId="0" applyFill="1" applyBorder="1" applyAlignment="1">
      <alignment horizontal="center" vertical="center" wrapText="1"/>
    </xf>
    <xf numFmtId="0" fontId="121" fillId="0" borderId="0" xfId="8" applyFont="1" applyAlignment="1">
      <alignment horizontal="center" vertical="center"/>
    </xf>
    <xf numFmtId="0" fontId="121" fillId="43" borderId="35" xfId="8" applyFont="1" applyFill="1" applyBorder="1" applyAlignment="1">
      <alignment horizontal="center" vertical="center" wrapText="1"/>
    </xf>
    <xf numFmtId="0" fontId="121" fillId="43" borderId="56" xfId="8" applyFont="1" applyFill="1" applyBorder="1" applyAlignment="1">
      <alignment horizontal="center" vertical="center" wrapText="1"/>
    </xf>
    <xf numFmtId="0" fontId="121" fillId="43" borderId="34" xfId="8" applyFont="1" applyFill="1" applyBorder="1" applyAlignment="1">
      <alignment horizontal="center" vertical="center" wrapText="1"/>
    </xf>
    <xf numFmtId="0" fontId="121" fillId="43" borderId="13" xfId="8" applyFont="1" applyFill="1" applyBorder="1" applyAlignment="1">
      <alignment horizontal="center" vertical="center" wrapText="1"/>
    </xf>
    <xf numFmtId="0" fontId="121" fillId="43" borderId="53" xfId="8" applyFont="1" applyFill="1" applyBorder="1" applyAlignment="1">
      <alignment horizontal="center" vertical="center" wrapText="1"/>
    </xf>
    <xf numFmtId="0" fontId="121" fillId="43" borderId="54" xfId="8" applyFont="1" applyFill="1" applyBorder="1" applyAlignment="1">
      <alignment horizontal="center" vertical="center" wrapText="1"/>
    </xf>
    <xf numFmtId="0" fontId="121" fillId="44" borderId="35" xfId="8" applyFont="1" applyFill="1" applyBorder="1" applyAlignment="1">
      <alignment horizontal="center" vertical="center" wrapText="1"/>
    </xf>
    <xf numFmtId="0" fontId="121" fillId="44" borderId="56" xfId="8" applyFont="1" applyFill="1" applyBorder="1" applyAlignment="1">
      <alignment horizontal="center" vertical="center" wrapText="1"/>
    </xf>
    <xf numFmtId="0" fontId="121" fillId="44" borderId="58" xfId="8" applyFont="1" applyFill="1" applyBorder="1" applyAlignment="1">
      <alignment horizontal="center" vertical="center" wrapText="1"/>
    </xf>
    <xf numFmtId="0" fontId="121" fillId="44" borderId="0" xfId="8" applyFont="1" applyFill="1" applyAlignment="1">
      <alignment horizontal="center" vertical="center" wrapText="1"/>
    </xf>
    <xf numFmtId="0" fontId="121" fillId="26" borderId="28" xfId="8" applyFont="1" applyFill="1" applyBorder="1" applyAlignment="1">
      <alignment horizontal="center" vertical="center" wrapText="1"/>
    </xf>
    <xf numFmtId="0" fontId="121" fillId="26" borderId="50" xfId="8" applyFont="1" applyFill="1" applyBorder="1" applyAlignment="1">
      <alignment horizontal="center" vertical="center" wrapText="1"/>
    </xf>
    <xf numFmtId="0" fontId="121" fillId="26" borderId="70" xfId="8" applyFont="1" applyFill="1" applyBorder="1" applyAlignment="1">
      <alignment horizontal="center" vertical="center" wrapText="1"/>
    </xf>
    <xf numFmtId="0" fontId="121" fillId="45" borderId="34" xfId="8" applyFont="1" applyFill="1" applyBorder="1" applyAlignment="1">
      <alignment horizontal="center" vertical="center" wrapText="1"/>
    </xf>
    <xf numFmtId="0" fontId="121" fillId="45" borderId="49" xfId="8" applyFont="1" applyFill="1" applyBorder="1" applyAlignment="1">
      <alignment horizontal="center" vertical="center" wrapText="1"/>
    </xf>
    <xf numFmtId="0" fontId="121" fillId="45" borderId="61" xfId="8" applyFont="1" applyFill="1" applyBorder="1" applyAlignment="1">
      <alignment horizontal="center" vertical="center" wrapText="1"/>
    </xf>
    <xf numFmtId="0" fontId="122" fillId="0" borderId="27" xfId="8" applyFont="1" applyBorder="1" applyAlignment="1">
      <alignment horizontal="center" vertical="center" wrapText="1"/>
    </xf>
    <xf numFmtId="0" fontId="122" fillId="0" borderId="71" xfId="8" applyFont="1" applyBorder="1" applyAlignment="1">
      <alignment horizontal="center" vertical="center" wrapText="1"/>
    </xf>
    <xf numFmtId="0" fontId="121" fillId="0" borderId="119" xfId="8" applyFont="1" applyBorder="1" applyAlignment="1">
      <alignment horizontal="center" vertical="center" wrapText="1"/>
    </xf>
    <xf numFmtId="0" fontId="121" fillId="0" borderId="117" xfId="8" applyFont="1" applyBorder="1" applyAlignment="1">
      <alignment horizontal="center" vertical="center" wrapText="1"/>
    </xf>
    <xf numFmtId="0" fontId="121" fillId="0" borderId="37" xfId="8" applyFont="1" applyBorder="1" applyAlignment="1">
      <alignment horizontal="center" vertical="center" wrapText="1"/>
    </xf>
    <xf numFmtId="0" fontId="121" fillId="42" borderId="31" xfId="8" applyFont="1" applyFill="1" applyBorder="1" applyAlignment="1">
      <alignment horizontal="center" vertical="center" wrapText="1"/>
    </xf>
    <xf numFmtId="0" fontId="121" fillId="42" borderId="39" xfId="8" applyFont="1" applyFill="1" applyBorder="1" applyAlignment="1">
      <alignment horizontal="center" vertical="center" wrapText="1"/>
    </xf>
    <xf numFmtId="0" fontId="121" fillId="42" borderId="71" xfId="8" applyFont="1" applyFill="1" applyBorder="1" applyAlignment="1">
      <alignment horizontal="center" vertical="center" wrapText="1"/>
    </xf>
    <xf numFmtId="0" fontId="121" fillId="39" borderId="46" xfId="8" applyFont="1" applyFill="1" applyBorder="1" applyAlignment="1">
      <alignment horizontal="center" vertical="center" wrapText="1"/>
    </xf>
    <xf numFmtId="0" fontId="121" fillId="39" borderId="50" xfId="8" applyFont="1" applyFill="1" applyBorder="1" applyAlignment="1">
      <alignment horizontal="center" vertical="center" wrapText="1"/>
    </xf>
    <xf numFmtId="0" fontId="121" fillId="39" borderId="70" xfId="8" applyFont="1" applyFill="1" applyBorder="1" applyAlignment="1">
      <alignment horizontal="center" vertical="center" wrapText="1"/>
    </xf>
    <xf numFmtId="0" fontId="121" fillId="0" borderId="47" xfId="8" applyFont="1" applyBorder="1" applyAlignment="1">
      <alignment horizontal="center" vertical="center"/>
    </xf>
    <xf numFmtId="0" fontId="121" fillId="48" borderId="27" xfId="8" applyFont="1" applyFill="1" applyBorder="1" applyAlignment="1">
      <alignment horizontal="center" vertical="center" wrapText="1"/>
    </xf>
    <xf numFmtId="0" fontId="121" fillId="48" borderId="71" xfId="8" applyFont="1" applyFill="1" applyBorder="1" applyAlignment="1">
      <alignment horizontal="center" vertical="center" wrapText="1"/>
    </xf>
    <xf numFmtId="0" fontId="121" fillId="40" borderId="27" xfId="8" applyFont="1" applyFill="1" applyBorder="1" applyAlignment="1">
      <alignment horizontal="center" vertical="center" wrapText="1"/>
    </xf>
    <xf numFmtId="0" fontId="121" fillId="40" borderId="12" xfId="8" applyFont="1" applyFill="1" applyBorder="1" applyAlignment="1">
      <alignment horizontal="center" vertical="center" wrapText="1"/>
    </xf>
    <xf numFmtId="0" fontId="121" fillId="49" borderId="27" xfId="8" applyFont="1" applyFill="1" applyBorder="1" applyAlignment="1">
      <alignment horizontal="center" vertical="center" wrapText="1"/>
    </xf>
    <xf numFmtId="0" fontId="121" fillId="49" borderId="39" xfId="8" applyFont="1" applyFill="1" applyBorder="1" applyAlignment="1">
      <alignment horizontal="center" vertical="center" wrapText="1"/>
    </xf>
    <xf numFmtId="0" fontId="121" fillId="46" borderId="27" xfId="8" applyFont="1" applyFill="1" applyBorder="1" applyAlignment="1">
      <alignment horizontal="center" vertical="center" wrapText="1"/>
    </xf>
    <xf numFmtId="0" fontId="121" fillId="46" borderId="71" xfId="8" applyFont="1" applyFill="1" applyBorder="1" applyAlignment="1">
      <alignment horizontal="center" vertical="center" wrapText="1"/>
    </xf>
    <xf numFmtId="0" fontId="121" fillId="47" borderId="35" xfId="8" applyFont="1" applyFill="1" applyBorder="1" applyAlignment="1">
      <alignment horizontal="center" vertical="center" wrapText="1"/>
    </xf>
    <xf numFmtId="0" fontId="121" fillId="47" borderId="73" xfId="8" applyFont="1" applyFill="1" applyBorder="1" applyAlignment="1">
      <alignment horizontal="center" vertical="center" wrapText="1"/>
    </xf>
    <xf numFmtId="0" fontId="123" fillId="50" borderId="44" xfId="8" applyFont="1" applyFill="1" applyBorder="1" applyAlignment="1">
      <alignment horizontal="center" vertical="center" wrapText="1"/>
    </xf>
    <xf numFmtId="0" fontId="123" fillId="50" borderId="0" xfId="8" applyFont="1" applyFill="1" applyAlignment="1">
      <alignment horizontal="center" vertical="center" wrapText="1"/>
    </xf>
    <xf numFmtId="0" fontId="121" fillId="51" borderId="44" xfId="8" applyFont="1" applyFill="1" applyBorder="1" applyAlignment="1">
      <alignment horizontal="center" vertical="center" wrapText="1"/>
    </xf>
    <xf numFmtId="0" fontId="121" fillId="51" borderId="45" xfId="8" applyFont="1" applyFill="1" applyBorder="1" applyAlignment="1">
      <alignment horizontal="center" vertical="center" wrapText="1"/>
    </xf>
    <xf numFmtId="0" fontId="121" fillId="0" borderId="44" xfId="8" applyFont="1" applyBorder="1" applyAlignment="1">
      <alignment horizontal="center" vertical="center" wrapText="1"/>
    </xf>
    <xf numFmtId="0" fontId="121" fillId="0" borderId="30" xfId="8" applyFont="1" applyBorder="1" applyAlignment="1">
      <alignment horizontal="center" vertical="center" wrapText="1"/>
    </xf>
    <xf numFmtId="0" fontId="125" fillId="50" borderId="0" xfId="6" applyFont="1" applyFill="1" applyBorder="1" applyAlignment="1">
      <alignment horizontal="center" vertical="center"/>
    </xf>
    <xf numFmtId="0" fontId="126" fillId="52" borderId="55" xfId="6" applyFont="1" applyFill="1" applyBorder="1" applyAlignment="1">
      <alignment horizontal="center" vertical="center" wrapText="1"/>
    </xf>
    <xf numFmtId="0" fontId="126" fillId="52" borderId="34" xfId="6" applyFont="1" applyFill="1" applyBorder="1" applyAlignment="1">
      <alignment horizontal="center" vertical="center" wrapText="1"/>
    </xf>
    <xf numFmtId="0" fontId="127" fillId="0" borderId="7" xfId="8" applyFont="1" applyBorder="1" applyAlignment="1">
      <alignment horizontal="center" vertical="center" wrapText="1"/>
    </xf>
    <xf numFmtId="0" fontId="1" fillId="53" borderId="57" xfId="8" applyFill="1" applyBorder="1" applyAlignment="1">
      <alignment horizontal="center" vertical="center"/>
    </xf>
    <xf numFmtId="0" fontId="1" fillId="53" borderId="116" xfId="8" applyFill="1" applyBorder="1" applyAlignment="1">
      <alignment horizontal="center" vertical="center"/>
    </xf>
    <xf numFmtId="0" fontId="121" fillId="12" borderId="7" xfId="8" applyFont="1" applyFill="1" applyBorder="1" applyAlignment="1">
      <alignment horizontal="center" vertical="center" wrapText="1"/>
    </xf>
    <xf numFmtId="0" fontId="121" fillId="41" borderId="43" xfId="8" applyFont="1" applyFill="1" applyBorder="1" applyAlignment="1">
      <alignment horizontal="center" vertical="center" wrapText="1"/>
    </xf>
    <xf numFmtId="0" fontId="121" fillId="41" borderId="44" xfId="8" applyFont="1" applyFill="1" applyBorder="1" applyAlignment="1">
      <alignment horizontal="center" vertical="center" wrapText="1"/>
    </xf>
    <xf numFmtId="0" fontId="121" fillId="41" borderId="45" xfId="8" applyFont="1" applyFill="1" applyBorder="1" applyAlignment="1">
      <alignment horizontal="center" vertical="center" wrapText="1"/>
    </xf>
    <xf numFmtId="0" fontId="121" fillId="41" borderId="47" xfId="8" applyFont="1" applyFill="1" applyBorder="1" applyAlignment="1">
      <alignment horizontal="center" vertical="center" wrapText="1"/>
    </xf>
    <xf numFmtId="0" fontId="121" fillId="41" borderId="0" xfId="8" applyFont="1" applyFill="1" applyAlignment="1">
      <alignment horizontal="center" vertical="center" wrapText="1"/>
    </xf>
    <xf numFmtId="0" fontId="121" fillId="41" borderId="48" xfId="8" applyFont="1" applyFill="1" applyBorder="1" applyAlignment="1">
      <alignment horizontal="center" vertical="center" wrapText="1"/>
    </xf>
    <xf numFmtId="0" fontId="121" fillId="41" borderId="60" xfId="8" applyFont="1" applyFill="1" applyBorder="1" applyAlignment="1">
      <alignment horizontal="center" vertical="center" wrapText="1"/>
    </xf>
    <xf numFmtId="0" fontId="121" fillId="41" borderId="42" xfId="8" applyFont="1" applyFill="1" applyBorder="1" applyAlignment="1">
      <alignment horizontal="center" vertical="center" wrapText="1"/>
    </xf>
    <xf numFmtId="0" fontId="121" fillId="41" borderId="107" xfId="8" applyFont="1" applyFill="1" applyBorder="1" applyAlignment="1">
      <alignment horizontal="center" vertical="center" wrapText="1"/>
    </xf>
    <xf numFmtId="0" fontId="121" fillId="13" borderId="44" xfId="8" applyFont="1" applyFill="1" applyBorder="1" applyAlignment="1">
      <alignment horizontal="center" vertical="center" wrapText="1"/>
    </xf>
    <xf numFmtId="0" fontId="121" fillId="13" borderId="30" xfId="8" applyFont="1" applyFill="1" applyBorder="1" applyAlignment="1">
      <alignment horizontal="center" vertical="center" wrapText="1"/>
    </xf>
    <xf numFmtId="0" fontId="121" fillId="13" borderId="0" xfId="8" applyFont="1" applyFill="1" applyAlignment="1">
      <alignment horizontal="center" vertical="center" wrapText="1"/>
    </xf>
    <xf numFmtId="0" fontId="121" fillId="13" borderId="49" xfId="8" applyFont="1" applyFill="1" applyBorder="1" applyAlignment="1">
      <alignment horizontal="center" vertical="center" wrapText="1"/>
    </xf>
    <xf numFmtId="0" fontId="121" fillId="13" borderId="42" xfId="8" applyFont="1" applyFill="1" applyBorder="1" applyAlignment="1">
      <alignment horizontal="center" vertical="center" wrapText="1"/>
    </xf>
    <xf numFmtId="0" fontId="121" fillId="13" borderId="61" xfId="8" applyFont="1" applyFill="1" applyBorder="1" applyAlignment="1">
      <alignment horizontal="center" vertical="center" wrapText="1"/>
    </xf>
    <xf numFmtId="0" fontId="131" fillId="0" borderId="57" xfId="6" applyFont="1" applyFill="1" applyBorder="1" applyAlignment="1">
      <alignment horizontal="center" vertical="center" wrapText="1"/>
    </xf>
    <xf numFmtId="0" fontId="131" fillId="0" borderId="40" xfId="6" applyFont="1" applyFill="1" applyBorder="1" applyAlignment="1">
      <alignment horizontal="center" vertical="center" wrapText="1"/>
    </xf>
    <xf numFmtId="0" fontId="124" fillId="31" borderId="0" xfId="6" applyFill="1" applyBorder="1" applyAlignment="1">
      <alignment horizontal="center" vertical="center" wrapText="1"/>
    </xf>
    <xf numFmtId="0" fontId="124" fillId="31" borderId="48" xfId="6" applyFill="1" applyBorder="1" applyAlignment="1">
      <alignment horizontal="center" vertical="center" wrapText="1"/>
    </xf>
    <xf numFmtId="0" fontId="126" fillId="11" borderId="56" xfId="6" applyFont="1" applyFill="1" applyBorder="1" applyAlignment="1">
      <alignment horizontal="center" vertical="center" wrapText="1"/>
    </xf>
    <xf numFmtId="0" fontId="126" fillId="11" borderId="34" xfId="6" applyFont="1" applyFill="1" applyBorder="1" applyAlignment="1">
      <alignment horizontal="center" vertical="center" wrapText="1"/>
    </xf>
    <xf numFmtId="0" fontId="126" fillId="11" borderId="53" xfId="6" applyFont="1" applyFill="1" applyBorder="1" applyAlignment="1">
      <alignment horizontal="center" vertical="center" wrapText="1"/>
    </xf>
    <xf numFmtId="0" fontId="126" fillId="11" borderId="54" xfId="6" applyFont="1" applyFill="1" applyBorder="1" applyAlignment="1">
      <alignment horizontal="center" vertical="center" wrapText="1"/>
    </xf>
    <xf numFmtId="0" fontId="1" fillId="0" borderId="7" xfId="6" applyFont="1" applyFill="1" applyBorder="1" applyAlignment="1">
      <alignment horizontal="center" vertical="center"/>
    </xf>
    <xf numFmtId="0" fontId="124" fillId="0" borderId="7" xfId="6" applyFill="1" applyBorder="1" applyAlignment="1">
      <alignment horizontal="center" vertical="center"/>
    </xf>
    <xf numFmtId="0" fontId="123" fillId="0" borderId="7" xfId="8" applyFont="1" applyBorder="1" applyAlignment="1">
      <alignment horizontal="center" vertical="center" wrapText="1"/>
    </xf>
    <xf numFmtId="0" fontId="124" fillId="11" borderId="9" xfId="6" applyFill="1" applyBorder="1" applyAlignment="1">
      <alignment horizontal="center" vertical="center" wrapText="1"/>
    </xf>
    <xf numFmtId="0" fontId="124" fillId="11" borderId="57" xfId="6" applyFill="1" applyBorder="1" applyAlignment="1">
      <alignment horizontal="center" vertical="center" wrapText="1"/>
    </xf>
    <xf numFmtId="0" fontId="124" fillId="11" borderId="40" xfId="6" applyFill="1" applyBorder="1" applyAlignment="1">
      <alignment horizontal="center" vertical="center" wrapText="1"/>
    </xf>
    <xf numFmtId="0" fontId="123" fillId="0" borderId="27" xfId="8" applyFont="1" applyBorder="1" applyAlignment="1">
      <alignment horizontal="center" vertical="center" wrapText="1"/>
    </xf>
    <xf numFmtId="0" fontId="123" fillId="0" borderId="12" xfId="8" applyFont="1" applyBorder="1" applyAlignment="1">
      <alignment horizontal="center" vertical="center" wrapText="1"/>
    </xf>
    <xf numFmtId="0" fontId="123" fillId="11" borderId="27" xfId="8" applyFont="1" applyFill="1" applyBorder="1" applyAlignment="1">
      <alignment horizontal="center" vertical="center" wrapText="1"/>
    </xf>
    <xf numFmtId="0" fontId="123" fillId="11" borderId="39" xfId="8" applyFont="1" applyFill="1" applyBorder="1" applyAlignment="1">
      <alignment horizontal="center" vertical="center" wrapText="1"/>
    </xf>
    <xf numFmtId="0" fontId="123" fillId="11" borderId="12" xfId="8" applyFont="1" applyFill="1" applyBorder="1" applyAlignment="1">
      <alignment horizontal="center" vertical="center" wrapText="1"/>
    </xf>
    <xf numFmtId="0" fontId="1" fillId="0" borderId="0" xfId="8" applyAlignment="1">
      <alignment horizontal="center" vertical="center" wrapText="1"/>
    </xf>
    <xf numFmtId="0" fontId="124" fillId="11" borderId="7" xfId="6" applyFill="1" applyBorder="1" applyAlignment="1">
      <alignment horizontal="center" vertical="center" wrapText="1"/>
    </xf>
    <xf numFmtId="0" fontId="135" fillId="31" borderId="50" xfId="6" applyFont="1" applyFill="1" applyBorder="1" applyAlignment="1">
      <alignment horizontal="center" vertical="center" wrapText="1"/>
    </xf>
    <xf numFmtId="0" fontId="135" fillId="31" borderId="13" xfId="6" applyFont="1" applyFill="1" applyBorder="1" applyAlignment="1">
      <alignment horizontal="center" vertical="center" wrapText="1"/>
    </xf>
    <xf numFmtId="0" fontId="126" fillId="11" borderId="55" xfId="6" applyFont="1" applyFill="1" applyBorder="1" applyAlignment="1">
      <alignment horizontal="center" vertical="center" wrapText="1"/>
    </xf>
    <xf numFmtId="0" fontId="122" fillId="0" borderId="35" xfId="8" applyFont="1" applyBorder="1" applyAlignment="1">
      <alignment horizontal="center" vertical="center" wrapText="1"/>
    </xf>
    <xf numFmtId="0" fontId="122" fillId="0" borderId="56" xfId="8" applyFont="1" applyBorder="1" applyAlignment="1">
      <alignment horizontal="center" vertical="center" wrapText="1"/>
    </xf>
    <xf numFmtId="0" fontId="122" fillId="0" borderId="34" xfId="8" applyFont="1" applyBorder="1" applyAlignment="1">
      <alignment horizontal="center" vertical="center" wrapText="1"/>
    </xf>
    <xf numFmtId="0" fontId="122" fillId="0" borderId="58" xfId="8" applyFont="1" applyBorder="1" applyAlignment="1">
      <alignment horizontal="center" vertical="center" wrapText="1"/>
    </xf>
    <xf numFmtId="0" fontId="122" fillId="0" borderId="0" xfId="8" applyFont="1" applyAlignment="1">
      <alignment horizontal="center" vertical="center" wrapText="1"/>
    </xf>
    <xf numFmtId="0" fontId="122" fillId="0" borderId="49" xfId="8" applyFont="1" applyBorder="1" applyAlignment="1">
      <alignment horizontal="center" vertical="center" wrapText="1"/>
    </xf>
    <xf numFmtId="0" fontId="122" fillId="0" borderId="13" xfId="8" applyFont="1" applyBorder="1" applyAlignment="1">
      <alignment horizontal="center" vertical="center" wrapText="1"/>
    </xf>
    <xf numFmtId="0" fontId="122" fillId="0" borderId="53" xfId="8" applyFont="1" applyBorder="1" applyAlignment="1">
      <alignment horizontal="center" vertical="center" wrapText="1"/>
    </xf>
    <xf numFmtId="0" fontId="122" fillId="0" borderId="54" xfId="8" applyFont="1" applyBorder="1" applyAlignment="1">
      <alignment horizontal="center" vertical="center" wrapText="1"/>
    </xf>
    <xf numFmtId="0" fontId="123" fillId="0" borderId="27" xfId="8" quotePrefix="1" applyFont="1" applyBorder="1" applyAlignment="1">
      <alignment horizontal="center" vertical="center" wrapText="1"/>
    </xf>
    <xf numFmtId="0" fontId="123" fillId="0" borderId="39" xfId="8" quotePrefix="1" applyFont="1" applyBorder="1" applyAlignment="1">
      <alignment horizontal="center" vertical="center" wrapText="1"/>
    </xf>
    <xf numFmtId="0" fontId="123" fillId="0" borderId="12" xfId="8" quotePrefix="1" applyFont="1" applyBorder="1" applyAlignment="1">
      <alignment horizontal="center" vertical="center" wrapText="1"/>
    </xf>
    <xf numFmtId="0" fontId="123" fillId="0" borderId="39" xfId="8" applyFont="1" applyBorder="1" applyAlignment="1">
      <alignment horizontal="center" vertical="center" wrapText="1"/>
    </xf>
    <xf numFmtId="0" fontId="133" fillId="0" borderId="27" xfId="8" applyFont="1" applyBorder="1" applyAlignment="1">
      <alignment horizontal="center" vertical="center" wrapText="1"/>
    </xf>
    <xf numFmtId="0" fontId="133" fillId="0" borderId="12" xfId="8" applyFont="1" applyBorder="1" applyAlignment="1">
      <alignment horizontal="center" vertical="center" wrapText="1"/>
    </xf>
    <xf numFmtId="0" fontId="134" fillId="0" borderId="27" xfId="8" applyFont="1" applyBorder="1" applyAlignment="1">
      <alignment horizontal="center" vertical="center" wrapText="1"/>
    </xf>
    <xf numFmtId="0" fontId="134" fillId="0" borderId="12" xfId="8" applyFont="1" applyBorder="1" applyAlignment="1">
      <alignment horizontal="center" vertical="center" wrapText="1"/>
    </xf>
    <xf numFmtId="0" fontId="132" fillId="0" borderId="35" xfId="8" applyFont="1" applyBorder="1" applyAlignment="1">
      <alignment horizontal="center" vertical="center" wrapText="1"/>
    </xf>
    <xf numFmtId="0" fontId="132" fillId="0" borderId="56" xfId="8" applyFont="1" applyBorder="1" applyAlignment="1">
      <alignment horizontal="center" vertical="center" wrapText="1"/>
    </xf>
    <xf numFmtId="0" fontId="132" fillId="0" borderId="13" xfId="8" applyFont="1" applyBorder="1" applyAlignment="1">
      <alignment horizontal="center" vertical="center" wrapText="1"/>
    </xf>
    <xf numFmtId="0" fontId="132" fillId="0" borderId="53" xfId="8" applyFont="1" applyBorder="1" applyAlignment="1">
      <alignment horizontal="center" vertical="center" wrapText="1"/>
    </xf>
    <xf numFmtId="0" fontId="124" fillId="0" borderId="57" xfId="6" applyFill="1" applyBorder="1" applyAlignment="1">
      <alignment horizontal="center" vertical="center" wrapText="1"/>
    </xf>
    <xf numFmtId="0" fontId="124" fillId="0" borderId="40" xfId="6" applyFill="1" applyBorder="1" applyAlignment="1">
      <alignment horizontal="center" vertical="center" wrapText="1"/>
    </xf>
    <xf numFmtId="0" fontId="124" fillId="0" borderId="27" xfId="6" applyFill="1" applyBorder="1" applyAlignment="1">
      <alignment horizontal="center" vertical="center" wrapText="1"/>
    </xf>
    <xf numFmtId="0" fontId="124" fillId="0" borderId="39" xfId="6" applyFill="1" applyBorder="1" applyAlignment="1">
      <alignment horizontal="center" vertical="center" wrapText="1"/>
    </xf>
    <xf numFmtId="0" fontId="124" fillId="0" borderId="12" xfId="6" applyFill="1" applyBorder="1" applyAlignment="1">
      <alignment horizontal="center" vertical="center" wrapText="1"/>
    </xf>
    <xf numFmtId="0" fontId="121" fillId="0" borderId="35" xfId="8" applyFont="1" applyBorder="1" applyAlignment="1">
      <alignment horizontal="center" vertical="center" wrapText="1"/>
    </xf>
    <xf numFmtId="0" fontId="121" fillId="0" borderId="34" xfId="8" applyFont="1" applyBorder="1" applyAlignment="1">
      <alignment horizontal="center" vertical="center" wrapText="1"/>
    </xf>
    <xf numFmtId="0" fontId="121" fillId="0" borderId="58" xfId="8" applyFont="1" applyBorder="1" applyAlignment="1">
      <alignment horizontal="center" vertical="center" wrapText="1"/>
    </xf>
    <xf numFmtId="0" fontId="121" fillId="0" borderId="49" xfId="8" applyFont="1" applyBorder="1" applyAlignment="1">
      <alignment horizontal="center" vertical="center" wrapText="1"/>
    </xf>
    <xf numFmtId="0" fontId="121" fillId="0" borderId="13" xfId="8" applyFont="1" applyBorder="1" applyAlignment="1">
      <alignment horizontal="center" vertical="center" wrapText="1"/>
    </xf>
    <xf numFmtId="0" fontId="121" fillId="0" borderId="54" xfId="8" applyFont="1" applyBorder="1" applyAlignment="1">
      <alignment horizontal="center" vertical="center" wrapText="1"/>
    </xf>
    <xf numFmtId="0" fontId="137" fillId="0" borderId="9" xfId="8" applyFont="1" applyBorder="1" applyAlignment="1">
      <alignment horizontal="center" vertical="center" wrapText="1"/>
    </xf>
    <xf numFmtId="0" fontId="137" fillId="0" borderId="40" xfId="8" applyFont="1" applyBorder="1" applyAlignment="1">
      <alignment horizontal="center" vertical="center" wrapText="1"/>
    </xf>
    <xf numFmtId="0" fontId="123" fillId="0" borderId="56" xfId="8" applyFont="1" applyBorder="1" applyAlignment="1">
      <alignment horizontal="center" vertical="center" wrapText="1"/>
    </xf>
    <xf numFmtId="0" fontId="123" fillId="0" borderId="0" xfId="8" applyFont="1" applyAlignment="1">
      <alignment horizontal="center" vertical="center" wrapText="1"/>
    </xf>
    <xf numFmtId="0" fontId="123" fillId="0" borderId="53" xfId="8" applyFont="1" applyBorder="1" applyAlignment="1">
      <alignment horizontal="center" vertical="center" wrapText="1"/>
    </xf>
    <xf numFmtId="0" fontId="123" fillId="0" borderId="35" xfId="8" applyFont="1" applyBorder="1" applyAlignment="1">
      <alignment horizontal="center" vertical="center" wrapText="1"/>
    </xf>
    <xf numFmtId="0" fontId="123" fillId="0" borderId="34" xfId="8" applyFont="1" applyBorder="1" applyAlignment="1">
      <alignment horizontal="center" vertical="center" wrapText="1"/>
    </xf>
    <xf numFmtId="0" fontId="123" fillId="0" borderId="58" xfId="8" applyFont="1" applyBorder="1" applyAlignment="1">
      <alignment horizontal="center" vertical="center" wrapText="1"/>
    </xf>
    <xf numFmtId="0" fontId="123" fillId="0" borderId="49" xfId="8" applyFont="1" applyBorder="1" applyAlignment="1">
      <alignment horizontal="center" vertical="center" wrapText="1"/>
    </xf>
    <xf numFmtId="0" fontId="123" fillId="0" borderId="13" xfId="8" applyFont="1" applyBorder="1" applyAlignment="1">
      <alignment horizontal="center" vertical="center" wrapText="1"/>
    </xf>
    <xf numFmtId="0" fontId="123" fillId="0" borderId="54" xfId="8" applyFont="1" applyBorder="1" applyAlignment="1">
      <alignment horizontal="center" vertical="center" wrapText="1"/>
    </xf>
    <xf numFmtId="0" fontId="134" fillId="0" borderId="39" xfId="8" applyFont="1" applyBorder="1" applyAlignment="1">
      <alignment horizontal="center" vertical="center" wrapText="1"/>
    </xf>
    <xf numFmtId="0" fontId="134" fillId="11" borderId="27" xfId="8" applyFont="1" applyFill="1" applyBorder="1" applyAlignment="1">
      <alignment horizontal="center" vertical="center" wrapText="1"/>
    </xf>
    <xf numFmtId="0" fontId="134" fillId="11" borderId="39" xfId="8" applyFont="1" applyFill="1" applyBorder="1" applyAlignment="1">
      <alignment horizontal="center" vertical="center" wrapText="1"/>
    </xf>
    <xf numFmtId="0" fontId="123" fillId="0" borderId="57" xfId="8" applyFont="1" applyBorder="1" applyAlignment="1">
      <alignment horizontal="center" vertical="center" wrapText="1"/>
    </xf>
    <xf numFmtId="0" fontId="123" fillId="0" borderId="40" xfId="8" applyFont="1" applyBorder="1" applyAlignment="1">
      <alignment horizontal="center" vertical="center" wrapText="1"/>
    </xf>
    <xf numFmtId="0" fontId="123" fillId="0" borderId="9" xfId="8" applyFont="1" applyBorder="1" applyAlignment="1">
      <alignment horizontal="center" vertical="center" wrapText="1"/>
    </xf>
    <xf numFmtId="0" fontId="121" fillId="0" borderId="9" xfId="8" applyFont="1" applyBorder="1" applyAlignment="1">
      <alignment horizontal="center" vertical="center" wrapText="1"/>
    </xf>
    <xf numFmtId="0" fontId="121" fillId="0" borderId="57" xfId="8" applyFont="1" applyBorder="1" applyAlignment="1">
      <alignment horizontal="center" vertical="center" wrapText="1"/>
    </xf>
    <xf numFmtId="0" fontId="121" fillId="0" borderId="40" xfId="8" applyFont="1" applyBorder="1" applyAlignment="1">
      <alignment horizontal="center" vertical="center" wrapText="1"/>
    </xf>
    <xf numFmtId="0" fontId="123" fillId="0" borderId="58" xfId="8" applyFont="1" applyBorder="1" applyAlignment="1">
      <alignment horizontal="center" vertical="center"/>
    </xf>
    <xf numFmtId="0" fontId="123" fillId="0" borderId="0" xfId="8" applyFont="1" applyAlignment="1">
      <alignment horizontal="center" vertical="center"/>
    </xf>
    <xf numFmtId="0" fontId="134" fillId="11" borderId="12" xfId="8" applyFont="1" applyFill="1" applyBorder="1" applyAlignment="1">
      <alignment horizontal="center" vertical="center" wrapText="1"/>
    </xf>
    <xf numFmtId="0" fontId="123" fillId="11" borderId="58" xfId="8" applyFont="1" applyFill="1" applyBorder="1" applyAlignment="1">
      <alignment horizontal="center" vertical="center" wrapText="1"/>
    </xf>
    <xf numFmtId="0" fontId="123" fillId="11" borderId="0" xfId="8" applyFont="1" applyFill="1" applyAlignment="1">
      <alignment horizontal="center" vertical="center" wrapText="1"/>
    </xf>
    <xf numFmtId="0" fontId="137" fillId="11" borderId="9" xfId="8" applyFont="1" applyFill="1" applyBorder="1" applyAlignment="1">
      <alignment horizontal="center" vertical="center" wrapText="1"/>
    </xf>
    <xf numFmtId="0" fontId="137" fillId="11" borderId="40" xfId="8" applyFont="1" applyFill="1" applyBorder="1" applyAlignment="1">
      <alignment horizontal="center" vertical="center" wrapText="1"/>
    </xf>
    <xf numFmtId="0" fontId="137" fillId="0" borderId="21" xfId="8" applyFont="1" applyBorder="1" applyAlignment="1">
      <alignment horizontal="center" vertical="center" wrapText="1"/>
    </xf>
    <xf numFmtId="0" fontId="137" fillId="0" borderId="122" xfId="8" applyFont="1" applyBorder="1" applyAlignment="1">
      <alignment horizontal="center" vertical="center" wrapText="1"/>
    </xf>
    <xf numFmtId="0" fontId="137" fillId="0" borderId="121" xfId="8" applyFont="1" applyBorder="1" applyAlignment="1">
      <alignment horizontal="center" vertical="center" wrapText="1"/>
    </xf>
    <xf numFmtId="0" fontId="123" fillId="58" borderId="40" xfId="8" applyFont="1" applyFill="1" applyBorder="1" applyAlignment="1">
      <alignment horizontal="center" vertical="center" wrapText="1"/>
    </xf>
    <xf numFmtId="0" fontId="123" fillId="58" borderId="7" xfId="8" applyFont="1" applyFill="1" applyBorder="1" applyAlignment="1">
      <alignment horizontal="center" vertical="center" wrapText="1"/>
    </xf>
    <xf numFmtId="0" fontId="137" fillId="0" borderId="35" xfId="8" applyFont="1" applyBorder="1" applyAlignment="1">
      <alignment horizontal="center" vertical="center" wrapText="1"/>
    </xf>
    <xf numFmtId="0" fontId="137" fillId="0" borderId="56" xfId="8" applyFont="1" applyBorder="1" applyAlignment="1">
      <alignment horizontal="center" vertical="center" wrapText="1"/>
    </xf>
    <xf numFmtId="0" fontId="123" fillId="0" borderId="7" xfId="8" applyFont="1" applyBorder="1" applyAlignment="1">
      <alignment horizontal="center" vertical="center"/>
    </xf>
    <xf numFmtId="0" fontId="123" fillId="0" borderId="9" xfId="8" applyFont="1" applyBorder="1" applyAlignment="1">
      <alignment horizontal="center" vertical="center"/>
    </xf>
    <xf numFmtId="0" fontId="123" fillId="0" borderId="57" xfId="8" applyFont="1" applyBorder="1" applyAlignment="1">
      <alignment horizontal="center" vertical="center"/>
    </xf>
    <xf numFmtId="0" fontId="123" fillId="0" borderId="40" xfId="8" applyFont="1" applyBorder="1" applyAlignment="1">
      <alignment horizontal="center" vertical="center"/>
    </xf>
    <xf numFmtId="0" fontId="139" fillId="0" borderId="0" xfId="8" applyFont="1" applyAlignment="1">
      <alignment horizontal="center" vertical="center" wrapText="1"/>
    </xf>
    <xf numFmtId="0" fontId="123" fillId="0" borderId="42" xfId="8" applyFont="1" applyBorder="1" applyAlignment="1">
      <alignment horizontal="center" vertical="center" wrapText="1"/>
    </xf>
    <xf numFmtId="0" fontId="121" fillId="44" borderId="13" xfId="8" applyFont="1" applyFill="1" applyBorder="1" applyAlignment="1">
      <alignment horizontal="center" vertical="center" wrapText="1"/>
    </xf>
    <xf numFmtId="0" fontId="121" fillId="44" borderId="53" xfId="8" applyFont="1" applyFill="1" applyBorder="1" applyAlignment="1">
      <alignment horizontal="center" vertical="center" wrapText="1"/>
    </xf>
    <xf numFmtId="0" fontId="121" fillId="40" borderId="7" xfId="8" applyFont="1" applyFill="1" applyBorder="1" applyAlignment="1">
      <alignment horizontal="center" vertical="center" wrapText="1"/>
    </xf>
    <xf numFmtId="0" fontId="121" fillId="44" borderId="27" xfId="8" applyFont="1" applyFill="1" applyBorder="1" applyAlignment="1">
      <alignment horizontal="center" vertical="center" wrapText="1"/>
    </xf>
    <xf numFmtId="0" fontId="121" fillId="44" borderId="39" xfId="8" applyFont="1" applyFill="1" applyBorder="1" applyAlignment="1">
      <alignment horizontal="center" vertical="center" wrapText="1"/>
    </xf>
    <xf numFmtId="0" fontId="121" fillId="44" borderId="12" xfId="8" applyFont="1" applyFill="1" applyBorder="1" applyAlignment="1">
      <alignment horizontal="center" vertical="center" wrapText="1"/>
    </xf>
    <xf numFmtId="0" fontId="123" fillId="0" borderId="32" xfId="8" applyFont="1" applyBorder="1" applyAlignment="1">
      <alignment horizontal="center" vertical="center" wrapText="1"/>
    </xf>
    <xf numFmtId="0" fontId="123" fillId="0" borderId="44" xfId="8" applyFont="1" applyBorder="1" applyAlignment="1">
      <alignment horizontal="center" vertical="center" wrapText="1"/>
    </xf>
    <xf numFmtId="0" fontId="123" fillId="0" borderId="30" xfId="8" applyFont="1" applyBorder="1" applyAlignment="1">
      <alignment horizontal="center" vertical="center" wrapText="1"/>
    </xf>
    <xf numFmtId="0" fontId="132" fillId="0" borderId="27" xfId="8" applyFont="1" applyBorder="1" applyAlignment="1">
      <alignment horizontal="center" vertical="center" wrapText="1"/>
    </xf>
    <xf numFmtId="0" fontId="132" fillId="0" borderId="71" xfId="8" applyFont="1" applyBorder="1" applyAlignment="1">
      <alignment horizontal="center" vertical="center" wrapText="1"/>
    </xf>
    <xf numFmtId="0" fontId="134" fillId="12" borderId="13" xfId="8" quotePrefix="1" applyFont="1" applyFill="1" applyBorder="1" applyAlignment="1">
      <alignment horizontal="center" vertical="center" wrapText="1"/>
    </xf>
    <xf numFmtId="0" fontId="134" fillId="12" borderId="53" xfId="8" quotePrefix="1" applyFont="1" applyFill="1" applyBorder="1" applyAlignment="1">
      <alignment horizontal="center" vertical="center" wrapText="1"/>
    </xf>
    <xf numFmtId="0" fontId="134" fillId="12" borderId="54" xfId="8" quotePrefix="1" applyFont="1" applyFill="1" applyBorder="1" applyAlignment="1">
      <alignment horizontal="center" vertical="center" wrapText="1"/>
    </xf>
    <xf numFmtId="0" fontId="105" fillId="0" borderId="0" xfId="8" applyFont="1" applyAlignment="1">
      <alignment horizontal="center" vertical="center" wrapText="1"/>
    </xf>
    <xf numFmtId="0" fontId="145" fillId="0" borderId="9" xfId="8" applyFont="1" applyBorder="1" applyAlignment="1">
      <alignment horizontal="center" vertical="center" wrapText="1"/>
    </xf>
    <xf numFmtId="0" fontId="145" fillId="0" borderId="40" xfId="8" applyFont="1" applyBorder="1" applyAlignment="1">
      <alignment horizontal="center" vertical="center" wrapText="1"/>
    </xf>
    <xf numFmtId="0" fontId="145" fillId="0" borderId="57" xfId="8" applyFont="1" applyBorder="1" applyAlignment="1">
      <alignment horizontal="center" vertical="center" wrapText="1"/>
    </xf>
    <xf numFmtId="0" fontId="146" fillId="0" borderId="9" xfId="6" applyFont="1" applyFill="1" applyBorder="1" applyAlignment="1">
      <alignment horizontal="center" vertical="center" wrapText="1"/>
    </xf>
    <xf numFmtId="0" fontId="146" fillId="0" borderId="40" xfId="6" applyFont="1" applyFill="1" applyBorder="1" applyAlignment="1">
      <alignment horizontal="center" vertical="center" wrapText="1"/>
    </xf>
    <xf numFmtId="0" fontId="145" fillId="0" borderId="7" xfId="8" applyFont="1" applyBorder="1" applyAlignment="1">
      <alignment horizontal="center" vertical="center" wrapText="1"/>
    </xf>
    <xf numFmtId="0" fontId="146" fillId="0" borderId="7" xfId="6" applyFont="1" applyFill="1" applyBorder="1" applyAlignment="1">
      <alignment horizontal="center" vertical="center" wrapText="1"/>
    </xf>
    <xf numFmtId="0" fontId="146" fillId="0" borderId="9" xfId="6" applyFont="1" applyBorder="1" applyAlignment="1">
      <alignment horizontal="center" vertical="center" wrapText="1"/>
    </xf>
    <xf numFmtId="0" fontId="146" fillId="0" borderId="40" xfId="6" applyFont="1" applyBorder="1" applyAlignment="1">
      <alignment horizontal="center" vertical="center" wrapText="1"/>
    </xf>
    <xf numFmtId="0" fontId="139" fillId="0" borderId="0" xfId="8" applyFont="1" applyAlignment="1">
      <alignment horizontal="center" vertical="center"/>
    </xf>
    <xf numFmtId="0" fontId="142" fillId="31" borderId="0" xfId="8" applyFont="1" applyFill="1" applyAlignment="1">
      <alignment horizontal="center" vertical="center"/>
    </xf>
    <xf numFmtId="0" fontId="142" fillId="31" borderId="53" xfId="8" applyFont="1" applyFill="1" applyBorder="1" applyAlignment="1">
      <alignment horizontal="center" vertical="center"/>
    </xf>
    <xf numFmtId="0" fontId="143" fillId="0" borderId="7" xfId="8" applyFont="1" applyBorder="1" applyAlignment="1">
      <alignment horizontal="center" vertical="center"/>
    </xf>
    <xf numFmtId="0" fontId="144" fillId="0" borderId="7" xfId="8" applyFont="1" applyBorder="1" applyAlignment="1">
      <alignment horizontal="center" vertical="center"/>
    </xf>
    <xf numFmtId="0" fontId="147" fillId="11" borderId="35" xfId="8" applyFont="1" applyFill="1" applyBorder="1" applyAlignment="1">
      <alignment horizontal="center" vertical="center" wrapText="1"/>
    </xf>
    <xf numFmtId="0" fontId="147" fillId="11" borderId="56" xfId="8" applyFont="1" applyFill="1" applyBorder="1" applyAlignment="1">
      <alignment horizontal="center" vertical="center" wrapText="1"/>
    </xf>
    <xf numFmtId="0" fontId="147" fillId="11" borderId="34" xfId="8" applyFont="1" applyFill="1" applyBorder="1" applyAlignment="1">
      <alignment horizontal="center" vertical="center" wrapText="1"/>
    </xf>
    <xf numFmtId="0" fontId="145" fillId="11" borderId="35" xfId="8" applyFont="1" applyFill="1" applyBorder="1" applyAlignment="1">
      <alignment horizontal="center" vertical="center" wrapText="1"/>
    </xf>
    <xf numFmtId="0" fontId="145" fillId="11" borderId="56" xfId="8" applyFont="1" applyFill="1" applyBorder="1" applyAlignment="1">
      <alignment horizontal="center" vertical="center" wrapText="1"/>
    </xf>
    <xf numFmtId="0" fontId="145" fillId="11" borderId="34" xfId="8" applyFont="1" applyFill="1" applyBorder="1" applyAlignment="1">
      <alignment horizontal="center" vertical="center" wrapText="1"/>
    </xf>
    <xf numFmtId="0" fontId="146" fillId="0" borderId="27" xfId="6" applyFont="1" applyFill="1" applyBorder="1" applyAlignment="1">
      <alignment horizontal="center" vertical="center" wrapText="1"/>
    </xf>
    <xf numFmtId="0" fontId="161" fillId="0" borderId="7" xfId="8" applyFont="1" applyBorder="1" applyAlignment="1">
      <alignment horizontal="center" vertical="center" wrapText="1"/>
    </xf>
    <xf numFmtId="0" fontId="162" fillId="11" borderId="7" xfId="8" applyFont="1" applyFill="1" applyBorder="1" applyAlignment="1">
      <alignment horizontal="center" vertical="center" wrapText="1"/>
    </xf>
    <xf numFmtId="0" fontId="163" fillId="0" borderId="7" xfId="6" applyFont="1" applyFill="1" applyBorder="1" applyAlignment="1">
      <alignment horizontal="center" vertical="center" wrapText="1"/>
    </xf>
    <xf numFmtId="0" fontId="145" fillId="0" borderId="35" xfId="8" applyFont="1" applyBorder="1" applyAlignment="1">
      <alignment horizontal="center" vertical="center" wrapText="1"/>
    </xf>
    <xf numFmtId="0" fontId="145" fillId="0" borderId="34" xfId="8" applyFont="1" applyBorder="1" applyAlignment="1">
      <alignment horizontal="center" vertical="center" wrapText="1"/>
    </xf>
    <xf numFmtId="0" fontId="146" fillId="0" borderId="35" xfId="6" applyFont="1" applyBorder="1" applyAlignment="1">
      <alignment horizontal="center" vertical="center" wrapText="1"/>
    </xf>
    <xf numFmtId="0" fontId="146" fillId="0" borderId="34" xfId="6" applyFont="1" applyBorder="1" applyAlignment="1">
      <alignment horizontal="center" vertical="center" wrapText="1"/>
    </xf>
    <xf numFmtId="0" fontId="145" fillId="0" borderId="56" xfId="8" applyFont="1" applyBorder="1" applyAlignment="1">
      <alignment horizontal="center" vertical="center" wrapText="1"/>
    </xf>
    <xf numFmtId="0" fontId="1" fillId="0" borderId="0" xfId="8"/>
    <xf numFmtId="0" fontId="1" fillId="0" borderId="7" xfId="8" applyBorder="1" applyAlignment="1">
      <alignment horizontal="center" vertical="center" wrapText="1"/>
    </xf>
    <xf numFmtId="0" fontId="105" fillId="0" borderId="7" xfId="8" applyFont="1" applyBorder="1" applyAlignment="1">
      <alignment horizontal="center" vertical="center"/>
    </xf>
    <xf numFmtId="0" fontId="105" fillId="45" borderId="7" xfId="8" applyFont="1" applyFill="1" applyBorder="1" applyAlignment="1">
      <alignment horizontal="center" vertical="center"/>
    </xf>
    <xf numFmtId="0" fontId="1" fillId="0" borderId="7" xfId="8" applyBorder="1" applyAlignment="1">
      <alignment horizontal="center" vertical="center"/>
    </xf>
    <xf numFmtId="0" fontId="121" fillId="43" borderId="7" xfId="8" applyFont="1" applyFill="1" applyBorder="1" applyAlignment="1">
      <alignment horizontal="center" vertical="center" wrapText="1"/>
    </xf>
    <xf numFmtId="0" fontId="121" fillId="44" borderId="7" xfId="8" applyFont="1" applyFill="1" applyBorder="1" applyAlignment="1">
      <alignment horizontal="center" vertical="center" wrapText="1"/>
    </xf>
    <xf numFmtId="0" fontId="121" fillId="26" borderId="7" xfId="8" applyFont="1" applyFill="1" applyBorder="1" applyAlignment="1">
      <alignment horizontal="center" vertical="center" wrapText="1"/>
    </xf>
    <xf numFmtId="0" fontId="121" fillId="45" borderId="7" xfId="8" applyFont="1" applyFill="1" applyBorder="1" applyAlignment="1">
      <alignment horizontal="center" vertical="center" wrapText="1"/>
    </xf>
    <xf numFmtId="0" fontId="122" fillId="0" borderId="7" xfId="8" applyFont="1" applyBorder="1" applyAlignment="1">
      <alignment horizontal="center" vertical="center" wrapText="1"/>
    </xf>
    <xf numFmtId="0" fontId="121" fillId="46" borderId="7" xfId="8" applyFont="1" applyFill="1" applyBorder="1" applyAlignment="1">
      <alignment horizontal="center" vertical="center" wrapText="1"/>
    </xf>
    <xf numFmtId="0" fontId="121" fillId="47" borderId="7" xfId="8" applyFont="1" applyFill="1" applyBorder="1" applyAlignment="1">
      <alignment horizontal="center" vertical="center" wrapText="1"/>
    </xf>
    <xf numFmtId="0" fontId="121" fillId="48" borderId="7" xfId="8" applyFont="1" applyFill="1" applyBorder="1" applyAlignment="1">
      <alignment horizontal="center" vertical="center" wrapText="1"/>
    </xf>
    <xf numFmtId="0" fontId="121" fillId="41" borderId="7" xfId="8" applyFont="1" applyFill="1" applyBorder="1" applyAlignment="1">
      <alignment horizontal="center" vertical="center" wrapText="1"/>
    </xf>
    <xf numFmtId="0" fontId="121" fillId="0" borderId="7" xfId="8" applyFont="1" applyBorder="1" applyAlignment="1">
      <alignment horizontal="center" vertical="center" wrapText="1"/>
    </xf>
    <xf numFmtId="0" fontId="121" fillId="42" borderId="7" xfId="8" applyFont="1" applyFill="1" applyBorder="1" applyAlignment="1">
      <alignment horizontal="center" vertical="center" wrapText="1"/>
    </xf>
    <xf numFmtId="0" fontId="121" fillId="39" borderId="7" xfId="8" applyFont="1" applyFill="1" applyBorder="1" applyAlignment="1">
      <alignment horizontal="center" vertical="center" wrapText="1"/>
    </xf>
    <xf numFmtId="0" fontId="121" fillId="49" borderId="7" xfId="8" applyFont="1" applyFill="1" applyBorder="1" applyAlignment="1">
      <alignment horizontal="center" vertical="center" wrapText="1"/>
    </xf>
    <xf numFmtId="0" fontId="159" fillId="11" borderId="27" xfId="8" quotePrefix="1" applyFont="1" applyFill="1" applyBorder="1" applyAlignment="1">
      <alignment horizontal="center" vertical="center" wrapText="1"/>
    </xf>
    <xf numFmtId="0" fontId="159" fillId="11" borderId="39" xfId="8" applyFont="1" applyFill="1" applyBorder="1" applyAlignment="1">
      <alignment horizontal="center" vertical="center" wrapText="1"/>
    </xf>
    <xf numFmtId="0" fontId="159" fillId="11" borderId="12" xfId="8" applyFont="1" applyFill="1" applyBorder="1" applyAlignment="1">
      <alignment horizontal="center" vertical="center" wrapText="1"/>
    </xf>
    <xf numFmtId="0" fontId="159" fillId="11" borderId="27" xfId="8" applyFont="1" applyFill="1" applyBorder="1" applyAlignment="1">
      <alignment horizontal="center" vertical="center" wrapText="1"/>
    </xf>
    <xf numFmtId="0" fontId="149" fillId="11" borderId="7" xfId="8" applyFont="1" applyFill="1" applyBorder="1" applyAlignment="1">
      <alignment horizontal="center" vertical="center"/>
    </xf>
    <xf numFmtId="0" fontId="1" fillId="11" borderId="9" xfId="8" applyFill="1" applyBorder="1" applyAlignment="1">
      <alignment horizontal="center" vertical="center"/>
    </xf>
    <xf numFmtId="0" fontId="1" fillId="11" borderId="57" xfId="8" applyFill="1" applyBorder="1" applyAlignment="1">
      <alignment horizontal="center" vertical="center"/>
    </xf>
    <xf numFmtId="0" fontId="1" fillId="11" borderId="40" xfId="8" applyFill="1" applyBorder="1" applyAlignment="1">
      <alignment horizontal="center" vertical="center"/>
    </xf>
    <xf numFmtId="0" fontId="123" fillId="11" borderId="9" xfId="8" applyFont="1" applyFill="1" applyBorder="1" applyAlignment="1">
      <alignment horizontal="center" vertical="center" wrapText="1"/>
    </xf>
    <xf numFmtId="0" fontId="123" fillId="11" borderId="57" xfId="8" applyFont="1" applyFill="1" applyBorder="1" applyAlignment="1">
      <alignment horizontal="center" vertical="center" wrapText="1"/>
    </xf>
    <xf numFmtId="0" fontId="0" fillId="0" borderId="99" xfId="0" applyBorder="1" applyAlignment="1">
      <alignment horizontal="center" vertical="center"/>
    </xf>
    <xf numFmtId="0" fontId="0" fillId="0" borderId="60" xfId="0" applyBorder="1" applyAlignment="1">
      <alignment horizontal="center" vertical="center" wrapText="1"/>
    </xf>
    <xf numFmtId="0" fontId="0" fillId="0" borderId="107" xfId="0" applyBorder="1" applyAlignment="1">
      <alignment horizontal="center" vertical="center" wrapText="1"/>
    </xf>
    <xf numFmtId="0" fontId="74" fillId="0" borderId="7" xfId="2" applyFont="1" applyBorder="1" applyAlignment="1">
      <alignment horizontal="center" vertical="center"/>
    </xf>
    <xf numFmtId="0" fontId="72" fillId="0" borderId="7" xfId="2" applyFont="1" applyBorder="1" applyAlignment="1">
      <alignment horizontal="center" vertical="center"/>
    </xf>
    <xf numFmtId="0" fontId="70" fillId="0" borderId="0" xfId="1" applyFont="1" applyBorder="1" applyAlignment="1">
      <alignment horizontal="center" vertical="center" wrapText="1"/>
    </xf>
    <xf numFmtId="0" fontId="70" fillId="0" borderId="0" xfId="1" applyFont="1" applyBorder="1" applyAlignment="1">
      <alignment horizontal="center" vertical="center"/>
    </xf>
    <xf numFmtId="0" fontId="0" fillId="7" borderId="0" xfId="0" applyFill="1" applyBorder="1" applyAlignment="1">
      <alignment horizontal="center" vertical="center"/>
    </xf>
    <xf numFmtId="0" fontId="110" fillId="11" borderId="0" xfId="0" applyFont="1" applyFill="1" applyAlignment="1">
      <alignment horizontal="left"/>
    </xf>
  </cellXfs>
  <cellStyles count="10">
    <cellStyle name="Hyperlink 2" xfId="6" xr:uid="{BDBEBE8D-5139-480C-BE12-BA90588A0435}"/>
    <cellStyle name="Normal" xfId="0" builtinId="0"/>
    <cellStyle name="Normal 2" xfId="1" xr:uid="{00000000-0005-0000-0000-000001000000}"/>
    <cellStyle name="Normal 3" xfId="2" xr:uid="{00000000-0005-0000-0000-000002000000}"/>
    <cellStyle name="Normal 3 2" xfId="3" xr:uid="{00000000-0005-0000-0000-000003000000}"/>
    <cellStyle name="Normal 4" xfId="4" xr:uid="{00000000-0005-0000-0000-000004000000}"/>
    <cellStyle name="Normal 5" xfId="5" xr:uid="{0F72BEAF-20E9-4ADE-AA24-73C3B9F60BC4}"/>
    <cellStyle name="Normal 5 2" xfId="9" xr:uid="{D2CFEDF9-1A57-4E6E-82CF-E234CF163483}"/>
    <cellStyle name="Normal 6" xfId="7" xr:uid="{42F104AD-C7F2-44DD-8862-856657465EC7}"/>
    <cellStyle name="Normal 7" xfId="8" xr:uid="{4177BF7B-C78A-4910-84DE-4ADBD3F57F87}"/>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E0E0E0"/>
      <rgbColor rgb="FF800000"/>
      <rgbColor rgb="FF008000"/>
      <rgbColor rgb="FF000080"/>
      <rgbColor rgb="FF548235"/>
      <rgbColor rgb="FF800080"/>
      <rgbColor rgb="FF008080"/>
      <rgbColor rgb="FFC0C0C0"/>
      <rgbColor rgb="FF5B9BD5"/>
      <rgbColor rgb="FF8FAADC"/>
      <rgbColor rgb="FF993366"/>
      <rgbColor rgb="FFF2F2F2"/>
      <rgbColor rgb="FFDEEBF7"/>
      <rgbColor rgb="FF660066"/>
      <rgbColor rgb="FFD9D9D9"/>
      <rgbColor rgb="FF2E75B6"/>
      <rgbColor rgb="FFBDD7EE"/>
      <rgbColor rgb="FF000080"/>
      <rgbColor rgb="FFFF00FF"/>
      <rgbColor rgb="FFE0E000"/>
      <rgbColor rgb="FF00FFFF"/>
      <rgbColor rgb="FF800080"/>
      <rgbColor rgb="FF800000"/>
      <rgbColor rgb="FF008080"/>
      <rgbColor rgb="FF0000FF"/>
      <rgbColor rgb="FFC5E0B4"/>
      <rgbColor rgb="FFEBEBEB"/>
      <rgbColor rgb="FFE2F0D9"/>
      <rgbColor rgb="FFE7E6E6"/>
      <rgbColor rgb="FFBFBFBF"/>
      <rgbColor rgb="FFD0CECE"/>
      <rgbColor rgb="FFC9C9C9"/>
      <rgbColor rgb="FFFBE5D6"/>
      <rgbColor rgb="FF4472C4"/>
      <rgbColor rgb="FFA3E0A3"/>
      <rgbColor rgb="FF92D050"/>
      <rgbColor rgb="FFFFC000"/>
      <rgbColor rgb="FFA9D18E"/>
      <rgbColor rgb="FFC55A11"/>
      <rgbColor rgb="FF595959"/>
      <rgbColor rgb="FFAFABAB"/>
      <rgbColor rgb="FF203864"/>
      <rgbColor rgb="FF00B050"/>
      <rgbColor rgb="FF003300"/>
      <rgbColor rgb="FF333300"/>
      <rgbColor rgb="FFC9211E"/>
      <rgbColor rgb="FF993366"/>
      <rgbColor rgb="FF333399"/>
      <rgbColor rgb="FF222A35"/>
      <rgbColor rgb="00003366"/>
      <rgbColor rgb="00339966"/>
      <rgbColor rgb="00003300"/>
      <rgbColor rgb="00333300"/>
      <rgbColor rgb="00993300"/>
      <rgbColor rgb="00993366"/>
      <rgbColor rgb="00333399"/>
      <rgbColor rgb="00333333"/>
    </indexedColors>
    <mruColors>
      <color rgb="FFFF4747"/>
      <color rgb="FF0000FF"/>
      <color rgb="FFC02E00"/>
      <color rgb="FFFE9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lotArea>
      <c:layout/>
      <c:scatterChart>
        <c:scatterStyle val="lineMarker"/>
        <c:varyColors val="0"/>
        <c:ser>
          <c:idx val="0"/>
          <c:order val="0"/>
          <c:tx>
            <c:v>Water Levels 11/13kg</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'Water Levels'!$B$6:$B$9</c:f>
              <c:numCache>
                <c:formatCode>General</c:formatCode>
                <c:ptCount val="4"/>
                <c:pt idx="0">
                  <c:v>1</c:v>
                </c:pt>
                <c:pt idx="1">
                  <c:v>2</c:v>
                </c:pt>
                <c:pt idx="2">
                  <c:v>3</c:v>
                </c:pt>
                <c:pt idx="3">
                  <c:v>4</c:v>
                </c:pt>
              </c:numCache>
            </c:numRef>
          </c:xVal>
          <c:yVal>
            <c:numRef>
              <c:f>'Water Levels'!$C$6:$C$9</c:f>
              <c:numCache>
                <c:formatCode>0</c:formatCode>
                <c:ptCount val="4"/>
                <c:pt idx="0">
                  <c:v>28</c:v>
                </c:pt>
                <c:pt idx="1">
                  <c:v>50</c:v>
                </c:pt>
                <c:pt idx="2">
                  <c:v>71</c:v>
                </c:pt>
                <c:pt idx="3">
                  <c:v>93</c:v>
                </c:pt>
              </c:numCache>
            </c:numRef>
          </c:yVal>
          <c:smooth val="0"/>
          <c:extLst>
            <c:ext xmlns:c16="http://schemas.microsoft.com/office/drawing/2014/chart" uri="{C3380CC4-5D6E-409C-BE32-E72D297353CC}">
              <c16:uniqueId val="{00000000-F22F-4787-8C48-D9DD82649F22}"/>
            </c:ext>
          </c:extLst>
        </c:ser>
        <c:dLbls>
          <c:showLegendKey val="0"/>
          <c:showVal val="0"/>
          <c:showCatName val="0"/>
          <c:showSerName val="0"/>
          <c:showPercent val="0"/>
          <c:showBubbleSize val="0"/>
        </c:dLbls>
        <c:axId val="955023824"/>
        <c:axId val="636451616"/>
      </c:scatterChart>
      <c:valAx>
        <c:axId val="9550238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a:t>
                </a:r>
                <a:r>
                  <a:rPr lang="en-US" baseline="0"/>
                  <a:t> Levels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36451616"/>
        <c:crosses val="autoZero"/>
        <c:crossBetween val="midCat"/>
      </c:valAx>
      <c:valAx>
        <c:axId val="63645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Amounts (L)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550238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Regular</a:t>
            </a:r>
            <a:r>
              <a:rPr lang="en-US" baseline="0"/>
              <a:t> Spin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'Spin Control Specs'!$B$5:$B$11</c:f>
              <c:numCache>
                <c:formatCode>General</c:formatCode>
                <c:ptCount val="7"/>
                <c:pt idx="0">
                  <c:v>0</c:v>
                </c:pt>
                <c:pt idx="1">
                  <c:v>15</c:v>
                </c:pt>
                <c:pt idx="2">
                  <c:v>35</c:v>
                </c:pt>
                <c:pt idx="3">
                  <c:v>155</c:v>
                </c:pt>
                <c:pt idx="4">
                  <c:v>160</c:v>
                </c:pt>
                <c:pt idx="5">
                  <c:v>180</c:v>
                </c:pt>
                <c:pt idx="6">
                  <c:v>240</c:v>
                </c:pt>
              </c:numCache>
            </c:numRef>
          </c:xVal>
          <c:yVal>
            <c:numRef>
              <c:f>'Spin Control Specs'!$C$5:$C$11</c:f>
              <c:numCache>
                <c:formatCode>General</c:formatCode>
                <c:ptCount val="7"/>
                <c:pt idx="0">
                  <c:v>0</c:v>
                </c:pt>
                <c:pt idx="1">
                  <c:v>300</c:v>
                </c:pt>
                <c:pt idx="2">
                  <c:v>300</c:v>
                </c:pt>
                <c:pt idx="3">
                  <c:v>600</c:v>
                </c:pt>
                <c:pt idx="4">
                  <c:v>600</c:v>
                </c:pt>
                <c:pt idx="5">
                  <c:v>700</c:v>
                </c:pt>
                <c:pt idx="6">
                  <c:v>700</c:v>
                </c:pt>
              </c:numCache>
            </c:numRef>
          </c:yVal>
          <c:smooth val="0"/>
          <c:extLst>
            <c:ext xmlns:c16="http://schemas.microsoft.com/office/drawing/2014/chart" uri="{C3380CC4-5D6E-409C-BE32-E72D297353CC}">
              <c16:uniqueId val="{00000000-C87B-438B-8208-D3E7FDA36CED}"/>
            </c:ext>
          </c:extLst>
        </c:ser>
        <c:dLbls>
          <c:showLegendKey val="0"/>
          <c:showVal val="0"/>
          <c:showCatName val="0"/>
          <c:showSerName val="0"/>
          <c:showPercent val="0"/>
          <c:showBubbleSize val="0"/>
        </c:dLbls>
        <c:axId val="1395952479"/>
        <c:axId val="1706803023"/>
      </c:scatterChart>
      <c:valAx>
        <c:axId val="13959524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(Sec)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06803023"/>
        <c:crosses val="autoZero"/>
        <c:crossBetween val="midCat"/>
      </c:valAx>
      <c:valAx>
        <c:axId val="170680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Speed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959524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Delicate</a:t>
            </a:r>
            <a:r>
              <a:rPr lang="en-US" baseline="0"/>
              <a:t> Spin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'Spin Control Specs'!$B$30:$B$34</c:f>
              <c:numCache>
                <c:formatCode>General</c:formatCode>
                <c:ptCount val="5"/>
                <c:pt idx="0">
                  <c:v>0</c:v>
                </c:pt>
                <c:pt idx="1">
                  <c:v>15</c:v>
                </c:pt>
                <c:pt idx="2">
                  <c:v>35</c:v>
                </c:pt>
                <c:pt idx="3">
                  <c:v>155</c:v>
                </c:pt>
                <c:pt idx="4">
                  <c:v>240</c:v>
                </c:pt>
              </c:numCache>
            </c:numRef>
          </c:xVal>
          <c:yVal>
            <c:numRef>
              <c:f>'Spin Control Specs'!$C$30:$C$34</c:f>
              <c:numCache>
                <c:formatCode>General</c:formatCode>
                <c:ptCount val="5"/>
                <c:pt idx="0">
                  <c:v>0</c:v>
                </c:pt>
                <c:pt idx="1">
                  <c:v>300</c:v>
                </c:pt>
                <c:pt idx="2">
                  <c:v>300</c:v>
                </c:pt>
                <c:pt idx="3">
                  <c:v>400</c:v>
                </c:pt>
                <c:pt idx="4">
                  <c:v>400</c:v>
                </c:pt>
              </c:numCache>
            </c:numRef>
          </c:yVal>
          <c:smooth val="0"/>
          <c:extLst>
            <c:ext xmlns:c16="http://schemas.microsoft.com/office/drawing/2014/chart" uri="{C3380CC4-5D6E-409C-BE32-E72D297353CC}">
              <c16:uniqueId val="{00000000-0C89-433B-81D7-55FD487C45EA}"/>
            </c:ext>
          </c:extLst>
        </c:ser>
        <c:dLbls>
          <c:showLegendKey val="0"/>
          <c:showVal val="0"/>
          <c:showCatName val="0"/>
          <c:showSerName val="0"/>
          <c:showPercent val="0"/>
          <c:showBubbleSize val="0"/>
        </c:dLbls>
        <c:axId val="1766159935"/>
        <c:axId val="1715437455"/>
      </c:scatterChart>
      <c:valAx>
        <c:axId val="17661599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(Sec)</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15437455"/>
        <c:crosses val="autoZero"/>
        <c:crossBetween val="midCat"/>
      </c:valAx>
      <c:valAx>
        <c:axId val="1715437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Speed</a:t>
                </a:r>
                <a:r>
                  <a:rPr lang="en-US" baseline="0"/>
                  <a:t> (rpm)</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66159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lang="en-US" sz="1400" b="0" strike="noStrike" spc="-1">
                <a:solidFill>
                  <a:srgbClr val="595959"/>
                </a:solidFill>
                <a:latin typeface="Calibri"/>
              </a:rPr>
              <a:t>Speed</a:t>
            </a:r>
          </a:p>
        </c:rich>
      </c:tx>
      <c:overlay val="0"/>
      <c:spPr>
        <a:noFill/>
        <a:ln>
          <a:noFill/>
        </a:ln>
      </c:spPr>
    </c:title>
    <c:autoTitleDeleted val="0"/>
    <c:plotArea>
      <c:layout/>
      <c:scatterChart>
        <c:scatterStyle val="lineMarker"/>
        <c:varyColors val="0"/>
        <c:ser>
          <c:idx val="0"/>
          <c:order val="0"/>
          <c:tx>
            <c:strRef>
              <c:f>'Shower Rinse Profile (2)'!$F$7</c:f>
              <c:strCache>
                <c:ptCount val="1"/>
                <c:pt idx="0">
                  <c:v>Speed</c:v>
                </c:pt>
              </c:strCache>
            </c:strRef>
          </c:tx>
          <c:spPr>
            <a:ln w="19080">
              <a:solidFill>
                <a:srgbClr val="4472C4"/>
              </a:solidFill>
              <a:round/>
            </a:ln>
          </c:spPr>
          <c:marker>
            <c:symbol val="circle"/>
            <c:size val="5"/>
            <c:spPr>
              <a:solidFill>
                <a:srgbClr val="4472C4"/>
              </a:solidFill>
            </c:spPr>
          </c:marker>
          <c:dLbls>
            <c:spPr>
              <a:noFill/>
              <a:ln>
                <a:noFill/>
              </a:ln>
              <a:effectLst/>
            </c:spPr>
            <c:txPr>
              <a:bodyPr/>
              <a:lstStyle/>
              <a:p>
                <a:pPr>
                  <a:defRPr sz="1000" b="0" strike="noStrike" spc="-1">
                    <a:solidFill>
                      <a:srgbClr val="000000"/>
                    </a:solidFill>
                    <a:latin typeface="Calibri"/>
                  </a:defRPr>
                </a:pPr>
                <a:endParaRPr lang="ar-EG"/>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'Shower Rinse Profile (2)'!$E$8:$E$205</c:f>
              <c:numCache>
                <c:formatCode>General</c:formatCode>
                <c:ptCount val="198"/>
                <c:pt idx="0">
                  <c:v>277</c:v>
                </c:pt>
                <c:pt idx="1">
                  <c:v>452</c:v>
                </c:pt>
                <c:pt idx="2">
                  <c:v>565</c:v>
                </c:pt>
                <c:pt idx="3">
                  <c:v>664</c:v>
                </c:pt>
                <c:pt idx="4">
                  <c:v>754</c:v>
                </c:pt>
                <c:pt idx="5">
                  <c:v>839</c:v>
                </c:pt>
                <c:pt idx="6">
                  <c:v>919</c:v>
                </c:pt>
                <c:pt idx="7">
                  <c:v>997</c:v>
                </c:pt>
                <c:pt idx="8">
                  <c:v>1072</c:v>
                </c:pt>
                <c:pt idx="9">
                  <c:v>1144</c:v>
                </c:pt>
                <c:pt idx="10">
                  <c:v>1215</c:v>
                </c:pt>
                <c:pt idx="11">
                  <c:v>1285</c:v>
                </c:pt>
                <c:pt idx="12">
                  <c:v>1353</c:v>
                </c:pt>
                <c:pt idx="13">
                  <c:v>1421</c:v>
                </c:pt>
                <c:pt idx="14">
                  <c:v>1488</c:v>
                </c:pt>
                <c:pt idx="15">
                  <c:v>1554</c:v>
                </c:pt>
                <c:pt idx="16">
                  <c:v>1619</c:v>
                </c:pt>
                <c:pt idx="17">
                  <c:v>1683</c:v>
                </c:pt>
                <c:pt idx="18">
                  <c:v>1747</c:v>
                </c:pt>
                <c:pt idx="19">
                  <c:v>1810</c:v>
                </c:pt>
                <c:pt idx="20">
                  <c:v>1873</c:v>
                </c:pt>
                <c:pt idx="21">
                  <c:v>1935</c:v>
                </c:pt>
                <c:pt idx="22">
                  <c:v>1997</c:v>
                </c:pt>
                <c:pt idx="23">
                  <c:v>2059</c:v>
                </c:pt>
                <c:pt idx="24">
                  <c:v>2120</c:v>
                </c:pt>
                <c:pt idx="25">
                  <c:v>2181</c:v>
                </c:pt>
                <c:pt idx="26">
                  <c:v>2242</c:v>
                </c:pt>
                <c:pt idx="27">
                  <c:v>2302</c:v>
                </c:pt>
                <c:pt idx="28">
                  <c:v>2362</c:v>
                </c:pt>
                <c:pt idx="29">
                  <c:v>2422</c:v>
                </c:pt>
                <c:pt idx="30">
                  <c:v>2482</c:v>
                </c:pt>
                <c:pt idx="31">
                  <c:v>2543</c:v>
                </c:pt>
                <c:pt idx="32">
                  <c:v>2605</c:v>
                </c:pt>
                <c:pt idx="33">
                  <c:v>2670</c:v>
                </c:pt>
                <c:pt idx="34">
                  <c:v>2738</c:v>
                </c:pt>
                <c:pt idx="35">
                  <c:v>2806</c:v>
                </c:pt>
                <c:pt idx="36">
                  <c:v>2876</c:v>
                </c:pt>
                <c:pt idx="37">
                  <c:v>2951</c:v>
                </c:pt>
                <c:pt idx="38">
                  <c:v>3032</c:v>
                </c:pt>
                <c:pt idx="39">
                  <c:v>3128</c:v>
                </c:pt>
                <c:pt idx="40">
                  <c:v>3242</c:v>
                </c:pt>
                <c:pt idx="41">
                  <c:v>3382</c:v>
                </c:pt>
                <c:pt idx="42">
                  <c:v>3590</c:v>
                </c:pt>
                <c:pt idx="43">
                  <c:v>3893</c:v>
                </c:pt>
                <c:pt idx="44">
                  <c:v>4250</c:v>
                </c:pt>
                <c:pt idx="45">
                  <c:v>4488</c:v>
                </c:pt>
                <c:pt idx="46">
                  <c:v>4666</c:v>
                </c:pt>
                <c:pt idx="47">
                  <c:v>4804</c:v>
                </c:pt>
                <c:pt idx="48">
                  <c:v>4917</c:v>
                </c:pt>
                <c:pt idx="49">
                  <c:v>5018</c:v>
                </c:pt>
                <c:pt idx="50">
                  <c:v>5109</c:v>
                </c:pt>
                <c:pt idx="51">
                  <c:v>5194</c:v>
                </c:pt>
                <c:pt idx="52">
                  <c:v>5274</c:v>
                </c:pt>
                <c:pt idx="53">
                  <c:v>5351</c:v>
                </c:pt>
                <c:pt idx="54">
                  <c:v>5426</c:v>
                </c:pt>
                <c:pt idx="55">
                  <c:v>5500</c:v>
                </c:pt>
                <c:pt idx="56">
                  <c:v>5574</c:v>
                </c:pt>
                <c:pt idx="57">
                  <c:v>5648</c:v>
                </c:pt>
                <c:pt idx="58">
                  <c:v>5724</c:v>
                </c:pt>
                <c:pt idx="59">
                  <c:v>5804</c:v>
                </c:pt>
                <c:pt idx="60">
                  <c:v>5889</c:v>
                </c:pt>
                <c:pt idx="61">
                  <c:v>5976</c:v>
                </c:pt>
                <c:pt idx="62">
                  <c:v>6066</c:v>
                </c:pt>
                <c:pt idx="63">
                  <c:v>6166</c:v>
                </c:pt>
                <c:pt idx="64">
                  <c:v>6286</c:v>
                </c:pt>
                <c:pt idx="65">
                  <c:v>6428</c:v>
                </c:pt>
                <c:pt idx="66">
                  <c:v>6539</c:v>
                </c:pt>
                <c:pt idx="67">
                  <c:v>6675</c:v>
                </c:pt>
                <c:pt idx="68">
                  <c:v>6828</c:v>
                </c:pt>
                <c:pt idx="69">
                  <c:v>6957</c:v>
                </c:pt>
                <c:pt idx="70">
                  <c:v>7086</c:v>
                </c:pt>
                <c:pt idx="71">
                  <c:v>7215</c:v>
                </c:pt>
                <c:pt idx="72">
                  <c:v>7346</c:v>
                </c:pt>
                <c:pt idx="73">
                  <c:v>7479</c:v>
                </c:pt>
                <c:pt idx="74">
                  <c:v>7615</c:v>
                </c:pt>
                <c:pt idx="75">
                  <c:v>7757</c:v>
                </c:pt>
                <c:pt idx="76">
                  <c:v>7904</c:v>
                </c:pt>
                <c:pt idx="77">
                  <c:v>8057</c:v>
                </c:pt>
                <c:pt idx="78">
                  <c:v>8218</c:v>
                </c:pt>
                <c:pt idx="79">
                  <c:v>8387</c:v>
                </c:pt>
                <c:pt idx="80">
                  <c:v>8559</c:v>
                </c:pt>
                <c:pt idx="81">
                  <c:v>8728</c:v>
                </c:pt>
                <c:pt idx="82">
                  <c:v>8884</c:v>
                </c:pt>
                <c:pt idx="83">
                  <c:v>9022</c:v>
                </c:pt>
                <c:pt idx="84">
                  <c:v>9147</c:v>
                </c:pt>
                <c:pt idx="85">
                  <c:v>9259</c:v>
                </c:pt>
                <c:pt idx="86">
                  <c:v>9362</c:v>
                </c:pt>
                <c:pt idx="87">
                  <c:v>9457</c:v>
                </c:pt>
                <c:pt idx="88">
                  <c:v>9548</c:v>
                </c:pt>
                <c:pt idx="89">
                  <c:v>9637</c:v>
                </c:pt>
                <c:pt idx="90">
                  <c:v>9725</c:v>
                </c:pt>
                <c:pt idx="91">
                  <c:v>9815</c:v>
                </c:pt>
                <c:pt idx="92">
                  <c:v>9907</c:v>
                </c:pt>
                <c:pt idx="93">
                  <c:v>10003</c:v>
                </c:pt>
                <c:pt idx="94">
                  <c:v>10105</c:v>
                </c:pt>
                <c:pt idx="95">
                  <c:v>10218</c:v>
                </c:pt>
                <c:pt idx="96">
                  <c:v>10334</c:v>
                </c:pt>
                <c:pt idx="97">
                  <c:v>10462</c:v>
                </c:pt>
                <c:pt idx="98">
                  <c:v>10575</c:v>
                </c:pt>
                <c:pt idx="99">
                  <c:v>10701</c:v>
                </c:pt>
                <c:pt idx="100">
                  <c:v>10826</c:v>
                </c:pt>
                <c:pt idx="101">
                  <c:v>10946</c:v>
                </c:pt>
                <c:pt idx="102">
                  <c:v>11069</c:v>
                </c:pt>
                <c:pt idx="103">
                  <c:v>11194</c:v>
                </c:pt>
                <c:pt idx="104">
                  <c:v>11322</c:v>
                </c:pt>
                <c:pt idx="105">
                  <c:v>11453</c:v>
                </c:pt>
                <c:pt idx="106">
                  <c:v>11589</c:v>
                </c:pt>
                <c:pt idx="107">
                  <c:v>11733</c:v>
                </c:pt>
                <c:pt idx="108">
                  <c:v>11884</c:v>
                </c:pt>
                <c:pt idx="109">
                  <c:v>12045</c:v>
                </c:pt>
                <c:pt idx="110">
                  <c:v>12214</c:v>
                </c:pt>
                <c:pt idx="111">
                  <c:v>12392</c:v>
                </c:pt>
                <c:pt idx="112">
                  <c:v>12577</c:v>
                </c:pt>
                <c:pt idx="113">
                  <c:v>12758</c:v>
                </c:pt>
                <c:pt idx="114">
                  <c:v>12919</c:v>
                </c:pt>
                <c:pt idx="115">
                  <c:v>13059</c:v>
                </c:pt>
                <c:pt idx="116">
                  <c:v>13188</c:v>
                </c:pt>
                <c:pt idx="117">
                  <c:v>13304</c:v>
                </c:pt>
                <c:pt idx="118">
                  <c:v>13408</c:v>
                </c:pt>
                <c:pt idx="119">
                  <c:v>13505</c:v>
                </c:pt>
                <c:pt idx="120">
                  <c:v>13618</c:v>
                </c:pt>
                <c:pt idx="121">
                  <c:v>13744</c:v>
                </c:pt>
                <c:pt idx="122">
                  <c:v>13869</c:v>
                </c:pt>
                <c:pt idx="123">
                  <c:v>13989</c:v>
                </c:pt>
                <c:pt idx="124">
                  <c:v>14112</c:v>
                </c:pt>
                <c:pt idx="125">
                  <c:v>14237</c:v>
                </c:pt>
                <c:pt idx="126">
                  <c:v>14365</c:v>
                </c:pt>
                <c:pt idx="127">
                  <c:v>14496</c:v>
                </c:pt>
                <c:pt idx="128">
                  <c:v>14632</c:v>
                </c:pt>
                <c:pt idx="129">
                  <c:v>14776</c:v>
                </c:pt>
                <c:pt idx="130">
                  <c:v>14927</c:v>
                </c:pt>
                <c:pt idx="131">
                  <c:v>15088</c:v>
                </c:pt>
                <c:pt idx="132">
                  <c:v>15257</c:v>
                </c:pt>
                <c:pt idx="133">
                  <c:v>15435</c:v>
                </c:pt>
                <c:pt idx="134">
                  <c:v>15620</c:v>
                </c:pt>
                <c:pt idx="135">
                  <c:v>15801</c:v>
                </c:pt>
                <c:pt idx="136">
                  <c:v>15962</c:v>
                </c:pt>
                <c:pt idx="137">
                  <c:v>16102</c:v>
                </c:pt>
                <c:pt idx="138">
                  <c:v>16231</c:v>
                </c:pt>
                <c:pt idx="139">
                  <c:v>16347</c:v>
                </c:pt>
                <c:pt idx="140">
                  <c:v>16451</c:v>
                </c:pt>
                <c:pt idx="141">
                  <c:v>16548</c:v>
                </c:pt>
                <c:pt idx="142">
                  <c:v>16640</c:v>
                </c:pt>
                <c:pt idx="143">
                  <c:v>16729</c:v>
                </c:pt>
                <c:pt idx="144">
                  <c:v>16818</c:v>
                </c:pt>
                <c:pt idx="145">
                  <c:v>16907</c:v>
                </c:pt>
                <c:pt idx="146">
                  <c:v>16998</c:v>
                </c:pt>
                <c:pt idx="147">
                  <c:v>17093</c:v>
                </c:pt>
                <c:pt idx="148">
                  <c:v>17193</c:v>
                </c:pt>
                <c:pt idx="149">
                  <c:v>17301</c:v>
                </c:pt>
                <c:pt idx="150">
                  <c:v>17420</c:v>
                </c:pt>
                <c:pt idx="151">
                  <c:v>17545</c:v>
                </c:pt>
                <c:pt idx="152">
                  <c:v>17658</c:v>
                </c:pt>
                <c:pt idx="153">
                  <c:v>17783</c:v>
                </c:pt>
                <c:pt idx="154">
                  <c:v>17902</c:v>
                </c:pt>
                <c:pt idx="155">
                  <c:v>18023</c:v>
                </c:pt>
                <c:pt idx="156">
                  <c:v>18144</c:v>
                </c:pt>
                <c:pt idx="157">
                  <c:v>18270</c:v>
                </c:pt>
                <c:pt idx="158">
                  <c:v>18398</c:v>
                </c:pt>
                <c:pt idx="159">
                  <c:v>18531</c:v>
                </c:pt>
                <c:pt idx="160">
                  <c:v>18669</c:v>
                </c:pt>
                <c:pt idx="161">
                  <c:v>18816</c:v>
                </c:pt>
                <c:pt idx="162">
                  <c:v>18974</c:v>
                </c:pt>
                <c:pt idx="163">
                  <c:v>19143</c:v>
                </c:pt>
                <c:pt idx="164">
                  <c:v>19324</c:v>
                </c:pt>
                <c:pt idx="165">
                  <c:v>19516</c:v>
                </c:pt>
                <c:pt idx="166">
                  <c:v>19708</c:v>
                </c:pt>
                <c:pt idx="167">
                  <c:v>19880</c:v>
                </c:pt>
                <c:pt idx="168">
                  <c:v>20024</c:v>
                </c:pt>
                <c:pt idx="169">
                  <c:v>20155</c:v>
                </c:pt>
                <c:pt idx="170">
                  <c:v>20274</c:v>
                </c:pt>
                <c:pt idx="171">
                  <c:v>20380</c:v>
                </c:pt>
                <c:pt idx="172">
                  <c:v>20478</c:v>
                </c:pt>
                <c:pt idx="173">
                  <c:v>20570</c:v>
                </c:pt>
                <c:pt idx="174">
                  <c:v>20660</c:v>
                </c:pt>
                <c:pt idx="175">
                  <c:v>20748</c:v>
                </c:pt>
                <c:pt idx="176">
                  <c:v>20837</c:v>
                </c:pt>
                <c:pt idx="177">
                  <c:v>20928</c:v>
                </c:pt>
                <c:pt idx="178">
                  <c:v>21022</c:v>
                </c:pt>
                <c:pt idx="179">
                  <c:v>21122</c:v>
                </c:pt>
                <c:pt idx="180">
                  <c:v>21226</c:v>
                </c:pt>
                <c:pt idx="181">
                  <c:v>21343</c:v>
                </c:pt>
                <c:pt idx="182">
                  <c:v>21464</c:v>
                </c:pt>
                <c:pt idx="183">
                  <c:v>21581</c:v>
                </c:pt>
                <c:pt idx="184">
                  <c:v>21702</c:v>
                </c:pt>
                <c:pt idx="185">
                  <c:v>21828</c:v>
                </c:pt>
                <c:pt idx="186">
                  <c:v>21948</c:v>
                </c:pt>
                <c:pt idx="187">
                  <c:v>22073</c:v>
                </c:pt>
                <c:pt idx="188">
                  <c:v>22198</c:v>
                </c:pt>
                <c:pt idx="189">
                  <c:v>22327</c:v>
                </c:pt>
                <c:pt idx="190">
                  <c:v>22458</c:v>
                </c:pt>
                <c:pt idx="191">
                  <c:v>22596</c:v>
                </c:pt>
                <c:pt idx="192">
                  <c:v>22740</c:v>
                </c:pt>
                <c:pt idx="193">
                  <c:v>22893</c:v>
                </c:pt>
                <c:pt idx="194">
                  <c:v>23056</c:v>
                </c:pt>
                <c:pt idx="195">
                  <c:v>23228</c:v>
                </c:pt>
                <c:pt idx="196">
                  <c:v>23409</c:v>
                </c:pt>
                <c:pt idx="197">
                  <c:v>23597</c:v>
                </c:pt>
              </c:numCache>
            </c:numRef>
          </c:xVal>
          <c:yVal>
            <c:numRef>
              <c:f>'Shower Rinse Profile (2)'!$F$8:$F$205</c:f>
              <c:numCache>
                <c:formatCode>General</c:formatCode>
                <c:ptCount val="198"/>
                <c:pt idx="0">
                  <c:v>9</c:v>
                </c:pt>
                <c:pt idx="1">
                  <c:v>14</c:v>
                </c:pt>
                <c:pt idx="2">
                  <c:v>22</c:v>
                </c:pt>
                <c:pt idx="3">
                  <c:v>25</c:v>
                </c:pt>
                <c:pt idx="4">
                  <c:v>27</c:v>
                </c:pt>
                <c:pt idx="5">
                  <c:v>29</c:v>
                </c:pt>
                <c:pt idx="6">
                  <c:v>31</c:v>
                </c:pt>
                <c:pt idx="7">
                  <c:v>32</c:v>
                </c:pt>
                <c:pt idx="8">
                  <c:v>33</c:v>
                </c:pt>
                <c:pt idx="9">
                  <c:v>34</c:v>
                </c:pt>
                <c:pt idx="10">
                  <c:v>35</c:v>
                </c:pt>
                <c:pt idx="11">
                  <c:v>35</c:v>
                </c:pt>
                <c:pt idx="12">
                  <c:v>36</c:v>
                </c:pt>
                <c:pt idx="13">
                  <c:v>36</c:v>
                </c:pt>
                <c:pt idx="14">
                  <c:v>37</c:v>
                </c:pt>
                <c:pt idx="15">
                  <c:v>37</c:v>
                </c:pt>
                <c:pt idx="16">
                  <c:v>38</c:v>
                </c:pt>
                <c:pt idx="17">
                  <c:v>38</c:v>
                </c:pt>
                <c:pt idx="18">
                  <c:v>39</c:v>
                </c:pt>
                <c:pt idx="19">
                  <c:v>39</c:v>
                </c:pt>
                <c:pt idx="20">
                  <c:v>39</c:v>
                </c:pt>
                <c:pt idx="21">
                  <c:v>39</c:v>
                </c:pt>
                <c:pt idx="22">
                  <c:v>40</c:v>
                </c:pt>
                <c:pt idx="23">
                  <c:v>40</c:v>
                </c:pt>
                <c:pt idx="24">
                  <c:v>40</c:v>
                </c:pt>
                <c:pt idx="25">
                  <c:v>40</c:v>
                </c:pt>
                <c:pt idx="26">
                  <c:v>40</c:v>
                </c:pt>
                <c:pt idx="27">
                  <c:v>41</c:v>
                </c:pt>
                <c:pt idx="28">
                  <c:v>41</c:v>
                </c:pt>
                <c:pt idx="29">
                  <c:v>41</c:v>
                </c:pt>
                <c:pt idx="30">
                  <c:v>41</c:v>
                </c:pt>
                <c:pt idx="31">
                  <c:v>40</c:v>
                </c:pt>
                <c:pt idx="32">
                  <c:v>40</c:v>
                </c:pt>
                <c:pt idx="33">
                  <c:v>38</c:v>
                </c:pt>
                <c:pt idx="34">
                  <c:v>36</c:v>
                </c:pt>
                <c:pt idx="35">
                  <c:v>36</c:v>
                </c:pt>
                <c:pt idx="36">
                  <c:v>35</c:v>
                </c:pt>
                <c:pt idx="37">
                  <c:v>33</c:v>
                </c:pt>
                <c:pt idx="38">
                  <c:v>30</c:v>
                </c:pt>
                <c:pt idx="39">
                  <c:v>26</c:v>
                </c:pt>
                <c:pt idx="40">
                  <c:v>21</c:v>
                </c:pt>
                <c:pt idx="41">
                  <c:v>17</c:v>
                </c:pt>
                <c:pt idx="42">
                  <c:v>12</c:v>
                </c:pt>
                <c:pt idx="43">
                  <c:v>8</c:v>
                </c:pt>
                <c:pt idx="44">
                  <c:v>7</c:v>
                </c:pt>
                <c:pt idx="45">
                  <c:v>10</c:v>
                </c:pt>
                <c:pt idx="46">
                  <c:v>14</c:v>
                </c:pt>
                <c:pt idx="47">
                  <c:v>18</c:v>
                </c:pt>
                <c:pt idx="48">
                  <c:v>22</c:v>
                </c:pt>
                <c:pt idx="49">
                  <c:v>24</c:v>
                </c:pt>
                <c:pt idx="50">
                  <c:v>27</c:v>
                </c:pt>
                <c:pt idx="51">
                  <c:v>29</c:v>
                </c:pt>
                <c:pt idx="52">
                  <c:v>31</c:v>
                </c:pt>
                <c:pt idx="53">
                  <c:v>32</c:v>
                </c:pt>
                <c:pt idx="54">
                  <c:v>33</c:v>
                </c:pt>
                <c:pt idx="55">
                  <c:v>33</c:v>
                </c:pt>
                <c:pt idx="56">
                  <c:v>33</c:v>
                </c:pt>
                <c:pt idx="57">
                  <c:v>33</c:v>
                </c:pt>
                <c:pt idx="58">
                  <c:v>32</c:v>
                </c:pt>
                <c:pt idx="59">
                  <c:v>31</c:v>
                </c:pt>
                <c:pt idx="60">
                  <c:v>29</c:v>
                </c:pt>
                <c:pt idx="61">
                  <c:v>28</c:v>
                </c:pt>
                <c:pt idx="62">
                  <c:v>27</c:v>
                </c:pt>
                <c:pt idx="63">
                  <c:v>25</c:v>
                </c:pt>
                <c:pt idx="64">
                  <c:v>20</c:v>
                </c:pt>
                <c:pt idx="65">
                  <c:v>17</c:v>
                </c:pt>
                <c:pt idx="66">
                  <c:v>22</c:v>
                </c:pt>
                <c:pt idx="67">
                  <c:v>18</c:v>
                </c:pt>
                <c:pt idx="68">
                  <c:v>16</c:v>
                </c:pt>
                <c:pt idx="69">
                  <c:v>19</c:v>
                </c:pt>
                <c:pt idx="70">
                  <c:v>19</c:v>
                </c:pt>
                <c:pt idx="71">
                  <c:v>19</c:v>
                </c:pt>
                <c:pt idx="72">
                  <c:v>19</c:v>
                </c:pt>
                <c:pt idx="73">
                  <c:v>18</c:v>
                </c:pt>
                <c:pt idx="74">
                  <c:v>18</c:v>
                </c:pt>
                <c:pt idx="75">
                  <c:v>17</c:v>
                </c:pt>
                <c:pt idx="76">
                  <c:v>17</c:v>
                </c:pt>
                <c:pt idx="77">
                  <c:v>16</c:v>
                </c:pt>
                <c:pt idx="78">
                  <c:v>15</c:v>
                </c:pt>
                <c:pt idx="79">
                  <c:v>14</c:v>
                </c:pt>
                <c:pt idx="80">
                  <c:v>14</c:v>
                </c:pt>
                <c:pt idx="81">
                  <c:v>14</c:v>
                </c:pt>
                <c:pt idx="82">
                  <c:v>16</c:v>
                </c:pt>
                <c:pt idx="83">
                  <c:v>18</c:v>
                </c:pt>
                <c:pt idx="84">
                  <c:v>20</c:v>
                </c:pt>
                <c:pt idx="85">
                  <c:v>22</c:v>
                </c:pt>
                <c:pt idx="86">
                  <c:v>24</c:v>
                </c:pt>
                <c:pt idx="87">
                  <c:v>26</c:v>
                </c:pt>
                <c:pt idx="88">
                  <c:v>27</c:v>
                </c:pt>
                <c:pt idx="89">
                  <c:v>28</c:v>
                </c:pt>
                <c:pt idx="90">
                  <c:v>28</c:v>
                </c:pt>
                <c:pt idx="91">
                  <c:v>27</c:v>
                </c:pt>
                <c:pt idx="92">
                  <c:v>27</c:v>
                </c:pt>
                <c:pt idx="93">
                  <c:v>26</c:v>
                </c:pt>
                <c:pt idx="94">
                  <c:v>24</c:v>
                </c:pt>
                <c:pt idx="95">
                  <c:v>22</c:v>
                </c:pt>
                <c:pt idx="96">
                  <c:v>21</c:v>
                </c:pt>
                <c:pt idx="97">
                  <c:v>19</c:v>
                </c:pt>
                <c:pt idx="98">
                  <c:v>22</c:v>
                </c:pt>
                <c:pt idx="99">
                  <c:v>19</c:v>
                </c:pt>
                <c:pt idx="100">
                  <c:v>20</c:v>
                </c:pt>
                <c:pt idx="101">
                  <c:v>20</c:v>
                </c:pt>
                <c:pt idx="102">
                  <c:v>20</c:v>
                </c:pt>
                <c:pt idx="103">
                  <c:v>20</c:v>
                </c:pt>
                <c:pt idx="104">
                  <c:v>19</c:v>
                </c:pt>
                <c:pt idx="105">
                  <c:v>19</c:v>
                </c:pt>
                <c:pt idx="106">
                  <c:v>18</c:v>
                </c:pt>
                <c:pt idx="107">
                  <c:v>17</c:v>
                </c:pt>
                <c:pt idx="108">
                  <c:v>16</c:v>
                </c:pt>
                <c:pt idx="109">
                  <c:v>15</c:v>
                </c:pt>
                <c:pt idx="110">
                  <c:v>14</c:v>
                </c:pt>
                <c:pt idx="111">
                  <c:v>14</c:v>
                </c:pt>
                <c:pt idx="112">
                  <c:v>13</c:v>
                </c:pt>
                <c:pt idx="113">
                  <c:v>13</c:v>
                </c:pt>
                <c:pt idx="114">
                  <c:v>15</c:v>
                </c:pt>
                <c:pt idx="115">
                  <c:v>17</c:v>
                </c:pt>
                <c:pt idx="116">
                  <c:v>19</c:v>
                </c:pt>
                <c:pt idx="117">
                  <c:v>21</c:v>
                </c:pt>
                <c:pt idx="118">
                  <c:v>24</c:v>
                </c:pt>
                <c:pt idx="119">
                  <c:v>25</c:v>
                </c:pt>
                <c:pt idx="120">
                  <c:v>22</c:v>
                </c:pt>
                <c:pt idx="121">
                  <c:v>19</c:v>
                </c:pt>
                <c:pt idx="122">
                  <c:v>20</c:v>
                </c:pt>
                <c:pt idx="123">
                  <c:v>20</c:v>
                </c:pt>
                <c:pt idx="124">
                  <c:v>20</c:v>
                </c:pt>
                <c:pt idx="125">
                  <c:v>20</c:v>
                </c:pt>
                <c:pt idx="126">
                  <c:v>19</c:v>
                </c:pt>
                <c:pt idx="127">
                  <c:v>19</c:v>
                </c:pt>
                <c:pt idx="128">
                  <c:v>18</c:v>
                </c:pt>
                <c:pt idx="129">
                  <c:v>17</c:v>
                </c:pt>
                <c:pt idx="130">
                  <c:v>16</c:v>
                </c:pt>
                <c:pt idx="131">
                  <c:v>15</c:v>
                </c:pt>
                <c:pt idx="132">
                  <c:v>14</c:v>
                </c:pt>
                <c:pt idx="133">
                  <c:v>14</c:v>
                </c:pt>
                <c:pt idx="134">
                  <c:v>13</c:v>
                </c:pt>
                <c:pt idx="135">
                  <c:v>13</c:v>
                </c:pt>
                <c:pt idx="136">
                  <c:v>15</c:v>
                </c:pt>
                <c:pt idx="137">
                  <c:v>17</c:v>
                </c:pt>
                <c:pt idx="138">
                  <c:v>19</c:v>
                </c:pt>
                <c:pt idx="139">
                  <c:v>21</c:v>
                </c:pt>
                <c:pt idx="140">
                  <c:v>24</c:v>
                </c:pt>
                <c:pt idx="141">
                  <c:v>25</c:v>
                </c:pt>
                <c:pt idx="142">
                  <c:v>27</c:v>
                </c:pt>
                <c:pt idx="143">
                  <c:v>28</c:v>
                </c:pt>
                <c:pt idx="144">
                  <c:v>28</c:v>
                </c:pt>
                <c:pt idx="145">
                  <c:v>28</c:v>
                </c:pt>
                <c:pt idx="146">
                  <c:v>27</c:v>
                </c:pt>
                <c:pt idx="147">
                  <c:v>26</c:v>
                </c:pt>
                <c:pt idx="148">
                  <c:v>25</c:v>
                </c:pt>
                <c:pt idx="149">
                  <c:v>23</c:v>
                </c:pt>
                <c:pt idx="150">
                  <c:v>21</c:v>
                </c:pt>
                <c:pt idx="151">
                  <c:v>20</c:v>
                </c:pt>
                <c:pt idx="152">
                  <c:v>22</c:v>
                </c:pt>
                <c:pt idx="153">
                  <c:v>20</c:v>
                </c:pt>
                <c:pt idx="154">
                  <c:v>21</c:v>
                </c:pt>
                <c:pt idx="155">
                  <c:v>20</c:v>
                </c:pt>
                <c:pt idx="156">
                  <c:v>20</c:v>
                </c:pt>
                <c:pt idx="157">
                  <c:v>19</c:v>
                </c:pt>
                <c:pt idx="158">
                  <c:v>19</c:v>
                </c:pt>
                <c:pt idx="159">
                  <c:v>18</c:v>
                </c:pt>
                <c:pt idx="160">
                  <c:v>18</c:v>
                </c:pt>
                <c:pt idx="161">
                  <c:v>17</c:v>
                </c:pt>
                <c:pt idx="162">
                  <c:v>15</c:v>
                </c:pt>
                <c:pt idx="163">
                  <c:v>14</c:v>
                </c:pt>
                <c:pt idx="164">
                  <c:v>13</c:v>
                </c:pt>
                <c:pt idx="165">
                  <c:v>13</c:v>
                </c:pt>
                <c:pt idx="166">
                  <c:v>13</c:v>
                </c:pt>
                <c:pt idx="167">
                  <c:v>14</c:v>
                </c:pt>
                <c:pt idx="168">
                  <c:v>17</c:v>
                </c:pt>
                <c:pt idx="169">
                  <c:v>19</c:v>
                </c:pt>
                <c:pt idx="170">
                  <c:v>21</c:v>
                </c:pt>
                <c:pt idx="171">
                  <c:v>23</c:v>
                </c:pt>
                <c:pt idx="172">
                  <c:v>25</c:v>
                </c:pt>
                <c:pt idx="173">
                  <c:v>27</c:v>
                </c:pt>
                <c:pt idx="174">
                  <c:v>27</c:v>
                </c:pt>
                <c:pt idx="175">
                  <c:v>28</c:v>
                </c:pt>
                <c:pt idx="176">
                  <c:v>28</c:v>
                </c:pt>
                <c:pt idx="177">
                  <c:v>27</c:v>
                </c:pt>
                <c:pt idx="178">
                  <c:v>26</c:v>
                </c:pt>
                <c:pt idx="179">
                  <c:v>25</c:v>
                </c:pt>
                <c:pt idx="180">
                  <c:v>24</c:v>
                </c:pt>
                <c:pt idx="181">
                  <c:v>21</c:v>
                </c:pt>
                <c:pt idx="182">
                  <c:v>20</c:v>
                </c:pt>
                <c:pt idx="183">
                  <c:v>21</c:v>
                </c:pt>
                <c:pt idx="184">
                  <c:v>20</c:v>
                </c:pt>
                <c:pt idx="185">
                  <c:v>19</c:v>
                </c:pt>
                <c:pt idx="186">
                  <c:v>20</c:v>
                </c:pt>
                <c:pt idx="187">
                  <c:v>20</c:v>
                </c:pt>
                <c:pt idx="188">
                  <c:v>20</c:v>
                </c:pt>
                <c:pt idx="189">
                  <c:v>19</c:v>
                </c:pt>
                <c:pt idx="190">
                  <c:v>19</c:v>
                </c:pt>
                <c:pt idx="191">
                  <c:v>18</c:v>
                </c:pt>
                <c:pt idx="192">
                  <c:v>17</c:v>
                </c:pt>
                <c:pt idx="193">
                  <c:v>16</c:v>
                </c:pt>
                <c:pt idx="194">
                  <c:v>15</c:v>
                </c:pt>
                <c:pt idx="195">
                  <c:v>14</c:v>
                </c:pt>
                <c:pt idx="196">
                  <c:v>13</c:v>
                </c:pt>
                <c:pt idx="197">
                  <c:v>13</c:v>
                </c:pt>
              </c:numCache>
            </c:numRef>
          </c:yVal>
          <c:smooth val="0"/>
          <c:extLst>
            <c:ext xmlns:c16="http://schemas.microsoft.com/office/drawing/2014/chart" uri="{C3380CC4-5D6E-409C-BE32-E72D297353CC}">
              <c16:uniqueId val="{00000000-F8DA-4390-8DD8-4E91BEB5C75F}"/>
            </c:ext>
          </c:extLst>
        </c:ser>
        <c:dLbls>
          <c:showLegendKey val="0"/>
          <c:showVal val="0"/>
          <c:showCatName val="0"/>
          <c:showSerName val="0"/>
          <c:showPercent val="0"/>
          <c:showBubbleSize val="0"/>
        </c:dLbls>
        <c:axId val="199852032"/>
        <c:axId val="199853568"/>
      </c:scatterChart>
      <c:valAx>
        <c:axId val="199852032"/>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ar-EG"/>
          </a:p>
        </c:txPr>
        <c:crossAx val="199853568"/>
        <c:crosses val="autoZero"/>
        <c:crossBetween val="midCat"/>
      </c:valAx>
      <c:valAx>
        <c:axId val="199853568"/>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ar-EG"/>
          </a:p>
        </c:txPr>
        <c:crossAx val="199852032"/>
        <c:crosses val="autoZero"/>
        <c:crossBetween val="midCat"/>
      </c:valAx>
      <c:spPr>
        <a:noFill/>
        <a:ln>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186612</xdr:colOff>
      <xdr:row>2</xdr:row>
      <xdr:rowOff>132183</xdr:rowOff>
    </xdr:from>
    <xdr:to>
      <xdr:col>21</xdr:col>
      <xdr:colOff>462600</xdr:colOff>
      <xdr:row>18</xdr:row>
      <xdr:rowOff>132182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16050"/>
        <a:stretch/>
      </xdr:blipFill>
      <xdr:spPr>
        <a:xfrm>
          <a:off x="186612" y="645367"/>
          <a:ext cx="13494355" cy="29857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8</xdr:col>
          <xdr:colOff>91440</xdr:colOff>
          <xdr:row>29</xdr:row>
          <xdr:rowOff>22860</xdr:rowOff>
        </xdr:to>
        <xdr:sp macro="" textlink="">
          <xdr:nvSpPr>
            <xdr:cNvPr id="48129" name="Object 1" hidden="1">
              <a:extLst>
                <a:ext uri="{63B3BB69-23CF-44E3-9099-C40C66FF867C}">
                  <a14:compatExt spid="_x0000_s48129"/>
                </a:ext>
                <a:ext uri="{FF2B5EF4-FFF2-40B4-BE49-F238E27FC236}">
                  <a16:creationId xmlns:a16="http://schemas.microsoft.com/office/drawing/2014/main" id="{00000000-0008-0000-0300-000001B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xdr:col>
      <xdr:colOff>259080</xdr:colOff>
      <xdr:row>5</xdr:row>
      <xdr:rowOff>60960</xdr:rowOff>
    </xdr:from>
    <xdr:to>
      <xdr:col>3</xdr:col>
      <xdr:colOff>411480</xdr:colOff>
      <xdr:row>5</xdr:row>
      <xdr:rowOff>228600</xdr:rowOff>
    </xdr:to>
    <xdr:sp macro="" textlink="">
      <xdr:nvSpPr>
        <xdr:cNvPr id="2" name="Circle: Hollow 1">
          <a:extLst>
            <a:ext uri="{FF2B5EF4-FFF2-40B4-BE49-F238E27FC236}">
              <a16:creationId xmlns:a16="http://schemas.microsoft.com/office/drawing/2014/main" id="{00000000-0008-0000-0400-000002000000}"/>
            </a:ext>
          </a:extLst>
        </xdr:cNvPr>
        <xdr:cNvSpPr/>
      </xdr:nvSpPr>
      <xdr:spPr>
        <a:xfrm>
          <a:off x="3299460" y="1363980"/>
          <a:ext cx="152400" cy="167640"/>
        </a:xfrm>
        <a:prstGeom prst="don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tx1"/>
            </a:solidFill>
          </a:endParaRPr>
        </a:p>
      </xdr:txBody>
    </xdr:sp>
    <xdr:clientData/>
  </xdr:twoCellAnchor>
  <xdr:twoCellAnchor>
    <xdr:from>
      <xdr:col>4</xdr:col>
      <xdr:colOff>281940</xdr:colOff>
      <xdr:row>5</xdr:row>
      <xdr:rowOff>60960</xdr:rowOff>
    </xdr:from>
    <xdr:to>
      <xdr:col>4</xdr:col>
      <xdr:colOff>434340</xdr:colOff>
      <xdr:row>5</xdr:row>
      <xdr:rowOff>228600</xdr:rowOff>
    </xdr:to>
    <xdr:sp macro="" textlink="">
      <xdr:nvSpPr>
        <xdr:cNvPr id="3" name="Circle: Hollow 2">
          <a:extLst>
            <a:ext uri="{FF2B5EF4-FFF2-40B4-BE49-F238E27FC236}">
              <a16:creationId xmlns:a16="http://schemas.microsoft.com/office/drawing/2014/main" id="{00000000-0008-0000-0400-000003000000}"/>
            </a:ext>
          </a:extLst>
        </xdr:cNvPr>
        <xdr:cNvSpPr/>
      </xdr:nvSpPr>
      <xdr:spPr>
        <a:xfrm>
          <a:off x="4038600" y="1363980"/>
          <a:ext cx="152400" cy="167640"/>
        </a:xfrm>
        <a:prstGeom prst="don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tx1"/>
            </a:solidFill>
          </a:endParaRPr>
        </a:p>
      </xdr:txBody>
    </xdr:sp>
    <xdr:clientData/>
  </xdr:twoCellAnchor>
  <xdr:twoCellAnchor>
    <xdr:from>
      <xdr:col>5</xdr:col>
      <xdr:colOff>243840</xdr:colOff>
      <xdr:row>5</xdr:row>
      <xdr:rowOff>53340</xdr:rowOff>
    </xdr:from>
    <xdr:to>
      <xdr:col>5</xdr:col>
      <xdr:colOff>396240</xdr:colOff>
      <xdr:row>5</xdr:row>
      <xdr:rowOff>220980</xdr:rowOff>
    </xdr:to>
    <xdr:sp macro="" textlink="">
      <xdr:nvSpPr>
        <xdr:cNvPr id="4" name="Circle: Hollow 3">
          <a:extLst>
            <a:ext uri="{FF2B5EF4-FFF2-40B4-BE49-F238E27FC236}">
              <a16:creationId xmlns:a16="http://schemas.microsoft.com/office/drawing/2014/main" id="{00000000-0008-0000-0400-000004000000}"/>
            </a:ext>
          </a:extLst>
        </xdr:cNvPr>
        <xdr:cNvSpPr/>
      </xdr:nvSpPr>
      <xdr:spPr>
        <a:xfrm>
          <a:off x="4747260" y="1356360"/>
          <a:ext cx="152400" cy="167640"/>
        </a:xfrm>
        <a:prstGeom prst="don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rgbClr val="FF0000"/>
            </a:solidFill>
          </a:endParaRPr>
        </a:p>
      </xdr:txBody>
    </xdr:sp>
    <xdr:clientData/>
  </xdr:twoCellAnchor>
  <xdr:twoCellAnchor>
    <xdr:from>
      <xdr:col>3</xdr:col>
      <xdr:colOff>266700</xdr:colOff>
      <xdr:row>7</xdr:row>
      <xdr:rowOff>45720</xdr:rowOff>
    </xdr:from>
    <xdr:to>
      <xdr:col>3</xdr:col>
      <xdr:colOff>396240</xdr:colOff>
      <xdr:row>7</xdr:row>
      <xdr:rowOff>167640</xdr:rowOff>
    </xdr:to>
    <xdr:sp macro="" textlink="">
      <xdr:nvSpPr>
        <xdr:cNvPr id="9" name="Oval 8">
          <a:extLst>
            <a:ext uri="{FF2B5EF4-FFF2-40B4-BE49-F238E27FC236}">
              <a16:creationId xmlns:a16="http://schemas.microsoft.com/office/drawing/2014/main" id="{00000000-0008-0000-0400-000009000000}"/>
            </a:ext>
          </a:extLst>
        </xdr:cNvPr>
        <xdr:cNvSpPr/>
      </xdr:nvSpPr>
      <xdr:spPr>
        <a:xfrm>
          <a:off x="3307080" y="975360"/>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274320</xdr:colOff>
      <xdr:row>6</xdr:row>
      <xdr:rowOff>45720</xdr:rowOff>
    </xdr:from>
    <xdr:to>
      <xdr:col>3</xdr:col>
      <xdr:colOff>403860</xdr:colOff>
      <xdr:row>6</xdr:row>
      <xdr:rowOff>167640</xdr:rowOff>
    </xdr:to>
    <xdr:sp macro="" textlink="">
      <xdr:nvSpPr>
        <xdr:cNvPr id="10" name="Oval 9">
          <a:extLst>
            <a:ext uri="{FF2B5EF4-FFF2-40B4-BE49-F238E27FC236}">
              <a16:creationId xmlns:a16="http://schemas.microsoft.com/office/drawing/2014/main" id="{00000000-0008-0000-0400-00000A000000}"/>
            </a:ext>
          </a:extLst>
        </xdr:cNvPr>
        <xdr:cNvSpPr/>
      </xdr:nvSpPr>
      <xdr:spPr>
        <a:xfrm>
          <a:off x="3314700" y="79248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266700</xdr:colOff>
      <xdr:row>8</xdr:row>
      <xdr:rowOff>38100</xdr:rowOff>
    </xdr:from>
    <xdr:to>
      <xdr:col>3</xdr:col>
      <xdr:colOff>396240</xdr:colOff>
      <xdr:row>8</xdr:row>
      <xdr:rowOff>160020</xdr:rowOff>
    </xdr:to>
    <xdr:sp macro="" textlink="">
      <xdr:nvSpPr>
        <xdr:cNvPr id="11" name="Oval 10">
          <a:extLst>
            <a:ext uri="{FF2B5EF4-FFF2-40B4-BE49-F238E27FC236}">
              <a16:creationId xmlns:a16="http://schemas.microsoft.com/office/drawing/2014/main" id="{00000000-0008-0000-0400-00000B000000}"/>
            </a:ext>
          </a:extLst>
        </xdr:cNvPr>
        <xdr:cNvSpPr/>
      </xdr:nvSpPr>
      <xdr:spPr>
        <a:xfrm>
          <a:off x="3307080" y="115062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266700</xdr:colOff>
      <xdr:row>6</xdr:row>
      <xdr:rowOff>66768</xdr:rowOff>
    </xdr:from>
    <xdr:to>
      <xdr:col>4</xdr:col>
      <xdr:colOff>396240</xdr:colOff>
      <xdr:row>6</xdr:row>
      <xdr:rowOff>188688</xdr:rowOff>
    </xdr:to>
    <xdr:sp macro="" textlink="">
      <xdr:nvSpPr>
        <xdr:cNvPr id="14" name="Oval 13">
          <a:extLst>
            <a:ext uri="{FF2B5EF4-FFF2-40B4-BE49-F238E27FC236}">
              <a16:creationId xmlns:a16="http://schemas.microsoft.com/office/drawing/2014/main" id="{00000000-0008-0000-0400-00000E000000}"/>
            </a:ext>
          </a:extLst>
        </xdr:cNvPr>
        <xdr:cNvSpPr/>
      </xdr:nvSpPr>
      <xdr:spPr>
        <a:xfrm>
          <a:off x="5231795" y="122791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522311</xdr:colOff>
      <xdr:row>6</xdr:row>
      <xdr:rowOff>48383</xdr:rowOff>
    </xdr:from>
    <xdr:to>
      <xdr:col>4</xdr:col>
      <xdr:colOff>526143</xdr:colOff>
      <xdr:row>6</xdr:row>
      <xdr:rowOff>214054</xdr:rowOff>
    </xdr:to>
    <xdr:cxnSp macro="">
      <xdr:nvCxnSpPr>
        <xdr:cNvPr id="19" name="Straight Arrow Connector 18">
          <a:extLst>
            <a:ext uri="{FF2B5EF4-FFF2-40B4-BE49-F238E27FC236}">
              <a16:creationId xmlns:a16="http://schemas.microsoft.com/office/drawing/2014/main" id="{00000000-0008-0000-0400-000013000000}"/>
            </a:ext>
          </a:extLst>
        </xdr:cNvPr>
        <xdr:cNvCxnSpPr/>
      </xdr:nvCxnSpPr>
      <xdr:spPr>
        <a:xfrm flipH="1">
          <a:off x="4277882" y="798288"/>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247953</xdr:colOff>
      <xdr:row>7</xdr:row>
      <xdr:rowOff>41002</xdr:rowOff>
    </xdr:from>
    <xdr:to>
      <xdr:col>5</xdr:col>
      <xdr:colOff>377493</xdr:colOff>
      <xdr:row>7</xdr:row>
      <xdr:rowOff>162922</xdr:rowOff>
    </xdr:to>
    <xdr:sp macro="" textlink="">
      <xdr:nvSpPr>
        <xdr:cNvPr id="24" name="Oval 23">
          <a:extLst>
            <a:ext uri="{FF2B5EF4-FFF2-40B4-BE49-F238E27FC236}">
              <a16:creationId xmlns:a16="http://schemas.microsoft.com/office/drawing/2014/main" id="{00000000-0008-0000-0400-000018000000}"/>
            </a:ext>
          </a:extLst>
        </xdr:cNvPr>
        <xdr:cNvSpPr/>
      </xdr:nvSpPr>
      <xdr:spPr>
        <a:xfrm>
          <a:off x="4747382" y="1057002"/>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247953</xdr:colOff>
      <xdr:row>8</xdr:row>
      <xdr:rowOff>50194</xdr:rowOff>
    </xdr:from>
    <xdr:to>
      <xdr:col>5</xdr:col>
      <xdr:colOff>377493</xdr:colOff>
      <xdr:row>8</xdr:row>
      <xdr:rowOff>172114</xdr:rowOff>
    </xdr:to>
    <xdr:sp macro="" textlink="">
      <xdr:nvSpPr>
        <xdr:cNvPr id="25" name="Oval 24">
          <a:extLst>
            <a:ext uri="{FF2B5EF4-FFF2-40B4-BE49-F238E27FC236}">
              <a16:creationId xmlns:a16="http://schemas.microsoft.com/office/drawing/2014/main" id="{00000000-0008-0000-0400-000019000000}"/>
            </a:ext>
          </a:extLst>
        </xdr:cNvPr>
        <xdr:cNvSpPr/>
      </xdr:nvSpPr>
      <xdr:spPr>
        <a:xfrm>
          <a:off x="4747382" y="130205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247953</xdr:colOff>
      <xdr:row>6</xdr:row>
      <xdr:rowOff>72814</xdr:rowOff>
    </xdr:from>
    <xdr:to>
      <xdr:col>5</xdr:col>
      <xdr:colOff>377493</xdr:colOff>
      <xdr:row>6</xdr:row>
      <xdr:rowOff>194734</xdr:rowOff>
    </xdr:to>
    <xdr:sp macro="" textlink="">
      <xdr:nvSpPr>
        <xdr:cNvPr id="26" name="Oval 25">
          <a:extLst>
            <a:ext uri="{FF2B5EF4-FFF2-40B4-BE49-F238E27FC236}">
              <a16:creationId xmlns:a16="http://schemas.microsoft.com/office/drawing/2014/main" id="{00000000-0008-0000-0400-00001A000000}"/>
            </a:ext>
          </a:extLst>
        </xdr:cNvPr>
        <xdr:cNvSpPr/>
      </xdr:nvSpPr>
      <xdr:spPr>
        <a:xfrm>
          <a:off x="4747382" y="822719"/>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503564</xdr:colOff>
      <xdr:row>6</xdr:row>
      <xdr:rowOff>54429</xdr:rowOff>
    </xdr:from>
    <xdr:to>
      <xdr:col>5</xdr:col>
      <xdr:colOff>507396</xdr:colOff>
      <xdr:row>6</xdr:row>
      <xdr:rowOff>220100</xdr:rowOff>
    </xdr:to>
    <xdr:cxnSp macro="">
      <xdr:nvCxnSpPr>
        <xdr:cNvPr id="27" name="Straight Arrow Connector 26">
          <a:extLst>
            <a:ext uri="{FF2B5EF4-FFF2-40B4-BE49-F238E27FC236}">
              <a16:creationId xmlns:a16="http://schemas.microsoft.com/office/drawing/2014/main" id="{00000000-0008-0000-0400-00001B000000}"/>
            </a:ext>
          </a:extLst>
        </xdr:cNvPr>
        <xdr:cNvCxnSpPr/>
      </xdr:nvCxnSpPr>
      <xdr:spPr>
        <a:xfrm flipH="1">
          <a:off x="5002993" y="804334"/>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501349</xdr:colOff>
      <xdr:row>7</xdr:row>
      <xdr:rowOff>36282</xdr:rowOff>
    </xdr:from>
    <xdr:to>
      <xdr:col>5</xdr:col>
      <xdr:colOff>507396</xdr:colOff>
      <xdr:row>7</xdr:row>
      <xdr:rowOff>208000</xdr:rowOff>
    </xdr:to>
    <xdr:cxnSp macro="">
      <xdr:nvCxnSpPr>
        <xdr:cNvPr id="28" name="Straight Arrow Connector 27">
          <a:extLst>
            <a:ext uri="{FF2B5EF4-FFF2-40B4-BE49-F238E27FC236}">
              <a16:creationId xmlns:a16="http://schemas.microsoft.com/office/drawing/2014/main" id="{00000000-0008-0000-0400-00001C000000}"/>
            </a:ext>
          </a:extLst>
        </xdr:cNvPr>
        <xdr:cNvCxnSpPr/>
      </xdr:nvCxnSpPr>
      <xdr:spPr>
        <a:xfrm>
          <a:off x="5000778" y="105228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501348</xdr:colOff>
      <xdr:row>8</xdr:row>
      <xdr:rowOff>24189</xdr:rowOff>
    </xdr:from>
    <xdr:to>
      <xdr:col>5</xdr:col>
      <xdr:colOff>505180</xdr:colOff>
      <xdr:row>8</xdr:row>
      <xdr:rowOff>189860</xdr:rowOff>
    </xdr:to>
    <xdr:cxnSp macro="">
      <xdr:nvCxnSpPr>
        <xdr:cNvPr id="29" name="Straight Arrow Connector 28">
          <a:extLst>
            <a:ext uri="{FF2B5EF4-FFF2-40B4-BE49-F238E27FC236}">
              <a16:creationId xmlns:a16="http://schemas.microsoft.com/office/drawing/2014/main" id="{00000000-0008-0000-0400-00001D000000}"/>
            </a:ext>
          </a:extLst>
        </xdr:cNvPr>
        <xdr:cNvCxnSpPr/>
      </xdr:nvCxnSpPr>
      <xdr:spPr>
        <a:xfrm flipH="1">
          <a:off x="5000777" y="127604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284238</xdr:colOff>
      <xdr:row>7</xdr:row>
      <xdr:rowOff>47049</xdr:rowOff>
    </xdr:from>
    <xdr:to>
      <xdr:col>12</xdr:col>
      <xdr:colOff>413778</xdr:colOff>
      <xdr:row>7</xdr:row>
      <xdr:rowOff>168969</xdr:rowOff>
    </xdr:to>
    <xdr:sp macro="" textlink="">
      <xdr:nvSpPr>
        <xdr:cNvPr id="30" name="Oval 29">
          <a:extLst>
            <a:ext uri="{FF2B5EF4-FFF2-40B4-BE49-F238E27FC236}">
              <a16:creationId xmlns:a16="http://schemas.microsoft.com/office/drawing/2014/main" id="{00000000-0008-0000-0400-00001E000000}"/>
            </a:ext>
          </a:extLst>
        </xdr:cNvPr>
        <xdr:cNvSpPr/>
      </xdr:nvSpPr>
      <xdr:spPr>
        <a:xfrm>
          <a:off x="9059333" y="1063049"/>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284238</xdr:colOff>
      <xdr:row>8</xdr:row>
      <xdr:rowOff>56241</xdr:rowOff>
    </xdr:from>
    <xdr:to>
      <xdr:col>12</xdr:col>
      <xdr:colOff>413778</xdr:colOff>
      <xdr:row>8</xdr:row>
      <xdr:rowOff>178161</xdr:rowOff>
    </xdr:to>
    <xdr:sp macro="" textlink="">
      <xdr:nvSpPr>
        <xdr:cNvPr id="31" name="Oval 30">
          <a:extLst>
            <a:ext uri="{FF2B5EF4-FFF2-40B4-BE49-F238E27FC236}">
              <a16:creationId xmlns:a16="http://schemas.microsoft.com/office/drawing/2014/main" id="{00000000-0008-0000-0400-00001F000000}"/>
            </a:ext>
          </a:extLst>
        </xdr:cNvPr>
        <xdr:cNvSpPr/>
      </xdr:nvSpPr>
      <xdr:spPr>
        <a:xfrm>
          <a:off x="9059333" y="1308098"/>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284238</xdr:colOff>
      <xdr:row>6</xdr:row>
      <xdr:rowOff>78861</xdr:rowOff>
    </xdr:from>
    <xdr:to>
      <xdr:col>12</xdr:col>
      <xdr:colOff>413778</xdr:colOff>
      <xdr:row>6</xdr:row>
      <xdr:rowOff>200781</xdr:rowOff>
    </xdr:to>
    <xdr:sp macro="" textlink="">
      <xdr:nvSpPr>
        <xdr:cNvPr id="32" name="Oval 31">
          <a:extLst>
            <a:ext uri="{FF2B5EF4-FFF2-40B4-BE49-F238E27FC236}">
              <a16:creationId xmlns:a16="http://schemas.microsoft.com/office/drawing/2014/main" id="{00000000-0008-0000-0400-000020000000}"/>
            </a:ext>
          </a:extLst>
        </xdr:cNvPr>
        <xdr:cNvSpPr/>
      </xdr:nvSpPr>
      <xdr:spPr>
        <a:xfrm>
          <a:off x="9059333" y="828766"/>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539849</xdr:colOff>
      <xdr:row>6</xdr:row>
      <xdr:rowOff>60476</xdr:rowOff>
    </xdr:from>
    <xdr:to>
      <xdr:col>12</xdr:col>
      <xdr:colOff>543681</xdr:colOff>
      <xdr:row>6</xdr:row>
      <xdr:rowOff>226147</xdr:rowOff>
    </xdr:to>
    <xdr:cxnSp macro="">
      <xdr:nvCxnSpPr>
        <xdr:cNvPr id="33" name="Straight Arrow Connector 32">
          <a:extLst>
            <a:ext uri="{FF2B5EF4-FFF2-40B4-BE49-F238E27FC236}">
              <a16:creationId xmlns:a16="http://schemas.microsoft.com/office/drawing/2014/main" id="{00000000-0008-0000-0400-000021000000}"/>
            </a:ext>
          </a:extLst>
        </xdr:cNvPr>
        <xdr:cNvCxnSpPr/>
      </xdr:nvCxnSpPr>
      <xdr:spPr>
        <a:xfrm flipH="1">
          <a:off x="9314944" y="8103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537634</xdr:colOff>
      <xdr:row>7</xdr:row>
      <xdr:rowOff>42329</xdr:rowOff>
    </xdr:from>
    <xdr:to>
      <xdr:col>12</xdr:col>
      <xdr:colOff>543681</xdr:colOff>
      <xdr:row>7</xdr:row>
      <xdr:rowOff>214047</xdr:rowOff>
    </xdr:to>
    <xdr:cxnSp macro="">
      <xdr:nvCxnSpPr>
        <xdr:cNvPr id="34" name="Straight Arrow Connector 33">
          <a:extLst>
            <a:ext uri="{FF2B5EF4-FFF2-40B4-BE49-F238E27FC236}">
              <a16:creationId xmlns:a16="http://schemas.microsoft.com/office/drawing/2014/main" id="{00000000-0008-0000-0400-000022000000}"/>
            </a:ext>
          </a:extLst>
        </xdr:cNvPr>
        <xdr:cNvCxnSpPr/>
      </xdr:nvCxnSpPr>
      <xdr:spPr>
        <a:xfrm>
          <a:off x="9312729" y="1058329"/>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537633</xdr:colOff>
      <xdr:row>8</xdr:row>
      <xdr:rowOff>30236</xdr:rowOff>
    </xdr:from>
    <xdr:to>
      <xdr:col>12</xdr:col>
      <xdr:colOff>541465</xdr:colOff>
      <xdr:row>8</xdr:row>
      <xdr:rowOff>195907</xdr:rowOff>
    </xdr:to>
    <xdr:cxnSp macro="">
      <xdr:nvCxnSpPr>
        <xdr:cNvPr id="35" name="Straight Arrow Connector 34">
          <a:extLst>
            <a:ext uri="{FF2B5EF4-FFF2-40B4-BE49-F238E27FC236}">
              <a16:creationId xmlns:a16="http://schemas.microsoft.com/office/drawing/2014/main" id="{00000000-0008-0000-0400-000023000000}"/>
            </a:ext>
          </a:extLst>
        </xdr:cNvPr>
        <xdr:cNvCxnSpPr/>
      </xdr:nvCxnSpPr>
      <xdr:spPr>
        <a:xfrm flipH="1">
          <a:off x="9312728" y="128209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522311</xdr:colOff>
      <xdr:row>6</xdr:row>
      <xdr:rowOff>36286</xdr:rowOff>
    </xdr:from>
    <xdr:to>
      <xdr:col>3</xdr:col>
      <xdr:colOff>526143</xdr:colOff>
      <xdr:row>6</xdr:row>
      <xdr:rowOff>201957</xdr:rowOff>
    </xdr:to>
    <xdr:cxnSp macro="">
      <xdr:nvCxnSpPr>
        <xdr:cNvPr id="48" name="Straight Arrow Connector 47">
          <a:extLst>
            <a:ext uri="{FF2B5EF4-FFF2-40B4-BE49-F238E27FC236}">
              <a16:creationId xmlns:a16="http://schemas.microsoft.com/office/drawing/2014/main" id="{00000000-0008-0000-0400-000030000000}"/>
            </a:ext>
          </a:extLst>
        </xdr:cNvPr>
        <xdr:cNvCxnSpPr/>
      </xdr:nvCxnSpPr>
      <xdr:spPr>
        <a:xfrm flipH="1">
          <a:off x="3564263" y="78619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520096</xdr:colOff>
      <xdr:row>7</xdr:row>
      <xdr:rowOff>18139</xdr:rowOff>
    </xdr:from>
    <xdr:to>
      <xdr:col>3</xdr:col>
      <xdr:colOff>526143</xdr:colOff>
      <xdr:row>7</xdr:row>
      <xdr:rowOff>189857</xdr:rowOff>
    </xdr:to>
    <xdr:cxnSp macro="">
      <xdr:nvCxnSpPr>
        <xdr:cNvPr id="49" name="Straight Arrow Connector 48">
          <a:extLst>
            <a:ext uri="{FF2B5EF4-FFF2-40B4-BE49-F238E27FC236}">
              <a16:creationId xmlns:a16="http://schemas.microsoft.com/office/drawing/2014/main" id="{00000000-0008-0000-0400-000031000000}"/>
            </a:ext>
          </a:extLst>
        </xdr:cNvPr>
        <xdr:cNvCxnSpPr/>
      </xdr:nvCxnSpPr>
      <xdr:spPr>
        <a:xfrm>
          <a:off x="3562048" y="1034139"/>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520095</xdr:colOff>
      <xdr:row>8</xdr:row>
      <xdr:rowOff>6046</xdr:rowOff>
    </xdr:from>
    <xdr:to>
      <xdr:col>3</xdr:col>
      <xdr:colOff>523927</xdr:colOff>
      <xdr:row>8</xdr:row>
      <xdr:rowOff>171717</xdr:rowOff>
    </xdr:to>
    <xdr:cxnSp macro="">
      <xdr:nvCxnSpPr>
        <xdr:cNvPr id="50" name="Straight Arrow Connector 49">
          <a:extLst>
            <a:ext uri="{FF2B5EF4-FFF2-40B4-BE49-F238E27FC236}">
              <a16:creationId xmlns:a16="http://schemas.microsoft.com/office/drawing/2014/main" id="{00000000-0008-0000-0400-000032000000}"/>
            </a:ext>
          </a:extLst>
        </xdr:cNvPr>
        <xdr:cNvCxnSpPr/>
      </xdr:nvCxnSpPr>
      <xdr:spPr>
        <a:xfrm flipH="1">
          <a:off x="3562047" y="125790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272143</xdr:colOff>
      <xdr:row>7</xdr:row>
      <xdr:rowOff>69910</xdr:rowOff>
    </xdr:from>
    <xdr:to>
      <xdr:col>8</xdr:col>
      <xdr:colOff>401683</xdr:colOff>
      <xdr:row>7</xdr:row>
      <xdr:rowOff>191830</xdr:rowOff>
    </xdr:to>
    <xdr:sp macro="" textlink="">
      <xdr:nvSpPr>
        <xdr:cNvPr id="57" name="Oval 56">
          <a:extLst>
            <a:ext uri="{FF2B5EF4-FFF2-40B4-BE49-F238E27FC236}">
              <a16:creationId xmlns:a16="http://schemas.microsoft.com/office/drawing/2014/main" id="{00000000-0008-0000-0400-000039000000}"/>
            </a:ext>
          </a:extLst>
        </xdr:cNvPr>
        <xdr:cNvSpPr/>
      </xdr:nvSpPr>
      <xdr:spPr>
        <a:xfrm>
          <a:off x="6858000" y="1085910"/>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279763</xdr:colOff>
      <xdr:row>6</xdr:row>
      <xdr:rowOff>69910</xdr:rowOff>
    </xdr:from>
    <xdr:to>
      <xdr:col>8</xdr:col>
      <xdr:colOff>409303</xdr:colOff>
      <xdr:row>6</xdr:row>
      <xdr:rowOff>191830</xdr:rowOff>
    </xdr:to>
    <xdr:sp macro="" textlink="">
      <xdr:nvSpPr>
        <xdr:cNvPr id="58" name="Oval 57">
          <a:extLst>
            <a:ext uri="{FF2B5EF4-FFF2-40B4-BE49-F238E27FC236}">
              <a16:creationId xmlns:a16="http://schemas.microsoft.com/office/drawing/2014/main" id="{00000000-0008-0000-0400-00003A000000}"/>
            </a:ext>
          </a:extLst>
        </xdr:cNvPr>
        <xdr:cNvSpPr/>
      </xdr:nvSpPr>
      <xdr:spPr>
        <a:xfrm>
          <a:off x="6865620" y="819815"/>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527754</xdr:colOff>
      <xdr:row>6</xdr:row>
      <xdr:rowOff>60476</xdr:rowOff>
    </xdr:from>
    <xdr:to>
      <xdr:col>8</xdr:col>
      <xdr:colOff>531586</xdr:colOff>
      <xdr:row>6</xdr:row>
      <xdr:rowOff>226147</xdr:rowOff>
    </xdr:to>
    <xdr:cxnSp macro="">
      <xdr:nvCxnSpPr>
        <xdr:cNvPr id="60" name="Straight Arrow Connector 59">
          <a:extLst>
            <a:ext uri="{FF2B5EF4-FFF2-40B4-BE49-F238E27FC236}">
              <a16:creationId xmlns:a16="http://schemas.microsoft.com/office/drawing/2014/main" id="{00000000-0008-0000-0400-00003C000000}"/>
            </a:ext>
          </a:extLst>
        </xdr:cNvPr>
        <xdr:cNvCxnSpPr/>
      </xdr:nvCxnSpPr>
      <xdr:spPr>
        <a:xfrm flipH="1">
          <a:off x="7113611" y="8103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525539</xdr:colOff>
      <xdr:row>7</xdr:row>
      <xdr:rowOff>42329</xdr:rowOff>
    </xdr:from>
    <xdr:to>
      <xdr:col>8</xdr:col>
      <xdr:colOff>531586</xdr:colOff>
      <xdr:row>7</xdr:row>
      <xdr:rowOff>214047</xdr:rowOff>
    </xdr:to>
    <xdr:cxnSp macro="">
      <xdr:nvCxnSpPr>
        <xdr:cNvPr id="61" name="Straight Arrow Connector 60">
          <a:extLst>
            <a:ext uri="{FF2B5EF4-FFF2-40B4-BE49-F238E27FC236}">
              <a16:creationId xmlns:a16="http://schemas.microsoft.com/office/drawing/2014/main" id="{00000000-0008-0000-0400-00003D000000}"/>
            </a:ext>
          </a:extLst>
        </xdr:cNvPr>
        <xdr:cNvCxnSpPr/>
      </xdr:nvCxnSpPr>
      <xdr:spPr>
        <a:xfrm>
          <a:off x="7111396" y="1058329"/>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255572</xdr:colOff>
      <xdr:row>6</xdr:row>
      <xdr:rowOff>69910</xdr:rowOff>
    </xdr:from>
    <xdr:to>
      <xdr:col>9</xdr:col>
      <xdr:colOff>385112</xdr:colOff>
      <xdr:row>6</xdr:row>
      <xdr:rowOff>191830</xdr:rowOff>
    </xdr:to>
    <xdr:sp macro="" textlink="">
      <xdr:nvSpPr>
        <xdr:cNvPr id="64" name="Oval 63">
          <a:extLst>
            <a:ext uri="{FF2B5EF4-FFF2-40B4-BE49-F238E27FC236}">
              <a16:creationId xmlns:a16="http://schemas.microsoft.com/office/drawing/2014/main" id="{00000000-0008-0000-0400-000040000000}"/>
            </a:ext>
          </a:extLst>
        </xdr:cNvPr>
        <xdr:cNvSpPr/>
      </xdr:nvSpPr>
      <xdr:spPr>
        <a:xfrm>
          <a:off x="7555048" y="819815"/>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503563</xdr:colOff>
      <xdr:row>6</xdr:row>
      <xdr:rowOff>60476</xdr:rowOff>
    </xdr:from>
    <xdr:to>
      <xdr:col>9</xdr:col>
      <xdr:colOff>507395</xdr:colOff>
      <xdr:row>6</xdr:row>
      <xdr:rowOff>226147</xdr:rowOff>
    </xdr:to>
    <xdr:cxnSp macro="">
      <xdr:nvCxnSpPr>
        <xdr:cNvPr id="66" name="Straight Arrow Connector 65">
          <a:extLst>
            <a:ext uri="{FF2B5EF4-FFF2-40B4-BE49-F238E27FC236}">
              <a16:creationId xmlns:a16="http://schemas.microsoft.com/office/drawing/2014/main" id="{00000000-0008-0000-0400-000042000000}"/>
            </a:ext>
          </a:extLst>
        </xdr:cNvPr>
        <xdr:cNvCxnSpPr/>
      </xdr:nvCxnSpPr>
      <xdr:spPr>
        <a:xfrm flipH="1">
          <a:off x="7803039" y="8103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266095</xdr:colOff>
      <xdr:row>9</xdr:row>
      <xdr:rowOff>65197</xdr:rowOff>
    </xdr:from>
    <xdr:to>
      <xdr:col>3</xdr:col>
      <xdr:colOff>395635</xdr:colOff>
      <xdr:row>9</xdr:row>
      <xdr:rowOff>187117</xdr:rowOff>
    </xdr:to>
    <xdr:sp macro="" textlink="">
      <xdr:nvSpPr>
        <xdr:cNvPr id="79" name="Oval 78">
          <a:extLst>
            <a:ext uri="{FF2B5EF4-FFF2-40B4-BE49-F238E27FC236}">
              <a16:creationId xmlns:a16="http://schemas.microsoft.com/office/drawing/2014/main" id="{00000000-0008-0000-0400-00004F000000}"/>
            </a:ext>
          </a:extLst>
        </xdr:cNvPr>
        <xdr:cNvSpPr/>
      </xdr:nvSpPr>
      <xdr:spPr>
        <a:xfrm>
          <a:off x="3308047" y="1825054"/>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266095</xdr:colOff>
      <xdr:row>10</xdr:row>
      <xdr:rowOff>56246</xdr:rowOff>
    </xdr:from>
    <xdr:to>
      <xdr:col>3</xdr:col>
      <xdr:colOff>395635</xdr:colOff>
      <xdr:row>10</xdr:row>
      <xdr:rowOff>178166</xdr:rowOff>
    </xdr:to>
    <xdr:sp macro="" textlink="">
      <xdr:nvSpPr>
        <xdr:cNvPr id="80" name="Oval 79">
          <a:extLst>
            <a:ext uri="{FF2B5EF4-FFF2-40B4-BE49-F238E27FC236}">
              <a16:creationId xmlns:a16="http://schemas.microsoft.com/office/drawing/2014/main" id="{00000000-0008-0000-0400-000050000000}"/>
            </a:ext>
          </a:extLst>
        </xdr:cNvPr>
        <xdr:cNvSpPr/>
      </xdr:nvSpPr>
      <xdr:spPr>
        <a:xfrm>
          <a:off x="3308047" y="207010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519491</xdr:colOff>
      <xdr:row>9</xdr:row>
      <xdr:rowOff>60477</xdr:rowOff>
    </xdr:from>
    <xdr:to>
      <xdr:col>3</xdr:col>
      <xdr:colOff>525538</xdr:colOff>
      <xdr:row>9</xdr:row>
      <xdr:rowOff>232195</xdr:rowOff>
    </xdr:to>
    <xdr:cxnSp macro="">
      <xdr:nvCxnSpPr>
        <xdr:cNvPr id="81" name="Straight Arrow Connector 80">
          <a:extLst>
            <a:ext uri="{FF2B5EF4-FFF2-40B4-BE49-F238E27FC236}">
              <a16:creationId xmlns:a16="http://schemas.microsoft.com/office/drawing/2014/main" id="{00000000-0008-0000-0400-000051000000}"/>
            </a:ext>
          </a:extLst>
        </xdr:cNvPr>
        <xdr:cNvCxnSpPr/>
      </xdr:nvCxnSpPr>
      <xdr:spPr>
        <a:xfrm>
          <a:off x="3561443" y="1820334"/>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519490</xdr:colOff>
      <xdr:row>10</xdr:row>
      <xdr:rowOff>30241</xdr:rowOff>
    </xdr:from>
    <xdr:to>
      <xdr:col>3</xdr:col>
      <xdr:colOff>523322</xdr:colOff>
      <xdr:row>10</xdr:row>
      <xdr:rowOff>195912</xdr:rowOff>
    </xdr:to>
    <xdr:cxnSp macro="">
      <xdr:nvCxnSpPr>
        <xdr:cNvPr id="82" name="Straight Arrow Connector 81">
          <a:extLst>
            <a:ext uri="{FF2B5EF4-FFF2-40B4-BE49-F238E27FC236}">
              <a16:creationId xmlns:a16="http://schemas.microsoft.com/office/drawing/2014/main" id="{00000000-0008-0000-0400-000052000000}"/>
            </a:ext>
          </a:extLst>
        </xdr:cNvPr>
        <xdr:cNvCxnSpPr/>
      </xdr:nvCxnSpPr>
      <xdr:spPr>
        <a:xfrm flipH="1">
          <a:off x="3561442" y="2044098"/>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266095</xdr:colOff>
      <xdr:row>11</xdr:row>
      <xdr:rowOff>33624</xdr:rowOff>
    </xdr:from>
    <xdr:to>
      <xdr:col>3</xdr:col>
      <xdr:colOff>395635</xdr:colOff>
      <xdr:row>11</xdr:row>
      <xdr:rowOff>155544</xdr:rowOff>
    </xdr:to>
    <xdr:sp macro="" textlink="">
      <xdr:nvSpPr>
        <xdr:cNvPr id="85" name="Oval 84">
          <a:extLst>
            <a:ext uri="{FF2B5EF4-FFF2-40B4-BE49-F238E27FC236}">
              <a16:creationId xmlns:a16="http://schemas.microsoft.com/office/drawing/2014/main" id="{00000000-0008-0000-0400-000055000000}"/>
            </a:ext>
          </a:extLst>
        </xdr:cNvPr>
        <xdr:cNvSpPr/>
      </xdr:nvSpPr>
      <xdr:spPr>
        <a:xfrm>
          <a:off x="3471333" y="2688529"/>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519491</xdr:colOff>
      <xdr:row>11</xdr:row>
      <xdr:rowOff>6043</xdr:rowOff>
    </xdr:from>
    <xdr:to>
      <xdr:col>3</xdr:col>
      <xdr:colOff>525538</xdr:colOff>
      <xdr:row>11</xdr:row>
      <xdr:rowOff>177761</xdr:rowOff>
    </xdr:to>
    <xdr:cxnSp macro="">
      <xdr:nvCxnSpPr>
        <xdr:cNvPr id="86" name="Straight Arrow Connector 85">
          <a:extLst>
            <a:ext uri="{FF2B5EF4-FFF2-40B4-BE49-F238E27FC236}">
              <a16:creationId xmlns:a16="http://schemas.microsoft.com/office/drawing/2014/main" id="{00000000-0008-0000-0400-000056000000}"/>
            </a:ext>
          </a:extLst>
        </xdr:cNvPr>
        <xdr:cNvCxnSpPr/>
      </xdr:nvCxnSpPr>
      <xdr:spPr>
        <a:xfrm>
          <a:off x="3724729" y="2660948"/>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290285</xdr:colOff>
      <xdr:row>9</xdr:row>
      <xdr:rowOff>71244</xdr:rowOff>
    </xdr:from>
    <xdr:to>
      <xdr:col>12</xdr:col>
      <xdr:colOff>419825</xdr:colOff>
      <xdr:row>9</xdr:row>
      <xdr:rowOff>193164</xdr:rowOff>
    </xdr:to>
    <xdr:sp macro="" textlink="">
      <xdr:nvSpPr>
        <xdr:cNvPr id="87" name="Oval 86">
          <a:extLst>
            <a:ext uri="{FF2B5EF4-FFF2-40B4-BE49-F238E27FC236}">
              <a16:creationId xmlns:a16="http://schemas.microsoft.com/office/drawing/2014/main" id="{00000000-0008-0000-0400-000057000000}"/>
            </a:ext>
          </a:extLst>
        </xdr:cNvPr>
        <xdr:cNvSpPr/>
      </xdr:nvSpPr>
      <xdr:spPr>
        <a:xfrm>
          <a:off x="9065380" y="183110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290285</xdr:colOff>
      <xdr:row>10</xdr:row>
      <xdr:rowOff>62293</xdr:rowOff>
    </xdr:from>
    <xdr:to>
      <xdr:col>12</xdr:col>
      <xdr:colOff>419825</xdr:colOff>
      <xdr:row>10</xdr:row>
      <xdr:rowOff>184213</xdr:rowOff>
    </xdr:to>
    <xdr:sp macro="" textlink="">
      <xdr:nvSpPr>
        <xdr:cNvPr id="88" name="Oval 87">
          <a:extLst>
            <a:ext uri="{FF2B5EF4-FFF2-40B4-BE49-F238E27FC236}">
              <a16:creationId xmlns:a16="http://schemas.microsoft.com/office/drawing/2014/main" id="{00000000-0008-0000-0400-000058000000}"/>
            </a:ext>
          </a:extLst>
        </xdr:cNvPr>
        <xdr:cNvSpPr/>
      </xdr:nvSpPr>
      <xdr:spPr>
        <a:xfrm>
          <a:off x="9065380" y="207615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543681</xdr:colOff>
      <xdr:row>9</xdr:row>
      <xdr:rowOff>66524</xdr:rowOff>
    </xdr:from>
    <xdr:to>
      <xdr:col>12</xdr:col>
      <xdr:colOff>549728</xdr:colOff>
      <xdr:row>9</xdr:row>
      <xdr:rowOff>238242</xdr:rowOff>
    </xdr:to>
    <xdr:cxnSp macro="">
      <xdr:nvCxnSpPr>
        <xdr:cNvPr id="89" name="Straight Arrow Connector 88">
          <a:extLst>
            <a:ext uri="{FF2B5EF4-FFF2-40B4-BE49-F238E27FC236}">
              <a16:creationId xmlns:a16="http://schemas.microsoft.com/office/drawing/2014/main" id="{00000000-0008-0000-0400-000059000000}"/>
            </a:ext>
          </a:extLst>
        </xdr:cNvPr>
        <xdr:cNvCxnSpPr/>
      </xdr:nvCxnSpPr>
      <xdr:spPr>
        <a:xfrm>
          <a:off x="9318776" y="1826381"/>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543680</xdr:colOff>
      <xdr:row>10</xdr:row>
      <xdr:rowOff>36288</xdr:rowOff>
    </xdr:from>
    <xdr:to>
      <xdr:col>12</xdr:col>
      <xdr:colOff>547512</xdr:colOff>
      <xdr:row>10</xdr:row>
      <xdr:rowOff>201959</xdr:rowOff>
    </xdr:to>
    <xdr:cxnSp macro="">
      <xdr:nvCxnSpPr>
        <xdr:cNvPr id="90" name="Straight Arrow Connector 89">
          <a:extLst>
            <a:ext uri="{FF2B5EF4-FFF2-40B4-BE49-F238E27FC236}">
              <a16:creationId xmlns:a16="http://schemas.microsoft.com/office/drawing/2014/main" id="{00000000-0008-0000-0400-00005A000000}"/>
            </a:ext>
          </a:extLst>
        </xdr:cNvPr>
        <xdr:cNvCxnSpPr/>
      </xdr:nvCxnSpPr>
      <xdr:spPr>
        <a:xfrm flipH="1">
          <a:off x="9318775" y="205014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290285</xdr:colOff>
      <xdr:row>11</xdr:row>
      <xdr:rowOff>39671</xdr:rowOff>
    </xdr:from>
    <xdr:to>
      <xdr:col>12</xdr:col>
      <xdr:colOff>419825</xdr:colOff>
      <xdr:row>11</xdr:row>
      <xdr:rowOff>161591</xdr:rowOff>
    </xdr:to>
    <xdr:sp macro="" textlink="">
      <xdr:nvSpPr>
        <xdr:cNvPr id="91" name="Oval 90">
          <a:extLst>
            <a:ext uri="{FF2B5EF4-FFF2-40B4-BE49-F238E27FC236}">
              <a16:creationId xmlns:a16="http://schemas.microsoft.com/office/drawing/2014/main" id="{00000000-0008-0000-0400-00005B000000}"/>
            </a:ext>
          </a:extLst>
        </xdr:cNvPr>
        <xdr:cNvSpPr/>
      </xdr:nvSpPr>
      <xdr:spPr>
        <a:xfrm>
          <a:off x="9990666" y="269457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543681</xdr:colOff>
      <xdr:row>11</xdr:row>
      <xdr:rowOff>12090</xdr:rowOff>
    </xdr:from>
    <xdr:to>
      <xdr:col>12</xdr:col>
      <xdr:colOff>549728</xdr:colOff>
      <xdr:row>11</xdr:row>
      <xdr:rowOff>183808</xdr:rowOff>
    </xdr:to>
    <xdr:cxnSp macro="">
      <xdr:nvCxnSpPr>
        <xdr:cNvPr id="92" name="Straight Arrow Connector 91">
          <a:extLst>
            <a:ext uri="{FF2B5EF4-FFF2-40B4-BE49-F238E27FC236}">
              <a16:creationId xmlns:a16="http://schemas.microsoft.com/office/drawing/2014/main" id="{00000000-0008-0000-0400-00005C000000}"/>
            </a:ext>
          </a:extLst>
        </xdr:cNvPr>
        <xdr:cNvCxnSpPr/>
      </xdr:nvCxnSpPr>
      <xdr:spPr>
        <a:xfrm>
          <a:off x="10244062" y="266699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247952</xdr:colOff>
      <xdr:row>9</xdr:row>
      <xdr:rowOff>65196</xdr:rowOff>
    </xdr:from>
    <xdr:to>
      <xdr:col>5</xdr:col>
      <xdr:colOff>377492</xdr:colOff>
      <xdr:row>9</xdr:row>
      <xdr:rowOff>187116</xdr:rowOff>
    </xdr:to>
    <xdr:sp macro="" textlink="">
      <xdr:nvSpPr>
        <xdr:cNvPr id="93" name="Oval 92">
          <a:extLst>
            <a:ext uri="{FF2B5EF4-FFF2-40B4-BE49-F238E27FC236}">
              <a16:creationId xmlns:a16="http://schemas.microsoft.com/office/drawing/2014/main" id="{00000000-0008-0000-0400-00005D000000}"/>
            </a:ext>
          </a:extLst>
        </xdr:cNvPr>
        <xdr:cNvSpPr/>
      </xdr:nvSpPr>
      <xdr:spPr>
        <a:xfrm>
          <a:off x="4747381" y="182505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247952</xdr:colOff>
      <xdr:row>10</xdr:row>
      <xdr:rowOff>56245</xdr:rowOff>
    </xdr:from>
    <xdr:to>
      <xdr:col>5</xdr:col>
      <xdr:colOff>377492</xdr:colOff>
      <xdr:row>10</xdr:row>
      <xdr:rowOff>178165</xdr:rowOff>
    </xdr:to>
    <xdr:sp macro="" textlink="">
      <xdr:nvSpPr>
        <xdr:cNvPr id="94" name="Oval 93">
          <a:extLst>
            <a:ext uri="{FF2B5EF4-FFF2-40B4-BE49-F238E27FC236}">
              <a16:creationId xmlns:a16="http://schemas.microsoft.com/office/drawing/2014/main" id="{00000000-0008-0000-0400-00005E000000}"/>
            </a:ext>
          </a:extLst>
        </xdr:cNvPr>
        <xdr:cNvSpPr/>
      </xdr:nvSpPr>
      <xdr:spPr>
        <a:xfrm>
          <a:off x="4747381" y="207010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501348</xdr:colOff>
      <xdr:row>9</xdr:row>
      <xdr:rowOff>60476</xdr:rowOff>
    </xdr:from>
    <xdr:to>
      <xdr:col>5</xdr:col>
      <xdr:colOff>507395</xdr:colOff>
      <xdr:row>9</xdr:row>
      <xdr:rowOff>232194</xdr:rowOff>
    </xdr:to>
    <xdr:cxnSp macro="">
      <xdr:nvCxnSpPr>
        <xdr:cNvPr id="95" name="Straight Arrow Connector 94">
          <a:extLst>
            <a:ext uri="{FF2B5EF4-FFF2-40B4-BE49-F238E27FC236}">
              <a16:creationId xmlns:a16="http://schemas.microsoft.com/office/drawing/2014/main" id="{00000000-0008-0000-0400-00005F000000}"/>
            </a:ext>
          </a:extLst>
        </xdr:cNvPr>
        <xdr:cNvCxnSpPr/>
      </xdr:nvCxnSpPr>
      <xdr:spPr>
        <a:xfrm>
          <a:off x="5000777" y="182033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501347</xdr:colOff>
      <xdr:row>10</xdr:row>
      <xdr:rowOff>30240</xdr:rowOff>
    </xdr:from>
    <xdr:to>
      <xdr:col>5</xdr:col>
      <xdr:colOff>505179</xdr:colOff>
      <xdr:row>10</xdr:row>
      <xdr:rowOff>195911</xdr:rowOff>
    </xdr:to>
    <xdr:cxnSp macro="">
      <xdr:nvCxnSpPr>
        <xdr:cNvPr id="96" name="Straight Arrow Connector 95">
          <a:extLst>
            <a:ext uri="{FF2B5EF4-FFF2-40B4-BE49-F238E27FC236}">
              <a16:creationId xmlns:a16="http://schemas.microsoft.com/office/drawing/2014/main" id="{00000000-0008-0000-0400-000060000000}"/>
            </a:ext>
          </a:extLst>
        </xdr:cNvPr>
        <xdr:cNvCxnSpPr/>
      </xdr:nvCxnSpPr>
      <xdr:spPr>
        <a:xfrm flipH="1">
          <a:off x="5000776" y="204409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247952</xdr:colOff>
      <xdr:row>11</xdr:row>
      <xdr:rowOff>33623</xdr:rowOff>
    </xdr:from>
    <xdr:to>
      <xdr:col>5</xdr:col>
      <xdr:colOff>377492</xdr:colOff>
      <xdr:row>11</xdr:row>
      <xdr:rowOff>155543</xdr:rowOff>
    </xdr:to>
    <xdr:sp macro="" textlink="">
      <xdr:nvSpPr>
        <xdr:cNvPr id="97" name="Oval 96">
          <a:extLst>
            <a:ext uri="{FF2B5EF4-FFF2-40B4-BE49-F238E27FC236}">
              <a16:creationId xmlns:a16="http://schemas.microsoft.com/office/drawing/2014/main" id="{00000000-0008-0000-0400-000061000000}"/>
            </a:ext>
          </a:extLst>
        </xdr:cNvPr>
        <xdr:cNvSpPr/>
      </xdr:nvSpPr>
      <xdr:spPr>
        <a:xfrm>
          <a:off x="4910666" y="2688528"/>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501348</xdr:colOff>
      <xdr:row>11</xdr:row>
      <xdr:rowOff>6042</xdr:rowOff>
    </xdr:from>
    <xdr:to>
      <xdr:col>5</xdr:col>
      <xdr:colOff>507395</xdr:colOff>
      <xdr:row>11</xdr:row>
      <xdr:rowOff>177760</xdr:rowOff>
    </xdr:to>
    <xdr:cxnSp macro="">
      <xdr:nvCxnSpPr>
        <xdr:cNvPr id="98" name="Straight Arrow Connector 97">
          <a:extLst>
            <a:ext uri="{FF2B5EF4-FFF2-40B4-BE49-F238E27FC236}">
              <a16:creationId xmlns:a16="http://schemas.microsoft.com/office/drawing/2014/main" id="{00000000-0008-0000-0400-000062000000}"/>
            </a:ext>
          </a:extLst>
        </xdr:cNvPr>
        <xdr:cNvCxnSpPr/>
      </xdr:nvCxnSpPr>
      <xdr:spPr>
        <a:xfrm>
          <a:off x="5164062" y="266094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267305</xdr:colOff>
      <xdr:row>9</xdr:row>
      <xdr:rowOff>66405</xdr:rowOff>
    </xdr:from>
    <xdr:to>
      <xdr:col>8</xdr:col>
      <xdr:colOff>396845</xdr:colOff>
      <xdr:row>9</xdr:row>
      <xdr:rowOff>188325</xdr:rowOff>
    </xdr:to>
    <xdr:sp macro="" textlink="">
      <xdr:nvSpPr>
        <xdr:cNvPr id="99" name="Oval 98">
          <a:extLst>
            <a:ext uri="{FF2B5EF4-FFF2-40B4-BE49-F238E27FC236}">
              <a16:creationId xmlns:a16="http://schemas.microsoft.com/office/drawing/2014/main" id="{00000000-0008-0000-0400-000063000000}"/>
            </a:ext>
          </a:extLst>
        </xdr:cNvPr>
        <xdr:cNvSpPr/>
      </xdr:nvSpPr>
      <xdr:spPr>
        <a:xfrm>
          <a:off x="6853162" y="182626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267305</xdr:colOff>
      <xdr:row>10</xdr:row>
      <xdr:rowOff>57454</xdr:rowOff>
    </xdr:from>
    <xdr:to>
      <xdr:col>8</xdr:col>
      <xdr:colOff>396845</xdr:colOff>
      <xdr:row>10</xdr:row>
      <xdr:rowOff>179374</xdr:rowOff>
    </xdr:to>
    <xdr:sp macro="" textlink="">
      <xdr:nvSpPr>
        <xdr:cNvPr id="100" name="Oval 99">
          <a:extLst>
            <a:ext uri="{FF2B5EF4-FFF2-40B4-BE49-F238E27FC236}">
              <a16:creationId xmlns:a16="http://schemas.microsoft.com/office/drawing/2014/main" id="{00000000-0008-0000-0400-000064000000}"/>
            </a:ext>
          </a:extLst>
        </xdr:cNvPr>
        <xdr:cNvSpPr/>
      </xdr:nvSpPr>
      <xdr:spPr>
        <a:xfrm>
          <a:off x="6853162" y="207131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520701</xdr:colOff>
      <xdr:row>9</xdr:row>
      <xdr:rowOff>61685</xdr:rowOff>
    </xdr:from>
    <xdr:to>
      <xdr:col>8</xdr:col>
      <xdr:colOff>526748</xdr:colOff>
      <xdr:row>9</xdr:row>
      <xdr:rowOff>233403</xdr:rowOff>
    </xdr:to>
    <xdr:cxnSp macro="">
      <xdr:nvCxnSpPr>
        <xdr:cNvPr id="101" name="Straight Arrow Connector 100">
          <a:extLst>
            <a:ext uri="{FF2B5EF4-FFF2-40B4-BE49-F238E27FC236}">
              <a16:creationId xmlns:a16="http://schemas.microsoft.com/office/drawing/2014/main" id="{00000000-0008-0000-0400-000065000000}"/>
            </a:ext>
          </a:extLst>
        </xdr:cNvPr>
        <xdr:cNvCxnSpPr/>
      </xdr:nvCxnSpPr>
      <xdr:spPr>
        <a:xfrm>
          <a:off x="7106558" y="182154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520700</xdr:colOff>
      <xdr:row>10</xdr:row>
      <xdr:rowOff>31449</xdr:rowOff>
    </xdr:from>
    <xdr:to>
      <xdr:col>8</xdr:col>
      <xdr:colOff>524532</xdr:colOff>
      <xdr:row>10</xdr:row>
      <xdr:rowOff>197120</xdr:rowOff>
    </xdr:to>
    <xdr:cxnSp macro="">
      <xdr:nvCxnSpPr>
        <xdr:cNvPr id="102" name="Straight Arrow Connector 101">
          <a:extLst>
            <a:ext uri="{FF2B5EF4-FFF2-40B4-BE49-F238E27FC236}">
              <a16:creationId xmlns:a16="http://schemas.microsoft.com/office/drawing/2014/main" id="{00000000-0008-0000-0400-000066000000}"/>
            </a:ext>
          </a:extLst>
        </xdr:cNvPr>
        <xdr:cNvCxnSpPr/>
      </xdr:nvCxnSpPr>
      <xdr:spPr>
        <a:xfrm flipH="1">
          <a:off x="7106557" y="204530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267305</xdr:colOff>
      <xdr:row>11</xdr:row>
      <xdr:rowOff>34832</xdr:rowOff>
    </xdr:from>
    <xdr:to>
      <xdr:col>8</xdr:col>
      <xdr:colOff>396845</xdr:colOff>
      <xdr:row>11</xdr:row>
      <xdr:rowOff>156752</xdr:rowOff>
    </xdr:to>
    <xdr:sp macro="" textlink="">
      <xdr:nvSpPr>
        <xdr:cNvPr id="103" name="Oval 102">
          <a:extLst>
            <a:ext uri="{FF2B5EF4-FFF2-40B4-BE49-F238E27FC236}">
              <a16:creationId xmlns:a16="http://schemas.microsoft.com/office/drawing/2014/main" id="{00000000-0008-0000-0400-000067000000}"/>
            </a:ext>
          </a:extLst>
        </xdr:cNvPr>
        <xdr:cNvSpPr/>
      </xdr:nvSpPr>
      <xdr:spPr>
        <a:xfrm>
          <a:off x="7016448" y="2689737"/>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520701</xdr:colOff>
      <xdr:row>11</xdr:row>
      <xdr:rowOff>7251</xdr:rowOff>
    </xdr:from>
    <xdr:to>
      <xdr:col>8</xdr:col>
      <xdr:colOff>526748</xdr:colOff>
      <xdr:row>11</xdr:row>
      <xdr:rowOff>178969</xdr:rowOff>
    </xdr:to>
    <xdr:cxnSp macro="">
      <xdr:nvCxnSpPr>
        <xdr:cNvPr id="104" name="Straight Arrow Connector 103">
          <a:extLst>
            <a:ext uri="{FF2B5EF4-FFF2-40B4-BE49-F238E27FC236}">
              <a16:creationId xmlns:a16="http://schemas.microsoft.com/office/drawing/2014/main" id="{00000000-0008-0000-0400-000068000000}"/>
            </a:ext>
          </a:extLst>
        </xdr:cNvPr>
        <xdr:cNvCxnSpPr/>
      </xdr:nvCxnSpPr>
      <xdr:spPr>
        <a:xfrm>
          <a:off x="7269844" y="2662156"/>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274562</xdr:colOff>
      <xdr:row>9</xdr:row>
      <xdr:rowOff>49471</xdr:rowOff>
    </xdr:from>
    <xdr:to>
      <xdr:col>9</xdr:col>
      <xdr:colOff>404102</xdr:colOff>
      <xdr:row>9</xdr:row>
      <xdr:rowOff>171391</xdr:rowOff>
    </xdr:to>
    <xdr:sp macro="" textlink="">
      <xdr:nvSpPr>
        <xdr:cNvPr id="105" name="Oval 104">
          <a:extLst>
            <a:ext uri="{FF2B5EF4-FFF2-40B4-BE49-F238E27FC236}">
              <a16:creationId xmlns:a16="http://schemas.microsoft.com/office/drawing/2014/main" id="{00000000-0008-0000-0400-000069000000}"/>
            </a:ext>
          </a:extLst>
        </xdr:cNvPr>
        <xdr:cNvSpPr/>
      </xdr:nvSpPr>
      <xdr:spPr>
        <a:xfrm>
          <a:off x="7574038" y="1809328"/>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274562</xdr:colOff>
      <xdr:row>10</xdr:row>
      <xdr:rowOff>40520</xdr:rowOff>
    </xdr:from>
    <xdr:to>
      <xdr:col>9</xdr:col>
      <xdr:colOff>404102</xdr:colOff>
      <xdr:row>10</xdr:row>
      <xdr:rowOff>162440</xdr:rowOff>
    </xdr:to>
    <xdr:sp macro="" textlink="">
      <xdr:nvSpPr>
        <xdr:cNvPr id="106" name="Oval 105">
          <a:extLst>
            <a:ext uri="{FF2B5EF4-FFF2-40B4-BE49-F238E27FC236}">
              <a16:creationId xmlns:a16="http://schemas.microsoft.com/office/drawing/2014/main" id="{00000000-0008-0000-0400-00006A000000}"/>
            </a:ext>
          </a:extLst>
        </xdr:cNvPr>
        <xdr:cNvSpPr/>
      </xdr:nvSpPr>
      <xdr:spPr>
        <a:xfrm>
          <a:off x="7574038" y="2054377"/>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527958</xdr:colOff>
      <xdr:row>9</xdr:row>
      <xdr:rowOff>44751</xdr:rowOff>
    </xdr:from>
    <xdr:to>
      <xdr:col>9</xdr:col>
      <xdr:colOff>534005</xdr:colOff>
      <xdr:row>9</xdr:row>
      <xdr:rowOff>216469</xdr:rowOff>
    </xdr:to>
    <xdr:cxnSp macro="">
      <xdr:nvCxnSpPr>
        <xdr:cNvPr id="107" name="Straight Arrow Connector 106">
          <a:extLst>
            <a:ext uri="{FF2B5EF4-FFF2-40B4-BE49-F238E27FC236}">
              <a16:creationId xmlns:a16="http://schemas.microsoft.com/office/drawing/2014/main" id="{00000000-0008-0000-0400-00006B000000}"/>
            </a:ext>
          </a:extLst>
        </xdr:cNvPr>
        <xdr:cNvCxnSpPr/>
      </xdr:nvCxnSpPr>
      <xdr:spPr>
        <a:xfrm>
          <a:off x="7827434" y="1804608"/>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527957</xdr:colOff>
      <xdr:row>10</xdr:row>
      <xdr:rowOff>14515</xdr:rowOff>
    </xdr:from>
    <xdr:to>
      <xdr:col>9</xdr:col>
      <xdr:colOff>531789</xdr:colOff>
      <xdr:row>10</xdr:row>
      <xdr:rowOff>180186</xdr:rowOff>
    </xdr:to>
    <xdr:cxnSp macro="">
      <xdr:nvCxnSpPr>
        <xdr:cNvPr id="108" name="Straight Arrow Connector 107">
          <a:extLst>
            <a:ext uri="{FF2B5EF4-FFF2-40B4-BE49-F238E27FC236}">
              <a16:creationId xmlns:a16="http://schemas.microsoft.com/office/drawing/2014/main" id="{00000000-0008-0000-0400-00006C000000}"/>
            </a:ext>
          </a:extLst>
        </xdr:cNvPr>
        <xdr:cNvCxnSpPr/>
      </xdr:nvCxnSpPr>
      <xdr:spPr>
        <a:xfrm flipH="1">
          <a:off x="7827433" y="2028372"/>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272143</xdr:colOff>
      <xdr:row>10</xdr:row>
      <xdr:rowOff>69910</xdr:rowOff>
    </xdr:from>
    <xdr:to>
      <xdr:col>7</xdr:col>
      <xdr:colOff>401683</xdr:colOff>
      <xdr:row>10</xdr:row>
      <xdr:rowOff>191830</xdr:rowOff>
    </xdr:to>
    <xdr:sp macro="" textlink="">
      <xdr:nvSpPr>
        <xdr:cNvPr id="117" name="Oval 116">
          <a:extLst>
            <a:ext uri="{FF2B5EF4-FFF2-40B4-BE49-F238E27FC236}">
              <a16:creationId xmlns:a16="http://schemas.microsoft.com/office/drawing/2014/main" id="{00000000-0008-0000-0400-000075000000}"/>
            </a:ext>
          </a:extLst>
        </xdr:cNvPr>
        <xdr:cNvSpPr/>
      </xdr:nvSpPr>
      <xdr:spPr>
        <a:xfrm>
          <a:off x="6114143" y="2083767"/>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279763</xdr:colOff>
      <xdr:row>9</xdr:row>
      <xdr:rowOff>57815</xdr:rowOff>
    </xdr:from>
    <xdr:to>
      <xdr:col>7</xdr:col>
      <xdr:colOff>409303</xdr:colOff>
      <xdr:row>9</xdr:row>
      <xdr:rowOff>179735</xdr:rowOff>
    </xdr:to>
    <xdr:sp macro="" textlink="">
      <xdr:nvSpPr>
        <xdr:cNvPr id="118" name="Oval 117">
          <a:extLst>
            <a:ext uri="{FF2B5EF4-FFF2-40B4-BE49-F238E27FC236}">
              <a16:creationId xmlns:a16="http://schemas.microsoft.com/office/drawing/2014/main" id="{00000000-0008-0000-0400-000076000000}"/>
            </a:ext>
          </a:extLst>
        </xdr:cNvPr>
        <xdr:cNvSpPr/>
      </xdr:nvSpPr>
      <xdr:spPr>
        <a:xfrm>
          <a:off x="6121763" y="181767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527754</xdr:colOff>
      <xdr:row>9</xdr:row>
      <xdr:rowOff>48381</xdr:rowOff>
    </xdr:from>
    <xdr:to>
      <xdr:col>7</xdr:col>
      <xdr:colOff>531586</xdr:colOff>
      <xdr:row>9</xdr:row>
      <xdr:rowOff>214052</xdr:rowOff>
    </xdr:to>
    <xdr:cxnSp macro="">
      <xdr:nvCxnSpPr>
        <xdr:cNvPr id="119" name="Straight Arrow Connector 118">
          <a:extLst>
            <a:ext uri="{FF2B5EF4-FFF2-40B4-BE49-F238E27FC236}">
              <a16:creationId xmlns:a16="http://schemas.microsoft.com/office/drawing/2014/main" id="{00000000-0008-0000-0400-000077000000}"/>
            </a:ext>
          </a:extLst>
        </xdr:cNvPr>
        <xdr:cNvCxnSpPr/>
      </xdr:nvCxnSpPr>
      <xdr:spPr>
        <a:xfrm flipH="1">
          <a:off x="6369754" y="1808238"/>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525539</xdr:colOff>
      <xdr:row>10</xdr:row>
      <xdr:rowOff>42329</xdr:rowOff>
    </xdr:from>
    <xdr:to>
      <xdr:col>7</xdr:col>
      <xdr:colOff>531586</xdr:colOff>
      <xdr:row>10</xdr:row>
      <xdr:rowOff>214047</xdr:rowOff>
    </xdr:to>
    <xdr:cxnSp macro="">
      <xdr:nvCxnSpPr>
        <xdr:cNvPr id="120" name="Straight Arrow Connector 119">
          <a:extLst>
            <a:ext uri="{FF2B5EF4-FFF2-40B4-BE49-F238E27FC236}">
              <a16:creationId xmlns:a16="http://schemas.microsoft.com/office/drawing/2014/main" id="{00000000-0008-0000-0400-000078000000}"/>
            </a:ext>
          </a:extLst>
        </xdr:cNvPr>
        <xdr:cNvCxnSpPr/>
      </xdr:nvCxnSpPr>
      <xdr:spPr>
        <a:xfrm>
          <a:off x="6367539" y="2056186"/>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525538</xdr:colOff>
      <xdr:row>11</xdr:row>
      <xdr:rowOff>12088</xdr:rowOff>
    </xdr:from>
    <xdr:to>
      <xdr:col>7</xdr:col>
      <xdr:colOff>529370</xdr:colOff>
      <xdr:row>11</xdr:row>
      <xdr:rowOff>177759</xdr:rowOff>
    </xdr:to>
    <xdr:cxnSp macro="">
      <xdr:nvCxnSpPr>
        <xdr:cNvPr id="121" name="Straight Arrow Connector 120">
          <a:extLst>
            <a:ext uri="{FF2B5EF4-FFF2-40B4-BE49-F238E27FC236}">
              <a16:creationId xmlns:a16="http://schemas.microsoft.com/office/drawing/2014/main" id="{00000000-0008-0000-0400-000079000000}"/>
            </a:ext>
          </a:extLst>
        </xdr:cNvPr>
        <xdr:cNvCxnSpPr/>
      </xdr:nvCxnSpPr>
      <xdr:spPr>
        <a:xfrm flipH="1">
          <a:off x="6530824" y="266699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272142</xdr:colOff>
      <xdr:row>11</xdr:row>
      <xdr:rowOff>48377</xdr:rowOff>
    </xdr:from>
    <xdr:to>
      <xdr:col>7</xdr:col>
      <xdr:colOff>401682</xdr:colOff>
      <xdr:row>11</xdr:row>
      <xdr:rowOff>170297</xdr:rowOff>
    </xdr:to>
    <xdr:sp macro="" textlink="">
      <xdr:nvSpPr>
        <xdr:cNvPr id="122" name="Oval 121">
          <a:extLst>
            <a:ext uri="{FF2B5EF4-FFF2-40B4-BE49-F238E27FC236}">
              <a16:creationId xmlns:a16="http://schemas.microsoft.com/office/drawing/2014/main" id="{00000000-0008-0000-0400-00007A000000}"/>
            </a:ext>
          </a:extLst>
        </xdr:cNvPr>
        <xdr:cNvSpPr/>
      </xdr:nvSpPr>
      <xdr:spPr>
        <a:xfrm>
          <a:off x="6277428" y="2703282"/>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205620</xdr:colOff>
      <xdr:row>10</xdr:row>
      <xdr:rowOff>57815</xdr:rowOff>
    </xdr:from>
    <xdr:to>
      <xdr:col>6</xdr:col>
      <xdr:colOff>335160</xdr:colOff>
      <xdr:row>10</xdr:row>
      <xdr:rowOff>179735</xdr:rowOff>
    </xdr:to>
    <xdr:sp macro="" textlink="">
      <xdr:nvSpPr>
        <xdr:cNvPr id="123" name="Oval 122">
          <a:extLst>
            <a:ext uri="{FF2B5EF4-FFF2-40B4-BE49-F238E27FC236}">
              <a16:creationId xmlns:a16="http://schemas.microsoft.com/office/drawing/2014/main" id="{00000000-0008-0000-0400-00007B000000}"/>
            </a:ext>
          </a:extLst>
        </xdr:cNvPr>
        <xdr:cNvSpPr/>
      </xdr:nvSpPr>
      <xdr:spPr>
        <a:xfrm>
          <a:off x="5400525" y="2071672"/>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213240</xdr:colOff>
      <xdr:row>9</xdr:row>
      <xdr:rowOff>45720</xdr:rowOff>
    </xdr:from>
    <xdr:to>
      <xdr:col>6</xdr:col>
      <xdr:colOff>342780</xdr:colOff>
      <xdr:row>9</xdr:row>
      <xdr:rowOff>167640</xdr:rowOff>
    </xdr:to>
    <xdr:sp macro="" textlink="">
      <xdr:nvSpPr>
        <xdr:cNvPr id="124" name="Oval 123">
          <a:extLst>
            <a:ext uri="{FF2B5EF4-FFF2-40B4-BE49-F238E27FC236}">
              <a16:creationId xmlns:a16="http://schemas.microsoft.com/office/drawing/2014/main" id="{00000000-0008-0000-0400-00007C000000}"/>
            </a:ext>
          </a:extLst>
        </xdr:cNvPr>
        <xdr:cNvSpPr/>
      </xdr:nvSpPr>
      <xdr:spPr>
        <a:xfrm>
          <a:off x="5408145" y="180557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461231</xdr:colOff>
      <xdr:row>9</xdr:row>
      <xdr:rowOff>36286</xdr:rowOff>
    </xdr:from>
    <xdr:to>
      <xdr:col>6</xdr:col>
      <xdr:colOff>465063</xdr:colOff>
      <xdr:row>9</xdr:row>
      <xdr:rowOff>201957</xdr:rowOff>
    </xdr:to>
    <xdr:cxnSp macro="">
      <xdr:nvCxnSpPr>
        <xdr:cNvPr id="125" name="Straight Arrow Connector 124">
          <a:extLst>
            <a:ext uri="{FF2B5EF4-FFF2-40B4-BE49-F238E27FC236}">
              <a16:creationId xmlns:a16="http://schemas.microsoft.com/office/drawing/2014/main" id="{00000000-0008-0000-0400-00007D000000}"/>
            </a:ext>
          </a:extLst>
        </xdr:cNvPr>
        <xdr:cNvCxnSpPr/>
      </xdr:nvCxnSpPr>
      <xdr:spPr>
        <a:xfrm flipH="1">
          <a:off x="5656136" y="179614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459016</xdr:colOff>
      <xdr:row>10</xdr:row>
      <xdr:rowOff>30234</xdr:rowOff>
    </xdr:from>
    <xdr:to>
      <xdr:col>6</xdr:col>
      <xdr:colOff>465063</xdr:colOff>
      <xdr:row>10</xdr:row>
      <xdr:rowOff>201952</xdr:rowOff>
    </xdr:to>
    <xdr:cxnSp macro="">
      <xdr:nvCxnSpPr>
        <xdr:cNvPr id="126" name="Straight Arrow Connector 125">
          <a:extLst>
            <a:ext uri="{FF2B5EF4-FFF2-40B4-BE49-F238E27FC236}">
              <a16:creationId xmlns:a16="http://schemas.microsoft.com/office/drawing/2014/main" id="{00000000-0008-0000-0400-00007E000000}"/>
            </a:ext>
          </a:extLst>
        </xdr:cNvPr>
        <xdr:cNvCxnSpPr/>
      </xdr:nvCxnSpPr>
      <xdr:spPr>
        <a:xfrm>
          <a:off x="5653921" y="2044091"/>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459015</xdr:colOff>
      <xdr:row>10</xdr:row>
      <xdr:rowOff>229803</xdr:rowOff>
    </xdr:from>
    <xdr:to>
      <xdr:col>6</xdr:col>
      <xdr:colOff>462847</xdr:colOff>
      <xdr:row>11</xdr:row>
      <xdr:rowOff>165664</xdr:rowOff>
    </xdr:to>
    <xdr:cxnSp macro="">
      <xdr:nvCxnSpPr>
        <xdr:cNvPr id="127" name="Straight Arrow Connector 126">
          <a:extLst>
            <a:ext uri="{FF2B5EF4-FFF2-40B4-BE49-F238E27FC236}">
              <a16:creationId xmlns:a16="http://schemas.microsoft.com/office/drawing/2014/main" id="{00000000-0008-0000-0400-00007F000000}"/>
            </a:ext>
          </a:extLst>
        </xdr:cNvPr>
        <xdr:cNvCxnSpPr/>
      </xdr:nvCxnSpPr>
      <xdr:spPr>
        <a:xfrm flipH="1">
          <a:off x="5817205" y="2654898"/>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205619</xdr:colOff>
      <xdr:row>11</xdr:row>
      <xdr:rowOff>36282</xdr:rowOff>
    </xdr:from>
    <xdr:to>
      <xdr:col>6</xdr:col>
      <xdr:colOff>335159</xdr:colOff>
      <xdr:row>11</xdr:row>
      <xdr:rowOff>158202</xdr:rowOff>
    </xdr:to>
    <xdr:sp macro="" textlink="">
      <xdr:nvSpPr>
        <xdr:cNvPr id="128" name="Oval 127">
          <a:extLst>
            <a:ext uri="{FF2B5EF4-FFF2-40B4-BE49-F238E27FC236}">
              <a16:creationId xmlns:a16="http://schemas.microsoft.com/office/drawing/2014/main" id="{00000000-0008-0000-0400-000080000000}"/>
            </a:ext>
          </a:extLst>
        </xdr:cNvPr>
        <xdr:cNvSpPr/>
      </xdr:nvSpPr>
      <xdr:spPr>
        <a:xfrm>
          <a:off x="5563809" y="2691187"/>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284238</xdr:colOff>
      <xdr:row>11</xdr:row>
      <xdr:rowOff>25998</xdr:rowOff>
    </xdr:from>
    <xdr:to>
      <xdr:col>4</xdr:col>
      <xdr:colOff>413778</xdr:colOff>
      <xdr:row>11</xdr:row>
      <xdr:rowOff>147918</xdr:rowOff>
    </xdr:to>
    <xdr:sp macro="" textlink="">
      <xdr:nvSpPr>
        <xdr:cNvPr id="129" name="Oval 128">
          <a:extLst>
            <a:ext uri="{FF2B5EF4-FFF2-40B4-BE49-F238E27FC236}">
              <a16:creationId xmlns:a16="http://schemas.microsoft.com/office/drawing/2014/main" id="{00000000-0008-0000-0400-000081000000}"/>
            </a:ext>
          </a:extLst>
        </xdr:cNvPr>
        <xdr:cNvSpPr/>
      </xdr:nvSpPr>
      <xdr:spPr>
        <a:xfrm>
          <a:off x="4203095" y="268090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284238</xdr:colOff>
      <xdr:row>9</xdr:row>
      <xdr:rowOff>54671</xdr:rowOff>
    </xdr:from>
    <xdr:to>
      <xdr:col>4</xdr:col>
      <xdr:colOff>413778</xdr:colOff>
      <xdr:row>9</xdr:row>
      <xdr:rowOff>176591</xdr:rowOff>
    </xdr:to>
    <xdr:sp macro="" textlink="">
      <xdr:nvSpPr>
        <xdr:cNvPr id="130" name="Oval 129">
          <a:extLst>
            <a:ext uri="{FF2B5EF4-FFF2-40B4-BE49-F238E27FC236}">
              <a16:creationId xmlns:a16="http://schemas.microsoft.com/office/drawing/2014/main" id="{00000000-0008-0000-0400-000082000000}"/>
            </a:ext>
          </a:extLst>
        </xdr:cNvPr>
        <xdr:cNvSpPr/>
      </xdr:nvSpPr>
      <xdr:spPr>
        <a:xfrm>
          <a:off x="4039809" y="1814528"/>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539849</xdr:colOff>
      <xdr:row>9</xdr:row>
      <xdr:rowOff>36286</xdr:rowOff>
    </xdr:from>
    <xdr:to>
      <xdr:col>4</xdr:col>
      <xdr:colOff>543681</xdr:colOff>
      <xdr:row>9</xdr:row>
      <xdr:rowOff>201957</xdr:rowOff>
    </xdr:to>
    <xdr:cxnSp macro="">
      <xdr:nvCxnSpPr>
        <xdr:cNvPr id="131" name="Straight Arrow Connector 130">
          <a:extLst>
            <a:ext uri="{FF2B5EF4-FFF2-40B4-BE49-F238E27FC236}">
              <a16:creationId xmlns:a16="http://schemas.microsoft.com/office/drawing/2014/main" id="{00000000-0008-0000-0400-000083000000}"/>
            </a:ext>
          </a:extLst>
        </xdr:cNvPr>
        <xdr:cNvCxnSpPr/>
      </xdr:nvCxnSpPr>
      <xdr:spPr>
        <a:xfrm flipH="1">
          <a:off x="4295420" y="179614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537634</xdr:colOff>
      <xdr:row>10</xdr:row>
      <xdr:rowOff>30234</xdr:rowOff>
    </xdr:from>
    <xdr:to>
      <xdr:col>4</xdr:col>
      <xdr:colOff>543681</xdr:colOff>
      <xdr:row>10</xdr:row>
      <xdr:rowOff>201952</xdr:rowOff>
    </xdr:to>
    <xdr:cxnSp macro="">
      <xdr:nvCxnSpPr>
        <xdr:cNvPr id="132" name="Straight Arrow Connector 131">
          <a:extLst>
            <a:ext uri="{FF2B5EF4-FFF2-40B4-BE49-F238E27FC236}">
              <a16:creationId xmlns:a16="http://schemas.microsoft.com/office/drawing/2014/main" id="{00000000-0008-0000-0400-000084000000}"/>
            </a:ext>
          </a:extLst>
        </xdr:cNvPr>
        <xdr:cNvCxnSpPr/>
      </xdr:nvCxnSpPr>
      <xdr:spPr>
        <a:xfrm>
          <a:off x="4293205" y="2044091"/>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537633</xdr:colOff>
      <xdr:row>10</xdr:row>
      <xdr:rowOff>229803</xdr:rowOff>
    </xdr:from>
    <xdr:to>
      <xdr:col>4</xdr:col>
      <xdr:colOff>541465</xdr:colOff>
      <xdr:row>11</xdr:row>
      <xdr:rowOff>165664</xdr:rowOff>
    </xdr:to>
    <xdr:cxnSp macro="">
      <xdr:nvCxnSpPr>
        <xdr:cNvPr id="133" name="Straight Arrow Connector 132">
          <a:extLst>
            <a:ext uri="{FF2B5EF4-FFF2-40B4-BE49-F238E27FC236}">
              <a16:creationId xmlns:a16="http://schemas.microsoft.com/office/drawing/2014/main" id="{00000000-0008-0000-0400-000085000000}"/>
            </a:ext>
          </a:extLst>
        </xdr:cNvPr>
        <xdr:cNvCxnSpPr/>
      </xdr:nvCxnSpPr>
      <xdr:spPr>
        <a:xfrm flipH="1">
          <a:off x="4456490" y="2654898"/>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278190</xdr:colOff>
      <xdr:row>10</xdr:row>
      <xdr:rowOff>54429</xdr:rowOff>
    </xdr:from>
    <xdr:to>
      <xdr:col>4</xdr:col>
      <xdr:colOff>407730</xdr:colOff>
      <xdr:row>10</xdr:row>
      <xdr:rowOff>176349</xdr:rowOff>
    </xdr:to>
    <xdr:sp macro="" textlink="">
      <xdr:nvSpPr>
        <xdr:cNvPr id="134" name="Oval 133">
          <a:extLst>
            <a:ext uri="{FF2B5EF4-FFF2-40B4-BE49-F238E27FC236}">
              <a16:creationId xmlns:a16="http://schemas.microsoft.com/office/drawing/2014/main" id="{00000000-0008-0000-0400-000086000000}"/>
            </a:ext>
          </a:extLst>
        </xdr:cNvPr>
        <xdr:cNvSpPr/>
      </xdr:nvSpPr>
      <xdr:spPr>
        <a:xfrm>
          <a:off x="4033761" y="206828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260049</xdr:colOff>
      <xdr:row>14</xdr:row>
      <xdr:rowOff>69910</xdr:rowOff>
    </xdr:from>
    <xdr:to>
      <xdr:col>3</xdr:col>
      <xdr:colOff>389589</xdr:colOff>
      <xdr:row>14</xdr:row>
      <xdr:rowOff>191830</xdr:rowOff>
    </xdr:to>
    <xdr:sp macro="" textlink="">
      <xdr:nvSpPr>
        <xdr:cNvPr id="141" name="Oval 140">
          <a:extLst>
            <a:ext uri="{FF2B5EF4-FFF2-40B4-BE49-F238E27FC236}">
              <a16:creationId xmlns:a16="http://schemas.microsoft.com/office/drawing/2014/main" id="{00000000-0008-0000-0400-00008D000000}"/>
            </a:ext>
          </a:extLst>
        </xdr:cNvPr>
        <xdr:cNvSpPr/>
      </xdr:nvSpPr>
      <xdr:spPr>
        <a:xfrm>
          <a:off x="3302001" y="278529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267669</xdr:colOff>
      <xdr:row>13</xdr:row>
      <xdr:rowOff>33625</xdr:rowOff>
    </xdr:from>
    <xdr:to>
      <xdr:col>3</xdr:col>
      <xdr:colOff>397209</xdr:colOff>
      <xdr:row>13</xdr:row>
      <xdr:rowOff>155545</xdr:rowOff>
    </xdr:to>
    <xdr:sp macro="" textlink="">
      <xdr:nvSpPr>
        <xdr:cNvPr id="142" name="Oval 141">
          <a:extLst>
            <a:ext uri="{FF2B5EF4-FFF2-40B4-BE49-F238E27FC236}">
              <a16:creationId xmlns:a16="http://schemas.microsoft.com/office/drawing/2014/main" id="{00000000-0008-0000-0400-00008E000000}"/>
            </a:ext>
          </a:extLst>
        </xdr:cNvPr>
        <xdr:cNvSpPr/>
      </xdr:nvSpPr>
      <xdr:spPr>
        <a:xfrm>
          <a:off x="3309621" y="251919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515660</xdr:colOff>
      <xdr:row>13</xdr:row>
      <xdr:rowOff>24191</xdr:rowOff>
    </xdr:from>
    <xdr:to>
      <xdr:col>3</xdr:col>
      <xdr:colOff>519492</xdr:colOff>
      <xdr:row>13</xdr:row>
      <xdr:rowOff>189862</xdr:rowOff>
    </xdr:to>
    <xdr:cxnSp macro="">
      <xdr:nvCxnSpPr>
        <xdr:cNvPr id="143" name="Straight Arrow Connector 142">
          <a:extLst>
            <a:ext uri="{FF2B5EF4-FFF2-40B4-BE49-F238E27FC236}">
              <a16:creationId xmlns:a16="http://schemas.microsoft.com/office/drawing/2014/main" id="{00000000-0008-0000-0400-00008F000000}"/>
            </a:ext>
          </a:extLst>
        </xdr:cNvPr>
        <xdr:cNvCxnSpPr/>
      </xdr:nvCxnSpPr>
      <xdr:spPr>
        <a:xfrm flipH="1">
          <a:off x="3557612" y="2509762"/>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513445</xdr:colOff>
      <xdr:row>14</xdr:row>
      <xdr:rowOff>42329</xdr:rowOff>
    </xdr:from>
    <xdr:to>
      <xdr:col>3</xdr:col>
      <xdr:colOff>519492</xdr:colOff>
      <xdr:row>14</xdr:row>
      <xdr:rowOff>214047</xdr:rowOff>
    </xdr:to>
    <xdr:cxnSp macro="">
      <xdr:nvCxnSpPr>
        <xdr:cNvPr id="144" name="Straight Arrow Connector 143">
          <a:extLst>
            <a:ext uri="{FF2B5EF4-FFF2-40B4-BE49-F238E27FC236}">
              <a16:creationId xmlns:a16="http://schemas.microsoft.com/office/drawing/2014/main" id="{00000000-0008-0000-0400-000090000000}"/>
            </a:ext>
          </a:extLst>
        </xdr:cNvPr>
        <xdr:cNvCxnSpPr/>
      </xdr:nvCxnSpPr>
      <xdr:spPr>
        <a:xfrm>
          <a:off x="3555397" y="2757710"/>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513444</xdr:colOff>
      <xdr:row>15</xdr:row>
      <xdr:rowOff>42331</xdr:rowOff>
    </xdr:from>
    <xdr:to>
      <xdr:col>3</xdr:col>
      <xdr:colOff>517276</xdr:colOff>
      <xdr:row>15</xdr:row>
      <xdr:rowOff>208002</xdr:rowOff>
    </xdr:to>
    <xdr:cxnSp macro="">
      <xdr:nvCxnSpPr>
        <xdr:cNvPr id="145" name="Straight Arrow Connector 144">
          <a:extLst>
            <a:ext uri="{FF2B5EF4-FFF2-40B4-BE49-F238E27FC236}">
              <a16:creationId xmlns:a16="http://schemas.microsoft.com/office/drawing/2014/main" id="{00000000-0008-0000-0400-000091000000}"/>
            </a:ext>
          </a:extLst>
        </xdr:cNvPr>
        <xdr:cNvCxnSpPr/>
      </xdr:nvCxnSpPr>
      <xdr:spPr>
        <a:xfrm flipH="1">
          <a:off x="3555396" y="2981474"/>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260048</xdr:colOff>
      <xdr:row>15</xdr:row>
      <xdr:rowOff>78620</xdr:rowOff>
    </xdr:from>
    <xdr:to>
      <xdr:col>3</xdr:col>
      <xdr:colOff>389588</xdr:colOff>
      <xdr:row>15</xdr:row>
      <xdr:rowOff>200540</xdr:rowOff>
    </xdr:to>
    <xdr:sp macro="" textlink="">
      <xdr:nvSpPr>
        <xdr:cNvPr id="146" name="Oval 145">
          <a:extLst>
            <a:ext uri="{FF2B5EF4-FFF2-40B4-BE49-F238E27FC236}">
              <a16:creationId xmlns:a16="http://schemas.microsoft.com/office/drawing/2014/main" id="{00000000-0008-0000-0400-000092000000}"/>
            </a:ext>
          </a:extLst>
        </xdr:cNvPr>
        <xdr:cNvSpPr/>
      </xdr:nvSpPr>
      <xdr:spPr>
        <a:xfrm>
          <a:off x="3302000" y="301776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200782</xdr:colOff>
      <xdr:row>14</xdr:row>
      <xdr:rowOff>65072</xdr:rowOff>
    </xdr:from>
    <xdr:to>
      <xdr:col>6</xdr:col>
      <xdr:colOff>330322</xdr:colOff>
      <xdr:row>14</xdr:row>
      <xdr:rowOff>186992</xdr:rowOff>
    </xdr:to>
    <xdr:sp macro="" textlink="">
      <xdr:nvSpPr>
        <xdr:cNvPr id="147" name="Oval 146">
          <a:extLst>
            <a:ext uri="{FF2B5EF4-FFF2-40B4-BE49-F238E27FC236}">
              <a16:creationId xmlns:a16="http://schemas.microsoft.com/office/drawing/2014/main" id="{00000000-0008-0000-0400-000093000000}"/>
            </a:ext>
          </a:extLst>
        </xdr:cNvPr>
        <xdr:cNvSpPr/>
      </xdr:nvSpPr>
      <xdr:spPr>
        <a:xfrm>
          <a:off x="5395687" y="2780453"/>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208402</xdr:colOff>
      <xdr:row>13</xdr:row>
      <xdr:rowOff>28787</xdr:rowOff>
    </xdr:from>
    <xdr:to>
      <xdr:col>6</xdr:col>
      <xdr:colOff>337942</xdr:colOff>
      <xdr:row>13</xdr:row>
      <xdr:rowOff>150707</xdr:rowOff>
    </xdr:to>
    <xdr:sp macro="" textlink="">
      <xdr:nvSpPr>
        <xdr:cNvPr id="148" name="Oval 147">
          <a:extLst>
            <a:ext uri="{FF2B5EF4-FFF2-40B4-BE49-F238E27FC236}">
              <a16:creationId xmlns:a16="http://schemas.microsoft.com/office/drawing/2014/main" id="{00000000-0008-0000-0400-000094000000}"/>
            </a:ext>
          </a:extLst>
        </xdr:cNvPr>
        <xdr:cNvSpPr/>
      </xdr:nvSpPr>
      <xdr:spPr>
        <a:xfrm>
          <a:off x="5403307" y="2514358"/>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456393</xdr:colOff>
      <xdr:row>13</xdr:row>
      <xdr:rowOff>19353</xdr:rowOff>
    </xdr:from>
    <xdr:to>
      <xdr:col>6</xdr:col>
      <xdr:colOff>460225</xdr:colOff>
      <xdr:row>13</xdr:row>
      <xdr:rowOff>185024</xdr:rowOff>
    </xdr:to>
    <xdr:cxnSp macro="">
      <xdr:nvCxnSpPr>
        <xdr:cNvPr id="149" name="Straight Arrow Connector 148">
          <a:extLst>
            <a:ext uri="{FF2B5EF4-FFF2-40B4-BE49-F238E27FC236}">
              <a16:creationId xmlns:a16="http://schemas.microsoft.com/office/drawing/2014/main" id="{00000000-0008-0000-0400-000095000000}"/>
            </a:ext>
          </a:extLst>
        </xdr:cNvPr>
        <xdr:cNvCxnSpPr/>
      </xdr:nvCxnSpPr>
      <xdr:spPr>
        <a:xfrm flipH="1">
          <a:off x="5651298" y="2504924"/>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454178</xdr:colOff>
      <xdr:row>14</xdr:row>
      <xdr:rowOff>37491</xdr:rowOff>
    </xdr:from>
    <xdr:to>
      <xdr:col>6</xdr:col>
      <xdr:colOff>460225</xdr:colOff>
      <xdr:row>14</xdr:row>
      <xdr:rowOff>209209</xdr:rowOff>
    </xdr:to>
    <xdr:cxnSp macro="">
      <xdr:nvCxnSpPr>
        <xdr:cNvPr id="150" name="Straight Arrow Connector 149">
          <a:extLst>
            <a:ext uri="{FF2B5EF4-FFF2-40B4-BE49-F238E27FC236}">
              <a16:creationId xmlns:a16="http://schemas.microsoft.com/office/drawing/2014/main" id="{00000000-0008-0000-0400-000096000000}"/>
            </a:ext>
          </a:extLst>
        </xdr:cNvPr>
        <xdr:cNvCxnSpPr/>
      </xdr:nvCxnSpPr>
      <xdr:spPr>
        <a:xfrm>
          <a:off x="5649083" y="275287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454177</xdr:colOff>
      <xdr:row>15</xdr:row>
      <xdr:rowOff>37493</xdr:rowOff>
    </xdr:from>
    <xdr:to>
      <xdr:col>6</xdr:col>
      <xdr:colOff>458009</xdr:colOff>
      <xdr:row>15</xdr:row>
      <xdr:rowOff>203164</xdr:rowOff>
    </xdr:to>
    <xdr:cxnSp macro="">
      <xdr:nvCxnSpPr>
        <xdr:cNvPr id="151" name="Straight Arrow Connector 150">
          <a:extLst>
            <a:ext uri="{FF2B5EF4-FFF2-40B4-BE49-F238E27FC236}">
              <a16:creationId xmlns:a16="http://schemas.microsoft.com/office/drawing/2014/main" id="{00000000-0008-0000-0400-000097000000}"/>
            </a:ext>
          </a:extLst>
        </xdr:cNvPr>
        <xdr:cNvCxnSpPr/>
      </xdr:nvCxnSpPr>
      <xdr:spPr>
        <a:xfrm flipH="1">
          <a:off x="5649082" y="297663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200781</xdr:colOff>
      <xdr:row>15</xdr:row>
      <xdr:rowOff>73782</xdr:rowOff>
    </xdr:from>
    <xdr:to>
      <xdr:col>6</xdr:col>
      <xdr:colOff>330321</xdr:colOff>
      <xdr:row>15</xdr:row>
      <xdr:rowOff>195702</xdr:rowOff>
    </xdr:to>
    <xdr:sp macro="" textlink="">
      <xdr:nvSpPr>
        <xdr:cNvPr id="152" name="Oval 151">
          <a:extLst>
            <a:ext uri="{FF2B5EF4-FFF2-40B4-BE49-F238E27FC236}">
              <a16:creationId xmlns:a16="http://schemas.microsoft.com/office/drawing/2014/main" id="{00000000-0008-0000-0400-000098000000}"/>
            </a:ext>
          </a:extLst>
        </xdr:cNvPr>
        <xdr:cNvSpPr/>
      </xdr:nvSpPr>
      <xdr:spPr>
        <a:xfrm>
          <a:off x="5395686" y="3012925"/>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250373</xdr:colOff>
      <xdr:row>14</xdr:row>
      <xdr:rowOff>72329</xdr:rowOff>
    </xdr:from>
    <xdr:to>
      <xdr:col>9</xdr:col>
      <xdr:colOff>379913</xdr:colOff>
      <xdr:row>14</xdr:row>
      <xdr:rowOff>194249</xdr:rowOff>
    </xdr:to>
    <xdr:sp macro="" textlink="">
      <xdr:nvSpPr>
        <xdr:cNvPr id="153" name="Oval 152">
          <a:extLst>
            <a:ext uri="{FF2B5EF4-FFF2-40B4-BE49-F238E27FC236}">
              <a16:creationId xmlns:a16="http://schemas.microsoft.com/office/drawing/2014/main" id="{00000000-0008-0000-0400-000099000000}"/>
            </a:ext>
          </a:extLst>
        </xdr:cNvPr>
        <xdr:cNvSpPr/>
      </xdr:nvSpPr>
      <xdr:spPr>
        <a:xfrm>
          <a:off x="7549849" y="2787710"/>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257993</xdr:colOff>
      <xdr:row>13</xdr:row>
      <xdr:rowOff>36044</xdr:rowOff>
    </xdr:from>
    <xdr:to>
      <xdr:col>9</xdr:col>
      <xdr:colOff>387533</xdr:colOff>
      <xdr:row>13</xdr:row>
      <xdr:rowOff>157964</xdr:rowOff>
    </xdr:to>
    <xdr:sp macro="" textlink="">
      <xdr:nvSpPr>
        <xdr:cNvPr id="154" name="Oval 153">
          <a:extLst>
            <a:ext uri="{FF2B5EF4-FFF2-40B4-BE49-F238E27FC236}">
              <a16:creationId xmlns:a16="http://schemas.microsoft.com/office/drawing/2014/main" id="{00000000-0008-0000-0400-00009A000000}"/>
            </a:ext>
          </a:extLst>
        </xdr:cNvPr>
        <xdr:cNvSpPr/>
      </xdr:nvSpPr>
      <xdr:spPr>
        <a:xfrm>
          <a:off x="7557469" y="2521615"/>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505984</xdr:colOff>
      <xdr:row>13</xdr:row>
      <xdr:rowOff>26610</xdr:rowOff>
    </xdr:from>
    <xdr:to>
      <xdr:col>9</xdr:col>
      <xdr:colOff>509816</xdr:colOff>
      <xdr:row>13</xdr:row>
      <xdr:rowOff>192281</xdr:rowOff>
    </xdr:to>
    <xdr:cxnSp macro="">
      <xdr:nvCxnSpPr>
        <xdr:cNvPr id="155" name="Straight Arrow Connector 154">
          <a:extLst>
            <a:ext uri="{FF2B5EF4-FFF2-40B4-BE49-F238E27FC236}">
              <a16:creationId xmlns:a16="http://schemas.microsoft.com/office/drawing/2014/main" id="{00000000-0008-0000-0400-00009B000000}"/>
            </a:ext>
          </a:extLst>
        </xdr:cNvPr>
        <xdr:cNvCxnSpPr/>
      </xdr:nvCxnSpPr>
      <xdr:spPr>
        <a:xfrm flipH="1">
          <a:off x="7805460" y="25121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503769</xdr:colOff>
      <xdr:row>14</xdr:row>
      <xdr:rowOff>44748</xdr:rowOff>
    </xdr:from>
    <xdr:to>
      <xdr:col>9</xdr:col>
      <xdr:colOff>509816</xdr:colOff>
      <xdr:row>14</xdr:row>
      <xdr:rowOff>216466</xdr:rowOff>
    </xdr:to>
    <xdr:cxnSp macro="">
      <xdr:nvCxnSpPr>
        <xdr:cNvPr id="156" name="Straight Arrow Connector 155">
          <a:extLst>
            <a:ext uri="{FF2B5EF4-FFF2-40B4-BE49-F238E27FC236}">
              <a16:creationId xmlns:a16="http://schemas.microsoft.com/office/drawing/2014/main" id="{00000000-0008-0000-0400-00009C000000}"/>
            </a:ext>
          </a:extLst>
        </xdr:cNvPr>
        <xdr:cNvCxnSpPr/>
      </xdr:nvCxnSpPr>
      <xdr:spPr>
        <a:xfrm>
          <a:off x="7803245" y="2760129"/>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272143</xdr:colOff>
      <xdr:row>14</xdr:row>
      <xdr:rowOff>47048</xdr:rowOff>
    </xdr:from>
    <xdr:to>
      <xdr:col>4</xdr:col>
      <xdr:colOff>401683</xdr:colOff>
      <xdr:row>14</xdr:row>
      <xdr:rowOff>168968</xdr:rowOff>
    </xdr:to>
    <xdr:sp macro="" textlink="">
      <xdr:nvSpPr>
        <xdr:cNvPr id="164" name="Oval 163">
          <a:extLst>
            <a:ext uri="{FF2B5EF4-FFF2-40B4-BE49-F238E27FC236}">
              <a16:creationId xmlns:a16="http://schemas.microsoft.com/office/drawing/2014/main" id="{00000000-0008-0000-0400-0000A4000000}"/>
            </a:ext>
          </a:extLst>
        </xdr:cNvPr>
        <xdr:cNvSpPr/>
      </xdr:nvSpPr>
      <xdr:spPr>
        <a:xfrm>
          <a:off x="4027714" y="2762429"/>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272143</xdr:colOff>
      <xdr:row>15</xdr:row>
      <xdr:rowOff>68335</xdr:rowOff>
    </xdr:from>
    <xdr:to>
      <xdr:col>4</xdr:col>
      <xdr:colOff>401683</xdr:colOff>
      <xdr:row>15</xdr:row>
      <xdr:rowOff>190255</xdr:rowOff>
    </xdr:to>
    <xdr:sp macro="" textlink="">
      <xdr:nvSpPr>
        <xdr:cNvPr id="165" name="Oval 164">
          <a:extLst>
            <a:ext uri="{FF2B5EF4-FFF2-40B4-BE49-F238E27FC236}">
              <a16:creationId xmlns:a16="http://schemas.microsoft.com/office/drawing/2014/main" id="{00000000-0008-0000-0400-0000A5000000}"/>
            </a:ext>
          </a:extLst>
        </xdr:cNvPr>
        <xdr:cNvSpPr/>
      </xdr:nvSpPr>
      <xdr:spPr>
        <a:xfrm>
          <a:off x="4027714" y="3007478"/>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272143</xdr:colOff>
      <xdr:row>13</xdr:row>
      <xdr:rowOff>42575</xdr:rowOff>
    </xdr:from>
    <xdr:to>
      <xdr:col>4</xdr:col>
      <xdr:colOff>401683</xdr:colOff>
      <xdr:row>13</xdr:row>
      <xdr:rowOff>164495</xdr:rowOff>
    </xdr:to>
    <xdr:sp macro="" textlink="">
      <xdr:nvSpPr>
        <xdr:cNvPr id="166" name="Oval 165">
          <a:extLst>
            <a:ext uri="{FF2B5EF4-FFF2-40B4-BE49-F238E27FC236}">
              <a16:creationId xmlns:a16="http://schemas.microsoft.com/office/drawing/2014/main" id="{00000000-0008-0000-0400-0000A6000000}"/>
            </a:ext>
          </a:extLst>
        </xdr:cNvPr>
        <xdr:cNvSpPr/>
      </xdr:nvSpPr>
      <xdr:spPr>
        <a:xfrm>
          <a:off x="4027714" y="2528146"/>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527754</xdr:colOff>
      <xdr:row>13</xdr:row>
      <xdr:rowOff>24190</xdr:rowOff>
    </xdr:from>
    <xdr:to>
      <xdr:col>4</xdr:col>
      <xdr:colOff>531586</xdr:colOff>
      <xdr:row>13</xdr:row>
      <xdr:rowOff>189861</xdr:rowOff>
    </xdr:to>
    <xdr:cxnSp macro="">
      <xdr:nvCxnSpPr>
        <xdr:cNvPr id="167" name="Straight Arrow Connector 166">
          <a:extLst>
            <a:ext uri="{FF2B5EF4-FFF2-40B4-BE49-F238E27FC236}">
              <a16:creationId xmlns:a16="http://schemas.microsoft.com/office/drawing/2014/main" id="{00000000-0008-0000-0400-0000A7000000}"/>
            </a:ext>
          </a:extLst>
        </xdr:cNvPr>
        <xdr:cNvCxnSpPr/>
      </xdr:nvCxnSpPr>
      <xdr:spPr>
        <a:xfrm flipH="1">
          <a:off x="4283325" y="250976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525539</xdr:colOff>
      <xdr:row>14</xdr:row>
      <xdr:rowOff>42328</xdr:rowOff>
    </xdr:from>
    <xdr:to>
      <xdr:col>4</xdr:col>
      <xdr:colOff>531586</xdr:colOff>
      <xdr:row>14</xdr:row>
      <xdr:rowOff>214046</xdr:rowOff>
    </xdr:to>
    <xdr:cxnSp macro="">
      <xdr:nvCxnSpPr>
        <xdr:cNvPr id="168" name="Straight Arrow Connector 167">
          <a:extLst>
            <a:ext uri="{FF2B5EF4-FFF2-40B4-BE49-F238E27FC236}">
              <a16:creationId xmlns:a16="http://schemas.microsoft.com/office/drawing/2014/main" id="{00000000-0008-0000-0400-0000A8000000}"/>
            </a:ext>
          </a:extLst>
        </xdr:cNvPr>
        <xdr:cNvCxnSpPr/>
      </xdr:nvCxnSpPr>
      <xdr:spPr>
        <a:xfrm>
          <a:off x="4281110" y="2757709"/>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525538</xdr:colOff>
      <xdr:row>15</xdr:row>
      <xdr:rowOff>42330</xdr:rowOff>
    </xdr:from>
    <xdr:to>
      <xdr:col>4</xdr:col>
      <xdr:colOff>529370</xdr:colOff>
      <xdr:row>15</xdr:row>
      <xdr:rowOff>208001</xdr:rowOff>
    </xdr:to>
    <xdr:cxnSp macro="">
      <xdr:nvCxnSpPr>
        <xdr:cNvPr id="169" name="Straight Arrow Connector 168">
          <a:extLst>
            <a:ext uri="{FF2B5EF4-FFF2-40B4-BE49-F238E27FC236}">
              <a16:creationId xmlns:a16="http://schemas.microsoft.com/office/drawing/2014/main" id="{00000000-0008-0000-0400-0000A9000000}"/>
            </a:ext>
          </a:extLst>
        </xdr:cNvPr>
        <xdr:cNvCxnSpPr/>
      </xdr:nvCxnSpPr>
      <xdr:spPr>
        <a:xfrm flipH="1">
          <a:off x="4281109" y="298147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267304</xdr:colOff>
      <xdr:row>14</xdr:row>
      <xdr:rowOff>42210</xdr:rowOff>
    </xdr:from>
    <xdr:to>
      <xdr:col>7</xdr:col>
      <xdr:colOff>396844</xdr:colOff>
      <xdr:row>14</xdr:row>
      <xdr:rowOff>164130</xdr:rowOff>
    </xdr:to>
    <xdr:sp macro="" textlink="">
      <xdr:nvSpPr>
        <xdr:cNvPr id="170" name="Oval 169">
          <a:extLst>
            <a:ext uri="{FF2B5EF4-FFF2-40B4-BE49-F238E27FC236}">
              <a16:creationId xmlns:a16="http://schemas.microsoft.com/office/drawing/2014/main" id="{00000000-0008-0000-0400-0000AA000000}"/>
            </a:ext>
          </a:extLst>
        </xdr:cNvPr>
        <xdr:cNvSpPr/>
      </xdr:nvSpPr>
      <xdr:spPr>
        <a:xfrm>
          <a:off x="6109304" y="275759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267304</xdr:colOff>
      <xdr:row>15</xdr:row>
      <xdr:rowOff>63497</xdr:rowOff>
    </xdr:from>
    <xdr:to>
      <xdr:col>7</xdr:col>
      <xdr:colOff>396844</xdr:colOff>
      <xdr:row>15</xdr:row>
      <xdr:rowOff>185417</xdr:rowOff>
    </xdr:to>
    <xdr:sp macro="" textlink="">
      <xdr:nvSpPr>
        <xdr:cNvPr id="171" name="Oval 170">
          <a:extLst>
            <a:ext uri="{FF2B5EF4-FFF2-40B4-BE49-F238E27FC236}">
              <a16:creationId xmlns:a16="http://schemas.microsoft.com/office/drawing/2014/main" id="{00000000-0008-0000-0400-0000AB000000}"/>
            </a:ext>
          </a:extLst>
        </xdr:cNvPr>
        <xdr:cNvSpPr/>
      </xdr:nvSpPr>
      <xdr:spPr>
        <a:xfrm>
          <a:off x="6109304" y="300264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267304</xdr:colOff>
      <xdr:row>13</xdr:row>
      <xdr:rowOff>37737</xdr:rowOff>
    </xdr:from>
    <xdr:to>
      <xdr:col>7</xdr:col>
      <xdr:colOff>396844</xdr:colOff>
      <xdr:row>13</xdr:row>
      <xdr:rowOff>159657</xdr:rowOff>
    </xdr:to>
    <xdr:sp macro="" textlink="">
      <xdr:nvSpPr>
        <xdr:cNvPr id="172" name="Oval 171">
          <a:extLst>
            <a:ext uri="{FF2B5EF4-FFF2-40B4-BE49-F238E27FC236}">
              <a16:creationId xmlns:a16="http://schemas.microsoft.com/office/drawing/2014/main" id="{00000000-0008-0000-0400-0000AC000000}"/>
            </a:ext>
          </a:extLst>
        </xdr:cNvPr>
        <xdr:cNvSpPr/>
      </xdr:nvSpPr>
      <xdr:spPr>
        <a:xfrm>
          <a:off x="6109304" y="2523308"/>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522915</xdr:colOff>
      <xdr:row>13</xdr:row>
      <xdr:rowOff>19352</xdr:rowOff>
    </xdr:from>
    <xdr:to>
      <xdr:col>7</xdr:col>
      <xdr:colOff>526747</xdr:colOff>
      <xdr:row>13</xdr:row>
      <xdr:rowOff>185023</xdr:rowOff>
    </xdr:to>
    <xdr:cxnSp macro="">
      <xdr:nvCxnSpPr>
        <xdr:cNvPr id="173" name="Straight Arrow Connector 172">
          <a:extLst>
            <a:ext uri="{FF2B5EF4-FFF2-40B4-BE49-F238E27FC236}">
              <a16:creationId xmlns:a16="http://schemas.microsoft.com/office/drawing/2014/main" id="{00000000-0008-0000-0400-0000AD000000}"/>
            </a:ext>
          </a:extLst>
        </xdr:cNvPr>
        <xdr:cNvCxnSpPr/>
      </xdr:nvCxnSpPr>
      <xdr:spPr>
        <a:xfrm flipH="1">
          <a:off x="6364915" y="250492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520700</xdr:colOff>
      <xdr:row>14</xdr:row>
      <xdr:rowOff>37490</xdr:rowOff>
    </xdr:from>
    <xdr:to>
      <xdr:col>7</xdr:col>
      <xdr:colOff>526747</xdr:colOff>
      <xdr:row>14</xdr:row>
      <xdr:rowOff>209208</xdr:rowOff>
    </xdr:to>
    <xdr:cxnSp macro="">
      <xdr:nvCxnSpPr>
        <xdr:cNvPr id="174" name="Straight Arrow Connector 173">
          <a:extLst>
            <a:ext uri="{FF2B5EF4-FFF2-40B4-BE49-F238E27FC236}">
              <a16:creationId xmlns:a16="http://schemas.microsoft.com/office/drawing/2014/main" id="{00000000-0008-0000-0400-0000AE000000}"/>
            </a:ext>
          </a:extLst>
        </xdr:cNvPr>
        <xdr:cNvCxnSpPr/>
      </xdr:nvCxnSpPr>
      <xdr:spPr>
        <a:xfrm>
          <a:off x="6362700" y="2752871"/>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520699</xdr:colOff>
      <xdr:row>15</xdr:row>
      <xdr:rowOff>37492</xdr:rowOff>
    </xdr:from>
    <xdr:to>
      <xdr:col>7</xdr:col>
      <xdr:colOff>524531</xdr:colOff>
      <xdr:row>15</xdr:row>
      <xdr:rowOff>203163</xdr:rowOff>
    </xdr:to>
    <xdr:cxnSp macro="">
      <xdr:nvCxnSpPr>
        <xdr:cNvPr id="175" name="Straight Arrow Connector 174">
          <a:extLst>
            <a:ext uri="{FF2B5EF4-FFF2-40B4-BE49-F238E27FC236}">
              <a16:creationId xmlns:a16="http://schemas.microsoft.com/office/drawing/2014/main" id="{00000000-0008-0000-0400-0000AF000000}"/>
            </a:ext>
          </a:extLst>
        </xdr:cNvPr>
        <xdr:cNvCxnSpPr/>
      </xdr:nvCxnSpPr>
      <xdr:spPr>
        <a:xfrm flipH="1">
          <a:off x="6362699" y="297663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247952</xdr:colOff>
      <xdr:row>13</xdr:row>
      <xdr:rowOff>47054</xdr:rowOff>
    </xdr:from>
    <xdr:to>
      <xdr:col>5</xdr:col>
      <xdr:colOff>377492</xdr:colOff>
      <xdr:row>13</xdr:row>
      <xdr:rowOff>168974</xdr:rowOff>
    </xdr:to>
    <xdr:sp macro="" textlink="">
      <xdr:nvSpPr>
        <xdr:cNvPr id="176" name="Oval 175">
          <a:extLst>
            <a:ext uri="{FF2B5EF4-FFF2-40B4-BE49-F238E27FC236}">
              <a16:creationId xmlns:a16="http://schemas.microsoft.com/office/drawing/2014/main" id="{00000000-0008-0000-0400-0000B0000000}"/>
            </a:ext>
          </a:extLst>
        </xdr:cNvPr>
        <xdr:cNvSpPr/>
      </xdr:nvSpPr>
      <xdr:spPr>
        <a:xfrm>
          <a:off x="4747381" y="253262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247952</xdr:colOff>
      <xdr:row>14</xdr:row>
      <xdr:rowOff>62293</xdr:rowOff>
    </xdr:from>
    <xdr:to>
      <xdr:col>5</xdr:col>
      <xdr:colOff>377492</xdr:colOff>
      <xdr:row>14</xdr:row>
      <xdr:rowOff>184213</xdr:rowOff>
    </xdr:to>
    <xdr:sp macro="" textlink="">
      <xdr:nvSpPr>
        <xdr:cNvPr id="177" name="Oval 176">
          <a:extLst>
            <a:ext uri="{FF2B5EF4-FFF2-40B4-BE49-F238E27FC236}">
              <a16:creationId xmlns:a16="http://schemas.microsoft.com/office/drawing/2014/main" id="{00000000-0008-0000-0400-0000B1000000}"/>
            </a:ext>
          </a:extLst>
        </xdr:cNvPr>
        <xdr:cNvSpPr/>
      </xdr:nvSpPr>
      <xdr:spPr>
        <a:xfrm>
          <a:off x="4747381" y="2777674"/>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501348</xdr:colOff>
      <xdr:row>13</xdr:row>
      <xdr:rowOff>42334</xdr:rowOff>
    </xdr:from>
    <xdr:to>
      <xdr:col>5</xdr:col>
      <xdr:colOff>507395</xdr:colOff>
      <xdr:row>13</xdr:row>
      <xdr:rowOff>214052</xdr:rowOff>
    </xdr:to>
    <xdr:cxnSp macro="">
      <xdr:nvCxnSpPr>
        <xdr:cNvPr id="178" name="Straight Arrow Connector 177">
          <a:extLst>
            <a:ext uri="{FF2B5EF4-FFF2-40B4-BE49-F238E27FC236}">
              <a16:creationId xmlns:a16="http://schemas.microsoft.com/office/drawing/2014/main" id="{00000000-0008-0000-0400-0000B2000000}"/>
            </a:ext>
          </a:extLst>
        </xdr:cNvPr>
        <xdr:cNvCxnSpPr/>
      </xdr:nvCxnSpPr>
      <xdr:spPr>
        <a:xfrm>
          <a:off x="5000777" y="252790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501347</xdr:colOff>
      <xdr:row>14</xdr:row>
      <xdr:rowOff>36288</xdr:rowOff>
    </xdr:from>
    <xdr:to>
      <xdr:col>5</xdr:col>
      <xdr:colOff>505179</xdr:colOff>
      <xdr:row>14</xdr:row>
      <xdr:rowOff>201959</xdr:rowOff>
    </xdr:to>
    <xdr:cxnSp macro="">
      <xdr:nvCxnSpPr>
        <xdr:cNvPr id="179" name="Straight Arrow Connector 178">
          <a:extLst>
            <a:ext uri="{FF2B5EF4-FFF2-40B4-BE49-F238E27FC236}">
              <a16:creationId xmlns:a16="http://schemas.microsoft.com/office/drawing/2014/main" id="{00000000-0008-0000-0400-0000B3000000}"/>
            </a:ext>
          </a:extLst>
        </xdr:cNvPr>
        <xdr:cNvCxnSpPr/>
      </xdr:nvCxnSpPr>
      <xdr:spPr>
        <a:xfrm flipH="1">
          <a:off x="5000776" y="275166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247952</xdr:colOff>
      <xdr:row>15</xdr:row>
      <xdr:rowOff>69914</xdr:rowOff>
    </xdr:from>
    <xdr:to>
      <xdr:col>5</xdr:col>
      <xdr:colOff>377492</xdr:colOff>
      <xdr:row>15</xdr:row>
      <xdr:rowOff>191834</xdr:rowOff>
    </xdr:to>
    <xdr:sp macro="" textlink="">
      <xdr:nvSpPr>
        <xdr:cNvPr id="180" name="Oval 179">
          <a:extLst>
            <a:ext uri="{FF2B5EF4-FFF2-40B4-BE49-F238E27FC236}">
              <a16:creationId xmlns:a16="http://schemas.microsoft.com/office/drawing/2014/main" id="{00000000-0008-0000-0400-0000B4000000}"/>
            </a:ext>
          </a:extLst>
        </xdr:cNvPr>
        <xdr:cNvSpPr/>
      </xdr:nvSpPr>
      <xdr:spPr>
        <a:xfrm>
          <a:off x="4747381" y="3009057"/>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501348</xdr:colOff>
      <xdr:row>15</xdr:row>
      <xdr:rowOff>42333</xdr:rowOff>
    </xdr:from>
    <xdr:to>
      <xdr:col>5</xdr:col>
      <xdr:colOff>507395</xdr:colOff>
      <xdr:row>15</xdr:row>
      <xdr:rowOff>214051</xdr:rowOff>
    </xdr:to>
    <xdr:cxnSp macro="">
      <xdr:nvCxnSpPr>
        <xdr:cNvPr id="181" name="Straight Arrow Connector 180">
          <a:extLst>
            <a:ext uri="{FF2B5EF4-FFF2-40B4-BE49-F238E27FC236}">
              <a16:creationId xmlns:a16="http://schemas.microsoft.com/office/drawing/2014/main" id="{00000000-0008-0000-0400-0000B5000000}"/>
            </a:ext>
          </a:extLst>
        </xdr:cNvPr>
        <xdr:cNvCxnSpPr/>
      </xdr:nvCxnSpPr>
      <xdr:spPr>
        <a:xfrm>
          <a:off x="5000777" y="2981476"/>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297543</xdr:colOff>
      <xdr:row>13</xdr:row>
      <xdr:rowOff>42216</xdr:rowOff>
    </xdr:from>
    <xdr:to>
      <xdr:col>12</xdr:col>
      <xdr:colOff>427083</xdr:colOff>
      <xdr:row>13</xdr:row>
      <xdr:rowOff>164136</xdr:rowOff>
    </xdr:to>
    <xdr:sp macro="" textlink="">
      <xdr:nvSpPr>
        <xdr:cNvPr id="182" name="Oval 181">
          <a:extLst>
            <a:ext uri="{FF2B5EF4-FFF2-40B4-BE49-F238E27FC236}">
              <a16:creationId xmlns:a16="http://schemas.microsoft.com/office/drawing/2014/main" id="{00000000-0008-0000-0400-0000B6000000}"/>
            </a:ext>
          </a:extLst>
        </xdr:cNvPr>
        <xdr:cNvSpPr/>
      </xdr:nvSpPr>
      <xdr:spPr>
        <a:xfrm>
          <a:off x="9072638" y="252778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297543</xdr:colOff>
      <xdr:row>14</xdr:row>
      <xdr:rowOff>57455</xdr:rowOff>
    </xdr:from>
    <xdr:to>
      <xdr:col>12</xdr:col>
      <xdr:colOff>427083</xdr:colOff>
      <xdr:row>14</xdr:row>
      <xdr:rowOff>179375</xdr:rowOff>
    </xdr:to>
    <xdr:sp macro="" textlink="">
      <xdr:nvSpPr>
        <xdr:cNvPr id="183" name="Oval 182">
          <a:extLst>
            <a:ext uri="{FF2B5EF4-FFF2-40B4-BE49-F238E27FC236}">
              <a16:creationId xmlns:a16="http://schemas.microsoft.com/office/drawing/2014/main" id="{00000000-0008-0000-0400-0000B7000000}"/>
            </a:ext>
          </a:extLst>
        </xdr:cNvPr>
        <xdr:cNvSpPr/>
      </xdr:nvSpPr>
      <xdr:spPr>
        <a:xfrm>
          <a:off x="9072638" y="277283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550939</xdr:colOff>
      <xdr:row>13</xdr:row>
      <xdr:rowOff>37496</xdr:rowOff>
    </xdr:from>
    <xdr:to>
      <xdr:col>12</xdr:col>
      <xdr:colOff>556986</xdr:colOff>
      <xdr:row>13</xdr:row>
      <xdr:rowOff>209214</xdr:rowOff>
    </xdr:to>
    <xdr:cxnSp macro="">
      <xdr:nvCxnSpPr>
        <xdr:cNvPr id="184" name="Straight Arrow Connector 183">
          <a:extLst>
            <a:ext uri="{FF2B5EF4-FFF2-40B4-BE49-F238E27FC236}">
              <a16:creationId xmlns:a16="http://schemas.microsoft.com/office/drawing/2014/main" id="{00000000-0008-0000-0400-0000B8000000}"/>
            </a:ext>
          </a:extLst>
        </xdr:cNvPr>
        <xdr:cNvCxnSpPr/>
      </xdr:nvCxnSpPr>
      <xdr:spPr>
        <a:xfrm>
          <a:off x="9326034" y="252306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550938</xdr:colOff>
      <xdr:row>14</xdr:row>
      <xdr:rowOff>31450</xdr:rowOff>
    </xdr:from>
    <xdr:to>
      <xdr:col>12</xdr:col>
      <xdr:colOff>554770</xdr:colOff>
      <xdr:row>14</xdr:row>
      <xdr:rowOff>197121</xdr:rowOff>
    </xdr:to>
    <xdr:cxnSp macro="">
      <xdr:nvCxnSpPr>
        <xdr:cNvPr id="185" name="Straight Arrow Connector 184">
          <a:extLst>
            <a:ext uri="{FF2B5EF4-FFF2-40B4-BE49-F238E27FC236}">
              <a16:creationId xmlns:a16="http://schemas.microsoft.com/office/drawing/2014/main" id="{00000000-0008-0000-0400-0000B9000000}"/>
            </a:ext>
          </a:extLst>
        </xdr:cNvPr>
        <xdr:cNvCxnSpPr/>
      </xdr:nvCxnSpPr>
      <xdr:spPr>
        <a:xfrm flipH="1">
          <a:off x="9326033" y="274683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278191</xdr:colOff>
      <xdr:row>13</xdr:row>
      <xdr:rowOff>41006</xdr:rowOff>
    </xdr:from>
    <xdr:to>
      <xdr:col>8</xdr:col>
      <xdr:colOff>407731</xdr:colOff>
      <xdr:row>13</xdr:row>
      <xdr:rowOff>162926</xdr:rowOff>
    </xdr:to>
    <xdr:sp macro="" textlink="">
      <xdr:nvSpPr>
        <xdr:cNvPr id="194" name="Oval 193">
          <a:extLst>
            <a:ext uri="{FF2B5EF4-FFF2-40B4-BE49-F238E27FC236}">
              <a16:creationId xmlns:a16="http://schemas.microsoft.com/office/drawing/2014/main" id="{00000000-0008-0000-0400-0000C2000000}"/>
            </a:ext>
          </a:extLst>
        </xdr:cNvPr>
        <xdr:cNvSpPr/>
      </xdr:nvSpPr>
      <xdr:spPr>
        <a:xfrm>
          <a:off x="6864048" y="252657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278191</xdr:colOff>
      <xdr:row>14</xdr:row>
      <xdr:rowOff>56245</xdr:rowOff>
    </xdr:from>
    <xdr:to>
      <xdr:col>8</xdr:col>
      <xdr:colOff>407731</xdr:colOff>
      <xdr:row>14</xdr:row>
      <xdr:rowOff>178165</xdr:rowOff>
    </xdr:to>
    <xdr:sp macro="" textlink="">
      <xdr:nvSpPr>
        <xdr:cNvPr id="195" name="Oval 194">
          <a:extLst>
            <a:ext uri="{FF2B5EF4-FFF2-40B4-BE49-F238E27FC236}">
              <a16:creationId xmlns:a16="http://schemas.microsoft.com/office/drawing/2014/main" id="{00000000-0008-0000-0400-0000C3000000}"/>
            </a:ext>
          </a:extLst>
        </xdr:cNvPr>
        <xdr:cNvSpPr/>
      </xdr:nvSpPr>
      <xdr:spPr>
        <a:xfrm>
          <a:off x="6864048" y="2771626"/>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531587</xdr:colOff>
      <xdr:row>13</xdr:row>
      <xdr:rowOff>36286</xdr:rowOff>
    </xdr:from>
    <xdr:to>
      <xdr:col>8</xdr:col>
      <xdr:colOff>537634</xdr:colOff>
      <xdr:row>13</xdr:row>
      <xdr:rowOff>208004</xdr:rowOff>
    </xdr:to>
    <xdr:cxnSp macro="">
      <xdr:nvCxnSpPr>
        <xdr:cNvPr id="196" name="Straight Arrow Connector 195">
          <a:extLst>
            <a:ext uri="{FF2B5EF4-FFF2-40B4-BE49-F238E27FC236}">
              <a16:creationId xmlns:a16="http://schemas.microsoft.com/office/drawing/2014/main" id="{00000000-0008-0000-0400-0000C4000000}"/>
            </a:ext>
          </a:extLst>
        </xdr:cNvPr>
        <xdr:cNvCxnSpPr/>
      </xdr:nvCxnSpPr>
      <xdr:spPr>
        <a:xfrm>
          <a:off x="7117444" y="252185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531586</xdr:colOff>
      <xdr:row>14</xdr:row>
      <xdr:rowOff>30240</xdr:rowOff>
    </xdr:from>
    <xdr:to>
      <xdr:col>8</xdr:col>
      <xdr:colOff>535418</xdr:colOff>
      <xdr:row>14</xdr:row>
      <xdr:rowOff>195911</xdr:rowOff>
    </xdr:to>
    <xdr:cxnSp macro="">
      <xdr:nvCxnSpPr>
        <xdr:cNvPr id="197" name="Straight Arrow Connector 196">
          <a:extLst>
            <a:ext uri="{FF2B5EF4-FFF2-40B4-BE49-F238E27FC236}">
              <a16:creationId xmlns:a16="http://schemas.microsoft.com/office/drawing/2014/main" id="{00000000-0008-0000-0400-0000C5000000}"/>
            </a:ext>
          </a:extLst>
        </xdr:cNvPr>
        <xdr:cNvCxnSpPr/>
      </xdr:nvCxnSpPr>
      <xdr:spPr>
        <a:xfrm flipH="1">
          <a:off x="7117443" y="274562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278191</xdr:colOff>
      <xdr:row>15</xdr:row>
      <xdr:rowOff>63866</xdr:rowOff>
    </xdr:from>
    <xdr:to>
      <xdr:col>8</xdr:col>
      <xdr:colOff>407731</xdr:colOff>
      <xdr:row>15</xdr:row>
      <xdr:rowOff>185786</xdr:rowOff>
    </xdr:to>
    <xdr:sp macro="" textlink="">
      <xdr:nvSpPr>
        <xdr:cNvPr id="198" name="Oval 197">
          <a:extLst>
            <a:ext uri="{FF2B5EF4-FFF2-40B4-BE49-F238E27FC236}">
              <a16:creationId xmlns:a16="http://schemas.microsoft.com/office/drawing/2014/main" id="{00000000-0008-0000-0400-0000C6000000}"/>
            </a:ext>
          </a:extLst>
        </xdr:cNvPr>
        <xdr:cNvSpPr/>
      </xdr:nvSpPr>
      <xdr:spPr>
        <a:xfrm>
          <a:off x="6864048" y="3003009"/>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531587</xdr:colOff>
      <xdr:row>15</xdr:row>
      <xdr:rowOff>36285</xdr:rowOff>
    </xdr:from>
    <xdr:to>
      <xdr:col>8</xdr:col>
      <xdr:colOff>537634</xdr:colOff>
      <xdr:row>15</xdr:row>
      <xdr:rowOff>208003</xdr:rowOff>
    </xdr:to>
    <xdr:cxnSp macro="">
      <xdr:nvCxnSpPr>
        <xdr:cNvPr id="199" name="Straight Arrow Connector 198">
          <a:extLst>
            <a:ext uri="{FF2B5EF4-FFF2-40B4-BE49-F238E27FC236}">
              <a16:creationId xmlns:a16="http://schemas.microsoft.com/office/drawing/2014/main" id="{00000000-0008-0000-0400-0000C7000000}"/>
            </a:ext>
          </a:extLst>
        </xdr:cNvPr>
        <xdr:cNvCxnSpPr/>
      </xdr:nvCxnSpPr>
      <xdr:spPr>
        <a:xfrm>
          <a:off x="7117444" y="2975428"/>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285447</xdr:colOff>
      <xdr:row>16</xdr:row>
      <xdr:rowOff>42215</xdr:rowOff>
    </xdr:from>
    <xdr:to>
      <xdr:col>8</xdr:col>
      <xdr:colOff>414987</xdr:colOff>
      <xdr:row>16</xdr:row>
      <xdr:rowOff>164135</xdr:rowOff>
    </xdr:to>
    <xdr:sp macro="" textlink="">
      <xdr:nvSpPr>
        <xdr:cNvPr id="212" name="Oval 211">
          <a:extLst>
            <a:ext uri="{FF2B5EF4-FFF2-40B4-BE49-F238E27FC236}">
              <a16:creationId xmlns:a16="http://schemas.microsoft.com/office/drawing/2014/main" id="{00000000-0008-0000-0400-0000D4000000}"/>
            </a:ext>
          </a:extLst>
        </xdr:cNvPr>
        <xdr:cNvSpPr/>
      </xdr:nvSpPr>
      <xdr:spPr>
        <a:xfrm>
          <a:off x="6871304" y="32172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285447</xdr:colOff>
      <xdr:row>17</xdr:row>
      <xdr:rowOff>57454</xdr:rowOff>
    </xdr:from>
    <xdr:to>
      <xdr:col>8</xdr:col>
      <xdr:colOff>414987</xdr:colOff>
      <xdr:row>17</xdr:row>
      <xdr:rowOff>179374</xdr:rowOff>
    </xdr:to>
    <xdr:sp macro="" textlink="">
      <xdr:nvSpPr>
        <xdr:cNvPr id="213" name="Oval 212">
          <a:extLst>
            <a:ext uri="{FF2B5EF4-FFF2-40B4-BE49-F238E27FC236}">
              <a16:creationId xmlns:a16="http://schemas.microsoft.com/office/drawing/2014/main" id="{00000000-0008-0000-0400-0000D5000000}"/>
            </a:ext>
          </a:extLst>
        </xdr:cNvPr>
        <xdr:cNvSpPr/>
      </xdr:nvSpPr>
      <xdr:spPr>
        <a:xfrm>
          <a:off x="6871304" y="3462264"/>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538843</xdr:colOff>
      <xdr:row>16</xdr:row>
      <xdr:rowOff>37495</xdr:rowOff>
    </xdr:from>
    <xdr:to>
      <xdr:col>8</xdr:col>
      <xdr:colOff>544890</xdr:colOff>
      <xdr:row>16</xdr:row>
      <xdr:rowOff>209213</xdr:rowOff>
    </xdr:to>
    <xdr:cxnSp macro="">
      <xdr:nvCxnSpPr>
        <xdr:cNvPr id="214" name="Straight Arrow Connector 213">
          <a:extLst>
            <a:ext uri="{FF2B5EF4-FFF2-40B4-BE49-F238E27FC236}">
              <a16:creationId xmlns:a16="http://schemas.microsoft.com/office/drawing/2014/main" id="{00000000-0008-0000-0400-0000D6000000}"/>
            </a:ext>
          </a:extLst>
        </xdr:cNvPr>
        <xdr:cNvCxnSpPr/>
      </xdr:nvCxnSpPr>
      <xdr:spPr>
        <a:xfrm>
          <a:off x="7124700" y="321249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538842</xdr:colOff>
      <xdr:row>17</xdr:row>
      <xdr:rowOff>31449</xdr:rowOff>
    </xdr:from>
    <xdr:to>
      <xdr:col>8</xdr:col>
      <xdr:colOff>542674</xdr:colOff>
      <xdr:row>17</xdr:row>
      <xdr:rowOff>197120</xdr:rowOff>
    </xdr:to>
    <xdr:cxnSp macro="">
      <xdr:nvCxnSpPr>
        <xdr:cNvPr id="215" name="Straight Arrow Connector 214">
          <a:extLst>
            <a:ext uri="{FF2B5EF4-FFF2-40B4-BE49-F238E27FC236}">
              <a16:creationId xmlns:a16="http://schemas.microsoft.com/office/drawing/2014/main" id="{00000000-0008-0000-0400-0000D7000000}"/>
            </a:ext>
          </a:extLst>
        </xdr:cNvPr>
        <xdr:cNvCxnSpPr/>
      </xdr:nvCxnSpPr>
      <xdr:spPr>
        <a:xfrm flipH="1">
          <a:off x="7124699" y="343625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280609</xdr:colOff>
      <xdr:row>16</xdr:row>
      <xdr:rowOff>43425</xdr:rowOff>
    </xdr:from>
    <xdr:to>
      <xdr:col>12</xdr:col>
      <xdr:colOff>410149</xdr:colOff>
      <xdr:row>16</xdr:row>
      <xdr:rowOff>165345</xdr:rowOff>
    </xdr:to>
    <xdr:sp macro="" textlink="">
      <xdr:nvSpPr>
        <xdr:cNvPr id="218" name="Oval 217">
          <a:extLst>
            <a:ext uri="{FF2B5EF4-FFF2-40B4-BE49-F238E27FC236}">
              <a16:creationId xmlns:a16="http://schemas.microsoft.com/office/drawing/2014/main" id="{00000000-0008-0000-0400-0000DA000000}"/>
            </a:ext>
          </a:extLst>
        </xdr:cNvPr>
        <xdr:cNvSpPr/>
      </xdr:nvSpPr>
      <xdr:spPr>
        <a:xfrm>
          <a:off x="9055704" y="321842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280609</xdr:colOff>
      <xdr:row>17</xdr:row>
      <xdr:rowOff>58664</xdr:rowOff>
    </xdr:from>
    <xdr:to>
      <xdr:col>12</xdr:col>
      <xdr:colOff>410149</xdr:colOff>
      <xdr:row>17</xdr:row>
      <xdr:rowOff>180584</xdr:rowOff>
    </xdr:to>
    <xdr:sp macro="" textlink="">
      <xdr:nvSpPr>
        <xdr:cNvPr id="219" name="Oval 218">
          <a:extLst>
            <a:ext uri="{FF2B5EF4-FFF2-40B4-BE49-F238E27FC236}">
              <a16:creationId xmlns:a16="http://schemas.microsoft.com/office/drawing/2014/main" id="{00000000-0008-0000-0400-0000DB000000}"/>
            </a:ext>
          </a:extLst>
        </xdr:cNvPr>
        <xdr:cNvSpPr/>
      </xdr:nvSpPr>
      <xdr:spPr>
        <a:xfrm>
          <a:off x="9055704" y="3463474"/>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534005</xdr:colOff>
      <xdr:row>16</xdr:row>
      <xdr:rowOff>38705</xdr:rowOff>
    </xdr:from>
    <xdr:to>
      <xdr:col>12</xdr:col>
      <xdr:colOff>540052</xdr:colOff>
      <xdr:row>16</xdr:row>
      <xdr:rowOff>210423</xdr:rowOff>
    </xdr:to>
    <xdr:cxnSp macro="">
      <xdr:nvCxnSpPr>
        <xdr:cNvPr id="220" name="Straight Arrow Connector 219">
          <a:extLst>
            <a:ext uri="{FF2B5EF4-FFF2-40B4-BE49-F238E27FC236}">
              <a16:creationId xmlns:a16="http://schemas.microsoft.com/office/drawing/2014/main" id="{00000000-0008-0000-0400-0000DC000000}"/>
            </a:ext>
          </a:extLst>
        </xdr:cNvPr>
        <xdr:cNvCxnSpPr/>
      </xdr:nvCxnSpPr>
      <xdr:spPr>
        <a:xfrm>
          <a:off x="9309100" y="321370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534004</xdr:colOff>
      <xdr:row>17</xdr:row>
      <xdr:rowOff>32659</xdr:rowOff>
    </xdr:from>
    <xdr:to>
      <xdr:col>12</xdr:col>
      <xdr:colOff>537836</xdr:colOff>
      <xdr:row>17</xdr:row>
      <xdr:rowOff>198330</xdr:rowOff>
    </xdr:to>
    <xdr:cxnSp macro="">
      <xdr:nvCxnSpPr>
        <xdr:cNvPr id="221" name="Straight Arrow Connector 220">
          <a:extLst>
            <a:ext uri="{FF2B5EF4-FFF2-40B4-BE49-F238E27FC236}">
              <a16:creationId xmlns:a16="http://schemas.microsoft.com/office/drawing/2014/main" id="{00000000-0008-0000-0400-0000DD000000}"/>
            </a:ext>
          </a:extLst>
        </xdr:cNvPr>
        <xdr:cNvCxnSpPr/>
      </xdr:nvCxnSpPr>
      <xdr:spPr>
        <a:xfrm flipH="1">
          <a:off x="9309099" y="343746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280609</xdr:colOff>
      <xdr:row>19</xdr:row>
      <xdr:rowOff>60238</xdr:rowOff>
    </xdr:from>
    <xdr:to>
      <xdr:col>12</xdr:col>
      <xdr:colOff>410149</xdr:colOff>
      <xdr:row>19</xdr:row>
      <xdr:rowOff>182158</xdr:rowOff>
    </xdr:to>
    <xdr:sp macro="" textlink="">
      <xdr:nvSpPr>
        <xdr:cNvPr id="222" name="Oval 221">
          <a:extLst>
            <a:ext uri="{FF2B5EF4-FFF2-40B4-BE49-F238E27FC236}">
              <a16:creationId xmlns:a16="http://schemas.microsoft.com/office/drawing/2014/main" id="{00000000-0008-0000-0400-0000DE000000}"/>
            </a:ext>
          </a:extLst>
        </xdr:cNvPr>
        <xdr:cNvSpPr/>
      </xdr:nvSpPr>
      <xdr:spPr>
        <a:xfrm>
          <a:off x="9055704" y="369485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534005</xdr:colOff>
      <xdr:row>19</xdr:row>
      <xdr:rowOff>32657</xdr:rowOff>
    </xdr:from>
    <xdr:to>
      <xdr:col>12</xdr:col>
      <xdr:colOff>540052</xdr:colOff>
      <xdr:row>19</xdr:row>
      <xdr:rowOff>204375</xdr:rowOff>
    </xdr:to>
    <xdr:cxnSp macro="">
      <xdr:nvCxnSpPr>
        <xdr:cNvPr id="223" name="Straight Arrow Connector 222">
          <a:extLst>
            <a:ext uri="{FF2B5EF4-FFF2-40B4-BE49-F238E27FC236}">
              <a16:creationId xmlns:a16="http://schemas.microsoft.com/office/drawing/2014/main" id="{00000000-0008-0000-0400-0000DF000000}"/>
            </a:ext>
          </a:extLst>
        </xdr:cNvPr>
        <xdr:cNvCxnSpPr/>
      </xdr:nvCxnSpPr>
      <xdr:spPr>
        <a:xfrm>
          <a:off x="9309100" y="3667276"/>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251582</xdr:colOff>
      <xdr:row>17</xdr:row>
      <xdr:rowOff>73538</xdr:rowOff>
    </xdr:from>
    <xdr:to>
      <xdr:col>3</xdr:col>
      <xdr:colOff>381122</xdr:colOff>
      <xdr:row>17</xdr:row>
      <xdr:rowOff>195458</xdr:rowOff>
    </xdr:to>
    <xdr:sp macro="" textlink="">
      <xdr:nvSpPr>
        <xdr:cNvPr id="224" name="Oval 223">
          <a:extLst>
            <a:ext uri="{FF2B5EF4-FFF2-40B4-BE49-F238E27FC236}">
              <a16:creationId xmlns:a16="http://schemas.microsoft.com/office/drawing/2014/main" id="{00000000-0008-0000-0400-0000E0000000}"/>
            </a:ext>
          </a:extLst>
        </xdr:cNvPr>
        <xdr:cNvSpPr/>
      </xdr:nvSpPr>
      <xdr:spPr>
        <a:xfrm>
          <a:off x="3293534" y="3478348"/>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259202</xdr:colOff>
      <xdr:row>16</xdr:row>
      <xdr:rowOff>37253</xdr:rowOff>
    </xdr:from>
    <xdr:to>
      <xdr:col>3</xdr:col>
      <xdr:colOff>388742</xdr:colOff>
      <xdr:row>16</xdr:row>
      <xdr:rowOff>159173</xdr:rowOff>
    </xdr:to>
    <xdr:sp macro="" textlink="">
      <xdr:nvSpPr>
        <xdr:cNvPr id="225" name="Oval 224">
          <a:extLst>
            <a:ext uri="{FF2B5EF4-FFF2-40B4-BE49-F238E27FC236}">
              <a16:creationId xmlns:a16="http://schemas.microsoft.com/office/drawing/2014/main" id="{00000000-0008-0000-0400-0000E1000000}"/>
            </a:ext>
          </a:extLst>
        </xdr:cNvPr>
        <xdr:cNvSpPr/>
      </xdr:nvSpPr>
      <xdr:spPr>
        <a:xfrm>
          <a:off x="3301154" y="321225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507193</xdr:colOff>
      <xdr:row>16</xdr:row>
      <xdr:rowOff>27819</xdr:rowOff>
    </xdr:from>
    <xdr:to>
      <xdr:col>3</xdr:col>
      <xdr:colOff>511025</xdr:colOff>
      <xdr:row>16</xdr:row>
      <xdr:rowOff>193490</xdr:rowOff>
    </xdr:to>
    <xdr:cxnSp macro="">
      <xdr:nvCxnSpPr>
        <xdr:cNvPr id="226" name="Straight Arrow Connector 225">
          <a:extLst>
            <a:ext uri="{FF2B5EF4-FFF2-40B4-BE49-F238E27FC236}">
              <a16:creationId xmlns:a16="http://schemas.microsoft.com/office/drawing/2014/main" id="{00000000-0008-0000-0400-0000E2000000}"/>
            </a:ext>
          </a:extLst>
        </xdr:cNvPr>
        <xdr:cNvCxnSpPr/>
      </xdr:nvCxnSpPr>
      <xdr:spPr>
        <a:xfrm flipH="1">
          <a:off x="3549145" y="320281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504978</xdr:colOff>
      <xdr:row>17</xdr:row>
      <xdr:rowOff>45957</xdr:rowOff>
    </xdr:from>
    <xdr:to>
      <xdr:col>3</xdr:col>
      <xdr:colOff>511025</xdr:colOff>
      <xdr:row>17</xdr:row>
      <xdr:rowOff>217675</xdr:rowOff>
    </xdr:to>
    <xdr:cxnSp macro="">
      <xdr:nvCxnSpPr>
        <xdr:cNvPr id="227" name="Straight Arrow Connector 226">
          <a:extLst>
            <a:ext uri="{FF2B5EF4-FFF2-40B4-BE49-F238E27FC236}">
              <a16:creationId xmlns:a16="http://schemas.microsoft.com/office/drawing/2014/main" id="{00000000-0008-0000-0400-0000E3000000}"/>
            </a:ext>
          </a:extLst>
        </xdr:cNvPr>
        <xdr:cNvCxnSpPr/>
      </xdr:nvCxnSpPr>
      <xdr:spPr>
        <a:xfrm>
          <a:off x="3546930" y="345076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504977</xdr:colOff>
      <xdr:row>19</xdr:row>
      <xdr:rowOff>39912</xdr:rowOff>
    </xdr:from>
    <xdr:to>
      <xdr:col>3</xdr:col>
      <xdr:colOff>508809</xdr:colOff>
      <xdr:row>19</xdr:row>
      <xdr:rowOff>205583</xdr:rowOff>
    </xdr:to>
    <xdr:cxnSp macro="">
      <xdr:nvCxnSpPr>
        <xdr:cNvPr id="228" name="Straight Arrow Connector 227">
          <a:extLst>
            <a:ext uri="{FF2B5EF4-FFF2-40B4-BE49-F238E27FC236}">
              <a16:creationId xmlns:a16="http://schemas.microsoft.com/office/drawing/2014/main" id="{00000000-0008-0000-0400-0000E4000000}"/>
            </a:ext>
          </a:extLst>
        </xdr:cNvPr>
        <xdr:cNvCxnSpPr/>
      </xdr:nvCxnSpPr>
      <xdr:spPr>
        <a:xfrm flipH="1">
          <a:off x="3546929" y="367453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251581</xdr:colOff>
      <xdr:row>19</xdr:row>
      <xdr:rowOff>76201</xdr:rowOff>
    </xdr:from>
    <xdr:to>
      <xdr:col>3</xdr:col>
      <xdr:colOff>381121</xdr:colOff>
      <xdr:row>19</xdr:row>
      <xdr:rowOff>198121</xdr:rowOff>
    </xdr:to>
    <xdr:sp macro="" textlink="">
      <xdr:nvSpPr>
        <xdr:cNvPr id="229" name="Oval 228">
          <a:extLst>
            <a:ext uri="{FF2B5EF4-FFF2-40B4-BE49-F238E27FC236}">
              <a16:creationId xmlns:a16="http://schemas.microsoft.com/office/drawing/2014/main" id="{00000000-0008-0000-0400-0000E5000000}"/>
            </a:ext>
          </a:extLst>
        </xdr:cNvPr>
        <xdr:cNvSpPr/>
      </xdr:nvSpPr>
      <xdr:spPr>
        <a:xfrm>
          <a:off x="3293533" y="371082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246744</xdr:colOff>
      <xdr:row>17</xdr:row>
      <xdr:rowOff>86843</xdr:rowOff>
    </xdr:from>
    <xdr:to>
      <xdr:col>9</xdr:col>
      <xdr:colOff>376284</xdr:colOff>
      <xdr:row>17</xdr:row>
      <xdr:rowOff>208763</xdr:rowOff>
    </xdr:to>
    <xdr:sp macro="" textlink="">
      <xdr:nvSpPr>
        <xdr:cNvPr id="230" name="Oval 229">
          <a:extLst>
            <a:ext uri="{FF2B5EF4-FFF2-40B4-BE49-F238E27FC236}">
              <a16:creationId xmlns:a16="http://schemas.microsoft.com/office/drawing/2014/main" id="{00000000-0008-0000-0400-0000E6000000}"/>
            </a:ext>
          </a:extLst>
        </xdr:cNvPr>
        <xdr:cNvSpPr/>
      </xdr:nvSpPr>
      <xdr:spPr>
        <a:xfrm>
          <a:off x="7546220" y="349165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254364</xdr:colOff>
      <xdr:row>16</xdr:row>
      <xdr:rowOff>50558</xdr:rowOff>
    </xdr:from>
    <xdr:to>
      <xdr:col>9</xdr:col>
      <xdr:colOff>383904</xdr:colOff>
      <xdr:row>16</xdr:row>
      <xdr:rowOff>172478</xdr:rowOff>
    </xdr:to>
    <xdr:sp macro="" textlink="">
      <xdr:nvSpPr>
        <xdr:cNvPr id="231" name="Oval 230">
          <a:extLst>
            <a:ext uri="{FF2B5EF4-FFF2-40B4-BE49-F238E27FC236}">
              <a16:creationId xmlns:a16="http://schemas.microsoft.com/office/drawing/2014/main" id="{00000000-0008-0000-0400-0000E7000000}"/>
            </a:ext>
          </a:extLst>
        </xdr:cNvPr>
        <xdr:cNvSpPr/>
      </xdr:nvSpPr>
      <xdr:spPr>
        <a:xfrm>
          <a:off x="7553840" y="3225558"/>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502355</xdr:colOff>
      <xdr:row>16</xdr:row>
      <xdr:rowOff>41124</xdr:rowOff>
    </xdr:from>
    <xdr:to>
      <xdr:col>9</xdr:col>
      <xdr:colOff>506187</xdr:colOff>
      <xdr:row>16</xdr:row>
      <xdr:rowOff>206795</xdr:rowOff>
    </xdr:to>
    <xdr:cxnSp macro="">
      <xdr:nvCxnSpPr>
        <xdr:cNvPr id="232" name="Straight Arrow Connector 231">
          <a:extLst>
            <a:ext uri="{FF2B5EF4-FFF2-40B4-BE49-F238E27FC236}">
              <a16:creationId xmlns:a16="http://schemas.microsoft.com/office/drawing/2014/main" id="{00000000-0008-0000-0400-0000E8000000}"/>
            </a:ext>
          </a:extLst>
        </xdr:cNvPr>
        <xdr:cNvCxnSpPr/>
      </xdr:nvCxnSpPr>
      <xdr:spPr>
        <a:xfrm flipH="1">
          <a:off x="7801831" y="3216124"/>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266095</xdr:colOff>
      <xdr:row>17</xdr:row>
      <xdr:rowOff>59144</xdr:rowOff>
    </xdr:from>
    <xdr:to>
      <xdr:col>4</xdr:col>
      <xdr:colOff>395635</xdr:colOff>
      <xdr:row>17</xdr:row>
      <xdr:rowOff>181064</xdr:rowOff>
    </xdr:to>
    <xdr:sp macro="" textlink="">
      <xdr:nvSpPr>
        <xdr:cNvPr id="236" name="Oval 235">
          <a:extLst>
            <a:ext uri="{FF2B5EF4-FFF2-40B4-BE49-F238E27FC236}">
              <a16:creationId xmlns:a16="http://schemas.microsoft.com/office/drawing/2014/main" id="{00000000-0008-0000-0400-0000EC000000}"/>
            </a:ext>
          </a:extLst>
        </xdr:cNvPr>
        <xdr:cNvSpPr/>
      </xdr:nvSpPr>
      <xdr:spPr>
        <a:xfrm>
          <a:off x="4021666" y="3463954"/>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266095</xdr:colOff>
      <xdr:row>16</xdr:row>
      <xdr:rowOff>54671</xdr:rowOff>
    </xdr:from>
    <xdr:to>
      <xdr:col>4</xdr:col>
      <xdr:colOff>395635</xdr:colOff>
      <xdr:row>16</xdr:row>
      <xdr:rowOff>176591</xdr:rowOff>
    </xdr:to>
    <xdr:sp macro="" textlink="">
      <xdr:nvSpPr>
        <xdr:cNvPr id="238" name="Oval 237">
          <a:extLst>
            <a:ext uri="{FF2B5EF4-FFF2-40B4-BE49-F238E27FC236}">
              <a16:creationId xmlns:a16="http://schemas.microsoft.com/office/drawing/2014/main" id="{00000000-0008-0000-0400-0000EE000000}"/>
            </a:ext>
          </a:extLst>
        </xdr:cNvPr>
        <xdr:cNvSpPr/>
      </xdr:nvSpPr>
      <xdr:spPr>
        <a:xfrm>
          <a:off x="4021666" y="322967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521706</xdr:colOff>
      <xdr:row>16</xdr:row>
      <xdr:rowOff>36286</xdr:rowOff>
    </xdr:from>
    <xdr:to>
      <xdr:col>4</xdr:col>
      <xdr:colOff>525538</xdr:colOff>
      <xdr:row>16</xdr:row>
      <xdr:rowOff>201957</xdr:rowOff>
    </xdr:to>
    <xdr:cxnSp macro="">
      <xdr:nvCxnSpPr>
        <xdr:cNvPr id="239" name="Straight Arrow Connector 238">
          <a:extLst>
            <a:ext uri="{FF2B5EF4-FFF2-40B4-BE49-F238E27FC236}">
              <a16:creationId xmlns:a16="http://schemas.microsoft.com/office/drawing/2014/main" id="{00000000-0008-0000-0400-0000EF000000}"/>
            </a:ext>
          </a:extLst>
        </xdr:cNvPr>
        <xdr:cNvCxnSpPr/>
      </xdr:nvCxnSpPr>
      <xdr:spPr>
        <a:xfrm flipH="1">
          <a:off x="4277277" y="321128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519491</xdr:colOff>
      <xdr:row>17</xdr:row>
      <xdr:rowOff>54424</xdr:rowOff>
    </xdr:from>
    <xdr:to>
      <xdr:col>4</xdr:col>
      <xdr:colOff>525538</xdr:colOff>
      <xdr:row>17</xdr:row>
      <xdr:rowOff>226142</xdr:rowOff>
    </xdr:to>
    <xdr:cxnSp macro="">
      <xdr:nvCxnSpPr>
        <xdr:cNvPr id="240" name="Straight Arrow Connector 239">
          <a:extLst>
            <a:ext uri="{FF2B5EF4-FFF2-40B4-BE49-F238E27FC236}">
              <a16:creationId xmlns:a16="http://schemas.microsoft.com/office/drawing/2014/main" id="{00000000-0008-0000-0400-0000F0000000}"/>
            </a:ext>
          </a:extLst>
        </xdr:cNvPr>
        <xdr:cNvCxnSpPr/>
      </xdr:nvCxnSpPr>
      <xdr:spPr>
        <a:xfrm>
          <a:off x="4275062" y="3459234"/>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237066</xdr:colOff>
      <xdr:row>17</xdr:row>
      <xdr:rowOff>54306</xdr:rowOff>
    </xdr:from>
    <xdr:to>
      <xdr:col>5</xdr:col>
      <xdr:colOff>366606</xdr:colOff>
      <xdr:row>17</xdr:row>
      <xdr:rowOff>176226</xdr:rowOff>
    </xdr:to>
    <xdr:sp macro="" textlink="">
      <xdr:nvSpPr>
        <xdr:cNvPr id="242" name="Oval 241">
          <a:extLst>
            <a:ext uri="{FF2B5EF4-FFF2-40B4-BE49-F238E27FC236}">
              <a16:creationId xmlns:a16="http://schemas.microsoft.com/office/drawing/2014/main" id="{00000000-0008-0000-0400-0000F2000000}"/>
            </a:ext>
          </a:extLst>
        </xdr:cNvPr>
        <xdr:cNvSpPr/>
      </xdr:nvSpPr>
      <xdr:spPr>
        <a:xfrm>
          <a:off x="4736495" y="3459116"/>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237066</xdr:colOff>
      <xdr:row>19</xdr:row>
      <xdr:rowOff>69546</xdr:rowOff>
    </xdr:from>
    <xdr:to>
      <xdr:col>5</xdr:col>
      <xdr:colOff>366606</xdr:colOff>
      <xdr:row>19</xdr:row>
      <xdr:rowOff>191466</xdr:rowOff>
    </xdr:to>
    <xdr:sp macro="" textlink="">
      <xdr:nvSpPr>
        <xdr:cNvPr id="243" name="Oval 242">
          <a:extLst>
            <a:ext uri="{FF2B5EF4-FFF2-40B4-BE49-F238E27FC236}">
              <a16:creationId xmlns:a16="http://schemas.microsoft.com/office/drawing/2014/main" id="{00000000-0008-0000-0400-0000F3000000}"/>
            </a:ext>
          </a:extLst>
        </xdr:cNvPr>
        <xdr:cNvSpPr/>
      </xdr:nvSpPr>
      <xdr:spPr>
        <a:xfrm>
          <a:off x="4736495" y="370416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237066</xdr:colOff>
      <xdr:row>16</xdr:row>
      <xdr:rowOff>49833</xdr:rowOff>
    </xdr:from>
    <xdr:to>
      <xdr:col>5</xdr:col>
      <xdr:colOff>366606</xdr:colOff>
      <xdr:row>16</xdr:row>
      <xdr:rowOff>171753</xdr:rowOff>
    </xdr:to>
    <xdr:sp macro="" textlink="">
      <xdr:nvSpPr>
        <xdr:cNvPr id="244" name="Oval 243">
          <a:extLst>
            <a:ext uri="{FF2B5EF4-FFF2-40B4-BE49-F238E27FC236}">
              <a16:creationId xmlns:a16="http://schemas.microsoft.com/office/drawing/2014/main" id="{00000000-0008-0000-0400-0000F4000000}"/>
            </a:ext>
          </a:extLst>
        </xdr:cNvPr>
        <xdr:cNvSpPr/>
      </xdr:nvSpPr>
      <xdr:spPr>
        <a:xfrm>
          <a:off x="4736495" y="3224833"/>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492677</xdr:colOff>
      <xdr:row>16</xdr:row>
      <xdr:rowOff>31448</xdr:rowOff>
    </xdr:from>
    <xdr:to>
      <xdr:col>5</xdr:col>
      <xdr:colOff>496509</xdr:colOff>
      <xdr:row>16</xdr:row>
      <xdr:rowOff>197119</xdr:rowOff>
    </xdr:to>
    <xdr:cxnSp macro="">
      <xdr:nvCxnSpPr>
        <xdr:cNvPr id="245" name="Straight Arrow Connector 244">
          <a:extLst>
            <a:ext uri="{FF2B5EF4-FFF2-40B4-BE49-F238E27FC236}">
              <a16:creationId xmlns:a16="http://schemas.microsoft.com/office/drawing/2014/main" id="{00000000-0008-0000-0400-0000F5000000}"/>
            </a:ext>
          </a:extLst>
        </xdr:cNvPr>
        <xdr:cNvCxnSpPr/>
      </xdr:nvCxnSpPr>
      <xdr:spPr>
        <a:xfrm flipH="1">
          <a:off x="4992106" y="3206448"/>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490462</xdr:colOff>
      <xdr:row>17</xdr:row>
      <xdr:rowOff>49586</xdr:rowOff>
    </xdr:from>
    <xdr:to>
      <xdr:col>5</xdr:col>
      <xdr:colOff>496509</xdr:colOff>
      <xdr:row>17</xdr:row>
      <xdr:rowOff>221304</xdr:rowOff>
    </xdr:to>
    <xdr:cxnSp macro="">
      <xdr:nvCxnSpPr>
        <xdr:cNvPr id="246" name="Straight Arrow Connector 245">
          <a:extLst>
            <a:ext uri="{FF2B5EF4-FFF2-40B4-BE49-F238E27FC236}">
              <a16:creationId xmlns:a16="http://schemas.microsoft.com/office/drawing/2014/main" id="{00000000-0008-0000-0400-0000F6000000}"/>
            </a:ext>
          </a:extLst>
        </xdr:cNvPr>
        <xdr:cNvCxnSpPr/>
      </xdr:nvCxnSpPr>
      <xdr:spPr>
        <a:xfrm>
          <a:off x="4989891" y="3454396"/>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490461</xdr:colOff>
      <xdr:row>19</xdr:row>
      <xdr:rowOff>43541</xdr:rowOff>
    </xdr:from>
    <xdr:to>
      <xdr:col>5</xdr:col>
      <xdr:colOff>494293</xdr:colOff>
      <xdr:row>19</xdr:row>
      <xdr:rowOff>209212</xdr:rowOff>
    </xdr:to>
    <xdr:cxnSp macro="">
      <xdr:nvCxnSpPr>
        <xdr:cNvPr id="247" name="Straight Arrow Connector 246">
          <a:extLst>
            <a:ext uri="{FF2B5EF4-FFF2-40B4-BE49-F238E27FC236}">
              <a16:creationId xmlns:a16="http://schemas.microsoft.com/office/drawing/2014/main" id="{00000000-0008-0000-0400-0000F7000000}"/>
            </a:ext>
          </a:extLst>
        </xdr:cNvPr>
        <xdr:cNvCxnSpPr/>
      </xdr:nvCxnSpPr>
      <xdr:spPr>
        <a:xfrm flipH="1">
          <a:off x="4989890" y="367816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208037</xdr:colOff>
      <xdr:row>17</xdr:row>
      <xdr:rowOff>61563</xdr:rowOff>
    </xdr:from>
    <xdr:to>
      <xdr:col>6</xdr:col>
      <xdr:colOff>337577</xdr:colOff>
      <xdr:row>17</xdr:row>
      <xdr:rowOff>183483</xdr:rowOff>
    </xdr:to>
    <xdr:sp macro="" textlink="">
      <xdr:nvSpPr>
        <xdr:cNvPr id="248" name="Oval 247">
          <a:extLst>
            <a:ext uri="{FF2B5EF4-FFF2-40B4-BE49-F238E27FC236}">
              <a16:creationId xmlns:a16="http://schemas.microsoft.com/office/drawing/2014/main" id="{00000000-0008-0000-0400-0000F8000000}"/>
            </a:ext>
          </a:extLst>
        </xdr:cNvPr>
        <xdr:cNvSpPr/>
      </xdr:nvSpPr>
      <xdr:spPr>
        <a:xfrm>
          <a:off x="5402942" y="3466373"/>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208037</xdr:colOff>
      <xdr:row>19</xdr:row>
      <xdr:rowOff>76803</xdr:rowOff>
    </xdr:from>
    <xdr:to>
      <xdr:col>6</xdr:col>
      <xdr:colOff>337577</xdr:colOff>
      <xdr:row>19</xdr:row>
      <xdr:rowOff>198723</xdr:rowOff>
    </xdr:to>
    <xdr:sp macro="" textlink="">
      <xdr:nvSpPr>
        <xdr:cNvPr id="249" name="Oval 248">
          <a:extLst>
            <a:ext uri="{FF2B5EF4-FFF2-40B4-BE49-F238E27FC236}">
              <a16:creationId xmlns:a16="http://schemas.microsoft.com/office/drawing/2014/main" id="{00000000-0008-0000-0400-0000F9000000}"/>
            </a:ext>
          </a:extLst>
        </xdr:cNvPr>
        <xdr:cNvSpPr/>
      </xdr:nvSpPr>
      <xdr:spPr>
        <a:xfrm>
          <a:off x="5402942" y="371142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208037</xdr:colOff>
      <xdr:row>16</xdr:row>
      <xdr:rowOff>57090</xdr:rowOff>
    </xdr:from>
    <xdr:to>
      <xdr:col>6</xdr:col>
      <xdr:colOff>337577</xdr:colOff>
      <xdr:row>16</xdr:row>
      <xdr:rowOff>179010</xdr:rowOff>
    </xdr:to>
    <xdr:sp macro="" textlink="">
      <xdr:nvSpPr>
        <xdr:cNvPr id="250" name="Oval 249">
          <a:extLst>
            <a:ext uri="{FF2B5EF4-FFF2-40B4-BE49-F238E27FC236}">
              <a16:creationId xmlns:a16="http://schemas.microsoft.com/office/drawing/2014/main" id="{00000000-0008-0000-0400-0000FA000000}"/>
            </a:ext>
          </a:extLst>
        </xdr:cNvPr>
        <xdr:cNvSpPr/>
      </xdr:nvSpPr>
      <xdr:spPr>
        <a:xfrm>
          <a:off x="5402942" y="3232090"/>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463648</xdr:colOff>
      <xdr:row>16</xdr:row>
      <xdr:rowOff>38705</xdr:rowOff>
    </xdr:from>
    <xdr:to>
      <xdr:col>6</xdr:col>
      <xdr:colOff>467480</xdr:colOff>
      <xdr:row>16</xdr:row>
      <xdr:rowOff>204376</xdr:rowOff>
    </xdr:to>
    <xdr:cxnSp macro="">
      <xdr:nvCxnSpPr>
        <xdr:cNvPr id="251" name="Straight Arrow Connector 250">
          <a:extLst>
            <a:ext uri="{FF2B5EF4-FFF2-40B4-BE49-F238E27FC236}">
              <a16:creationId xmlns:a16="http://schemas.microsoft.com/office/drawing/2014/main" id="{00000000-0008-0000-0400-0000FB000000}"/>
            </a:ext>
          </a:extLst>
        </xdr:cNvPr>
        <xdr:cNvCxnSpPr/>
      </xdr:nvCxnSpPr>
      <xdr:spPr>
        <a:xfrm flipH="1">
          <a:off x="5658553" y="321370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461433</xdr:colOff>
      <xdr:row>17</xdr:row>
      <xdr:rowOff>56843</xdr:rowOff>
    </xdr:from>
    <xdr:to>
      <xdr:col>6</xdr:col>
      <xdr:colOff>467480</xdr:colOff>
      <xdr:row>17</xdr:row>
      <xdr:rowOff>228561</xdr:rowOff>
    </xdr:to>
    <xdr:cxnSp macro="">
      <xdr:nvCxnSpPr>
        <xdr:cNvPr id="252" name="Straight Arrow Connector 251">
          <a:extLst>
            <a:ext uri="{FF2B5EF4-FFF2-40B4-BE49-F238E27FC236}">
              <a16:creationId xmlns:a16="http://schemas.microsoft.com/office/drawing/2014/main" id="{00000000-0008-0000-0400-0000FC000000}"/>
            </a:ext>
          </a:extLst>
        </xdr:cNvPr>
        <xdr:cNvCxnSpPr/>
      </xdr:nvCxnSpPr>
      <xdr:spPr>
        <a:xfrm>
          <a:off x="5656338" y="346165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461432</xdr:colOff>
      <xdr:row>19</xdr:row>
      <xdr:rowOff>50798</xdr:rowOff>
    </xdr:from>
    <xdr:to>
      <xdr:col>6</xdr:col>
      <xdr:colOff>465264</xdr:colOff>
      <xdr:row>19</xdr:row>
      <xdr:rowOff>216469</xdr:rowOff>
    </xdr:to>
    <xdr:cxnSp macro="">
      <xdr:nvCxnSpPr>
        <xdr:cNvPr id="253" name="Straight Arrow Connector 252">
          <a:extLst>
            <a:ext uri="{FF2B5EF4-FFF2-40B4-BE49-F238E27FC236}">
              <a16:creationId xmlns:a16="http://schemas.microsoft.com/office/drawing/2014/main" id="{00000000-0008-0000-0400-0000FD000000}"/>
            </a:ext>
          </a:extLst>
        </xdr:cNvPr>
        <xdr:cNvCxnSpPr/>
      </xdr:nvCxnSpPr>
      <xdr:spPr>
        <a:xfrm flipH="1">
          <a:off x="5656337" y="368541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251580</xdr:colOff>
      <xdr:row>17</xdr:row>
      <xdr:rowOff>38582</xdr:rowOff>
    </xdr:from>
    <xdr:to>
      <xdr:col>7</xdr:col>
      <xdr:colOff>381120</xdr:colOff>
      <xdr:row>17</xdr:row>
      <xdr:rowOff>160502</xdr:rowOff>
    </xdr:to>
    <xdr:sp macro="" textlink="">
      <xdr:nvSpPr>
        <xdr:cNvPr id="254" name="Oval 253">
          <a:extLst>
            <a:ext uri="{FF2B5EF4-FFF2-40B4-BE49-F238E27FC236}">
              <a16:creationId xmlns:a16="http://schemas.microsoft.com/office/drawing/2014/main" id="{00000000-0008-0000-0400-0000FE000000}"/>
            </a:ext>
          </a:extLst>
        </xdr:cNvPr>
        <xdr:cNvSpPr/>
      </xdr:nvSpPr>
      <xdr:spPr>
        <a:xfrm>
          <a:off x="6093580" y="3443392"/>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251580</xdr:colOff>
      <xdr:row>19</xdr:row>
      <xdr:rowOff>53822</xdr:rowOff>
    </xdr:from>
    <xdr:to>
      <xdr:col>7</xdr:col>
      <xdr:colOff>381120</xdr:colOff>
      <xdr:row>19</xdr:row>
      <xdr:rowOff>175742</xdr:rowOff>
    </xdr:to>
    <xdr:sp macro="" textlink="">
      <xdr:nvSpPr>
        <xdr:cNvPr id="255" name="Oval 254">
          <a:extLst>
            <a:ext uri="{FF2B5EF4-FFF2-40B4-BE49-F238E27FC236}">
              <a16:creationId xmlns:a16="http://schemas.microsoft.com/office/drawing/2014/main" id="{00000000-0008-0000-0400-0000FF000000}"/>
            </a:ext>
          </a:extLst>
        </xdr:cNvPr>
        <xdr:cNvSpPr/>
      </xdr:nvSpPr>
      <xdr:spPr>
        <a:xfrm>
          <a:off x="6093580" y="368844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251580</xdr:colOff>
      <xdr:row>16</xdr:row>
      <xdr:rowOff>34109</xdr:rowOff>
    </xdr:from>
    <xdr:to>
      <xdr:col>7</xdr:col>
      <xdr:colOff>381120</xdr:colOff>
      <xdr:row>16</xdr:row>
      <xdr:rowOff>156029</xdr:rowOff>
    </xdr:to>
    <xdr:sp macro="" textlink="">
      <xdr:nvSpPr>
        <xdr:cNvPr id="256" name="Oval 255">
          <a:extLst>
            <a:ext uri="{FF2B5EF4-FFF2-40B4-BE49-F238E27FC236}">
              <a16:creationId xmlns:a16="http://schemas.microsoft.com/office/drawing/2014/main" id="{00000000-0008-0000-0400-000000010000}"/>
            </a:ext>
          </a:extLst>
        </xdr:cNvPr>
        <xdr:cNvSpPr/>
      </xdr:nvSpPr>
      <xdr:spPr>
        <a:xfrm>
          <a:off x="6093580" y="3209109"/>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507191</xdr:colOff>
      <xdr:row>16</xdr:row>
      <xdr:rowOff>15724</xdr:rowOff>
    </xdr:from>
    <xdr:to>
      <xdr:col>7</xdr:col>
      <xdr:colOff>511023</xdr:colOff>
      <xdr:row>16</xdr:row>
      <xdr:rowOff>181395</xdr:rowOff>
    </xdr:to>
    <xdr:cxnSp macro="">
      <xdr:nvCxnSpPr>
        <xdr:cNvPr id="257" name="Straight Arrow Connector 256">
          <a:extLst>
            <a:ext uri="{FF2B5EF4-FFF2-40B4-BE49-F238E27FC236}">
              <a16:creationId xmlns:a16="http://schemas.microsoft.com/office/drawing/2014/main" id="{00000000-0008-0000-0400-000001010000}"/>
            </a:ext>
          </a:extLst>
        </xdr:cNvPr>
        <xdr:cNvCxnSpPr/>
      </xdr:nvCxnSpPr>
      <xdr:spPr>
        <a:xfrm flipH="1">
          <a:off x="6349191" y="3190724"/>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504976</xdr:colOff>
      <xdr:row>17</xdr:row>
      <xdr:rowOff>33862</xdr:rowOff>
    </xdr:from>
    <xdr:to>
      <xdr:col>7</xdr:col>
      <xdr:colOff>511023</xdr:colOff>
      <xdr:row>17</xdr:row>
      <xdr:rowOff>205580</xdr:rowOff>
    </xdr:to>
    <xdr:cxnSp macro="">
      <xdr:nvCxnSpPr>
        <xdr:cNvPr id="258" name="Straight Arrow Connector 257">
          <a:extLst>
            <a:ext uri="{FF2B5EF4-FFF2-40B4-BE49-F238E27FC236}">
              <a16:creationId xmlns:a16="http://schemas.microsoft.com/office/drawing/2014/main" id="{00000000-0008-0000-0400-000002010000}"/>
            </a:ext>
          </a:extLst>
        </xdr:cNvPr>
        <xdr:cNvCxnSpPr/>
      </xdr:nvCxnSpPr>
      <xdr:spPr>
        <a:xfrm>
          <a:off x="6346976" y="343867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504975</xdr:colOff>
      <xdr:row>19</xdr:row>
      <xdr:rowOff>27817</xdr:rowOff>
    </xdr:from>
    <xdr:to>
      <xdr:col>7</xdr:col>
      <xdr:colOff>508807</xdr:colOff>
      <xdr:row>19</xdr:row>
      <xdr:rowOff>193488</xdr:rowOff>
    </xdr:to>
    <xdr:cxnSp macro="">
      <xdr:nvCxnSpPr>
        <xdr:cNvPr id="259" name="Straight Arrow Connector 258">
          <a:extLst>
            <a:ext uri="{FF2B5EF4-FFF2-40B4-BE49-F238E27FC236}">
              <a16:creationId xmlns:a16="http://schemas.microsoft.com/office/drawing/2014/main" id="{00000000-0008-0000-0400-000003010000}"/>
            </a:ext>
          </a:extLst>
        </xdr:cNvPr>
        <xdr:cNvCxnSpPr/>
      </xdr:nvCxnSpPr>
      <xdr:spPr>
        <a:xfrm flipH="1">
          <a:off x="6346975" y="366243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260048</xdr:colOff>
      <xdr:row>20</xdr:row>
      <xdr:rowOff>41006</xdr:rowOff>
    </xdr:from>
    <xdr:to>
      <xdr:col>3</xdr:col>
      <xdr:colOff>389588</xdr:colOff>
      <xdr:row>20</xdr:row>
      <xdr:rowOff>162926</xdr:rowOff>
    </xdr:to>
    <xdr:sp macro="" textlink="">
      <xdr:nvSpPr>
        <xdr:cNvPr id="260" name="Oval 259">
          <a:extLst>
            <a:ext uri="{FF2B5EF4-FFF2-40B4-BE49-F238E27FC236}">
              <a16:creationId xmlns:a16="http://schemas.microsoft.com/office/drawing/2014/main" id="{00000000-0008-0000-0400-000004010000}"/>
            </a:ext>
          </a:extLst>
        </xdr:cNvPr>
        <xdr:cNvSpPr/>
      </xdr:nvSpPr>
      <xdr:spPr>
        <a:xfrm>
          <a:off x="3302000" y="391148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260048</xdr:colOff>
      <xdr:row>21</xdr:row>
      <xdr:rowOff>62293</xdr:rowOff>
    </xdr:from>
    <xdr:to>
      <xdr:col>3</xdr:col>
      <xdr:colOff>389588</xdr:colOff>
      <xdr:row>21</xdr:row>
      <xdr:rowOff>184213</xdr:rowOff>
    </xdr:to>
    <xdr:sp macro="" textlink="">
      <xdr:nvSpPr>
        <xdr:cNvPr id="261" name="Oval 260">
          <a:extLst>
            <a:ext uri="{FF2B5EF4-FFF2-40B4-BE49-F238E27FC236}">
              <a16:creationId xmlns:a16="http://schemas.microsoft.com/office/drawing/2014/main" id="{00000000-0008-0000-0400-000005010000}"/>
            </a:ext>
          </a:extLst>
        </xdr:cNvPr>
        <xdr:cNvSpPr/>
      </xdr:nvSpPr>
      <xdr:spPr>
        <a:xfrm>
          <a:off x="3302000" y="415653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513444</xdr:colOff>
      <xdr:row>20</xdr:row>
      <xdr:rowOff>36286</xdr:rowOff>
    </xdr:from>
    <xdr:to>
      <xdr:col>3</xdr:col>
      <xdr:colOff>519491</xdr:colOff>
      <xdr:row>20</xdr:row>
      <xdr:rowOff>208004</xdr:rowOff>
    </xdr:to>
    <xdr:cxnSp macro="">
      <xdr:nvCxnSpPr>
        <xdr:cNvPr id="262" name="Straight Arrow Connector 261">
          <a:extLst>
            <a:ext uri="{FF2B5EF4-FFF2-40B4-BE49-F238E27FC236}">
              <a16:creationId xmlns:a16="http://schemas.microsoft.com/office/drawing/2014/main" id="{00000000-0008-0000-0400-000006010000}"/>
            </a:ext>
          </a:extLst>
        </xdr:cNvPr>
        <xdr:cNvCxnSpPr/>
      </xdr:nvCxnSpPr>
      <xdr:spPr>
        <a:xfrm>
          <a:off x="3555396" y="390676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513443</xdr:colOff>
      <xdr:row>21</xdr:row>
      <xdr:rowOff>36288</xdr:rowOff>
    </xdr:from>
    <xdr:to>
      <xdr:col>3</xdr:col>
      <xdr:colOff>517275</xdr:colOff>
      <xdr:row>21</xdr:row>
      <xdr:rowOff>201959</xdr:rowOff>
    </xdr:to>
    <xdr:cxnSp macro="">
      <xdr:nvCxnSpPr>
        <xdr:cNvPr id="263" name="Straight Arrow Connector 262">
          <a:extLst>
            <a:ext uri="{FF2B5EF4-FFF2-40B4-BE49-F238E27FC236}">
              <a16:creationId xmlns:a16="http://schemas.microsoft.com/office/drawing/2014/main" id="{00000000-0008-0000-0400-000007010000}"/>
            </a:ext>
          </a:extLst>
        </xdr:cNvPr>
        <xdr:cNvCxnSpPr/>
      </xdr:nvCxnSpPr>
      <xdr:spPr>
        <a:xfrm flipH="1">
          <a:off x="3555395" y="413052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254000</xdr:colOff>
      <xdr:row>22</xdr:row>
      <xdr:rowOff>47053</xdr:rowOff>
    </xdr:from>
    <xdr:to>
      <xdr:col>3</xdr:col>
      <xdr:colOff>383540</xdr:colOff>
      <xdr:row>22</xdr:row>
      <xdr:rowOff>168973</xdr:rowOff>
    </xdr:to>
    <xdr:sp macro="" textlink="">
      <xdr:nvSpPr>
        <xdr:cNvPr id="264" name="Oval 263">
          <a:extLst>
            <a:ext uri="{FF2B5EF4-FFF2-40B4-BE49-F238E27FC236}">
              <a16:creationId xmlns:a16="http://schemas.microsoft.com/office/drawing/2014/main" id="{00000000-0008-0000-0400-000008010000}"/>
            </a:ext>
          </a:extLst>
        </xdr:cNvPr>
        <xdr:cNvSpPr/>
      </xdr:nvSpPr>
      <xdr:spPr>
        <a:xfrm>
          <a:off x="3295952" y="437110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254000</xdr:colOff>
      <xdr:row>23</xdr:row>
      <xdr:rowOff>68340</xdr:rowOff>
    </xdr:from>
    <xdr:to>
      <xdr:col>3</xdr:col>
      <xdr:colOff>383540</xdr:colOff>
      <xdr:row>23</xdr:row>
      <xdr:rowOff>190260</xdr:rowOff>
    </xdr:to>
    <xdr:sp macro="" textlink="">
      <xdr:nvSpPr>
        <xdr:cNvPr id="265" name="Oval 264">
          <a:extLst>
            <a:ext uri="{FF2B5EF4-FFF2-40B4-BE49-F238E27FC236}">
              <a16:creationId xmlns:a16="http://schemas.microsoft.com/office/drawing/2014/main" id="{00000000-0008-0000-0400-000009010000}"/>
            </a:ext>
          </a:extLst>
        </xdr:cNvPr>
        <xdr:cNvSpPr/>
      </xdr:nvSpPr>
      <xdr:spPr>
        <a:xfrm>
          <a:off x="3295952" y="461615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507396</xdr:colOff>
      <xdr:row>22</xdr:row>
      <xdr:rowOff>42333</xdr:rowOff>
    </xdr:from>
    <xdr:to>
      <xdr:col>3</xdr:col>
      <xdr:colOff>513443</xdr:colOff>
      <xdr:row>22</xdr:row>
      <xdr:rowOff>214051</xdr:rowOff>
    </xdr:to>
    <xdr:cxnSp macro="">
      <xdr:nvCxnSpPr>
        <xdr:cNvPr id="266" name="Straight Arrow Connector 265">
          <a:extLst>
            <a:ext uri="{FF2B5EF4-FFF2-40B4-BE49-F238E27FC236}">
              <a16:creationId xmlns:a16="http://schemas.microsoft.com/office/drawing/2014/main" id="{00000000-0008-0000-0400-00000A010000}"/>
            </a:ext>
          </a:extLst>
        </xdr:cNvPr>
        <xdr:cNvCxnSpPr/>
      </xdr:nvCxnSpPr>
      <xdr:spPr>
        <a:xfrm>
          <a:off x="3549348" y="4366381"/>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507395</xdr:colOff>
      <xdr:row>23</xdr:row>
      <xdr:rowOff>42335</xdr:rowOff>
    </xdr:from>
    <xdr:to>
      <xdr:col>3</xdr:col>
      <xdr:colOff>511227</xdr:colOff>
      <xdr:row>23</xdr:row>
      <xdr:rowOff>208006</xdr:rowOff>
    </xdr:to>
    <xdr:cxnSp macro="">
      <xdr:nvCxnSpPr>
        <xdr:cNvPr id="267" name="Straight Arrow Connector 266">
          <a:extLst>
            <a:ext uri="{FF2B5EF4-FFF2-40B4-BE49-F238E27FC236}">
              <a16:creationId xmlns:a16="http://schemas.microsoft.com/office/drawing/2014/main" id="{00000000-0008-0000-0400-00000B010000}"/>
            </a:ext>
          </a:extLst>
        </xdr:cNvPr>
        <xdr:cNvCxnSpPr/>
      </xdr:nvCxnSpPr>
      <xdr:spPr>
        <a:xfrm flipH="1">
          <a:off x="3549347" y="459014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279401</xdr:colOff>
      <xdr:row>20</xdr:row>
      <xdr:rowOff>42216</xdr:rowOff>
    </xdr:from>
    <xdr:to>
      <xdr:col>4</xdr:col>
      <xdr:colOff>408941</xdr:colOff>
      <xdr:row>20</xdr:row>
      <xdr:rowOff>164136</xdr:rowOff>
    </xdr:to>
    <xdr:sp macro="" textlink="">
      <xdr:nvSpPr>
        <xdr:cNvPr id="272" name="Oval 271">
          <a:extLst>
            <a:ext uri="{FF2B5EF4-FFF2-40B4-BE49-F238E27FC236}">
              <a16:creationId xmlns:a16="http://schemas.microsoft.com/office/drawing/2014/main" id="{00000000-0008-0000-0400-000010010000}"/>
            </a:ext>
          </a:extLst>
        </xdr:cNvPr>
        <xdr:cNvSpPr/>
      </xdr:nvSpPr>
      <xdr:spPr>
        <a:xfrm>
          <a:off x="4034972" y="391269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279401</xdr:colOff>
      <xdr:row>21</xdr:row>
      <xdr:rowOff>63503</xdr:rowOff>
    </xdr:from>
    <xdr:to>
      <xdr:col>4</xdr:col>
      <xdr:colOff>408941</xdr:colOff>
      <xdr:row>21</xdr:row>
      <xdr:rowOff>185423</xdr:rowOff>
    </xdr:to>
    <xdr:sp macro="" textlink="">
      <xdr:nvSpPr>
        <xdr:cNvPr id="273" name="Oval 272">
          <a:extLst>
            <a:ext uri="{FF2B5EF4-FFF2-40B4-BE49-F238E27FC236}">
              <a16:creationId xmlns:a16="http://schemas.microsoft.com/office/drawing/2014/main" id="{00000000-0008-0000-0400-000011010000}"/>
            </a:ext>
          </a:extLst>
        </xdr:cNvPr>
        <xdr:cNvSpPr/>
      </xdr:nvSpPr>
      <xdr:spPr>
        <a:xfrm>
          <a:off x="4034972" y="415774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532797</xdr:colOff>
      <xdr:row>20</xdr:row>
      <xdr:rowOff>37496</xdr:rowOff>
    </xdr:from>
    <xdr:to>
      <xdr:col>4</xdr:col>
      <xdr:colOff>538844</xdr:colOff>
      <xdr:row>20</xdr:row>
      <xdr:rowOff>209214</xdr:rowOff>
    </xdr:to>
    <xdr:cxnSp macro="">
      <xdr:nvCxnSpPr>
        <xdr:cNvPr id="274" name="Straight Arrow Connector 273">
          <a:extLst>
            <a:ext uri="{FF2B5EF4-FFF2-40B4-BE49-F238E27FC236}">
              <a16:creationId xmlns:a16="http://schemas.microsoft.com/office/drawing/2014/main" id="{00000000-0008-0000-0400-000012010000}"/>
            </a:ext>
          </a:extLst>
        </xdr:cNvPr>
        <xdr:cNvCxnSpPr/>
      </xdr:nvCxnSpPr>
      <xdr:spPr>
        <a:xfrm>
          <a:off x="4288368" y="390797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532796</xdr:colOff>
      <xdr:row>21</xdr:row>
      <xdr:rowOff>37498</xdr:rowOff>
    </xdr:from>
    <xdr:to>
      <xdr:col>4</xdr:col>
      <xdr:colOff>536628</xdr:colOff>
      <xdr:row>21</xdr:row>
      <xdr:rowOff>203169</xdr:rowOff>
    </xdr:to>
    <xdr:cxnSp macro="">
      <xdr:nvCxnSpPr>
        <xdr:cNvPr id="275" name="Straight Arrow Connector 274">
          <a:extLst>
            <a:ext uri="{FF2B5EF4-FFF2-40B4-BE49-F238E27FC236}">
              <a16:creationId xmlns:a16="http://schemas.microsoft.com/office/drawing/2014/main" id="{00000000-0008-0000-0400-000013010000}"/>
            </a:ext>
          </a:extLst>
        </xdr:cNvPr>
        <xdr:cNvCxnSpPr/>
      </xdr:nvCxnSpPr>
      <xdr:spPr>
        <a:xfrm flipH="1">
          <a:off x="4288367" y="413173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273353</xdr:colOff>
      <xdr:row>22</xdr:row>
      <xdr:rowOff>48263</xdr:rowOff>
    </xdr:from>
    <xdr:to>
      <xdr:col>4</xdr:col>
      <xdr:colOff>402893</xdr:colOff>
      <xdr:row>22</xdr:row>
      <xdr:rowOff>170183</xdr:rowOff>
    </xdr:to>
    <xdr:sp macro="" textlink="">
      <xdr:nvSpPr>
        <xdr:cNvPr id="276" name="Oval 275">
          <a:extLst>
            <a:ext uri="{FF2B5EF4-FFF2-40B4-BE49-F238E27FC236}">
              <a16:creationId xmlns:a16="http://schemas.microsoft.com/office/drawing/2014/main" id="{00000000-0008-0000-0400-000014010000}"/>
            </a:ext>
          </a:extLst>
        </xdr:cNvPr>
        <xdr:cNvSpPr/>
      </xdr:nvSpPr>
      <xdr:spPr>
        <a:xfrm>
          <a:off x="4028924" y="437231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273353</xdr:colOff>
      <xdr:row>23</xdr:row>
      <xdr:rowOff>69550</xdr:rowOff>
    </xdr:from>
    <xdr:to>
      <xdr:col>4</xdr:col>
      <xdr:colOff>402893</xdr:colOff>
      <xdr:row>23</xdr:row>
      <xdr:rowOff>191470</xdr:rowOff>
    </xdr:to>
    <xdr:sp macro="" textlink="">
      <xdr:nvSpPr>
        <xdr:cNvPr id="277" name="Oval 276">
          <a:extLst>
            <a:ext uri="{FF2B5EF4-FFF2-40B4-BE49-F238E27FC236}">
              <a16:creationId xmlns:a16="http://schemas.microsoft.com/office/drawing/2014/main" id="{00000000-0008-0000-0400-000015010000}"/>
            </a:ext>
          </a:extLst>
        </xdr:cNvPr>
        <xdr:cNvSpPr/>
      </xdr:nvSpPr>
      <xdr:spPr>
        <a:xfrm>
          <a:off x="4028924" y="461736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526749</xdr:colOff>
      <xdr:row>22</xdr:row>
      <xdr:rowOff>43543</xdr:rowOff>
    </xdr:from>
    <xdr:to>
      <xdr:col>4</xdr:col>
      <xdr:colOff>532796</xdr:colOff>
      <xdr:row>22</xdr:row>
      <xdr:rowOff>215261</xdr:rowOff>
    </xdr:to>
    <xdr:cxnSp macro="">
      <xdr:nvCxnSpPr>
        <xdr:cNvPr id="278" name="Straight Arrow Connector 277">
          <a:extLst>
            <a:ext uri="{FF2B5EF4-FFF2-40B4-BE49-F238E27FC236}">
              <a16:creationId xmlns:a16="http://schemas.microsoft.com/office/drawing/2014/main" id="{00000000-0008-0000-0400-000016010000}"/>
            </a:ext>
          </a:extLst>
        </xdr:cNvPr>
        <xdr:cNvCxnSpPr/>
      </xdr:nvCxnSpPr>
      <xdr:spPr>
        <a:xfrm>
          <a:off x="4282320" y="4367591"/>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526748</xdr:colOff>
      <xdr:row>23</xdr:row>
      <xdr:rowOff>43545</xdr:rowOff>
    </xdr:from>
    <xdr:to>
      <xdr:col>4</xdr:col>
      <xdr:colOff>530580</xdr:colOff>
      <xdr:row>23</xdr:row>
      <xdr:rowOff>209216</xdr:rowOff>
    </xdr:to>
    <xdr:cxnSp macro="">
      <xdr:nvCxnSpPr>
        <xdr:cNvPr id="279" name="Straight Arrow Connector 278">
          <a:extLst>
            <a:ext uri="{FF2B5EF4-FFF2-40B4-BE49-F238E27FC236}">
              <a16:creationId xmlns:a16="http://schemas.microsoft.com/office/drawing/2014/main" id="{00000000-0008-0000-0400-000017010000}"/>
            </a:ext>
          </a:extLst>
        </xdr:cNvPr>
        <xdr:cNvCxnSpPr/>
      </xdr:nvCxnSpPr>
      <xdr:spPr>
        <a:xfrm flipH="1">
          <a:off x="4282319" y="459135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251581</xdr:colOff>
      <xdr:row>20</xdr:row>
      <xdr:rowOff>44635</xdr:rowOff>
    </xdr:from>
    <xdr:to>
      <xdr:col>5</xdr:col>
      <xdr:colOff>381121</xdr:colOff>
      <xdr:row>20</xdr:row>
      <xdr:rowOff>166555</xdr:rowOff>
    </xdr:to>
    <xdr:sp macro="" textlink="">
      <xdr:nvSpPr>
        <xdr:cNvPr id="296" name="Oval 295">
          <a:extLst>
            <a:ext uri="{FF2B5EF4-FFF2-40B4-BE49-F238E27FC236}">
              <a16:creationId xmlns:a16="http://schemas.microsoft.com/office/drawing/2014/main" id="{00000000-0008-0000-0400-000028010000}"/>
            </a:ext>
          </a:extLst>
        </xdr:cNvPr>
        <xdr:cNvSpPr/>
      </xdr:nvSpPr>
      <xdr:spPr>
        <a:xfrm>
          <a:off x="4751010" y="391511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251581</xdr:colOff>
      <xdr:row>21</xdr:row>
      <xdr:rowOff>65922</xdr:rowOff>
    </xdr:from>
    <xdr:to>
      <xdr:col>5</xdr:col>
      <xdr:colOff>381121</xdr:colOff>
      <xdr:row>21</xdr:row>
      <xdr:rowOff>187842</xdr:rowOff>
    </xdr:to>
    <xdr:sp macro="" textlink="">
      <xdr:nvSpPr>
        <xdr:cNvPr id="297" name="Oval 296">
          <a:extLst>
            <a:ext uri="{FF2B5EF4-FFF2-40B4-BE49-F238E27FC236}">
              <a16:creationId xmlns:a16="http://schemas.microsoft.com/office/drawing/2014/main" id="{00000000-0008-0000-0400-000029010000}"/>
            </a:ext>
          </a:extLst>
        </xdr:cNvPr>
        <xdr:cNvSpPr/>
      </xdr:nvSpPr>
      <xdr:spPr>
        <a:xfrm>
          <a:off x="4751010" y="416016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504977</xdr:colOff>
      <xdr:row>20</xdr:row>
      <xdr:rowOff>39915</xdr:rowOff>
    </xdr:from>
    <xdr:to>
      <xdr:col>5</xdr:col>
      <xdr:colOff>511024</xdr:colOff>
      <xdr:row>20</xdr:row>
      <xdr:rowOff>211633</xdr:rowOff>
    </xdr:to>
    <xdr:cxnSp macro="">
      <xdr:nvCxnSpPr>
        <xdr:cNvPr id="298" name="Straight Arrow Connector 297">
          <a:extLst>
            <a:ext uri="{FF2B5EF4-FFF2-40B4-BE49-F238E27FC236}">
              <a16:creationId xmlns:a16="http://schemas.microsoft.com/office/drawing/2014/main" id="{00000000-0008-0000-0400-00002A010000}"/>
            </a:ext>
          </a:extLst>
        </xdr:cNvPr>
        <xdr:cNvCxnSpPr/>
      </xdr:nvCxnSpPr>
      <xdr:spPr>
        <a:xfrm>
          <a:off x="5004406" y="3910391"/>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504976</xdr:colOff>
      <xdr:row>21</xdr:row>
      <xdr:rowOff>39917</xdr:rowOff>
    </xdr:from>
    <xdr:to>
      <xdr:col>5</xdr:col>
      <xdr:colOff>508808</xdr:colOff>
      <xdr:row>21</xdr:row>
      <xdr:rowOff>205588</xdr:rowOff>
    </xdr:to>
    <xdr:cxnSp macro="">
      <xdr:nvCxnSpPr>
        <xdr:cNvPr id="299" name="Straight Arrow Connector 298">
          <a:extLst>
            <a:ext uri="{FF2B5EF4-FFF2-40B4-BE49-F238E27FC236}">
              <a16:creationId xmlns:a16="http://schemas.microsoft.com/office/drawing/2014/main" id="{00000000-0008-0000-0400-00002B010000}"/>
            </a:ext>
          </a:extLst>
        </xdr:cNvPr>
        <xdr:cNvCxnSpPr/>
      </xdr:nvCxnSpPr>
      <xdr:spPr>
        <a:xfrm flipH="1">
          <a:off x="5004405" y="413415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245533</xdr:colOff>
      <xdr:row>22</xdr:row>
      <xdr:rowOff>50682</xdr:rowOff>
    </xdr:from>
    <xdr:to>
      <xdr:col>5</xdr:col>
      <xdr:colOff>375073</xdr:colOff>
      <xdr:row>22</xdr:row>
      <xdr:rowOff>172602</xdr:rowOff>
    </xdr:to>
    <xdr:sp macro="" textlink="">
      <xdr:nvSpPr>
        <xdr:cNvPr id="300" name="Oval 299">
          <a:extLst>
            <a:ext uri="{FF2B5EF4-FFF2-40B4-BE49-F238E27FC236}">
              <a16:creationId xmlns:a16="http://schemas.microsoft.com/office/drawing/2014/main" id="{00000000-0008-0000-0400-00002C010000}"/>
            </a:ext>
          </a:extLst>
        </xdr:cNvPr>
        <xdr:cNvSpPr/>
      </xdr:nvSpPr>
      <xdr:spPr>
        <a:xfrm>
          <a:off x="4744962" y="437473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245533</xdr:colOff>
      <xdr:row>23</xdr:row>
      <xdr:rowOff>71969</xdr:rowOff>
    </xdr:from>
    <xdr:to>
      <xdr:col>5</xdr:col>
      <xdr:colOff>375073</xdr:colOff>
      <xdr:row>23</xdr:row>
      <xdr:rowOff>193889</xdr:rowOff>
    </xdr:to>
    <xdr:sp macro="" textlink="">
      <xdr:nvSpPr>
        <xdr:cNvPr id="301" name="Oval 300">
          <a:extLst>
            <a:ext uri="{FF2B5EF4-FFF2-40B4-BE49-F238E27FC236}">
              <a16:creationId xmlns:a16="http://schemas.microsoft.com/office/drawing/2014/main" id="{00000000-0008-0000-0400-00002D010000}"/>
            </a:ext>
          </a:extLst>
        </xdr:cNvPr>
        <xdr:cNvSpPr/>
      </xdr:nvSpPr>
      <xdr:spPr>
        <a:xfrm>
          <a:off x="4744962" y="4619779"/>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498929</xdr:colOff>
      <xdr:row>22</xdr:row>
      <xdr:rowOff>45962</xdr:rowOff>
    </xdr:from>
    <xdr:to>
      <xdr:col>5</xdr:col>
      <xdr:colOff>504976</xdr:colOff>
      <xdr:row>22</xdr:row>
      <xdr:rowOff>217680</xdr:rowOff>
    </xdr:to>
    <xdr:cxnSp macro="">
      <xdr:nvCxnSpPr>
        <xdr:cNvPr id="302" name="Straight Arrow Connector 301">
          <a:extLst>
            <a:ext uri="{FF2B5EF4-FFF2-40B4-BE49-F238E27FC236}">
              <a16:creationId xmlns:a16="http://schemas.microsoft.com/office/drawing/2014/main" id="{00000000-0008-0000-0400-00002E010000}"/>
            </a:ext>
          </a:extLst>
        </xdr:cNvPr>
        <xdr:cNvCxnSpPr/>
      </xdr:nvCxnSpPr>
      <xdr:spPr>
        <a:xfrm>
          <a:off x="4998358" y="4370010"/>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498928</xdr:colOff>
      <xdr:row>23</xdr:row>
      <xdr:rowOff>45964</xdr:rowOff>
    </xdr:from>
    <xdr:to>
      <xdr:col>5</xdr:col>
      <xdr:colOff>502760</xdr:colOff>
      <xdr:row>23</xdr:row>
      <xdr:rowOff>211635</xdr:rowOff>
    </xdr:to>
    <xdr:cxnSp macro="">
      <xdr:nvCxnSpPr>
        <xdr:cNvPr id="303" name="Straight Arrow Connector 302">
          <a:extLst>
            <a:ext uri="{FF2B5EF4-FFF2-40B4-BE49-F238E27FC236}">
              <a16:creationId xmlns:a16="http://schemas.microsoft.com/office/drawing/2014/main" id="{00000000-0008-0000-0400-00002F010000}"/>
            </a:ext>
          </a:extLst>
        </xdr:cNvPr>
        <xdr:cNvCxnSpPr/>
      </xdr:nvCxnSpPr>
      <xdr:spPr>
        <a:xfrm flipH="1">
          <a:off x="4998357" y="4593774"/>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278191</xdr:colOff>
      <xdr:row>22</xdr:row>
      <xdr:rowOff>47053</xdr:rowOff>
    </xdr:from>
    <xdr:to>
      <xdr:col>8</xdr:col>
      <xdr:colOff>407731</xdr:colOff>
      <xdr:row>22</xdr:row>
      <xdr:rowOff>168973</xdr:rowOff>
    </xdr:to>
    <xdr:sp macro="" textlink="">
      <xdr:nvSpPr>
        <xdr:cNvPr id="324" name="Oval 323">
          <a:extLst>
            <a:ext uri="{FF2B5EF4-FFF2-40B4-BE49-F238E27FC236}">
              <a16:creationId xmlns:a16="http://schemas.microsoft.com/office/drawing/2014/main" id="{00000000-0008-0000-0400-000044010000}"/>
            </a:ext>
          </a:extLst>
        </xdr:cNvPr>
        <xdr:cNvSpPr/>
      </xdr:nvSpPr>
      <xdr:spPr>
        <a:xfrm>
          <a:off x="6864048" y="437110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278191</xdr:colOff>
      <xdr:row>23</xdr:row>
      <xdr:rowOff>68340</xdr:rowOff>
    </xdr:from>
    <xdr:to>
      <xdr:col>8</xdr:col>
      <xdr:colOff>407731</xdr:colOff>
      <xdr:row>23</xdr:row>
      <xdr:rowOff>190260</xdr:rowOff>
    </xdr:to>
    <xdr:sp macro="" textlink="">
      <xdr:nvSpPr>
        <xdr:cNvPr id="325" name="Oval 324">
          <a:extLst>
            <a:ext uri="{FF2B5EF4-FFF2-40B4-BE49-F238E27FC236}">
              <a16:creationId xmlns:a16="http://schemas.microsoft.com/office/drawing/2014/main" id="{00000000-0008-0000-0400-000045010000}"/>
            </a:ext>
          </a:extLst>
        </xdr:cNvPr>
        <xdr:cNvSpPr/>
      </xdr:nvSpPr>
      <xdr:spPr>
        <a:xfrm>
          <a:off x="6864048" y="4616150"/>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531587</xdr:colOff>
      <xdr:row>22</xdr:row>
      <xdr:rowOff>42333</xdr:rowOff>
    </xdr:from>
    <xdr:to>
      <xdr:col>8</xdr:col>
      <xdr:colOff>537634</xdr:colOff>
      <xdr:row>22</xdr:row>
      <xdr:rowOff>214051</xdr:rowOff>
    </xdr:to>
    <xdr:cxnSp macro="">
      <xdr:nvCxnSpPr>
        <xdr:cNvPr id="326" name="Straight Arrow Connector 325">
          <a:extLst>
            <a:ext uri="{FF2B5EF4-FFF2-40B4-BE49-F238E27FC236}">
              <a16:creationId xmlns:a16="http://schemas.microsoft.com/office/drawing/2014/main" id="{00000000-0008-0000-0400-000046010000}"/>
            </a:ext>
          </a:extLst>
        </xdr:cNvPr>
        <xdr:cNvCxnSpPr/>
      </xdr:nvCxnSpPr>
      <xdr:spPr>
        <a:xfrm>
          <a:off x="7117444" y="4366381"/>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531586</xdr:colOff>
      <xdr:row>23</xdr:row>
      <xdr:rowOff>42335</xdr:rowOff>
    </xdr:from>
    <xdr:to>
      <xdr:col>8</xdr:col>
      <xdr:colOff>535418</xdr:colOff>
      <xdr:row>23</xdr:row>
      <xdr:rowOff>208006</xdr:rowOff>
    </xdr:to>
    <xdr:cxnSp macro="">
      <xdr:nvCxnSpPr>
        <xdr:cNvPr id="327" name="Straight Arrow Connector 326">
          <a:extLst>
            <a:ext uri="{FF2B5EF4-FFF2-40B4-BE49-F238E27FC236}">
              <a16:creationId xmlns:a16="http://schemas.microsoft.com/office/drawing/2014/main" id="{00000000-0008-0000-0400-000047010000}"/>
            </a:ext>
          </a:extLst>
        </xdr:cNvPr>
        <xdr:cNvCxnSpPr/>
      </xdr:nvCxnSpPr>
      <xdr:spPr>
        <a:xfrm flipH="1">
          <a:off x="7117443" y="459014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243115</xdr:colOff>
      <xdr:row>22</xdr:row>
      <xdr:rowOff>42214</xdr:rowOff>
    </xdr:from>
    <xdr:to>
      <xdr:col>9</xdr:col>
      <xdr:colOff>372655</xdr:colOff>
      <xdr:row>22</xdr:row>
      <xdr:rowOff>164134</xdr:rowOff>
    </xdr:to>
    <xdr:sp macro="" textlink="">
      <xdr:nvSpPr>
        <xdr:cNvPr id="336" name="Oval 335">
          <a:extLst>
            <a:ext uri="{FF2B5EF4-FFF2-40B4-BE49-F238E27FC236}">
              <a16:creationId xmlns:a16="http://schemas.microsoft.com/office/drawing/2014/main" id="{00000000-0008-0000-0400-000050010000}"/>
            </a:ext>
          </a:extLst>
        </xdr:cNvPr>
        <xdr:cNvSpPr/>
      </xdr:nvSpPr>
      <xdr:spPr>
        <a:xfrm>
          <a:off x="7542591" y="436626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243115</xdr:colOff>
      <xdr:row>23</xdr:row>
      <xdr:rowOff>63501</xdr:rowOff>
    </xdr:from>
    <xdr:to>
      <xdr:col>9</xdr:col>
      <xdr:colOff>372655</xdr:colOff>
      <xdr:row>23</xdr:row>
      <xdr:rowOff>185421</xdr:rowOff>
    </xdr:to>
    <xdr:sp macro="" textlink="">
      <xdr:nvSpPr>
        <xdr:cNvPr id="337" name="Oval 336">
          <a:extLst>
            <a:ext uri="{FF2B5EF4-FFF2-40B4-BE49-F238E27FC236}">
              <a16:creationId xmlns:a16="http://schemas.microsoft.com/office/drawing/2014/main" id="{00000000-0008-0000-0400-000051010000}"/>
            </a:ext>
          </a:extLst>
        </xdr:cNvPr>
        <xdr:cNvSpPr/>
      </xdr:nvSpPr>
      <xdr:spPr>
        <a:xfrm>
          <a:off x="7542591" y="461131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496511</xdr:colOff>
      <xdr:row>22</xdr:row>
      <xdr:rowOff>37494</xdr:rowOff>
    </xdr:from>
    <xdr:to>
      <xdr:col>9</xdr:col>
      <xdr:colOff>502558</xdr:colOff>
      <xdr:row>22</xdr:row>
      <xdr:rowOff>209212</xdr:rowOff>
    </xdr:to>
    <xdr:cxnSp macro="">
      <xdr:nvCxnSpPr>
        <xdr:cNvPr id="338" name="Straight Arrow Connector 337">
          <a:extLst>
            <a:ext uri="{FF2B5EF4-FFF2-40B4-BE49-F238E27FC236}">
              <a16:creationId xmlns:a16="http://schemas.microsoft.com/office/drawing/2014/main" id="{00000000-0008-0000-0400-000052010000}"/>
            </a:ext>
          </a:extLst>
        </xdr:cNvPr>
        <xdr:cNvCxnSpPr/>
      </xdr:nvCxnSpPr>
      <xdr:spPr>
        <a:xfrm>
          <a:off x="7795987" y="436154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496510</xdr:colOff>
      <xdr:row>23</xdr:row>
      <xdr:rowOff>37496</xdr:rowOff>
    </xdr:from>
    <xdr:to>
      <xdr:col>9</xdr:col>
      <xdr:colOff>500342</xdr:colOff>
      <xdr:row>23</xdr:row>
      <xdr:rowOff>203167</xdr:rowOff>
    </xdr:to>
    <xdr:cxnSp macro="">
      <xdr:nvCxnSpPr>
        <xdr:cNvPr id="339" name="Straight Arrow Connector 338">
          <a:extLst>
            <a:ext uri="{FF2B5EF4-FFF2-40B4-BE49-F238E27FC236}">
              <a16:creationId xmlns:a16="http://schemas.microsoft.com/office/drawing/2014/main" id="{00000000-0008-0000-0400-000053010000}"/>
            </a:ext>
          </a:extLst>
        </xdr:cNvPr>
        <xdr:cNvCxnSpPr/>
      </xdr:nvCxnSpPr>
      <xdr:spPr>
        <a:xfrm flipH="1">
          <a:off x="7795986" y="458530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254001</xdr:colOff>
      <xdr:row>24</xdr:row>
      <xdr:rowOff>86481</xdr:rowOff>
    </xdr:from>
    <xdr:to>
      <xdr:col>3</xdr:col>
      <xdr:colOff>383541</xdr:colOff>
      <xdr:row>24</xdr:row>
      <xdr:rowOff>208401</xdr:rowOff>
    </xdr:to>
    <xdr:sp macro="" textlink="">
      <xdr:nvSpPr>
        <xdr:cNvPr id="371" name="Oval 370">
          <a:extLst>
            <a:ext uri="{FF2B5EF4-FFF2-40B4-BE49-F238E27FC236}">
              <a16:creationId xmlns:a16="http://schemas.microsoft.com/office/drawing/2014/main" id="{00000000-0008-0000-0400-000073010000}"/>
            </a:ext>
          </a:extLst>
        </xdr:cNvPr>
        <xdr:cNvSpPr/>
      </xdr:nvSpPr>
      <xdr:spPr>
        <a:xfrm>
          <a:off x="3295953" y="531767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507396</xdr:colOff>
      <xdr:row>24</xdr:row>
      <xdr:rowOff>60476</xdr:rowOff>
    </xdr:from>
    <xdr:to>
      <xdr:col>3</xdr:col>
      <xdr:colOff>511228</xdr:colOff>
      <xdr:row>24</xdr:row>
      <xdr:rowOff>226147</xdr:rowOff>
    </xdr:to>
    <xdr:cxnSp macro="">
      <xdr:nvCxnSpPr>
        <xdr:cNvPr id="372" name="Straight Arrow Connector 371">
          <a:extLst>
            <a:ext uri="{FF2B5EF4-FFF2-40B4-BE49-F238E27FC236}">
              <a16:creationId xmlns:a16="http://schemas.microsoft.com/office/drawing/2014/main" id="{00000000-0008-0000-0400-000074010000}"/>
            </a:ext>
          </a:extLst>
        </xdr:cNvPr>
        <xdr:cNvCxnSpPr/>
      </xdr:nvCxnSpPr>
      <xdr:spPr>
        <a:xfrm flipH="1">
          <a:off x="3549348" y="529166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254001</xdr:colOff>
      <xdr:row>25</xdr:row>
      <xdr:rowOff>65193</xdr:rowOff>
    </xdr:from>
    <xdr:to>
      <xdr:col>3</xdr:col>
      <xdr:colOff>383541</xdr:colOff>
      <xdr:row>25</xdr:row>
      <xdr:rowOff>187113</xdr:rowOff>
    </xdr:to>
    <xdr:sp macro="" textlink="">
      <xdr:nvSpPr>
        <xdr:cNvPr id="373" name="Oval 372">
          <a:extLst>
            <a:ext uri="{FF2B5EF4-FFF2-40B4-BE49-F238E27FC236}">
              <a16:creationId xmlns:a16="http://schemas.microsoft.com/office/drawing/2014/main" id="{00000000-0008-0000-0400-000075010000}"/>
            </a:ext>
          </a:extLst>
        </xdr:cNvPr>
        <xdr:cNvSpPr/>
      </xdr:nvSpPr>
      <xdr:spPr>
        <a:xfrm>
          <a:off x="3295953" y="552619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254001</xdr:colOff>
      <xdr:row>26</xdr:row>
      <xdr:rowOff>44147</xdr:rowOff>
    </xdr:from>
    <xdr:to>
      <xdr:col>3</xdr:col>
      <xdr:colOff>383541</xdr:colOff>
      <xdr:row>26</xdr:row>
      <xdr:rowOff>166067</xdr:rowOff>
    </xdr:to>
    <xdr:sp macro="" textlink="">
      <xdr:nvSpPr>
        <xdr:cNvPr id="374" name="Oval 373">
          <a:extLst>
            <a:ext uri="{FF2B5EF4-FFF2-40B4-BE49-F238E27FC236}">
              <a16:creationId xmlns:a16="http://schemas.microsoft.com/office/drawing/2014/main" id="{00000000-0008-0000-0400-000076010000}"/>
            </a:ext>
          </a:extLst>
        </xdr:cNvPr>
        <xdr:cNvSpPr/>
      </xdr:nvSpPr>
      <xdr:spPr>
        <a:xfrm>
          <a:off x="3295953" y="577124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507397</xdr:colOff>
      <xdr:row>25</xdr:row>
      <xdr:rowOff>60473</xdr:rowOff>
    </xdr:from>
    <xdr:to>
      <xdr:col>3</xdr:col>
      <xdr:colOff>513444</xdr:colOff>
      <xdr:row>25</xdr:row>
      <xdr:rowOff>232191</xdr:rowOff>
    </xdr:to>
    <xdr:cxnSp macro="">
      <xdr:nvCxnSpPr>
        <xdr:cNvPr id="375" name="Straight Arrow Connector 374">
          <a:extLst>
            <a:ext uri="{FF2B5EF4-FFF2-40B4-BE49-F238E27FC236}">
              <a16:creationId xmlns:a16="http://schemas.microsoft.com/office/drawing/2014/main" id="{00000000-0008-0000-0400-000077010000}"/>
            </a:ext>
          </a:extLst>
        </xdr:cNvPr>
        <xdr:cNvCxnSpPr/>
      </xdr:nvCxnSpPr>
      <xdr:spPr>
        <a:xfrm>
          <a:off x="3549349" y="552147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507396</xdr:colOff>
      <xdr:row>26</xdr:row>
      <xdr:rowOff>18142</xdr:rowOff>
    </xdr:from>
    <xdr:to>
      <xdr:col>3</xdr:col>
      <xdr:colOff>511228</xdr:colOff>
      <xdr:row>26</xdr:row>
      <xdr:rowOff>183813</xdr:rowOff>
    </xdr:to>
    <xdr:cxnSp macro="">
      <xdr:nvCxnSpPr>
        <xdr:cNvPr id="376" name="Straight Arrow Connector 375">
          <a:extLst>
            <a:ext uri="{FF2B5EF4-FFF2-40B4-BE49-F238E27FC236}">
              <a16:creationId xmlns:a16="http://schemas.microsoft.com/office/drawing/2014/main" id="{00000000-0008-0000-0400-000078010000}"/>
            </a:ext>
          </a:extLst>
        </xdr:cNvPr>
        <xdr:cNvCxnSpPr/>
      </xdr:nvCxnSpPr>
      <xdr:spPr>
        <a:xfrm flipH="1">
          <a:off x="3549348" y="574523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241904</xdr:colOff>
      <xdr:row>24</xdr:row>
      <xdr:rowOff>86482</xdr:rowOff>
    </xdr:from>
    <xdr:to>
      <xdr:col>5</xdr:col>
      <xdr:colOff>371444</xdr:colOff>
      <xdr:row>24</xdr:row>
      <xdr:rowOff>208402</xdr:rowOff>
    </xdr:to>
    <xdr:sp macro="" textlink="">
      <xdr:nvSpPr>
        <xdr:cNvPr id="377" name="Oval 376">
          <a:extLst>
            <a:ext uri="{FF2B5EF4-FFF2-40B4-BE49-F238E27FC236}">
              <a16:creationId xmlns:a16="http://schemas.microsoft.com/office/drawing/2014/main" id="{00000000-0008-0000-0400-000079010000}"/>
            </a:ext>
          </a:extLst>
        </xdr:cNvPr>
        <xdr:cNvSpPr/>
      </xdr:nvSpPr>
      <xdr:spPr>
        <a:xfrm>
          <a:off x="4741333" y="531767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495299</xdr:colOff>
      <xdr:row>24</xdr:row>
      <xdr:rowOff>60477</xdr:rowOff>
    </xdr:from>
    <xdr:to>
      <xdr:col>5</xdr:col>
      <xdr:colOff>499131</xdr:colOff>
      <xdr:row>24</xdr:row>
      <xdr:rowOff>226148</xdr:rowOff>
    </xdr:to>
    <xdr:cxnSp macro="">
      <xdr:nvCxnSpPr>
        <xdr:cNvPr id="378" name="Straight Arrow Connector 377">
          <a:extLst>
            <a:ext uri="{FF2B5EF4-FFF2-40B4-BE49-F238E27FC236}">
              <a16:creationId xmlns:a16="http://schemas.microsoft.com/office/drawing/2014/main" id="{00000000-0008-0000-0400-00007A010000}"/>
            </a:ext>
          </a:extLst>
        </xdr:cNvPr>
        <xdr:cNvCxnSpPr/>
      </xdr:nvCxnSpPr>
      <xdr:spPr>
        <a:xfrm flipH="1">
          <a:off x="4994728" y="529166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241904</xdr:colOff>
      <xdr:row>25</xdr:row>
      <xdr:rowOff>65194</xdr:rowOff>
    </xdr:from>
    <xdr:to>
      <xdr:col>5</xdr:col>
      <xdr:colOff>371444</xdr:colOff>
      <xdr:row>25</xdr:row>
      <xdr:rowOff>187114</xdr:rowOff>
    </xdr:to>
    <xdr:sp macro="" textlink="">
      <xdr:nvSpPr>
        <xdr:cNvPr id="379" name="Oval 378">
          <a:extLst>
            <a:ext uri="{FF2B5EF4-FFF2-40B4-BE49-F238E27FC236}">
              <a16:creationId xmlns:a16="http://schemas.microsoft.com/office/drawing/2014/main" id="{00000000-0008-0000-0400-00007B010000}"/>
            </a:ext>
          </a:extLst>
        </xdr:cNvPr>
        <xdr:cNvSpPr/>
      </xdr:nvSpPr>
      <xdr:spPr>
        <a:xfrm>
          <a:off x="4741333" y="5526194"/>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241904</xdr:colOff>
      <xdr:row>26</xdr:row>
      <xdr:rowOff>44148</xdr:rowOff>
    </xdr:from>
    <xdr:to>
      <xdr:col>5</xdr:col>
      <xdr:colOff>371444</xdr:colOff>
      <xdr:row>26</xdr:row>
      <xdr:rowOff>166068</xdr:rowOff>
    </xdr:to>
    <xdr:sp macro="" textlink="">
      <xdr:nvSpPr>
        <xdr:cNvPr id="380" name="Oval 379">
          <a:extLst>
            <a:ext uri="{FF2B5EF4-FFF2-40B4-BE49-F238E27FC236}">
              <a16:creationId xmlns:a16="http://schemas.microsoft.com/office/drawing/2014/main" id="{00000000-0008-0000-0400-00007C010000}"/>
            </a:ext>
          </a:extLst>
        </xdr:cNvPr>
        <xdr:cNvSpPr/>
      </xdr:nvSpPr>
      <xdr:spPr>
        <a:xfrm>
          <a:off x="4741333" y="577124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495300</xdr:colOff>
      <xdr:row>25</xdr:row>
      <xdr:rowOff>60474</xdr:rowOff>
    </xdr:from>
    <xdr:to>
      <xdr:col>5</xdr:col>
      <xdr:colOff>501347</xdr:colOff>
      <xdr:row>25</xdr:row>
      <xdr:rowOff>232192</xdr:rowOff>
    </xdr:to>
    <xdr:cxnSp macro="">
      <xdr:nvCxnSpPr>
        <xdr:cNvPr id="381" name="Straight Arrow Connector 380">
          <a:extLst>
            <a:ext uri="{FF2B5EF4-FFF2-40B4-BE49-F238E27FC236}">
              <a16:creationId xmlns:a16="http://schemas.microsoft.com/office/drawing/2014/main" id="{00000000-0008-0000-0400-00007D010000}"/>
            </a:ext>
          </a:extLst>
        </xdr:cNvPr>
        <xdr:cNvCxnSpPr/>
      </xdr:nvCxnSpPr>
      <xdr:spPr>
        <a:xfrm>
          <a:off x="4994729" y="5521474"/>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495299</xdr:colOff>
      <xdr:row>26</xdr:row>
      <xdr:rowOff>18143</xdr:rowOff>
    </xdr:from>
    <xdr:to>
      <xdr:col>5</xdr:col>
      <xdr:colOff>499131</xdr:colOff>
      <xdr:row>26</xdr:row>
      <xdr:rowOff>183814</xdr:rowOff>
    </xdr:to>
    <xdr:cxnSp macro="">
      <xdr:nvCxnSpPr>
        <xdr:cNvPr id="382" name="Straight Arrow Connector 381">
          <a:extLst>
            <a:ext uri="{FF2B5EF4-FFF2-40B4-BE49-F238E27FC236}">
              <a16:creationId xmlns:a16="http://schemas.microsoft.com/office/drawing/2014/main" id="{00000000-0008-0000-0400-00007E010000}"/>
            </a:ext>
          </a:extLst>
        </xdr:cNvPr>
        <xdr:cNvCxnSpPr/>
      </xdr:nvCxnSpPr>
      <xdr:spPr>
        <a:xfrm flipH="1">
          <a:off x="4994728" y="5745238"/>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261257</xdr:colOff>
      <xdr:row>24</xdr:row>
      <xdr:rowOff>75596</xdr:rowOff>
    </xdr:from>
    <xdr:to>
      <xdr:col>12</xdr:col>
      <xdr:colOff>390797</xdr:colOff>
      <xdr:row>24</xdr:row>
      <xdr:rowOff>197516</xdr:rowOff>
    </xdr:to>
    <xdr:sp macro="" textlink="">
      <xdr:nvSpPr>
        <xdr:cNvPr id="383" name="Oval 382">
          <a:extLst>
            <a:ext uri="{FF2B5EF4-FFF2-40B4-BE49-F238E27FC236}">
              <a16:creationId xmlns:a16="http://schemas.microsoft.com/office/drawing/2014/main" id="{00000000-0008-0000-0400-00007F010000}"/>
            </a:ext>
          </a:extLst>
        </xdr:cNvPr>
        <xdr:cNvSpPr/>
      </xdr:nvSpPr>
      <xdr:spPr>
        <a:xfrm>
          <a:off x="9036352" y="530678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514652</xdr:colOff>
      <xdr:row>24</xdr:row>
      <xdr:rowOff>49591</xdr:rowOff>
    </xdr:from>
    <xdr:to>
      <xdr:col>12</xdr:col>
      <xdr:colOff>518484</xdr:colOff>
      <xdr:row>24</xdr:row>
      <xdr:rowOff>215262</xdr:rowOff>
    </xdr:to>
    <xdr:cxnSp macro="">
      <xdr:nvCxnSpPr>
        <xdr:cNvPr id="384" name="Straight Arrow Connector 383">
          <a:extLst>
            <a:ext uri="{FF2B5EF4-FFF2-40B4-BE49-F238E27FC236}">
              <a16:creationId xmlns:a16="http://schemas.microsoft.com/office/drawing/2014/main" id="{00000000-0008-0000-0400-000080010000}"/>
            </a:ext>
          </a:extLst>
        </xdr:cNvPr>
        <xdr:cNvCxnSpPr/>
      </xdr:nvCxnSpPr>
      <xdr:spPr>
        <a:xfrm flipH="1">
          <a:off x="9289747" y="52807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261257</xdr:colOff>
      <xdr:row>25</xdr:row>
      <xdr:rowOff>54308</xdr:rowOff>
    </xdr:from>
    <xdr:to>
      <xdr:col>12</xdr:col>
      <xdr:colOff>390797</xdr:colOff>
      <xdr:row>25</xdr:row>
      <xdr:rowOff>176228</xdr:rowOff>
    </xdr:to>
    <xdr:sp macro="" textlink="">
      <xdr:nvSpPr>
        <xdr:cNvPr id="385" name="Oval 384">
          <a:extLst>
            <a:ext uri="{FF2B5EF4-FFF2-40B4-BE49-F238E27FC236}">
              <a16:creationId xmlns:a16="http://schemas.microsoft.com/office/drawing/2014/main" id="{00000000-0008-0000-0400-000081010000}"/>
            </a:ext>
          </a:extLst>
        </xdr:cNvPr>
        <xdr:cNvSpPr/>
      </xdr:nvSpPr>
      <xdr:spPr>
        <a:xfrm>
          <a:off x="9036352" y="5515308"/>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261257</xdr:colOff>
      <xdr:row>26</xdr:row>
      <xdr:rowOff>33262</xdr:rowOff>
    </xdr:from>
    <xdr:to>
      <xdr:col>12</xdr:col>
      <xdr:colOff>390797</xdr:colOff>
      <xdr:row>26</xdr:row>
      <xdr:rowOff>155182</xdr:rowOff>
    </xdr:to>
    <xdr:sp macro="" textlink="">
      <xdr:nvSpPr>
        <xdr:cNvPr id="386" name="Oval 385">
          <a:extLst>
            <a:ext uri="{FF2B5EF4-FFF2-40B4-BE49-F238E27FC236}">
              <a16:creationId xmlns:a16="http://schemas.microsoft.com/office/drawing/2014/main" id="{00000000-0008-0000-0400-000082010000}"/>
            </a:ext>
          </a:extLst>
        </xdr:cNvPr>
        <xdr:cNvSpPr/>
      </xdr:nvSpPr>
      <xdr:spPr>
        <a:xfrm>
          <a:off x="9036352" y="576035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514653</xdr:colOff>
      <xdr:row>25</xdr:row>
      <xdr:rowOff>49588</xdr:rowOff>
    </xdr:from>
    <xdr:to>
      <xdr:col>12</xdr:col>
      <xdr:colOff>520700</xdr:colOff>
      <xdr:row>25</xdr:row>
      <xdr:rowOff>221306</xdr:rowOff>
    </xdr:to>
    <xdr:cxnSp macro="">
      <xdr:nvCxnSpPr>
        <xdr:cNvPr id="387" name="Straight Arrow Connector 386">
          <a:extLst>
            <a:ext uri="{FF2B5EF4-FFF2-40B4-BE49-F238E27FC236}">
              <a16:creationId xmlns:a16="http://schemas.microsoft.com/office/drawing/2014/main" id="{00000000-0008-0000-0400-000083010000}"/>
            </a:ext>
          </a:extLst>
        </xdr:cNvPr>
        <xdr:cNvCxnSpPr/>
      </xdr:nvCxnSpPr>
      <xdr:spPr>
        <a:xfrm>
          <a:off x="9289748" y="5510588"/>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514652</xdr:colOff>
      <xdr:row>26</xdr:row>
      <xdr:rowOff>7257</xdr:rowOff>
    </xdr:from>
    <xdr:to>
      <xdr:col>12</xdr:col>
      <xdr:colOff>518484</xdr:colOff>
      <xdr:row>26</xdr:row>
      <xdr:rowOff>172928</xdr:rowOff>
    </xdr:to>
    <xdr:cxnSp macro="">
      <xdr:nvCxnSpPr>
        <xdr:cNvPr id="388" name="Straight Arrow Connector 387">
          <a:extLst>
            <a:ext uri="{FF2B5EF4-FFF2-40B4-BE49-F238E27FC236}">
              <a16:creationId xmlns:a16="http://schemas.microsoft.com/office/drawing/2014/main" id="{00000000-0008-0000-0400-000084010000}"/>
            </a:ext>
          </a:extLst>
        </xdr:cNvPr>
        <xdr:cNvCxnSpPr/>
      </xdr:nvCxnSpPr>
      <xdr:spPr>
        <a:xfrm flipH="1">
          <a:off x="9289747" y="5734352"/>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235858</xdr:colOff>
      <xdr:row>27</xdr:row>
      <xdr:rowOff>47050</xdr:rowOff>
    </xdr:from>
    <xdr:to>
      <xdr:col>3</xdr:col>
      <xdr:colOff>365398</xdr:colOff>
      <xdr:row>27</xdr:row>
      <xdr:rowOff>168970</xdr:rowOff>
    </xdr:to>
    <xdr:sp macro="" textlink="">
      <xdr:nvSpPr>
        <xdr:cNvPr id="457" name="Oval 456">
          <a:extLst>
            <a:ext uri="{FF2B5EF4-FFF2-40B4-BE49-F238E27FC236}">
              <a16:creationId xmlns:a16="http://schemas.microsoft.com/office/drawing/2014/main" id="{00000000-0008-0000-0400-0000C9010000}"/>
            </a:ext>
          </a:extLst>
        </xdr:cNvPr>
        <xdr:cNvSpPr/>
      </xdr:nvSpPr>
      <xdr:spPr>
        <a:xfrm>
          <a:off x="3277810" y="695343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235858</xdr:colOff>
      <xdr:row>28</xdr:row>
      <xdr:rowOff>50194</xdr:rowOff>
    </xdr:from>
    <xdr:to>
      <xdr:col>3</xdr:col>
      <xdr:colOff>365398</xdr:colOff>
      <xdr:row>28</xdr:row>
      <xdr:rowOff>172114</xdr:rowOff>
    </xdr:to>
    <xdr:sp macro="" textlink="">
      <xdr:nvSpPr>
        <xdr:cNvPr id="458" name="Oval 457">
          <a:extLst>
            <a:ext uri="{FF2B5EF4-FFF2-40B4-BE49-F238E27FC236}">
              <a16:creationId xmlns:a16="http://schemas.microsoft.com/office/drawing/2014/main" id="{00000000-0008-0000-0400-0000CA010000}"/>
            </a:ext>
          </a:extLst>
        </xdr:cNvPr>
        <xdr:cNvSpPr/>
      </xdr:nvSpPr>
      <xdr:spPr>
        <a:xfrm>
          <a:off x="3277810" y="719848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489254</xdr:colOff>
      <xdr:row>27</xdr:row>
      <xdr:rowOff>42330</xdr:rowOff>
    </xdr:from>
    <xdr:to>
      <xdr:col>3</xdr:col>
      <xdr:colOff>495301</xdr:colOff>
      <xdr:row>27</xdr:row>
      <xdr:rowOff>214048</xdr:rowOff>
    </xdr:to>
    <xdr:cxnSp macro="">
      <xdr:nvCxnSpPr>
        <xdr:cNvPr id="459" name="Straight Arrow Connector 458">
          <a:extLst>
            <a:ext uri="{FF2B5EF4-FFF2-40B4-BE49-F238E27FC236}">
              <a16:creationId xmlns:a16="http://schemas.microsoft.com/office/drawing/2014/main" id="{00000000-0008-0000-0400-0000CB010000}"/>
            </a:ext>
          </a:extLst>
        </xdr:cNvPr>
        <xdr:cNvCxnSpPr/>
      </xdr:nvCxnSpPr>
      <xdr:spPr>
        <a:xfrm>
          <a:off x="3531206" y="6948711"/>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235857</xdr:colOff>
      <xdr:row>27</xdr:row>
      <xdr:rowOff>53098</xdr:rowOff>
    </xdr:from>
    <xdr:to>
      <xdr:col>5</xdr:col>
      <xdr:colOff>365397</xdr:colOff>
      <xdr:row>27</xdr:row>
      <xdr:rowOff>175018</xdr:rowOff>
    </xdr:to>
    <xdr:sp macro="" textlink="">
      <xdr:nvSpPr>
        <xdr:cNvPr id="463" name="Oval 462">
          <a:extLst>
            <a:ext uri="{FF2B5EF4-FFF2-40B4-BE49-F238E27FC236}">
              <a16:creationId xmlns:a16="http://schemas.microsoft.com/office/drawing/2014/main" id="{00000000-0008-0000-0400-0000CF010000}"/>
            </a:ext>
          </a:extLst>
        </xdr:cNvPr>
        <xdr:cNvSpPr/>
      </xdr:nvSpPr>
      <xdr:spPr>
        <a:xfrm>
          <a:off x="4735286" y="6959479"/>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235857</xdr:colOff>
      <xdr:row>28</xdr:row>
      <xdr:rowOff>56242</xdr:rowOff>
    </xdr:from>
    <xdr:to>
      <xdr:col>5</xdr:col>
      <xdr:colOff>365397</xdr:colOff>
      <xdr:row>28</xdr:row>
      <xdr:rowOff>178162</xdr:rowOff>
    </xdr:to>
    <xdr:sp macro="" textlink="">
      <xdr:nvSpPr>
        <xdr:cNvPr id="464" name="Oval 463">
          <a:extLst>
            <a:ext uri="{FF2B5EF4-FFF2-40B4-BE49-F238E27FC236}">
              <a16:creationId xmlns:a16="http://schemas.microsoft.com/office/drawing/2014/main" id="{00000000-0008-0000-0400-0000D0010000}"/>
            </a:ext>
          </a:extLst>
        </xdr:cNvPr>
        <xdr:cNvSpPr/>
      </xdr:nvSpPr>
      <xdr:spPr>
        <a:xfrm>
          <a:off x="4735286" y="7204528"/>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489253</xdr:colOff>
      <xdr:row>27</xdr:row>
      <xdr:rowOff>48378</xdr:rowOff>
    </xdr:from>
    <xdr:to>
      <xdr:col>5</xdr:col>
      <xdr:colOff>495300</xdr:colOff>
      <xdr:row>27</xdr:row>
      <xdr:rowOff>220096</xdr:rowOff>
    </xdr:to>
    <xdr:cxnSp macro="">
      <xdr:nvCxnSpPr>
        <xdr:cNvPr id="465" name="Straight Arrow Connector 464">
          <a:extLst>
            <a:ext uri="{FF2B5EF4-FFF2-40B4-BE49-F238E27FC236}">
              <a16:creationId xmlns:a16="http://schemas.microsoft.com/office/drawing/2014/main" id="{00000000-0008-0000-0400-0000D1010000}"/>
            </a:ext>
          </a:extLst>
        </xdr:cNvPr>
        <xdr:cNvCxnSpPr/>
      </xdr:nvCxnSpPr>
      <xdr:spPr>
        <a:xfrm>
          <a:off x="4988682" y="6954759"/>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284238</xdr:colOff>
      <xdr:row>28</xdr:row>
      <xdr:rowOff>44147</xdr:rowOff>
    </xdr:from>
    <xdr:to>
      <xdr:col>8</xdr:col>
      <xdr:colOff>413778</xdr:colOff>
      <xdr:row>28</xdr:row>
      <xdr:rowOff>166067</xdr:rowOff>
    </xdr:to>
    <xdr:sp macro="" textlink="">
      <xdr:nvSpPr>
        <xdr:cNvPr id="470" name="Oval 469">
          <a:extLst>
            <a:ext uri="{FF2B5EF4-FFF2-40B4-BE49-F238E27FC236}">
              <a16:creationId xmlns:a16="http://schemas.microsoft.com/office/drawing/2014/main" id="{00000000-0008-0000-0400-0000D6010000}"/>
            </a:ext>
          </a:extLst>
        </xdr:cNvPr>
        <xdr:cNvSpPr/>
      </xdr:nvSpPr>
      <xdr:spPr>
        <a:xfrm>
          <a:off x="6870095" y="719243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261257</xdr:colOff>
      <xdr:row>28</xdr:row>
      <xdr:rowOff>57452</xdr:rowOff>
    </xdr:from>
    <xdr:to>
      <xdr:col>9</xdr:col>
      <xdr:colOff>390797</xdr:colOff>
      <xdr:row>28</xdr:row>
      <xdr:rowOff>179372</xdr:rowOff>
    </xdr:to>
    <xdr:sp macro="" textlink="">
      <xdr:nvSpPr>
        <xdr:cNvPr id="476" name="Oval 475">
          <a:extLst>
            <a:ext uri="{FF2B5EF4-FFF2-40B4-BE49-F238E27FC236}">
              <a16:creationId xmlns:a16="http://schemas.microsoft.com/office/drawing/2014/main" id="{00000000-0008-0000-0400-0000DC010000}"/>
            </a:ext>
          </a:extLst>
        </xdr:cNvPr>
        <xdr:cNvSpPr/>
      </xdr:nvSpPr>
      <xdr:spPr>
        <a:xfrm>
          <a:off x="7560733" y="7205738"/>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257630</xdr:colOff>
      <xdr:row>28</xdr:row>
      <xdr:rowOff>47775</xdr:rowOff>
    </xdr:from>
    <xdr:to>
      <xdr:col>12</xdr:col>
      <xdr:colOff>387170</xdr:colOff>
      <xdr:row>28</xdr:row>
      <xdr:rowOff>169695</xdr:rowOff>
    </xdr:to>
    <xdr:sp macro="" textlink="">
      <xdr:nvSpPr>
        <xdr:cNvPr id="488" name="Oval 487">
          <a:extLst>
            <a:ext uri="{FF2B5EF4-FFF2-40B4-BE49-F238E27FC236}">
              <a16:creationId xmlns:a16="http://schemas.microsoft.com/office/drawing/2014/main" id="{00000000-0008-0000-0400-0000E8010000}"/>
            </a:ext>
          </a:extLst>
        </xdr:cNvPr>
        <xdr:cNvSpPr/>
      </xdr:nvSpPr>
      <xdr:spPr>
        <a:xfrm>
          <a:off x="9032725" y="719606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302381</xdr:colOff>
      <xdr:row>28</xdr:row>
      <xdr:rowOff>66524</xdr:rowOff>
    </xdr:from>
    <xdr:to>
      <xdr:col>4</xdr:col>
      <xdr:colOff>431921</xdr:colOff>
      <xdr:row>28</xdr:row>
      <xdr:rowOff>188444</xdr:rowOff>
    </xdr:to>
    <xdr:sp macro="" textlink="">
      <xdr:nvSpPr>
        <xdr:cNvPr id="491" name="Oval 490">
          <a:extLst>
            <a:ext uri="{FF2B5EF4-FFF2-40B4-BE49-F238E27FC236}">
              <a16:creationId xmlns:a16="http://schemas.microsoft.com/office/drawing/2014/main" id="{00000000-0008-0000-0400-0000EB010000}"/>
            </a:ext>
          </a:extLst>
        </xdr:cNvPr>
        <xdr:cNvSpPr/>
      </xdr:nvSpPr>
      <xdr:spPr>
        <a:xfrm>
          <a:off x="4057952" y="721481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249161</xdr:colOff>
      <xdr:row>28</xdr:row>
      <xdr:rowOff>73781</xdr:rowOff>
    </xdr:from>
    <xdr:to>
      <xdr:col>6</xdr:col>
      <xdr:colOff>378701</xdr:colOff>
      <xdr:row>28</xdr:row>
      <xdr:rowOff>195701</xdr:rowOff>
    </xdr:to>
    <xdr:sp macro="" textlink="">
      <xdr:nvSpPr>
        <xdr:cNvPr id="492" name="Oval 491">
          <a:extLst>
            <a:ext uri="{FF2B5EF4-FFF2-40B4-BE49-F238E27FC236}">
              <a16:creationId xmlns:a16="http://schemas.microsoft.com/office/drawing/2014/main" id="{00000000-0008-0000-0400-0000EC010000}"/>
            </a:ext>
          </a:extLst>
        </xdr:cNvPr>
        <xdr:cNvSpPr/>
      </xdr:nvSpPr>
      <xdr:spPr>
        <a:xfrm>
          <a:off x="5444066" y="722206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322943</xdr:colOff>
      <xdr:row>28</xdr:row>
      <xdr:rowOff>68943</xdr:rowOff>
    </xdr:from>
    <xdr:to>
      <xdr:col>7</xdr:col>
      <xdr:colOff>452483</xdr:colOff>
      <xdr:row>28</xdr:row>
      <xdr:rowOff>190863</xdr:rowOff>
    </xdr:to>
    <xdr:sp macro="" textlink="">
      <xdr:nvSpPr>
        <xdr:cNvPr id="493" name="Oval 492">
          <a:extLst>
            <a:ext uri="{FF2B5EF4-FFF2-40B4-BE49-F238E27FC236}">
              <a16:creationId xmlns:a16="http://schemas.microsoft.com/office/drawing/2014/main" id="{00000000-0008-0000-0400-0000ED010000}"/>
            </a:ext>
          </a:extLst>
        </xdr:cNvPr>
        <xdr:cNvSpPr/>
      </xdr:nvSpPr>
      <xdr:spPr>
        <a:xfrm>
          <a:off x="6164943" y="7217229"/>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695483</xdr:colOff>
      <xdr:row>1</xdr:row>
      <xdr:rowOff>54428</xdr:rowOff>
    </xdr:from>
    <xdr:to>
      <xdr:col>2</xdr:col>
      <xdr:colOff>825023</xdr:colOff>
      <xdr:row>1</xdr:row>
      <xdr:rowOff>176348</xdr:rowOff>
    </xdr:to>
    <xdr:sp macro="" textlink="">
      <xdr:nvSpPr>
        <xdr:cNvPr id="494" name="Oval 493">
          <a:extLst>
            <a:ext uri="{FF2B5EF4-FFF2-40B4-BE49-F238E27FC236}">
              <a16:creationId xmlns:a16="http://schemas.microsoft.com/office/drawing/2014/main" id="{00000000-0008-0000-0400-0000EE010000}"/>
            </a:ext>
          </a:extLst>
        </xdr:cNvPr>
        <xdr:cNvSpPr/>
      </xdr:nvSpPr>
      <xdr:spPr>
        <a:xfrm>
          <a:off x="2618626" y="235857"/>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435423</xdr:colOff>
      <xdr:row>1</xdr:row>
      <xdr:rowOff>54428</xdr:rowOff>
    </xdr:from>
    <xdr:to>
      <xdr:col>3</xdr:col>
      <xdr:colOff>564963</xdr:colOff>
      <xdr:row>1</xdr:row>
      <xdr:rowOff>176348</xdr:rowOff>
    </xdr:to>
    <xdr:sp macro="" textlink="">
      <xdr:nvSpPr>
        <xdr:cNvPr id="495" name="Oval 494">
          <a:extLst>
            <a:ext uri="{FF2B5EF4-FFF2-40B4-BE49-F238E27FC236}">
              <a16:creationId xmlns:a16="http://schemas.microsoft.com/office/drawing/2014/main" id="{00000000-0008-0000-0400-0000EF010000}"/>
            </a:ext>
          </a:extLst>
        </xdr:cNvPr>
        <xdr:cNvSpPr/>
      </xdr:nvSpPr>
      <xdr:spPr>
        <a:xfrm>
          <a:off x="3918852" y="23585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126994</xdr:colOff>
      <xdr:row>1</xdr:row>
      <xdr:rowOff>18143</xdr:rowOff>
    </xdr:from>
    <xdr:to>
      <xdr:col>7</xdr:col>
      <xdr:colOff>130826</xdr:colOff>
      <xdr:row>1</xdr:row>
      <xdr:rowOff>183814</xdr:rowOff>
    </xdr:to>
    <xdr:cxnSp macro="">
      <xdr:nvCxnSpPr>
        <xdr:cNvPr id="496" name="Straight Arrow Connector 495">
          <a:extLst>
            <a:ext uri="{FF2B5EF4-FFF2-40B4-BE49-F238E27FC236}">
              <a16:creationId xmlns:a16="http://schemas.microsoft.com/office/drawing/2014/main" id="{00000000-0008-0000-0400-0000F0010000}"/>
            </a:ext>
          </a:extLst>
        </xdr:cNvPr>
        <xdr:cNvCxnSpPr/>
      </xdr:nvCxnSpPr>
      <xdr:spPr>
        <a:xfrm flipH="1">
          <a:off x="6410470" y="199572"/>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296333</xdr:colOff>
      <xdr:row>7</xdr:row>
      <xdr:rowOff>41001</xdr:rowOff>
    </xdr:from>
    <xdr:to>
      <xdr:col>11</xdr:col>
      <xdr:colOff>425873</xdr:colOff>
      <xdr:row>7</xdr:row>
      <xdr:rowOff>162921</xdr:rowOff>
    </xdr:to>
    <xdr:sp macro="" textlink="">
      <xdr:nvSpPr>
        <xdr:cNvPr id="497" name="Oval 496">
          <a:extLst>
            <a:ext uri="{FF2B5EF4-FFF2-40B4-BE49-F238E27FC236}">
              <a16:creationId xmlns:a16="http://schemas.microsoft.com/office/drawing/2014/main" id="{00000000-0008-0000-0400-0000F1010000}"/>
            </a:ext>
          </a:extLst>
        </xdr:cNvPr>
        <xdr:cNvSpPr/>
      </xdr:nvSpPr>
      <xdr:spPr>
        <a:xfrm>
          <a:off x="9071428" y="1468239"/>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296333</xdr:colOff>
      <xdr:row>8</xdr:row>
      <xdr:rowOff>50193</xdr:rowOff>
    </xdr:from>
    <xdr:to>
      <xdr:col>11</xdr:col>
      <xdr:colOff>425873</xdr:colOff>
      <xdr:row>8</xdr:row>
      <xdr:rowOff>172113</xdr:rowOff>
    </xdr:to>
    <xdr:sp macro="" textlink="">
      <xdr:nvSpPr>
        <xdr:cNvPr id="498" name="Oval 497">
          <a:extLst>
            <a:ext uri="{FF2B5EF4-FFF2-40B4-BE49-F238E27FC236}">
              <a16:creationId xmlns:a16="http://schemas.microsoft.com/office/drawing/2014/main" id="{00000000-0008-0000-0400-0000F2010000}"/>
            </a:ext>
          </a:extLst>
        </xdr:cNvPr>
        <xdr:cNvSpPr/>
      </xdr:nvSpPr>
      <xdr:spPr>
        <a:xfrm>
          <a:off x="9071428" y="1713288"/>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296333</xdr:colOff>
      <xdr:row>6</xdr:row>
      <xdr:rowOff>72813</xdr:rowOff>
    </xdr:from>
    <xdr:to>
      <xdr:col>11</xdr:col>
      <xdr:colOff>425873</xdr:colOff>
      <xdr:row>6</xdr:row>
      <xdr:rowOff>194733</xdr:rowOff>
    </xdr:to>
    <xdr:sp macro="" textlink="">
      <xdr:nvSpPr>
        <xdr:cNvPr id="499" name="Oval 498">
          <a:extLst>
            <a:ext uri="{FF2B5EF4-FFF2-40B4-BE49-F238E27FC236}">
              <a16:creationId xmlns:a16="http://schemas.microsoft.com/office/drawing/2014/main" id="{00000000-0008-0000-0400-0000F3010000}"/>
            </a:ext>
          </a:extLst>
        </xdr:cNvPr>
        <xdr:cNvSpPr/>
      </xdr:nvSpPr>
      <xdr:spPr>
        <a:xfrm>
          <a:off x="9071428" y="1233956"/>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551944</xdr:colOff>
      <xdr:row>6</xdr:row>
      <xdr:rowOff>54428</xdr:rowOff>
    </xdr:from>
    <xdr:to>
      <xdr:col>11</xdr:col>
      <xdr:colOff>555776</xdr:colOff>
      <xdr:row>6</xdr:row>
      <xdr:rowOff>220099</xdr:rowOff>
    </xdr:to>
    <xdr:cxnSp macro="">
      <xdr:nvCxnSpPr>
        <xdr:cNvPr id="500" name="Straight Arrow Connector 499">
          <a:extLst>
            <a:ext uri="{FF2B5EF4-FFF2-40B4-BE49-F238E27FC236}">
              <a16:creationId xmlns:a16="http://schemas.microsoft.com/office/drawing/2014/main" id="{00000000-0008-0000-0400-0000F4010000}"/>
            </a:ext>
          </a:extLst>
        </xdr:cNvPr>
        <xdr:cNvCxnSpPr/>
      </xdr:nvCxnSpPr>
      <xdr:spPr>
        <a:xfrm flipH="1">
          <a:off x="9327039" y="121557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549729</xdr:colOff>
      <xdr:row>7</xdr:row>
      <xdr:rowOff>36281</xdr:rowOff>
    </xdr:from>
    <xdr:to>
      <xdr:col>11</xdr:col>
      <xdr:colOff>555776</xdr:colOff>
      <xdr:row>7</xdr:row>
      <xdr:rowOff>207999</xdr:rowOff>
    </xdr:to>
    <xdr:cxnSp macro="">
      <xdr:nvCxnSpPr>
        <xdr:cNvPr id="501" name="Straight Arrow Connector 500">
          <a:extLst>
            <a:ext uri="{FF2B5EF4-FFF2-40B4-BE49-F238E27FC236}">
              <a16:creationId xmlns:a16="http://schemas.microsoft.com/office/drawing/2014/main" id="{00000000-0008-0000-0400-0000F5010000}"/>
            </a:ext>
          </a:extLst>
        </xdr:cNvPr>
        <xdr:cNvCxnSpPr/>
      </xdr:nvCxnSpPr>
      <xdr:spPr>
        <a:xfrm>
          <a:off x="9324824" y="1463519"/>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549728</xdr:colOff>
      <xdr:row>8</xdr:row>
      <xdr:rowOff>24188</xdr:rowOff>
    </xdr:from>
    <xdr:to>
      <xdr:col>11</xdr:col>
      <xdr:colOff>553560</xdr:colOff>
      <xdr:row>8</xdr:row>
      <xdr:rowOff>189859</xdr:rowOff>
    </xdr:to>
    <xdr:cxnSp macro="">
      <xdr:nvCxnSpPr>
        <xdr:cNvPr id="502" name="Straight Arrow Connector 501">
          <a:extLst>
            <a:ext uri="{FF2B5EF4-FFF2-40B4-BE49-F238E27FC236}">
              <a16:creationId xmlns:a16="http://schemas.microsoft.com/office/drawing/2014/main" id="{00000000-0008-0000-0400-0000F6010000}"/>
            </a:ext>
          </a:extLst>
        </xdr:cNvPr>
        <xdr:cNvCxnSpPr/>
      </xdr:nvCxnSpPr>
      <xdr:spPr>
        <a:xfrm flipH="1">
          <a:off x="9324823" y="168728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308428</xdr:colOff>
      <xdr:row>28</xdr:row>
      <xdr:rowOff>66524</xdr:rowOff>
    </xdr:from>
    <xdr:to>
      <xdr:col>11</xdr:col>
      <xdr:colOff>437968</xdr:colOff>
      <xdr:row>28</xdr:row>
      <xdr:rowOff>188444</xdr:rowOff>
    </xdr:to>
    <xdr:sp macro="" textlink="">
      <xdr:nvSpPr>
        <xdr:cNvPr id="503" name="Oval 502">
          <a:extLst>
            <a:ext uri="{FF2B5EF4-FFF2-40B4-BE49-F238E27FC236}">
              <a16:creationId xmlns:a16="http://schemas.microsoft.com/office/drawing/2014/main" id="{00000000-0008-0000-0400-0000F7010000}"/>
            </a:ext>
          </a:extLst>
        </xdr:cNvPr>
        <xdr:cNvSpPr/>
      </xdr:nvSpPr>
      <xdr:spPr>
        <a:xfrm>
          <a:off x="9083523" y="7626048"/>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302381</xdr:colOff>
      <xdr:row>15</xdr:row>
      <xdr:rowOff>47050</xdr:rowOff>
    </xdr:from>
    <xdr:to>
      <xdr:col>12</xdr:col>
      <xdr:colOff>431921</xdr:colOff>
      <xdr:row>15</xdr:row>
      <xdr:rowOff>168970</xdr:rowOff>
    </xdr:to>
    <xdr:sp macro="" textlink="">
      <xdr:nvSpPr>
        <xdr:cNvPr id="530" name="Oval 529">
          <a:extLst>
            <a:ext uri="{FF2B5EF4-FFF2-40B4-BE49-F238E27FC236}">
              <a16:creationId xmlns:a16="http://schemas.microsoft.com/office/drawing/2014/main" id="{00000000-0008-0000-0400-000012020000}"/>
            </a:ext>
          </a:extLst>
        </xdr:cNvPr>
        <xdr:cNvSpPr/>
      </xdr:nvSpPr>
      <xdr:spPr>
        <a:xfrm>
          <a:off x="10280952" y="3627240"/>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555777</xdr:colOff>
      <xdr:row>15</xdr:row>
      <xdr:rowOff>42330</xdr:rowOff>
    </xdr:from>
    <xdr:to>
      <xdr:col>12</xdr:col>
      <xdr:colOff>561824</xdr:colOff>
      <xdr:row>15</xdr:row>
      <xdr:rowOff>214048</xdr:rowOff>
    </xdr:to>
    <xdr:cxnSp macro="">
      <xdr:nvCxnSpPr>
        <xdr:cNvPr id="531" name="Straight Arrow Connector 530">
          <a:extLst>
            <a:ext uri="{FF2B5EF4-FFF2-40B4-BE49-F238E27FC236}">
              <a16:creationId xmlns:a16="http://schemas.microsoft.com/office/drawing/2014/main" id="{00000000-0008-0000-0400-000013020000}"/>
            </a:ext>
          </a:extLst>
        </xdr:cNvPr>
        <xdr:cNvCxnSpPr/>
      </xdr:nvCxnSpPr>
      <xdr:spPr>
        <a:xfrm>
          <a:off x="10534348" y="3622520"/>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289560</xdr:colOff>
      <xdr:row>5</xdr:row>
      <xdr:rowOff>53340</xdr:rowOff>
    </xdr:from>
    <xdr:to>
      <xdr:col>11</xdr:col>
      <xdr:colOff>441960</xdr:colOff>
      <xdr:row>5</xdr:row>
      <xdr:rowOff>220980</xdr:rowOff>
    </xdr:to>
    <xdr:sp macro="" textlink="">
      <xdr:nvSpPr>
        <xdr:cNvPr id="1012" name="Circle: Hollow 1011">
          <a:extLst>
            <a:ext uri="{FF2B5EF4-FFF2-40B4-BE49-F238E27FC236}">
              <a16:creationId xmlns:a16="http://schemas.microsoft.com/office/drawing/2014/main" id="{00000000-0008-0000-0400-0000F4030000}"/>
            </a:ext>
          </a:extLst>
        </xdr:cNvPr>
        <xdr:cNvSpPr/>
      </xdr:nvSpPr>
      <xdr:spPr>
        <a:xfrm>
          <a:off x="8465941" y="1214483"/>
          <a:ext cx="152400" cy="167640"/>
        </a:xfrm>
        <a:prstGeom prst="don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tx1"/>
            </a:solidFill>
          </a:endParaRPr>
        </a:p>
      </xdr:txBody>
    </xdr:sp>
    <xdr:clientData/>
  </xdr:twoCellAnchor>
  <xdr:twoCellAnchor>
    <xdr:from>
      <xdr:col>7</xdr:col>
      <xdr:colOff>281940</xdr:colOff>
      <xdr:row>5</xdr:row>
      <xdr:rowOff>60960</xdr:rowOff>
    </xdr:from>
    <xdr:to>
      <xdr:col>7</xdr:col>
      <xdr:colOff>434340</xdr:colOff>
      <xdr:row>5</xdr:row>
      <xdr:rowOff>228600</xdr:rowOff>
    </xdr:to>
    <xdr:sp macro="" textlink="">
      <xdr:nvSpPr>
        <xdr:cNvPr id="1013" name="Circle: Hollow 1012">
          <a:extLst>
            <a:ext uri="{FF2B5EF4-FFF2-40B4-BE49-F238E27FC236}">
              <a16:creationId xmlns:a16="http://schemas.microsoft.com/office/drawing/2014/main" id="{00000000-0008-0000-0400-0000F5030000}"/>
            </a:ext>
          </a:extLst>
        </xdr:cNvPr>
        <xdr:cNvSpPr/>
      </xdr:nvSpPr>
      <xdr:spPr>
        <a:xfrm>
          <a:off x="4200797" y="1222103"/>
          <a:ext cx="152400" cy="167640"/>
        </a:xfrm>
        <a:prstGeom prst="don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tx1"/>
            </a:solidFill>
          </a:endParaRPr>
        </a:p>
      </xdr:txBody>
    </xdr:sp>
    <xdr:clientData/>
  </xdr:twoCellAnchor>
  <xdr:twoCellAnchor>
    <xdr:from>
      <xdr:col>6</xdr:col>
      <xdr:colOff>281940</xdr:colOff>
      <xdr:row>5</xdr:row>
      <xdr:rowOff>60960</xdr:rowOff>
    </xdr:from>
    <xdr:to>
      <xdr:col>6</xdr:col>
      <xdr:colOff>434340</xdr:colOff>
      <xdr:row>5</xdr:row>
      <xdr:rowOff>228600</xdr:rowOff>
    </xdr:to>
    <xdr:sp macro="" textlink="">
      <xdr:nvSpPr>
        <xdr:cNvPr id="1014" name="Circle: Hollow 1013">
          <a:extLst>
            <a:ext uri="{FF2B5EF4-FFF2-40B4-BE49-F238E27FC236}">
              <a16:creationId xmlns:a16="http://schemas.microsoft.com/office/drawing/2014/main" id="{00000000-0008-0000-0400-0000F6030000}"/>
            </a:ext>
          </a:extLst>
        </xdr:cNvPr>
        <xdr:cNvSpPr/>
      </xdr:nvSpPr>
      <xdr:spPr>
        <a:xfrm>
          <a:off x="4200797" y="1222103"/>
          <a:ext cx="152400" cy="167640"/>
        </a:xfrm>
        <a:prstGeom prst="don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tx1"/>
            </a:solidFill>
          </a:endParaRPr>
        </a:p>
      </xdr:txBody>
    </xdr:sp>
    <xdr:clientData/>
  </xdr:twoCellAnchor>
  <xdr:twoCellAnchor>
    <xdr:from>
      <xdr:col>3</xdr:col>
      <xdr:colOff>266095</xdr:colOff>
      <xdr:row>12</xdr:row>
      <xdr:rowOff>56246</xdr:rowOff>
    </xdr:from>
    <xdr:to>
      <xdr:col>3</xdr:col>
      <xdr:colOff>395635</xdr:colOff>
      <xdr:row>12</xdr:row>
      <xdr:rowOff>178166</xdr:rowOff>
    </xdr:to>
    <xdr:sp macro="" textlink="">
      <xdr:nvSpPr>
        <xdr:cNvPr id="1015" name="Oval 1014">
          <a:extLst>
            <a:ext uri="{FF2B5EF4-FFF2-40B4-BE49-F238E27FC236}">
              <a16:creationId xmlns:a16="http://schemas.microsoft.com/office/drawing/2014/main" id="{00000000-0008-0000-0400-0000F7030000}"/>
            </a:ext>
          </a:extLst>
        </xdr:cNvPr>
        <xdr:cNvSpPr/>
      </xdr:nvSpPr>
      <xdr:spPr>
        <a:xfrm>
          <a:off x="3749524" y="248134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519490</xdr:colOff>
      <xdr:row>12</xdr:row>
      <xdr:rowOff>30241</xdr:rowOff>
    </xdr:from>
    <xdr:to>
      <xdr:col>3</xdr:col>
      <xdr:colOff>523322</xdr:colOff>
      <xdr:row>12</xdr:row>
      <xdr:rowOff>195912</xdr:rowOff>
    </xdr:to>
    <xdr:cxnSp macro="">
      <xdr:nvCxnSpPr>
        <xdr:cNvPr id="1016" name="Straight Arrow Connector 1015">
          <a:extLst>
            <a:ext uri="{FF2B5EF4-FFF2-40B4-BE49-F238E27FC236}">
              <a16:creationId xmlns:a16="http://schemas.microsoft.com/office/drawing/2014/main" id="{00000000-0008-0000-0400-0000F8030000}"/>
            </a:ext>
          </a:extLst>
        </xdr:cNvPr>
        <xdr:cNvCxnSpPr/>
      </xdr:nvCxnSpPr>
      <xdr:spPr>
        <a:xfrm flipH="1">
          <a:off x="4002919" y="245533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266095</xdr:colOff>
      <xdr:row>12</xdr:row>
      <xdr:rowOff>56246</xdr:rowOff>
    </xdr:from>
    <xdr:to>
      <xdr:col>4</xdr:col>
      <xdr:colOff>395635</xdr:colOff>
      <xdr:row>12</xdr:row>
      <xdr:rowOff>178166</xdr:rowOff>
    </xdr:to>
    <xdr:sp macro="" textlink="">
      <xdr:nvSpPr>
        <xdr:cNvPr id="1017" name="Oval 1016">
          <a:extLst>
            <a:ext uri="{FF2B5EF4-FFF2-40B4-BE49-F238E27FC236}">
              <a16:creationId xmlns:a16="http://schemas.microsoft.com/office/drawing/2014/main" id="{00000000-0008-0000-0400-0000F9030000}"/>
            </a:ext>
          </a:extLst>
        </xdr:cNvPr>
        <xdr:cNvSpPr/>
      </xdr:nvSpPr>
      <xdr:spPr>
        <a:xfrm>
          <a:off x="3749524" y="248134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519490</xdr:colOff>
      <xdr:row>12</xdr:row>
      <xdr:rowOff>30241</xdr:rowOff>
    </xdr:from>
    <xdr:to>
      <xdr:col>4</xdr:col>
      <xdr:colOff>523322</xdr:colOff>
      <xdr:row>12</xdr:row>
      <xdr:rowOff>195912</xdr:rowOff>
    </xdr:to>
    <xdr:cxnSp macro="">
      <xdr:nvCxnSpPr>
        <xdr:cNvPr id="1018" name="Straight Arrow Connector 1017">
          <a:extLst>
            <a:ext uri="{FF2B5EF4-FFF2-40B4-BE49-F238E27FC236}">
              <a16:creationId xmlns:a16="http://schemas.microsoft.com/office/drawing/2014/main" id="{00000000-0008-0000-0400-0000FA030000}"/>
            </a:ext>
          </a:extLst>
        </xdr:cNvPr>
        <xdr:cNvCxnSpPr/>
      </xdr:nvCxnSpPr>
      <xdr:spPr>
        <a:xfrm flipH="1">
          <a:off x="4002919" y="245533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247951</xdr:colOff>
      <xdr:row>12</xdr:row>
      <xdr:rowOff>56246</xdr:rowOff>
    </xdr:from>
    <xdr:to>
      <xdr:col>5</xdr:col>
      <xdr:colOff>377491</xdr:colOff>
      <xdr:row>12</xdr:row>
      <xdr:rowOff>178166</xdr:rowOff>
    </xdr:to>
    <xdr:sp macro="" textlink="">
      <xdr:nvSpPr>
        <xdr:cNvPr id="1019" name="Oval 1018">
          <a:extLst>
            <a:ext uri="{FF2B5EF4-FFF2-40B4-BE49-F238E27FC236}">
              <a16:creationId xmlns:a16="http://schemas.microsoft.com/office/drawing/2014/main" id="{00000000-0008-0000-0400-0000FB030000}"/>
            </a:ext>
          </a:extLst>
        </xdr:cNvPr>
        <xdr:cNvSpPr/>
      </xdr:nvSpPr>
      <xdr:spPr>
        <a:xfrm>
          <a:off x="5188856" y="2940960"/>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501346</xdr:colOff>
      <xdr:row>12</xdr:row>
      <xdr:rowOff>30241</xdr:rowOff>
    </xdr:from>
    <xdr:to>
      <xdr:col>5</xdr:col>
      <xdr:colOff>505178</xdr:colOff>
      <xdr:row>12</xdr:row>
      <xdr:rowOff>195912</xdr:rowOff>
    </xdr:to>
    <xdr:cxnSp macro="">
      <xdr:nvCxnSpPr>
        <xdr:cNvPr id="1020" name="Straight Arrow Connector 1019">
          <a:extLst>
            <a:ext uri="{FF2B5EF4-FFF2-40B4-BE49-F238E27FC236}">
              <a16:creationId xmlns:a16="http://schemas.microsoft.com/office/drawing/2014/main" id="{00000000-0008-0000-0400-0000FC030000}"/>
            </a:ext>
          </a:extLst>
        </xdr:cNvPr>
        <xdr:cNvCxnSpPr/>
      </xdr:nvCxnSpPr>
      <xdr:spPr>
        <a:xfrm flipH="1">
          <a:off x="5442251" y="291495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205615</xdr:colOff>
      <xdr:row>12</xdr:row>
      <xdr:rowOff>56246</xdr:rowOff>
    </xdr:from>
    <xdr:to>
      <xdr:col>6</xdr:col>
      <xdr:colOff>335155</xdr:colOff>
      <xdr:row>12</xdr:row>
      <xdr:rowOff>178166</xdr:rowOff>
    </xdr:to>
    <xdr:sp macro="" textlink="">
      <xdr:nvSpPr>
        <xdr:cNvPr id="1021" name="Oval 1020">
          <a:extLst>
            <a:ext uri="{FF2B5EF4-FFF2-40B4-BE49-F238E27FC236}">
              <a16:creationId xmlns:a16="http://schemas.microsoft.com/office/drawing/2014/main" id="{00000000-0008-0000-0400-0000FD030000}"/>
            </a:ext>
          </a:extLst>
        </xdr:cNvPr>
        <xdr:cNvSpPr/>
      </xdr:nvSpPr>
      <xdr:spPr>
        <a:xfrm>
          <a:off x="5841996" y="294096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459010</xdr:colOff>
      <xdr:row>12</xdr:row>
      <xdr:rowOff>30241</xdr:rowOff>
    </xdr:from>
    <xdr:to>
      <xdr:col>6</xdr:col>
      <xdr:colOff>462842</xdr:colOff>
      <xdr:row>12</xdr:row>
      <xdr:rowOff>195912</xdr:rowOff>
    </xdr:to>
    <xdr:cxnSp macro="">
      <xdr:nvCxnSpPr>
        <xdr:cNvPr id="1022" name="Straight Arrow Connector 1021">
          <a:extLst>
            <a:ext uri="{FF2B5EF4-FFF2-40B4-BE49-F238E27FC236}">
              <a16:creationId xmlns:a16="http://schemas.microsoft.com/office/drawing/2014/main" id="{00000000-0008-0000-0400-0000FE030000}"/>
            </a:ext>
          </a:extLst>
        </xdr:cNvPr>
        <xdr:cNvCxnSpPr/>
      </xdr:nvCxnSpPr>
      <xdr:spPr>
        <a:xfrm flipH="1">
          <a:off x="6095391" y="291495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266095</xdr:colOff>
      <xdr:row>12</xdr:row>
      <xdr:rowOff>56246</xdr:rowOff>
    </xdr:from>
    <xdr:to>
      <xdr:col>7</xdr:col>
      <xdr:colOff>395635</xdr:colOff>
      <xdr:row>12</xdr:row>
      <xdr:rowOff>178166</xdr:rowOff>
    </xdr:to>
    <xdr:sp macro="" textlink="">
      <xdr:nvSpPr>
        <xdr:cNvPr id="1023" name="Oval 1022">
          <a:extLst>
            <a:ext uri="{FF2B5EF4-FFF2-40B4-BE49-F238E27FC236}">
              <a16:creationId xmlns:a16="http://schemas.microsoft.com/office/drawing/2014/main" id="{00000000-0008-0000-0400-0000FF030000}"/>
            </a:ext>
          </a:extLst>
        </xdr:cNvPr>
        <xdr:cNvSpPr/>
      </xdr:nvSpPr>
      <xdr:spPr>
        <a:xfrm>
          <a:off x="3749524" y="248134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519490</xdr:colOff>
      <xdr:row>12</xdr:row>
      <xdr:rowOff>30241</xdr:rowOff>
    </xdr:from>
    <xdr:to>
      <xdr:col>7</xdr:col>
      <xdr:colOff>523322</xdr:colOff>
      <xdr:row>12</xdr:row>
      <xdr:rowOff>195912</xdr:rowOff>
    </xdr:to>
    <xdr:cxnSp macro="">
      <xdr:nvCxnSpPr>
        <xdr:cNvPr id="1024" name="Straight Arrow Connector 1023">
          <a:extLst>
            <a:ext uri="{FF2B5EF4-FFF2-40B4-BE49-F238E27FC236}">
              <a16:creationId xmlns:a16="http://schemas.microsoft.com/office/drawing/2014/main" id="{00000000-0008-0000-0400-000000040000}"/>
            </a:ext>
          </a:extLst>
        </xdr:cNvPr>
        <xdr:cNvCxnSpPr/>
      </xdr:nvCxnSpPr>
      <xdr:spPr>
        <a:xfrm flipH="1">
          <a:off x="4002919" y="245533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266095</xdr:colOff>
      <xdr:row>12</xdr:row>
      <xdr:rowOff>56246</xdr:rowOff>
    </xdr:from>
    <xdr:to>
      <xdr:col>12</xdr:col>
      <xdr:colOff>395635</xdr:colOff>
      <xdr:row>12</xdr:row>
      <xdr:rowOff>178166</xdr:rowOff>
    </xdr:to>
    <xdr:sp macro="" textlink="">
      <xdr:nvSpPr>
        <xdr:cNvPr id="1033" name="Oval 1032">
          <a:extLst>
            <a:ext uri="{FF2B5EF4-FFF2-40B4-BE49-F238E27FC236}">
              <a16:creationId xmlns:a16="http://schemas.microsoft.com/office/drawing/2014/main" id="{00000000-0008-0000-0400-000009040000}"/>
            </a:ext>
          </a:extLst>
        </xdr:cNvPr>
        <xdr:cNvSpPr/>
      </xdr:nvSpPr>
      <xdr:spPr>
        <a:xfrm>
          <a:off x="3749524" y="248134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519490</xdr:colOff>
      <xdr:row>12</xdr:row>
      <xdr:rowOff>30241</xdr:rowOff>
    </xdr:from>
    <xdr:to>
      <xdr:col>12</xdr:col>
      <xdr:colOff>523322</xdr:colOff>
      <xdr:row>12</xdr:row>
      <xdr:rowOff>195912</xdr:rowOff>
    </xdr:to>
    <xdr:cxnSp macro="">
      <xdr:nvCxnSpPr>
        <xdr:cNvPr id="1034" name="Straight Arrow Connector 1033">
          <a:extLst>
            <a:ext uri="{FF2B5EF4-FFF2-40B4-BE49-F238E27FC236}">
              <a16:creationId xmlns:a16="http://schemas.microsoft.com/office/drawing/2014/main" id="{00000000-0008-0000-0400-00000A040000}"/>
            </a:ext>
          </a:extLst>
        </xdr:cNvPr>
        <xdr:cNvCxnSpPr/>
      </xdr:nvCxnSpPr>
      <xdr:spPr>
        <a:xfrm flipH="1">
          <a:off x="4002919" y="245533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272143</xdr:colOff>
      <xdr:row>10</xdr:row>
      <xdr:rowOff>69910</xdr:rowOff>
    </xdr:from>
    <xdr:to>
      <xdr:col>11</xdr:col>
      <xdr:colOff>401683</xdr:colOff>
      <xdr:row>10</xdr:row>
      <xdr:rowOff>191830</xdr:rowOff>
    </xdr:to>
    <xdr:sp macro="" textlink="">
      <xdr:nvSpPr>
        <xdr:cNvPr id="1035" name="Oval 1034">
          <a:extLst>
            <a:ext uri="{FF2B5EF4-FFF2-40B4-BE49-F238E27FC236}">
              <a16:creationId xmlns:a16="http://schemas.microsoft.com/office/drawing/2014/main" id="{00000000-0008-0000-0400-00000B040000}"/>
            </a:ext>
          </a:extLst>
        </xdr:cNvPr>
        <xdr:cNvSpPr/>
      </xdr:nvSpPr>
      <xdr:spPr>
        <a:xfrm>
          <a:off x="6555619" y="2495005"/>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279763</xdr:colOff>
      <xdr:row>9</xdr:row>
      <xdr:rowOff>57815</xdr:rowOff>
    </xdr:from>
    <xdr:to>
      <xdr:col>11</xdr:col>
      <xdr:colOff>409303</xdr:colOff>
      <xdr:row>9</xdr:row>
      <xdr:rowOff>179735</xdr:rowOff>
    </xdr:to>
    <xdr:sp macro="" textlink="">
      <xdr:nvSpPr>
        <xdr:cNvPr id="1036" name="Oval 1035">
          <a:extLst>
            <a:ext uri="{FF2B5EF4-FFF2-40B4-BE49-F238E27FC236}">
              <a16:creationId xmlns:a16="http://schemas.microsoft.com/office/drawing/2014/main" id="{00000000-0008-0000-0400-00000C040000}"/>
            </a:ext>
          </a:extLst>
        </xdr:cNvPr>
        <xdr:cNvSpPr/>
      </xdr:nvSpPr>
      <xdr:spPr>
        <a:xfrm>
          <a:off x="6563239" y="222891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527754</xdr:colOff>
      <xdr:row>9</xdr:row>
      <xdr:rowOff>48381</xdr:rowOff>
    </xdr:from>
    <xdr:to>
      <xdr:col>11</xdr:col>
      <xdr:colOff>531586</xdr:colOff>
      <xdr:row>9</xdr:row>
      <xdr:rowOff>214052</xdr:rowOff>
    </xdr:to>
    <xdr:cxnSp macro="">
      <xdr:nvCxnSpPr>
        <xdr:cNvPr id="1037" name="Straight Arrow Connector 1036">
          <a:extLst>
            <a:ext uri="{FF2B5EF4-FFF2-40B4-BE49-F238E27FC236}">
              <a16:creationId xmlns:a16="http://schemas.microsoft.com/office/drawing/2014/main" id="{00000000-0008-0000-0400-00000D040000}"/>
            </a:ext>
          </a:extLst>
        </xdr:cNvPr>
        <xdr:cNvCxnSpPr/>
      </xdr:nvCxnSpPr>
      <xdr:spPr>
        <a:xfrm flipH="1">
          <a:off x="6811230" y="221947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525539</xdr:colOff>
      <xdr:row>10</xdr:row>
      <xdr:rowOff>42329</xdr:rowOff>
    </xdr:from>
    <xdr:to>
      <xdr:col>11</xdr:col>
      <xdr:colOff>531586</xdr:colOff>
      <xdr:row>10</xdr:row>
      <xdr:rowOff>214047</xdr:rowOff>
    </xdr:to>
    <xdr:cxnSp macro="">
      <xdr:nvCxnSpPr>
        <xdr:cNvPr id="1038" name="Straight Arrow Connector 1037">
          <a:extLst>
            <a:ext uri="{FF2B5EF4-FFF2-40B4-BE49-F238E27FC236}">
              <a16:creationId xmlns:a16="http://schemas.microsoft.com/office/drawing/2014/main" id="{00000000-0008-0000-0400-00000E040000}"/>
            </a:ext>
          </a:extLst>
        </xdr:cNvPr>
        <xdr:cNvCxnSpPr/>
      </xdr:nvCxnSpPr>
      <xdr:spPr>
        <a:xfrm>
          <a:off x="6809015" y="2467424"/>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525538</xdr:colOff>
      <xdr:row>11</xdr:row>
      <xdr:rowOff>12088</xdr:rowOff>
    </xdr:from>
    <xdr:to>
      <xdr:col>11</xdr:col>
      <xdr:colOff>529370</xdr:colOff>
      <xdr:row>11</xdr:row>
      <xdr:rowOff>177759</xdr:rowOff>
    </xdr:to>
    <xdr:cxnSp macro="">
      <xdr:nvCxnSpPr>
        <xdr:cNvPr id="1039" name="Straight Arrow Connector 1038">
          <a:extLst>
            <a:ext uri="{FF2B5EF4-FFF2-40B4-BE49-F238E27FC236}">
              <a16:creationId xmlns:a16="http://schemas.microsoft.com/office/drawing/2014/main" id="{00000000-0008-0000-0400-00000F040000}"/>
            </a:ext>
          </a:extLst>
        </xdr:cNvPr>
        <xdr:cNvCxnSpPr/>
      </xdr:nvCxnSpPr>
      <xdr:spPr>
        <a:xfrm flipH="1">
          <a:off x="6809014" y="266699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272142</xdr:colOff>
      <xdr:row>11</xdr:row>
      <xdr:rowOff>48377</xdr:rowOff>
    </xdr:from>
    <xdr:to>
      <xdr:col>11</xdr:col>
      <xdr:colOff>401682</xdr:colOff>
      <xdr:row>11</xdr:row>
      <xdr:rowOff>170297</xdr:rowOff>
    </xdr:to>
    <xdr:sp macro="" textlink="">
      <xdr:nvSpPr>
        <xdr:cNvPr id="1040" name="Oval 1039">
          <a:extLst>
            <a:ext uri="{FF2B5EF4-FFF2-40B4-BE49-F238E27FC236}">
              <a16:creationId xmlns:a16="http://schemas.microsoft.com/office/drawing/2014/main" id="{00000000-0008-0000-0400-000010040000}"/>
            </a:ext>
          </a:extLst>
        </xdr:cNvPr>
        <xdr:cNvSpPr/>
      </xdr:nvSpPr>
      <xdr:spPr>
        <a:xfrm>
          <a:off x="6555618" y="2703282"/>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266095</xdr:colOff>
      <xdr:row>12</xdr:row>
      <xdr:rowOff>56246</xdr:rowOff>
    </xdr:from>
    <xdr:to>
      <xdr:col>11</xdr:col>
      <xdr:colOff>395635</xdr:colOff>
      <xdr:row>12</xdr:row>
      <xdr:rowOff>178166</xdr:rowOff>
    </xdr:to>
    <xdr:sp macro="" textlink="">
      <xdr:nvSpPr>
        <xdr:cNvPr id="1041" name="Oval 1040">
          <a:extLst>
            <a:ext uri="{FF2B5EF4-FFF2-40B4-BE49-F238E27FC236}">
              <a16:creationId xmlns:a16="http://schemas.microsoft.com/office/drawing/2014/main" id="{00000000-0008-0000-0400-000011040000}"/>
            </a:ext>
          </a:extLst>
        </xdr:cNvPr>
        <xdr:cNvSpPr/>
      </xdr:nvSpPr>
      <xdr:spPr>
        <a:xfrm>
          <a:off x="6549571" y="2940960"/>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519490</xdr:colOff>
      <xdr:row>12</xdr:row>
      <xdr:rowOff>30241</xdr:rowOff>
    </xdr:from>
    <xdr:to>
      <xdr:col>11</xdr:col>
      <xdr:colOff>523322</xdr:colOff>
      <xdr:row>12</xdr:row>
      <xdr:rowOff>195912</xdr:rowOff>
    </xdr:to>
    <xdr:cxnSp macro="">
      <xdr:nvCxnSpPr>
        <xdr:cNvPr id="1042" name="Straight Arrow Connector 1041">
          <a:extLst>
            <a:ext uri="{FF2B5EF4-FFF2-40B4-BE49-F238E27FC236}">
              <a16:creationId xmlns:a16="http://schemas.microsoft.com/office/drawing/2014/main" id="{00000000-0008-0000-0400-000012040000}"/>
            </a:ext>
          </a:extLst>
        </xdr:cNvPr>
        <xdr:cNvCxnSpPr/>
      </xdr:nvCxnSpPr>
      <xdr:spPr>
        <a:xfrm flipH="1">
          <a:off x="6802966" y="291495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247953</xdr:colOff>
      <xdr:row>7</xdr:row>
      <xdr:rowOff>41002</xdr:rowOff>
    </xdr:from>
    <xdr:to>
      <xdr:col>6</xdr:col>
      <xdr:colOff>377493</xdr:colOff>
      <xdr:row>7</xdr:row>
      <xdr:rowOff>162922</xdr:rowOff>
    </xdr:to>
    <xdr:sp macro="" textlink="">
      <xdr:nvSpPr>
        <xdr:cNvPr id="1047" name="Oval 1046">
          <a:extLst>
            <a:ext uri="{FF2B5EF4-FFF2-40B4-BE49-F238E27FC236}">
              <a16:creationId xmlns:a16="http://schemas.microsoft.com/office/drawing/2014/main" id="{00000000-0008-0000-0400-000017040000}"/>
            </a:ext>
          </a:extLst>
        </xdr:cNvPr>
        <xdr:cNvSpPr/>
      </xdr:nvSpPr>
      <xdr:spPr>
        <a:xfrm>
          <a:off x="5188858" y="1752478"/>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247953</xdr:colOff>
      <xdr:row>8</xdr:row>
      <xdr:rowOff>50194</xdr:rowOff>
    </xdr:from>
    <xdr:to>
      <xdr:col>6</xdr:col>
      <xdr:colOff>377493</xdr:colOff>
      <xdr:row>8</xdr:row>
      <xdr:rowOff>172114</xdr:rowOff>
    </xdr:to>
    <xdr:sp macro="" textlink="">
      <xdr:nvSpPr>
        <xdr:cNvPr id="1048" name="Oval 1047">
          <a:extLst>
            <a:ext uri="{FF2B5EF4-FFF2-40B4-BE49-F238E27FC236}">
              <a16:creationId xmlns:a16="http://schemas.microsoft.com/office/drawing/2014/main" id="{00000000-0008-0000-0400-000018040000}"/>
            </a:ext>
          </a:extLst>
        </xdr:cNvPr>
        <xdr:cNvSpPr/>
      </xdr:nvSpPr>
      <xdr:spPr>
        <a:xfrm>
          <a:off x="5188858" y="199752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247953</xdr:colOff>
      <xdr:row>6</xdr:row>
      <xdr:rowOff>72814</xdr:rowOff>
    </xdr:from>
    <xdr:to>
      <xdr:col>6</xdr:col>
      <xdr:colOff>377493</xdr:colOff>
      <xdr:row>6</xdr:row>
      <xdr:rowOff>194734</xdr:rowOff>
    </xdr:to>
    <xdr:sp macro="" textlink="">
      <xdr:nvSpPr>
        <xdr:cNvPr id="1049" name="Oval 1048">
          <a:extLst>
            <a:ext uri="{FF2B5EF4-FFF2-40B4-BE49-F238E27FC236}">
              <a16:creationId xmlns:a16="http://schemas.microsoft.com/office/drawing/2014/main" id="{00000000-0008-0000-0400-000019040000}"/>
            </a:ext>
          </a:extLst>
        </xdr:cNvPr>
        <xdr:cNvSpPr/>
      </xdr:nvSpPr>
      <xdr:spPr>
        <a:xfrm>
          <a:off x="5188858" y="1518195"/>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503564</xdr:colOff>
      <xdr:row>6</xdr:row>
      <xdr:rowOff>54429</xdr:rowOff>
    </xdr:from>
    <xdr:to>
      <xdr:col>6</xdr:col>
      <xdr:colOff>507396</xdr:colOff>
      <xdr:row>6</xdr:row>
      <xdr:rowOff>220100</xdr:rowOff>
    </xdr:to>
    <xdr:cxnSp macro="">
      <xdr:nvCxnSpPr>
        <xdr:cNvPr id="1050" name="Straight Arrow Connector 1049">
          <a:extLst>
            <a:ext uri="{FF2B5EF4-FFF2-40B4-BE49-F238E27FC236}">
              <a16:creationId xmlns:a16="http://schemas.microsoft.com/office/drawing/2014/main" id="{00000000-0008-0000-0400-00001A040000}"/>
            </a:ext>
          </a:extLst>
        </xdr:cNvPr>
        <xdr:cNvCxnSpPr/>
      </xdr:nvCxnSpPr>
      <xdr:spPr>
        <a:xfrm flipH="1">
          <a:off x="5444469" y="149981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501349</xdr:colOff>
      <xdr:row>7</xdr:row>
      <xdr:rowOff>36282</xdr:rowOff>
    </xdr:from>
    <xdr:to>
      <xdr:col>6</xdr:col>
      <xdr:colOff>507396</xdr:colOff>
      <xdr:row>7</xdr:row>
      <xdr:rowOff>208000</xdr:rowOff>
    </xdr:to>
    <xdr:cxnSp macro="">
      <xdr:nvCxnSpPr>
        <xdr:cNvPr id="1051" name="Straight Arrow Connector 1050">
          <a:extLst>
            <a:ext uri="{FF2B5EF4-FFF2-40B4-BE49-F238E27FC236}">
              <a16:creationId xmlns:a16="http://schemas.microsoft.com/office/drawing/2014/main" id="{00000000-0008-0000-0400-00001B040000}"/>
            </a:ext>
          </a:extLst>
        </xdr:cNvPr>
        <xdr:cNvCxnSpPr/>
      </xdr:nvCxnSpPr>
      <xdr:spPr>
        <a:xfrm>
          <a:off x="5442254" y="1747758"/>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501348</xdr:colOff>
      <xdr:row>8</xdr:row>
      <xdr:rowOff>24189</xdr:rowOff>
    </xdr:from>
    <xdr:to>
      <xdr:col>6</xdr:col>
      <xdr:colOff>505180</xdr:colOff>
      <xdr:row>8</xdr:row>
      <xdr:rowOff>189860</xdr:rowOff>
    </xdr:to>
    <xdr:cxnSp macro="">
      <xdr:nvCxnSpPr>
        <xdr:cNvPr id="1052" name="Straight Arrow Connector 1051">
          <a:extLst>
            <a:ext uri="{FF2B5EF4-FFF2-40B4-BE49-F238E27FC236}">
              <a16:creationId xmlns:a16="http://schemas.microsoft.com/office/drawing/2014/main" id="{00000000-0008-0000-0400-00001C040000}"/>
            </a:ext>
          </a:extLst>
        </xdr:cNvPr>
        <xdr:cNvCxnSpPr/>
      </xdr:nvCxnSpPr>
      <xdr:spPr>
        <a:xfrm flipH="1">
          <a:off x="5442253" y="1971522"/>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247953</xdr:colOff>
      <xdr:row>7</xdr:row>
      <xdr:rowOff>41002</xdr:rowOff>
    </xdr:from>
    <xdr:to>
      <xdr:col>7</xdr:col>
      <xdr:colOff>377493</xdr:colOff>
      <xdr:row>7</xdr:row>
      <xdr:rowOff>162922</xdr:rowOff>
    </xdr:to>
    <xdr:sp macro="" textlink="">
      <xdr:nvSpPr>
        <xdr:cNvPr id="1053" name="Oval 1052">
          <a:extLst>
            <a:ext uri="{FF2B5EF4-FFF2-40B4-BE49-F238E27FC236}">
              <a16:creationId xmlns:a16="http://schemas.microsoft.com/office/drawing/2014/main" id="{00000000-0008-0000-0400-00001D040000}"/>
            </a:ext>
          </a:extLst>
        </xdr:cNvPr>
        <xdr:cNvSpPr/>
      </xdr:nvSpPr>
      <xdr:spPr>
        <a:xfrm>
          <a:off x="5188858" y="1752478"/>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247953</xdr:colOff>
      <xdr:row>8</xdr:row>
      <xdr:rowOff>50194</xdr:rowOff>
    </xdr:from>
    <xdr:to>
      <xdr:col>7</xdr:col>
      <xdr:colOff>377493</xdr:colOff>
      <xdr:row>8</xdr:row>
      <xdr:rowOff>172114</xdr:rowOff>
    </xdr:to>
    <xdr:sp macro="" textlink="">
      <xdr:nvSpPr>
        <xdr:cNvPr id="1054" name="Oval 1053">
          <a:extLst>
            <a:ext uri="{FF2B5EF4-FFF2-40B4-BE49-F238E27FC236}">
              <a16:creationId xmlns:a16="http://schemas.microsoft.com/office/drawing/2014/main" id="{00000000-0008-0000-0400-00001E040000}"/>
            </a:ext>
          </a:extLst>
        </xdr:cNvPr>
        <xdr:cNvSpPr/>
      </xdr:nvSpPr>
      <xdr:spPr>
        <a:xfrm>
          <a:off x="5188858" y="199752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247953</xdr:colOff>
      <xdr:row>6</xdr:row>
      <xdr:rowOff>72814</xdr:rowOff>
    </xdr:from>
    <xdr:to>
      <xdr:col>7</xdr:col>
      <xdr:colOff>377493</xdr:colOff>
      <xdr:row>6</xdr:row>
      <xdr:rowOff>194734</xdr:rowOff>
    </xdr:to>
    <xdr:sp macro="" textlink="">
      <xdr:nvSpPr>
        <xdr:cNvPr id="1055" name="Oval 1054">
          <a:extLst>
            <a:ext uri="{FF2B5EF4-FFF2-40B4-BE49-F238E27FC236}">
              <a16:creationId xmlns:a16="http://schemas.microsoft.com/office/drawing/2014/main" id="{00000000-0008-0000-0400-00001F040000}"/>
            </a:ext>
          </a:extLst>
        </xdr:cNvPr>
        <xdr:cNvSpPr/>
      </xdr:nvSpPr>
      <xdr:spPr>
        <a:xfrm>
          <a:off x="5188858" y="1518195"/>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503564</xdr:colOff>
      <xdr:row>6</xdr:row>
      <xdr:rowOff>54429</xdr:rowOff>
    </xdr:from>
    <xdr:to>
      <xdr:col>7</xdr:col>
      <xdr:colOff>507396</xdr:colOff>
      <xdr:row>6</xdr:row>
      <xdr:rowOff>220100</xdr:rowOff>
    </xdr:to>
    <xdr:cxnSp macro="">
      <xdr:nvCxnSpPr>
        <xdr:cNvPr id="1056" name="Straight Arrow Connector 1055">
          <a:extLst>
            <a:ext uri="{FF2B5EF4-FFF2-40B4-BE49-F238E27FC236}">
              <a16:creationId xmlns:a16="http://schemas.microsoft.com/office/drawing/2014/main" id="{00000000-0008-0000-0400-000020040000}"/>
            </a:ext>
          </a:extLst>
        </xdr:cNvPr>
        <xdr:cNvCxnSpPr/>
      </xdr:nvCxnSpPr>
      <xdr:spPr>
        <a:xfrm flipH="1">
          <a:off x="5444469" y="149981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501349</xdr:colOff>
      <xdr:row>7</xdr:row>
      <xdr:rowOff>36282</xdr:rowOff>
    </xdr:from>
    <xdr:to>
      <xdr:col>7</xdr:col>
      <xdr:colOff>507396</xdr:colOff>
      <xdr:row>7</xdr:row>
      <xdr:rowOff>208000</xdr:rowOff>
    </xdr:to>
    <xdr:cxnSp macro="">
      <xdr:nvCxnSpPr>
        <xdr:cNvPr id="1057" name="Straight Arrow Connector 1056">
          <a:extLst>
            <a:ext uri="{FF2B5EF4-FFF2-40B4-BE49-F238E27FC236}">
              <a16:creationId xmlns:a16="http://schemas.microsoft.com/office/drawing/2014/main" id="{00000000-0008-0000-0400-000021040000}"/>
            </a:ext>
          </a:extLst>
        </xdr:cNvPr>
        <xdr:cNvCxnSpPr/>
      </xdr:nvCxnSpPr>
      <xdr:spPr>
        <a:xfrm>
          <a:off x="5442254" y="1747758"/>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501348</xdr:colOff>
      <xdr:row>8</xdr:row>
      <xdr:rowOff>24189</xdr:rowOff>
    </xdr:from>
    <xdr:to>
      <xdr:col>7</xdr:col>
      <xdr:colOff>505180</xdr:colOff>
      <xdr:row>8</xdr:row>
      <xdr:rowOff>189860</xdr:rowOff>
    </xdr:to>
    <xdr:cxnSp macro="">
      <xdr:nvCxnSpPr>
        <xdr:cNvPr id="1058" name="Straight Arrow Connector 1057">
          <a:extLst>
            <a:ext uri="{FF2B5EF4-FFF2-40B4-BE49-F238E27FC236}">
              <a16:creationId xmlns:a16="http://schemas.microsoft.com/office/drawing/2014/main" id="{00000000-0008-0000-0400-000022040000}"/>
            </a:ext>
          </a:extLst>
        </xdr:cNvPr>
        <xdr:cNvCxnSpPr/>
      </xdr:nvCxnSpPr>
      <xdr:spPr>
        <a:xfrm flipH="1">
          <a:off x="5442253" y="1971522"/>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278191</xdr:colOff>
      <xdr:row>13</xdr:row>
      <xdr:rowOff>41006</xdr:rowOff>
    </xdr:from>
    <xdr:to>
      <xdr:col>11</xdr:col>
      <xdr:colOff>407731</xdr:colOff>
      <xdr:row>13</xdr:row>
      <xdr:rowOff>162926</xdr:rowOff>
    </xdr:to>
    <xdr:sp macro="" textlink="">
      <xdr:nvSpPr>
        <xdr:cNvPr id="1059" name="Oval 1058">
          <a:extLst>
            <a:ext uri="{FF2B5EF4-FFF2-40B4-BE49-F238E27FC236}">
              <a16:creationId xmlns:a16="http://schemas.microsoft.com/office/drawing/2014/main" id="{00000000-0008-0000-0400-000023040000}"/>
            </a:ext>
          </a:extLst>
        </xdr:cNvPr>
        <xdr:cNvSpPr/>
      </xdr:nvSpPr>
      <xdr:spPr>
        <a:xfrm>
          <a:off x="7305524" y="316762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278191</xdr:colOff>
      <xdr:row>14</xdr:row>
      <xdr:rowOff>56245</xdr:rowOff>
    </xdr:from>
    <xdr:to>
      <xdr:col>11</xdr:col>
      <xdr:colOff>407731</xdr:colOff>
      <xdr:row>14</xdr:row>
      <xdr:rowOff>178165</xdr:rowOff>
    </xdr:to>
    <xdr:sp macro="" textlink="">
      <xdr:nvSpPr>
        <xdr:cNvPr id="1060" name="Oval 1059">
          <a:extLst>
            <a:ext uri="{FF2B5EF4-FFF2-40B4-BE49-F238E27FC236}">
              <a16:creationId xmlns:a16="http://schemas.microsoft.com/office/drawing/2014/main" id="{00000000-0008-0000-0400-000024040000}"/>
            </a:ext>
          </a:extLst>
        </xdr:cNvPr>
        <xdr:cNvSpPr/>
      </xdr:nvSpPr>
      <xdr:spPr>
        <a:xfrm>
          <a:off x="7305524" y="3412674"/>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531587</xdr:colOff>
      <xdr:row>13</xdr:row>
      <xdr:rowOff>36286</xdr:rowOff>
    </xdr:from>
    <xdr:to>
      <xdr:col>11</xdr:col>
      <xdr:colOff>537634</xdr:colOff>
      <xdr:row>13</xdr:row>
      <xdr:rowOff>208004</xdr:rowOff>
    </xdr:to>
    <xdr:cxnSp macro="">
      <xdr:nvCxnSpPr>
        <xdr:cNvPr id="1061" name="Straight Arrow Connector 1060">
          <a:extLst>
            <a:ext uri="{FF2B5EF4-FFF2-40B4-BE49-F238E27FC236}">
              <a16:creationId xmlns:a16="http://schemas.microsoft.com/office/drawing/2014/main" id="{00000000-0008-0000-0400-000025040000}"/>
            </a:ext>
          </a:extLst>
        </xdr:cNvPr>
        <xdr:cNvCxnSpPr/>
      </xdr:nvCxnSpPr>
      <xdr:spPr>
        <a:xfrm>
          <a:off x="7558920" y="316290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531586</xdr:colOff>
      <xdr:row>14</xdr:row>
      <xdr:rowOff>30240</xdr:rowOff>
    </xdr:from>
    <xdr:to>
      <xdr:col>11</xdr:col>
      <xdr:colOff>535418</xdr:colOff>
      <xdr:row>14</xdr:row>
      <xdr:rowOff>195911</xdr:rowOff>
    </xdr:to>
    <xdr:cxnSp macro="">
      <xdr:nvCxnSpPr>
        <xdr:cNvPr id="1062" name="Straight Arrow Connector 1061">
          <a:extLst>
            <a:ext uri="{FF2B5EF4-FFF2-40B4-BE49-F238E27FC236}">
              <a16:creationId xmlns:a16="http://schemas.microsoft.com/office/drawing/2014/main" id="{00000000-0008-0000-0400-000026040000}"/>
            </a:ext>
          </a:extLst>
        </xdr:cNvPr>
        <xdr:cNvCxnSpPr/>
      </xdr:nvCxnSpPr>
      <xdr:spPr>
        <a:xfrm flipH="1">
          <a:off x="7558919" y="338666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278191</xdr:colOff>
      <xdr:row>15</xdr:row>
      <xdr:rowOff>63866</xdr:rowOff>
    </xdr:from>
    <xdr:to>
      <xdr:col>11</xdr:col>
      <xdr:colOff>407731</xdr:colOff>
      <xdr:row>15</xdr:row>
      <xdr:rowOff>185786</xdr:rowOff>
    </xdr:to>
    <xdr:sp macro="" textlink="">
      <xdr:nvSpPr>
        <xdr:cNvPr id="1063" name="Oval 1062">
          <a:extLst>
            <a:ext uri="{FF2B5EF4-FFF2-40B4-BE49-F238E27FC236}">
              <a16:creationId xmlns:a16="http://schemas.microsoft.com/office/drawing/2014/main" id="{00000000-0008-0000-0400-000027040000}"/>
            </a:ext>
          </a:extLst>
        </xdr:cNvPr>
        <xdr:cNvSpPr/>
      </xdr:nvSpPr>
      <xdr:spPr>
        <a:xfrm>
          <a:off x="7305524" y="3644056"/>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531587</xdr:colOff>
      <xdr:row>15</xdr:row>
      <xdr:rowOff>36285</xdr:rowOff>
    </xdr:from>
    <xdr:to>
      <xdr:col>11</xdr:col>
      <xdr:colOff>537634</xdr:colOff>
      <xdr:row>15</xdr:row>
      <xdr:rowOff>208003</xdr:rowOff>
    </xdr:to>
    <xdr:cxnSp macro="">
      <xdr:nvCxnSpPr>
        <xdr:cNvPr id="1064" name="Straight Arrow Connector 1063">
          <a:extLst>
            <a:ext uri="{FF2B5EF4-FFF2-40B4-BE49-F238E27FC236}">
              <a16:creationId xmlns:a16="http://schemas.microsoft.com/office/drawing/2014/main" id="{00000000-0008-0000-0400-000028040000}"/>
            </a:ext>
          </a:extLst>
        </xdr:cNvPr>
        <xdr:cNvCxnSpPr/>
      </xdr:nvCxnSpPr>
      <xdr:spPr>
        <a:xfrm>
          <a:off x="7558920" y="361647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266095</xdr:colOff>
      <xdr:row>12</xdr:row>
      <xdr:rowOff>56246</xdr:rowOff>
    </xdr:from>
    <xdr:to>
      <xdr:col>8</xdr:col>
      <xdr:colOff>395635</xdr:colOff>
      <xdr:row>12</xdr:row>
      <xdr:rowOff>178166</xdr:rowOff>
    </xdr:to>
    <xdr:sp macro="" textlink="">
      <xdr:nvSpPr>
        <xdr:cNvPr id="1065" name="Oval 1064">
          <a:extLst>
            <a:ext uri="{FF2B5EF4-FFF2-40B4-BE49-F238E27FC236}">
              <a16:creationId xmlns:a16="http://schemas.microsoft.com/office/drawing/2014/main" id="{00000000-0008-0000-0400-000029040000}"/>
            </a:ext>
          </a:extLst>
        </xdr:cNvPr>
        <xdr:cNvSpPr/>
      </xdr:nvSpPr>
      <xdr:spPr>
        <a:xfrm>
          <a:off x="3749524" y="294096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519490</xdr:colOff>
      <xdr:row>12</xdr:row>
      <xdr:rowOff>30241</xdr:rowOff>
    </xdr:from>
    <xdr:to>
      <xdr:col>8</xdr:col>
      <xdr:colOff>523322</xdr:colOff>
      <xdr:row>12</xdr:row>
      <xdr:rowOff>195912</xdr:rowOff>
    </xdr:to>
    <xdr:cxnSp macro="">
      <xdr:nvCxnSpPr>
        <xdr:cNvPr id="1066" name="Straight Arrow Connector 1065">
          <a:extLst>
            <a:ext uri="{FF2B5EF4-FFF2-40B4-BE49-F238E27FC236}">
              <a16:creationId xmlns:a16="http://schemas.microsoft.com/office/drawing/2014/main" id="{00000000-0008-0000-0400-00002A040000}"/>
            </a:ext>
          </a:extLst>
        </xdr:cNvPr>
        <xdr:cNvCxnSpPr/>
      </xdr:nvCxnSpPr>
      <xdr:spPr>
        <a:xfrm flipH="1">
          <a:off x="4002919" y="291495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266095</xdr:colOff>
      <xdr:row>18</xdr:row>
      <xdr:rowOff>59144</xdr:rowOff>
    </xdr:from>
    <xdr:to>
      <xdr:col>3</xdr:col>
      <xdr:colOff>395635</xdr:colOff>
      <xdr:row>18</xdr:row>
      <xdr:rowOff>181064</xdr:rowOff>
    </xdr:to>
    <xdr:sp macro="" textlink="">
      <xdr:nvSpPr>
        <xdr:cNvPr id="1067" name="Oval 1066">
          <a:extLst>
            <a:ext uri="{FF2B5EF4-FFF2-40B4-BE49-F238E27FC236}">
              <a16:creationId xmlns:a16="http://schemas.microsoft.com/office/drawing/2014/main" id="{00000000-0008-0000-0400-00002B040000}"/>
            </a:ext>
          </a:extLst>
        </xdr:cNvPr>
        <xdr:cNvSpPr/>
      </xdr:nvSpPr>
      <xdr:spPr>
        <a:xfrm>
          <a:off x="4463143" y="409290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519491</xdr:colOff>
      <xdr:row>18</xdr:row>
      <xdr:rowOff>54424</xdr:rowOff>
    </xdr:from>
    <xdr:to>
      <xdr:col>3</xdr:col>
      <xdr:colOff>525538</xdr:colOff>
      <xdr:row>18</xdr:row>
      <xdr:rowOff>226142</xdr:rowOff>
    </xdr:to>
    <xdr:cxnSp macro="">
      <xdr:nvCxnSpPr>
        <xdr:cNvPr id="1068" name="Straight Arrow Connector 1067">
          <a:extLst>
            <a:ext uri="{FF2B5EF4-FFF2-40B4-BE49-F238E27FC236}">
              <a16:creationId xmlns:a16="http://schemas.microsoft.com/office/drawing/2014/main" id="{00000000-0008-0000-0400-00002C040000}"/>
            </a:ext>
          </a:extLst>
        </xdr:cNvPr>
        <xdr:cNvCxnSpPr/>
      </xdr:nvCxnSpPr>
      <xdr:spPr>
        <a:xfrm>
          <a:off x="4716539" y="4088186"/>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241903</xdr:colOff>
      <xdr:row>18</xdr:row>
      <xdr:rowOff>59144</xdr:rowOff>
    </xdr:from>
    <xdr:to>
      <xdr:col>5</xdr:col>
      <xdr:colOff>371443</xdr:colOff>
      <xdr:row>18</xdr:row>
      <xdr:rowOff>181064</xdr:rowOff>
    </xdr:to>
    <xdr:sp macro="" textlink="">
      <xdr:nvSpPr>
        <xdr:cNvPr id="1071" name="Oval 1070">
          <a:extLst>
            <a:ext uri="{FF2B5EF4-FFF2-40B4-BE49-F238E27FC236}">
              <a16:creationId xmlns:a16="http://schemas.microsoft.com/office/drawing/2014/main" id="{00000000-0008-0000-0400-00002F040000}"/>
            </a:ext>
          </a:extLst>
        </xdr:cNvPr>
        <xdr:cNvSpPr/>
      </xdr:nvSpPr>
      <xdr:spPr>
        <a:xfrm>
          <a:off x="5182808" y="43227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507395</xdr:colOff>
      <xdr:row>18</xdr:row>
      <xdr:rowOff>54424</xdr:rowOff>
    </xdr:from>
    <xdr:to>
      <xdr:col>5</xdr:col>
      <xdr:colOff>513442</xdr:colOff>
      <xdr:row>18</xdr:row>
      <xdr:rowOff>226142</xdr:rowOff>
    </xdr:to>
    <xdr:cxnSp macro="">
      <xdr:nvCxnSpPr>
        <xdr:cNvPr id="1072" name="Straight Arrow Connector 1071">
          <a:extLst>
            <a:ext uri="{FF2B5EF4-FFF2-40B4-BE49-F238E27FC236}">
              <a16:creationId xmlns:a16="http://schemas.microsoft.com/office/drawing/2014/main" id="{00000000-0008-0000-0400-000030040000}"/>
            </a:ext>
          </a:extLst>
        </xdr:cNvPr>
        <xdr:cNvCxnSpPr/>
      </xdr:nvCxnSpPr>
      <xdr:spPr>
        <a:xfrm>
          <a:off x="5448300" y="431799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205615</xdr:colOff>
      <xdr:row>18</xdr:row>
      <xdr:rowOff>59144</xdr:rowOff>
    </xdr:from>
    <xdr:to>
      <xdr:col>6</xdr:col>
      <xdr:colOff>335155</xdr:colOff>
      <xdr:row>18</xdr:row>
      <xdr:rowOff>181064</xdr:rowOff>
    </xdr:to>
    <xdr:sp macro="" textlink="">
      <xdr:nvSpPr>
        <xdr:cNvPr id="1073" name="Oval 1072">
          <a:extLst>
            <a:ext uri="{FF2B5EF4-FFF2-40B4-BE49-F238E27FC236}">
              <a16:creationId xmlns:a16="http://schemas.microsoft.com/office/drawing/2014/main" id="{00000000-0008-0000-0400-000031040000}"/>
            </a:ext>
          </a:extLst>
        </xdr:cNvPr>
        <xdr:cNvSpPr/>
      </xdr:nvSpPr>
      <xdr:spPr>
        <a:xfrm>
          <a:off x="5841996" y="43227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459011</xdr:colOff>
      <xdr:row>18</xdr:row>
      <xdr:rowOff>54424</xdr:rowOff>
    </xdr:from>
    <xdr:to>
      <xdr:col>6</xdr:col>
      <xdr:colOff>465058</xdr:colOff>
      <xdr:row>18</xdr:row>
      <xdr:rowOff>226142</xdr:rowOff>
    </xdr:to>
    <xdr:cxnSp macro="">
      <xdr:nvCxnSpPr>
        <xdr:cNvPr id="1074" name="Straight Arrow Connector 1073">
          <a:extLst>
            <a:ext uri="{FF2B5EF4-FFF2-40B4-BE49-F238E27FC236}">
              <a16:creationId xmlns:a16="http://schemas.microsoft.com/office/drawing/2014/main" id="{00000000-0008-0000-0400-000032040000}"/>
            </a:ext>
          </a:extLst>
        </xdr:cNvPr>
        <xdr:cNvCxnSpPr/>
      </xdr:nvCxnSpPr>
      <xdr:spPr>
        <a:xfrm>
          <a:off x="6095392" y="431799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253999</xdr:colOff>
      <xdr:row>18</xdr:row>
      <xdr:rowOff>59144</xdr:rowOff>
    </xdr:from>
    <xdr:to>
      <xdr:col>7</xdr:col>
      <xdr:colOff>383539</xdr:colOff>
      <xdr:row>18</xdr:row>
      <xdr:rowOff>181064</xdr:rowOff>
    </xdr:to>
    <xdr:sp macro="" textlink="">
      <xdr:nvSpPr>
        <xdr:cNvPr id="1075" name="Oval 1074">
          <a:extLst>
            <a:ext uri="{FF2B5EF4-FFF2-40B4-BE49-F238E27FC236}">
              <a16:creationId xmlns:a16="http://schemas.microsoft.com/office/drawing/2014/main" id="{00000000-0008-0000-0400-000033040000}"/>
            </a:ext>
          </a:extLst>
        </xdr:cNvPr>
        <xdr:cNvSpPr/>
      </xdr:nvSpPr>
      <xdr:spPr>
        <a:xfrm>
          <a:off x="6537475" y="43227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507395</xdr:colOff>
      <xdr:row>18</xdr:row>
      <xdr:rowOff>54424</xdr:rowOff>
    </xdr:from>
    <xdr:to>
      <xdr:col>7</xdr:col>
      <xdr:colOff>513442</xdr:colOff>
      <xdr:row>18</xdr:row>
      <xdr:rowOff>226142</xdr:rowOff>
    </xdr:to>
    <xdr:cxnSp macro="">
      <xdr:nvCxnSpPr>
        <xdr:cNvPr id="1076" name="Straight Arrow Connector 1075">
          <a:extLst>
            <a:ext uri="{FF2B5EF4-FFF2-40B4-BE49-F238E27FC236}">
              <a16:creationId xmlns:a16="http://schemas.microsoft.com/office/drawing/2014/main" id="{00000000-0008-0000-0400-000034040000}"/>
            </a:ext>
          </a:extLst>
        </xdr:cNvPr>
        <xdr:cNvCxnSpPr/>
      </xdr:nvCxnSpPr>
      <xdr:spPr>
        <a:xfrm>
          <a:off x="6790871" y="431799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501952</xdr:colOff>
      <xdr:row>17</xdr:row>
      <xdr:rowOff>42333</xdr:rowOff>
    </xdr:from>
    <xdr:to>
      <xdr:col>9</xdr:col>
      <xdr:colOff>505784</xdr:colOff>
      <xdr:row>17</xdr:row>
      <xdr:rowOff>208004</xdr:rowOff>
    </xdr:to>
    <xdr:cxnSp macro="">
      <xdr:nvCxnSpPr>
        <xdr:cNvPr id="1077" name="Straight Arrow Connector 1076">
          <a:extLst>
            <a:ext uri="{FF2B5EF4-FFF2-40B4-BE49-F238E27FC236}">
              <a16:creationId xmlns:a16="http://schemas.microsoft.com/office/drawing/2014/main" id="{00000000-0008-0000-0400-000035040000}"/>
            </a:ext>
          </a:extLst>
        </xdr:cNvPr>
        <xdr:cNvCxnSpPr/>
      </xdr:nvCxnSpPr>
      <xdr:spPr>
        <a:xfrm flipH="1">
          <a:off x="8242904" y="407609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280609</xdr:colOff>
      <xdr:row>18</xdr:row>
      <xdr:rowOff>58664</xdr:rowOff>
    </xdr:from>
    <xdr:to>
      <xdr:col>12</xdr:col>
      <xdr:colOff>410149</xdr:colOff>
      <xdr:row>18</xdr:row>
      <xdr:rowOff>180584</xdr:rowOff>
    </xdr:to>
    <xdr:sp macro="" textlink="">
      <xdr:nvSpPr>
        <xdr:cNvPr id="1078" name="Oval 1077">
          <a:extLst>
            <a:ext uri="{FF2B5EF4-FFF2-40B4-BE49-F238E27FC236}">
              <a16:creationId xmlns:a16="http://schemas.microsoft.com/office/drawing/2014/main" id="{00000000-0008-0000-0400-000036040000}"/>
            </a:ext>
          </a:extLst>
        </xdr:cNvPr>
        <xdr:cNvSpPr/>
      </xdr:nvSpPr>
      <xdr:spPr>
        <a:xfrm>
          <a:off x="10259180" y="4092426"/>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534004</xdr:colOff>
      <xdr:row>18</xdr:row>
      <xdr:rowOff>32659</xdr:rowOff>
    </xdr:from>
    <xdr:to>
      <xdr:col>12</xdr:col>
      <xdr:colOff>537836</xdr:colOff>
      <xdr:row>18</xdr:row>
      <xdr:rowOff>198330</xdr:rowOff>
    </xdr:to>
    <xdr:cxnSp macro="">
      <xdr:nvCxnSpPr>
        <xdr:cNvPr id="1079" name="Straight Arrow Connector 1078">
          <a:extLst>
            <a:ext uri="{FF2B5EF4-FFF2-40B4-BE49-F238E27FC236}">
              <a16:creationId xmlns:a16="http://schemas.microsoft.com/office/drawing/2014/main" id="{00000000-0008-0000-0400-000037040000}"/>
            </a:ext>
          </a:extLst>
        </xdr:cNvPr>
        <xdr:cNvCxnSpPr/>
      </xdr:nvCxnSpPr>
      <xdr:spPr>
        <a:xfrm flipH="1">
          <a:off x="10512575" y="406642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237066</xdr:colOff>
      <xdr:row>17</xdr:row>
      <xdr:rowOff>54306</xdr:rowOff>
    </xdr:from>
    <xdr:to>
      <xdr:col>11</xdr:col>
      <xdr:colOff>366606</xdr:colOff>
      <xdr:row>17</xdr:row>
      <xdr:rowOff>176226</xdr:rowOff>
    </xdr:to>
    <xdr:sp macro="" textlink="">
      <xdr:nvSpPr>
        <xdr:cNvPr id="1080" name="Oval 1079">
          <a:extLst>
            <a:ext uri="{FF2B5EF4-FFF2-40B4-BE49-F238E27FC236}">
              <a16:creationId xmlns:a16="http://schemas.microsoft.com/office/drawing/2014/main" id="{00000000-0008-0000-0400-000038040000}"/>
            </a:ext>
          </a:extLst>
        </xdr:cNvPr>
        <xdr:cNvSpPr/>
      </xdr:nvSpPr>
      <xdr:spPr>
        <a:xfrm>
          <a:off x="5177971" y="4088068"/>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237066</xdr:colOff>
      <xdr:row>19</xdr:row>
      <xdr:rowOff>69546</xdr:rowOff>
    </xdr:from>
    <xdr:to>
      <xdr:col>11</xdr:col>
      <xdr:colOff>366606</xdr:colOff>
      <xdr:row>19</xdr:row>
      <xdr:rowOff>191466</xdr:rowOff>
    </xdr:to>
    <xdr:sp macro="" textlink="">
      <xdr:nvSpPr>
        <xdr:cNvPr id="1081" name="Oval 1080">
          <a:extLst>
            <a:ext uri="{FF2B5EF4-FFF2-40B4-BE49-F238E27FC236}">
              <a16:creationId xmlns:a16="http://schemas.microsoft.com/office/drawing/2014/main" id="{00000000-0008-0000-0400-000039040000}"/>
            </a:ext>
          </a:extLst>
        </xdr:cNvPr>
        <xdr:cNvSpPr/>
      </xdr:nvSpPr>
      <xdr:spPr>
        <a:xfrm>
          <a:off x="5177971" y="456292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237066</xdr:colOff>
      <xdr:row>16</xdr:row>
      <xdr:rowOff>49833</xdr:rowOff>
    </xdr:from>
    <xdr:to>
      <xdr:col>11</xdr:col>
      <xdr:colOff>366606</xdr:colOff>
      <xdr:row>16</xdr:row>
      <xdr:rowOff>171753</xdr:rowOff>
    </xdr:to>
    <xdr:sp macro="" textlink="">
      <xdr:nvSpPr>
        <xdr:cNvPr id="1082" name="Oval 1081">
          <a:extLst>
            <a:ext uri="{FF2B5EF4-FFF2-40B4-BE49-F238E27FC236}">
              <a16:creationId xmlns:a16="http://schemas.microsoft.com/office/drawing/2014/main" id="{00000000-0008-0000-0400-00003A040000}"/>
            </a:ext>
          </a:extLst>
        </xdr:cNvPr>
        <xdr:cNvSpPr/>
      </xdr:nvSpPr>
      <xdr:spPr>
        <a:xfrm>
          <a:off x="5177971" y="3853785"/>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492677</xdr:colOff>
      <xdr:row>16</xdr:row>
      <xdr:rowOff>31448</xdr:rowOff>
    </xdr:from>
    <xdr:to>
      <xdr:col>11</xdr:col>
      <xdr:colOff>496509</xdr:colOff>
      <xdr:row>16</xdr:row>
      <xdr:rowOff>197119</xdr:rowOff>
    </xdr:to>
    <xdr:cxnSp macro="">
      <xdr:nvCxnSpPr>
        <xdr:cNvPr id="1083" name="Straight Arrow Connector 1082">
          <a:extLst>
            <a:ext uri="{FF2B5EF4-FFF2-40B4-BE49-F238E27FC236}">
              <a16:creationId xmlns:a16="http://schemas.microsoft.com/office/drawing/2014/main" id="{00000000-0008-0000-0400-00003B040000}"/>
            </a:ext>
          </a:extLst>
        </xdr:cNvPr>
        <xdr:cNvCxnSpPr/>
      </xdr:nvCxnSpPr>
      <xdr:spPr>
        <a:xfrm flipH="1">
          <a:off x="5433582" y="383540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490462</xdr:colOff>
      <xdr:row>17</xdr:row>
      <xdr:rowOff>49586</xdr:rowOff>
    </xdr:from>
    <xdr:to>
      <xdr:col>11</xdr:col>
      <xdr:colOff>496509</xdr:colOff>
      <xdr:row>17</xdr:row>
      <xdr:rowOff>221304</xdr:rowOff>
    </xdr:to>
    <xdr:cxnSp macro="">
      <xdr:nvCxnSpPr>
        <xdr:cNvPr id="1084" name="Straight Arrow Connector 1083">
          <a:extLst>
            <a:ext uri="{FF2B5EF4-FFF2-40B4-BE49-F238E27FC236}">
              <a16:creationId xmlns:a16="http://schemas.microsoft.com/office/drawing/2014/main" id="{00000000-0008-0000-0400-00003C040000}"/>
            </a:ext>
          </a:extLst>
        </xdr:cNvPr>
        <xdr:cNvCxnSpPr/>
      </xdr:nvCxnSpPr>
      <xdr:spPr>
        <a:xfrm>
          <a:off x="5431367" y="4083348"/>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490461</xdr:colOff>
      <xdr:row>19</xdr:row>
      <xdr:rowOff>43541</xdr:rowOff>
    </xdr:from>
    <xdr:to>
      <xdr:col>11</xdr:col>
      <xdr:colOff>494293</xdr:colOff>
      <xdr:row>19</xdr:row>
      <xdr:rowOff>209212</xdr:rowOff>
    </xdr:to>
    <xdr:cxnSp macro="">
      <xdr:nvCxnSpPr>
        <xdr:cNvPr id="1085" name="Straight Arrow Connector 1084">
          <a:extLst>
            <a:ext uri="{FF2B5EF4-FFF2-40B4-BE49-F238E27FC236}">
              <a16:creationId xmlns:a16="http://schemas.microsoft.com/office/drawing/2014/main" id="{00000000-0008-0000-0400-00003D040000}"/>
            </a:ext>
          </a:extLst>
        </xdr:cNvPr>
        <xdr:cNvCxnSpPr/>
      </xdr:nvCxnSpPr>
      <xdr:spPr>
        <a:xfrm flipH="1">
          <a:off x="5431366" y="4536922"/>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241903</xdr:colOff>
      <xdr:row>18</xdr:row>
      <xdr:rowOff>59144</xdr:rowOff>
    </xdr:from>
    <xdr:to>
      <xdr:col>11</xdr:col>
      <xdr:colOff>371443</xdr:colOff>
      <xdr:row>18</xdr:row>
      <xdr:rowOff>181064</xdr:rowOff>
    </xdr:to>
    <xdr:sp macro="" textlink="">
      <xdr:nvSpPr>
        <xdr:cNvPr id="1086" name="Oval 1085">
          <a:extLst>
            <a:ext uri="{FF2B5EF4-FFF2-40B4-BE49-F238E27FC236}">
              <a16:creationId xmlns:a16="http://schemas.microsoft.com/office/drawing/2014/main" id="{00000000-0008-0000-0400-00003E040000}"/>
            </a:ext>
          </a:extLst>
        </xdr:cNvPr>
        <xdr:cNvSpPr/>
      </xdr:nvSpPr>
      <xdr:spPr>
        <a:xfrm>
          <a:off x="5182808" y="43227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507395</xdr:colOff>
      <xdr:row>18</xdr:row>
      <xdr:rowOff>54424</xdr:rowOff>
    </xdr:from>
    <xdr:to>
      <xdr:col>11</xdr:col>
      <xdr:colOff>513442</xdr:colOff>
      <xdr:row>18</xdr:row>
      <xdr:rowOff>226142</xdr:rowOff>
    </xdr:to>
    <xdr:cxnSp macro="">
      <xdr:nvCxnSpPr>
        <xdr:cNvPr id="1087" name="Straight Arrow Connector 1086">
          <a:extLst>
            <a:ext uri="{FF2B5EF4-FFF2-40B4-BE49-F238E27FC236}">
              <a16:creationId xmlns:a16="http://schemas.microsoft.com/office/drawing/2014/main" id="{00000000-0008-0000-0400-00003F040000}"/>
            </a:ext>
          </a:extLst>
        </xdr:cNvPr>
        <xdr:cNvCxnSpPr/>
      </xdr:nvCxnSpPr>
      <xdr:spPr>
        <a:xfrm>
          <a:off x="5448300" y="431799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251581</xdr:colOff>
      <xdr:row>20</xdr:row>
      <xdr:rowOff>44635</xdr:rowOff>
    </xdr:from>
    <xdr:to>
      <xdr:col>11</xdr:col>
      <xdr:colOff>381121</xdr:colOff>
      <xdr:row>20</xdr:row>
      <xdr:rowOff>166555</xdr:rowOff>
    </xdr:to>
    <xdr:sp macro="" textlink="">
      <xdr:nvSpPr>
        <xdr:cNvPr id="1088" name="Oval 1087">
          <a:extLst>
            <a:ext uri="{FF2B5EF4-FFF2-40B4-BE49-F238E27FC236}">
              <a16:creationId xmlns:a16="http://schemas.microsoft.com/office/drawing/2014/main" id="{00000000-0008-0000-0400-000040040000}"/>
            </a:ext>
          </a:extLst>
        </xdr:cNvPr>
        <xdr:cNvSpPr/>
      </xdr:nvSpPr>
      <xdr:spPr>
        <a:xfrm>
          <a:off x="5192486" y="477387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251581</xdr:colOff>
      <xdr:row>21</xdr:row>
      <xdr:rowOff>65922</xdr:rowOff>
    </xdr:from>
    <xdr:to>
      <xdr:col>11</xdr:col>
      <xdr:colOff>381121</xdr:colOff>
      <xdr:row>21</xdr:row>
      <xdr:rowOff>187842</xdr:rowOff>
    </xdr:to>
    <xdr:sp macro="" textlink="">
      <xdr:nvSpPr>
        <xdr:cNvPr id="1089" name="Oval 1088">
          <a:extLst>
            <a:ext uri="{FF2B5EF4-FFF2-40B4-BE49-F238E27FC236}">
              <a16:creationId xmlns:a16="http://schemas.microsoft.com/office/drawing/2014/main" id="{00000000-0008-0000-0400-000041040000}"/>
            </a:ext>
          </a:extLst>
        </xdr:cNvPr>
        <xdr:cNvSpPr/>
      </xdr:nvSpPr>
      <xdr:spPr>
        <a:xfrm>
          <a:off x="5192486" y="501892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504977</xdr:colOff>
      <xdr:row>20</xdr:row>
      <xdr:rowOff>39915</xdr:rowOff>
    </xdr:from>
    <xdr:to>
      <xdr:col>11</xdr:col>
      <xdr:colOff>511024</xdr:colOff>
      <xdr:row>20</xdr:row>
      <xdr:rowOff>211633</xdr:rowOff>
    </xdr:to>
    <xdr:cxnSp macro="">
      <xdr:nvCxnSpPr>
        <xdr:cNvPr id="1090" name="Straight Arrow Connector 1089">
          <a:extLst>
            <a:ext uri="{FF2B5EF4-FFF2-40B4-BE49-F238E27FC236}">
              <a16:creationId xmlns:a16="http://schemas.microsoft.com/office/drawing/2014/main" id="{00000000-0008-0000-0400-000042040000}"/>
            </a:ext>
          </a:extLst>
        </xdr:cNvPr>
        <xdr:cNvCxnSpPr/>
      </xdr:nvCxnSpPr>
      <xdr:spPr>
        <a:xfrm>
          <a:off x="5445882" y="476915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504976</xdr:colOff>
      <xdr:row>21</xdr:row>
      <xdr:rowOff>39917</xdr:rowOff>
    </xdr:from>
    <xdr:to>
      <xdr:col>11</xdr:col>
      <xdr:colOff>508808</xdr:colOff>
      <xdr:row>21</xdr:row>
      <xdr:rowOff>205588</xdr:rowOff>
    </xdr:to>
    <xdr:cxnSp macro="">
      <xdr:nvCxnSpPr>
        <xdr:cNvPr id="1091" name="Straight Arrow Connector 1090">
          <a:extLst>
            <a:ext uri="{FF2B5EF4-FFF2-40B4-BE49-F238E27FC236}">
              <a16:creationId xmlns:a16="http://schemas.microsoft.com/office/drawing/2014/main" id="{00000000-0008-0000-0400-000043040000}"/>
            </a:ext>
          </a:extLst>
        </xdr:cNvPr>
        <xdr:cNvCxnSpPr/>
      </xdr:nvCxnSpPr>
      <xdr:spPr>
        <a:xfrm flipH="1">
          <a:off x="5445881" y="499291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245533</xdr:colOff>
      <xdr:row>22</xdr:row>
      <xdr:rowOff>50682</xdr:rowOff>
    </xdr:from>
    <xdr:to>
      <xdr:col>11</xdr:col>
      <xdr:colOff>375073</xdr:colOff>
      <xdr:row>22</xdr:row>
      <xdr:rowOff>172602</xdr:rowOff>
    </xdr:to>
    <xdr:sp macro="" textlink="">
      <xdr:nvSpPr>
        <xdr:cNvPr id="1092" name="Oval 1091">
          <a:extLst>
            <a:ext uri="{FF2B5EF4-FFF2-40B4-BE49-F238E27FC236}">
              <a16:creationId xmlns:a16="http://schemas.microsoft.com/office/drawing/2014/main" id="{00000000-0008-0000-0400-000044040000}"/>
            </a:ext>
          </a:extLst>
        </xdr:cNvPr>
        <xdr:cNvSpPr/>
      </xdr:nvSpPr>
      <xdr:spPr>
        <a:xfrm>
          <a:off x="5186438" y="523349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245533</xdr:colOff>
      <xdr:row>23</xdr:row>
      <xdr:rowOff>71969</xdr:rowOff>
    </xdr:from>
    <xdr:to>
      <xdr:col>11</xdr:col>
      <xdr:colOff>375073</xdr:colOff>
      <xdr:row>23</xdr:row>
      <xdr:rowOff>193889</xdr:rowOff>
    </xdr:to>
    <xdr:sp macro="" textlink="">
      <xdr:nvSpPr>
        <xdr:cNvPr id="1093" name="Oval 1092">
          <a:extLst>
            <a:ext uri="{FF2B5EF4-FFF2-40B4-BE49-F238E27FC236}">
              <a16:creationId xmlns:a16="http://schemas.microsoft.com/office/drawing/2014/main" id="{00000000-0008-0000-0400-000045040000}"/>
            </a:ext>
          </a:extLst>
        </xdr:cNvPr>
        <xdr:cNvSpPr/>
      </xdr:nvSpPr>
      <xdr:spPr>
        <a:xfrm>
          <a:off x="5186438" y="547854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498929</xdr:colOff>
      <xdr:row>22</xdr:row>
      <xdr:rowOff>45962</xdr:rowOff>
    </xdr:from>
    <xdr:to>
      <xdr:col>11</xdr:col>
      <xdr:colOff>504976</xdr:colOff>
      <xdr:row>22</xdr:row>
      <xdr:rowOff>217680</xdr:rowOff>
    </xdr:to>
    <xdr:cxnSp macro="">
      <xdr:nvCxnSpPr>
        <xdr:cNvPr id="1094" name="Straight Arrow Connector 1093">
          <a:extLst>
            <a:ext uri="{FF2B5EF4-FFF2-40B4-BE49-F238E27FC236}">
              <a16:creationId xmlns:a16="http://schemas.microsoft.com/office/drawing/2014/main" id="{00000000-0008-0000-0400-000046040000}"/>
            </a:ext>
          </a:extLst>
        </xdr:cNvPr>
        <xdr:cNvCxnSpPr/>
      </xdr:nvCxnSpPr>
      <xdr:spPr>
        <a:xfrm>
          <a:off x="5439834" y="522877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498928</xdr:colOff>
      <xdr:row>23</xdr:row>
      <xdr:rowOff>45964</xdr:rowOff>
    </xdr:from>
    <xdr:to>
      <xdr:col>11</xdr:col>
      <xdr:colOff>502760</xdr:colOff>
      <xdr:row>23</xdr:row>
      <xdr:rowOff>211635</xdr:rowOff>
    </xdr:to>
    <xdr:cxnSp macro="">
      <xdr:nvCxnSpPr>
        <xdr:cNvPr id="1095" name="Straight Arrow Connector 1094">
          <a:extLst>
            <a:ext uri="{FF2B5EF4-FFF2-40B4-BE49-F238E27FC236}">
              <a16:creationId xmlns:a16="http://schemas.microsoft.com/office/drawing/2014/main" id="{00000000-0008-0000-0400-000047040000}"/>
            </a:ext>
          </a:extLst>
        </xdr:cNvPr>
        <xdr:cNvCxnSpPr/>
      </xdr:nvCxnSpPr>
      <xdr:spPr>
        <a:xfrm flipH="1">
          <a:off x="5439833" y="545253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251581</xdr:colOff>
      <xdr:row>20</xdr:row>
      <xdr:rowOff>44635</xdr:rowOff>
    </xdr:from>
    <xdr:to>
      <xdr:col>12</xdr:col>
      <xdr:colOff>381121</xdr:colOff>
      <xdr:row>20</xdr:row>
      <xdr:rowOff>166555</xdr:rowOff>
    </xdr:to>
    <xdr:sp macro="" textlink="">
      <xdr:nvSpPr>
        <xdr:cNvPr id="1096" name="Oval 1095">
          <a:extLst>
            <a:ext uri="{FF2B5EF4-FFF2-40B4-BE49-F238E27FC236}">
              <a16:creationId xmlns:a16="http://schemas.microsoft.com/office/drawing/2014/main" id="{00000000-0008-0000-0400-000048040000}"/>
            </a:ext>
          </a:extLst>
        </xdr:cNvPr>
        <xdr:cNvSpPr/>
      </xdr:nvSpPr>
      <xdr:spPr>
        <a:xfrm>
          <a:off x="5192486" y="477387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251581</xdr:colOff>
      <xdr:row>21</xdr:row>
      <xdr:rowOff>65922</xdr:rowOff>
    </xdr:from>
    <xdr:to>
      <xdr:col>12</xdr:col>
      <xdr:colOff>381121</xdr:colOff>
      <xdr:row>21</xdr:row>
      <xdr:rowOff>187842</xdr:rowOff>
    </xdr:to>
    <xdr:sp macro="" textlink="">
      <xdr:nvSpPr>
        <xdr:cNvPr id="1097" name="Oval 1096">
          <a:extLst>
            <a:ext uri="{FF2B5EF4-FFF2-40B4-BE49-F238E27FC236}">
              <a16:creationId xmlns:a16="http://schemas.microsoft.com/office/drawing/2014/main" id="{00000000-0008-0000-0400-000049040000}"/>
            </a:ext>
          </a:extLst>
        </xdr:cNvPr>
        <xdr:cNvSpPr/>
      </xdr:nvSpPr>
      <xdr:spPr>
        <a:xfrm>
          <a:off x="5192486" y="501892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504977</xdr:colOff>
      <xdr:row>20</xdr:row>
      <xdr:rowOff>39915</xdr:rowOff>
    </xdr:from>
    <xdr:to>
      <xdr:col>12</xdr:col>
      <xdr:colOff>511024</xdr:colOff>
      <xdr:row>20</xdr:row>
      <xdr:rowOff>211633</xdr:rowOff>
    </xdr:to>
    <xdr:cxnSp macro="">
      <xdr:nvCxnSpPr>
        <xdr:cNvPr id="1098" name="Straight Arrow Connector 1097">
          <a:extLst>
            <a:ext uri="{FF2B5EF4-FFF2-40B4-BE49-F238E27FC236}">
              <a16:creationId xmlns:a16="http://schemas.microsoft.com/office/drawing/2014/main" id="{00000000-0008-0000-0400-00004A040000}"/>
            </a:ext>
          </a:extLst>
        </xdr:cNvPr>
        <xdr:cNvCxnSpPr/>
      </xdr:nvCxnSpPr>
      <xdr:spPr>
        <a:xfrm>
          <a:off x="5445882" y="476915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504976</xdr:colOff>
      <xdr:row>21</xdr:row>
      <xdr:rowOff>39917</xdr:rowOff>
    </xdr:from>
    <xdr:to>
      <xdr:col>12</xdr:col>
      <xdr:colOff>508808</xdr:colOff>
      <xdr:row>21</xdr:row>
      <xdr:rowOff>205588</xdr:rowOff>
    </xdr:to>
    <xdr:cxnSp macro="">
      <xdr:nvCxnSpPr>
        <xdr:cNvPr id="1099" name="Straight Arrow Connector 1098">
          <a:extLst>
            <a:ext uri="{FF2B5EF4-FFF2-40B4-BE49-F238E27FC236}">
              <a16:creationId xmlns:a16="http://schemas.microsoft.com/office/drawing/2014/main" id="{00000000-0008-0000-0400-00004B040000}"/>
            </a:ext>
          </a:extLst>
        </xdr:cNvPr>
        <xdr:cNvCxnSpPr/>
      </xdr:nvCxnSpPr>
      <xdr:spPr>
        <a:xfrm flipH="1">
          <a:off x="5445881" y="499291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245533</xdr:colOff>
      <xdr:row>22</xdr:row>
      <xdr:rowOff>50682</xdr:rowOff>
    </xdr:from>
    <xdr:to>
      <xdr:col>12</xdr:col>
      <xdr:colOff>375073</xdr:colOff>
      <xdr:row>22</xdr:row>
      <xdr:rowOff>172602</xdr:rowOff>
    </xdr:to>
    <xdr:sp macro="" textlink="">
      <xdr:nvSpPr>
        <xdr:cNvPr id="1100" name="Oval 1099">
          <a:extLst>
            <a:ext uri="{FF2B5EF4-FFF2-40B4-BE49-F238E27FC236}">
              <a16:creationId xmlns:a16="http://schemas.microsoft.com/office/drawing/2014/main" id="{00000000-0008-0000-0400-00004C040000}"/>
            </a:ext>
          </a:extLst>
        </xdr:cNvPr>
        <xdr:cNvSpPr/>
      </xdr:nvSpPr>
      <xdr:spPr>
        <a:xfrm>
          <a:off x="5186438" y="523349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245533</xdr:colOff>
      <xdr:row>23</xdr:row>
      <xdr:rowOff>71969</xdr:rowOff>
    </xdr:from>
    <xdr:to>
      <xdr:col>12</xdr:col>
      <xdr:colOff>375073</xdr:colOff>
      <xdr:row>23</xdr:row>
      <xdr:rowOff>193889</xdr:rowOff>
    </xdr:to>
    <xdr:sp macro="" textlink="">
      <xdr:nvSpPr>
        <xdr:cNvPr id="1101" name="Oval 1100">
          <a:extLst>
            <a:ext uri="{FF2B5EF4-FFF2-40B4-BE49-F238E27FC236}">
              <a16:creationId xmlns:a16="http://schemas.microsoft.com/office/drawing/2014/main" id="{00000000-0008-0000-0400-00004D040000}"/>
            </a:ext>
          </a:extLst>
        </xdr:cNvPr>
        <xdr:cNvSpPr/>
      </xdr:nvSpPr>
      <xdr:spPr>
        <a:xfrm>
          <a:off x="5186438" y="5478540"/>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498929</xdr:colOff>
      <xdr:row>22</xdr:row>
      <xdr:rowOff>45962</xdr:rowOff>
    </xdr:from>
    <xdr:to>
      <xdr:col>12</xdr:col>
      <xdr:colOff>504976</xdr:colOff>
      <xdr:row>22</xdr:row>
      <xdr:rowOff>217680</xdr:rowOff>
    </xdr:to>
    <xdr:cxnSp macro="">
      <xdr:nvCxnSpPr>
        <xdr:cNvPr id="1102" name="Straight Arrow Connector 1101">
          <a:extLst>
            <a:ext uri="{FF2B5EF4-FFF2-40B4-BE49-F238E27FC236}">
              <a16:creationId xmlns:a16="http://schemas.microsoft.com/office/drawing/2014/main" id="{00000000-0008-0000-0400-00004E040000}"/>
            </a:ext>
          </a:extLst>
        </xdr:cNvPr>
        <xdr:cNvCxnSpPr/>
      </xdr:nvCxnSpPr>
      <xdr:spPr>
        <a:xfrm>
          <a:off x="5439834" y="522877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498928</xdr:colOff>
      <xdr:row>23</xdr:row>
      <xdr:rowOff>45964</xdr:rowOff>
    </xdr:from>
    <xdr:to>
      <xdr:col>12</xdr:col>
      <xdr:colOff>502760</xdr:colOff>
      <xdr:row>23</xdr:row>
      <xdr:rowOff>211635</xdr:rowOff>
    </xdr:to>
    <xdr:cxnSp macro="">
      <xdr:nvCxnSpPr>
        <xdr:cNvPr id="1103" name="Straight Arrow Connector 1102">
          <a:extLst>
            <a:ext uri="{FF2B5EF4-FFF2-40B4-BE49-F238E27FC236}">
              <a16:creationId xmlns:a16="http://schemas.microsoft.com/office/drawing/2014/main" id="{00000000-0008-0000-0400-00004F040000}"/>
            </a:ext>
          </a:extLst>
        </xdr:cNvPr>
        <xdr:cNvCxnSpPr/>
      </xdr:nvCxnSpPr>
      <xdr:spPr>
        <a:xfrm flipH="1">
          <a:off x="5439833" y="545253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251581</xdr:colOff>
      <xdr:row>20</xdr:row>
      <xdr:rowOff>44635</xdr:rowOff>
    </xdr:from>
    <xdr:to>
      <xdr:col>6</xdr:col>
      <xdr:colOff>381121</xdr:colOff>
      <xdr:row>20</xdr:row>
      <xdr:rowOff>166555</xdr:rowOff>
    </xdr:to>
    <xdr:sp macro="" textlink="">
      <xdr:nvSpPr>
        <xdr:cNvPr id="1104" name="Oval 1103">
          <a:extLst>
            <a:ext uri="{FF2B5EF4-FFF2-40B4-BE49-F238E27FC236}">
              <a16:creationId xmlns:a16="http://schemas.microsoft.com/office/drawing/2014/main" id="{00000000-0008-0000-0400-000050040000}"/>
            </a:ext>
          </a:extLst>
        </xdr:cNvPr>
        <xdr:cNvSpPr/>
      </xdr:nvSpPr>
      <xdr:spPr>
        <a:xfrm>
          <a:off x="5192486" y="477387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251581</xdr:colOff>
      <xdr:row>21</xdr:row>
      <xdr:rowOff>65922</xdr:rowOff>
    </xdr:from>
    <xdr:to>
      <xdr:col>6</xdr:col>
      <xdr:colOff>381121</xdr:colOff>
      <xdr:row>21</xdr:row>
      <xdr:rowOff>187842</xdr:rowOff>
    </xdr:to>
    <xdr:sp macro="" textlink="">
      <xdr:nvSpPr>
        <xdr:cNvPr id="1105" name="Oval 1104">
          <a:extLst>
            <a:ext uri="{FF2B5EF4-FFF2-40B4-BE49-F238E27FC236}">
              <a16:creationId xmlns:a16="http://schemas.microsoft.com/office/drawing/2014/main" id="{00000000-0008-0000-0400-000051040000}"/>
            </a:ext>
          </a:extLst>
        </xdr:cNvPr>
        <xdr:cNvSpPr/>
      </xdr:nvSpPr>
      <xdr:spPr>
        <a:xfrm>
          <a:off x="5192486" y="501892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504977</xdr:colOff>
      <xdr:row>20</xdr:row>
      <xdr:rowOff>39915</xdr:rowOff>
    </xdr:from>
    <xdr:to>
      <xdr:col>6</xdr:col>
      <xdr:colOff>511024</xdr:colOff>
      <xdr:row>20</xdr:row>
      <xdr:rowOff>211633</xdr:rowOff>
    </xdr:to>
    <xdr:cxnSp macro="">
      <xdr:nvCxnSpPr>
        <xdr:cNvPr id="1106" name="Straight Arrow Connector 1105">
          <a:extLst>
            <a:ext uri="{FF2B5EF4-FFF2-40B4-BE49-F238E27FC236}">
              <a16:creationId xmlns:a16="http://schemas.microsoft.com/office/drawing/2014/main" id="{00000000-0008-0000-0400-000052040000}"/>
            </a:ext>
          </a:extLst>
        </xdr:cNvPr>
        <xdr:cNvCxnSpPr/>
      </xdr:nvCxnSpPr>
      <xdr:spPr>
        <a:xfrm>
          <a:off x="5445882" y="476915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504976</xdr:colOff>
      <xdr:row>21</xdr:row>
      <xdr:rowOff>39917</xdr:rowOff>
    </xdr:from>
    <xdr:to>
      <xdr:col>6</xdr:col>
      <xdr:colOff>508808</xdr:colOff>
      <xdr:row>21</xdr:row>
      <xdr:rowOff>205588</xdr:rowOff>
    </xdr:to>
    <xdr:cxnSp macro="">
      <xdr:nvCxnSpPr>
        <xdr:cNvPr id="1107" name="Straight Arrow Connector 1106">
          <a:extLst>
            <a:ext uri="{FF2B5EF4-FFF2-40B4-BE49-F238E27FC236}">
              <a16:creationId xmlns:a16="http://schemas.microsoft.com/office/drawing/2014/main" id="{00000000-0008-0000-0400-000053040000}"/>
            </a:ext>
          </a:extLst>
        </xdr:cNvPr>
        <xdr:cNvCxnSpPr/>
      </xdr:nvCxnSpPr>
      <xdr:spPr>
        <a:xfrm flipH="1">
          <a:off x="5445881" y="499291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245533</xdr:colOff>
      <xdr:row>22</xdr:row>
      <xdr:rowOff>50682</xdr:rowOff>
    </xdr:from>
    <xdr:to>
      <xdr:col>6</xdr:col>
      <xdr:colOff>375073</xdr:colOff>
      <xdr:row>22</xdr:row>
      <xdr:rowOff>172602</xdr:rowOff>
    </xdr:to>
    <xdr:sp macro="" textlink="">
      <xdr:nvSpPr>
        <xdr:cNvPr id="1108" name="Oval 1107">
          <a:extLst>
            <a:ext uri="{FF2B5EF4-FFF2-40B4-BE49-F238E27FC236}">
              <a16:creationId xmlns:a16="http://schemas.microsoft.com/office/drawing/2014/main" id="{00000000-0008-0000-0400-000054040000}"/>
            </a:ext>
          </a:extLst>
        </xdr:cNvPr>
        <xdr:cNvSpPr/>
      </xdr:nvSpPr>
      <xdr:spPr>
        <a:xfrm>
          <a:off x="5186438" y="523349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245533</xdr:colOff>
      <xdr:row>23</xdr:row>
      <xdr:rowOff>71969</xdr:rowOff>
    </xdr:from>
    <xdr:to>
      <xdr:col>6</xdr:col>
      <xdr:colOff>375073</xdr:colOff>
      <xdr:row>23</xdr:row>
      <xdr:rowOff>193889</xdr:rowOff>
    </xdr:to>
    <xdr:sp macro="" textlink="">
      <xdr:nvSpPr>
        <xdr:cNvPr id="1109" name="Oval 1108">
          <a:extLst>
            <a:ext uri="{FF2B5EF4-FFF2-40B4-BE49-F238E27FC236}">
              <a16:creationId xmlns:a16="http://schemas.microsoft.com/office/drawing/2014/main" id="{00000000-0008-0000-0400-000055040000}"/>
            </a:ext>
          </a:extLst>
        </xdr:cNvPr>
        <xdr:cNvSpPr/>
      </xdr:nvSpPr>
      <xdr:spPr>
        <a:xfrm>
          <a:off x="5186438" y="547854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498929</xdr:colOff>
      <xdr:row>22</xdr:row>
      <xdr:rowOff>45962</xdr:rowOff>
    </xdr:from>
    <xdr:to>
      <xdr:col>6</xdr:col>
      <xdr:colOff>504976</xdr:colOff>
      <xdr:row>22</xdr:row>
      <xdr:rowOff>217680</xdr:rowOff>
    </xdr:to>
    <xdr:cxnSp macro="">
      <xdr:nvCxnSpPr>
        <xdr:cNvPr id="1110" name="Straight Arrow Connector 1109">
          <a:extLst>
            <a:ext uri="{FF2B5EF4-FFF2-40B4-BE49-F238E27FC236}">
              <a16:creationId xmlns:a16="http://schemas.microsoft.com/office/drawing/2014/main" id="{00000000-0008-0000-0400-000056040000}"/>
            </a:ext>
          </a:extLst>
        </xdr:cNvPr>
        <xdr:cNvCxnSpPr/>
      </xdr:nvCxnSpPr>
      <xdr:spPr>
        <a:xfrm>
          <a:off x="5439834" y="522877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498928</xdr:colOff>
      <xdr:row>23</xdr:row>
      <xdr:rowOff>45964</xdr:rowOff>
    </xdr:from>
    <xdr:to>
      <xdr:col>6</xdr:col>
      <xdr:colOff>502760</xdr:colOff>
      <xdr:row>23</xdr:row>
      <xdr:rowOff>211635</xdr:rowOff>
    </xdr:to>
    <xdr:cxnSp macro="">
      <xdr:nvCxnSpPr>
        <xdr:cNvPr id="1111" name="Straight Arrow Connector 1110">
          <a:extLst>
            <a:ext uri="{FF2B5EF4-FFF2-40B4-BE49-F238E27FC236}">
              <a16:creationId xmlns:a16="http://schemas.microsoft.com/office/drawing/2014/main" id="{00000000-0008-0000-0400-000057040000}"/>
            </a:ext>
          </a:extLst>
        </xdr:cNvPr>
        <xdr:cNvCxnSpPr/>
      </xdr:nvCxnSpPr>
      <xdr:spPr>
        <a:xfrm flipH="1">
          <a:off x="5439833" y="545253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251581</xdr:colOff>
      <xdr:row>20</xdr:row>
      <xdr:rowOff>44635</xdr:rowOff>
    </xdr:from>
    <xdr:to>
      <xdr:col>7</xdr:col>
      <xdr:colOff>381121</xdr:colOff>
      <xdr:row>20</xdr:row>
      <xdr:rowOff>166555</xdr:rowOff>
    </xdr:to>
    <xdr:sp macro="" textlink="">
      <xdr:nvSpPr>
        <xdr:cNvPr id="1112" name="Oval 1111">
          <a:extLst>
            <a:ext uri="{FF2B5EF4-FFF2-40B4-BE49-F238E27FC236}">
              <a16:creationId xmlns:a16="http://schemas.microsoft.com/office/drawing/2014/main" id="{00000000-0008-0000-0400-000058040000}"/>
            </a:ext>
          </a:extLst>
        </xdr:cNvPr>
        <xdr:cNvSpPr/>
      </xdr:nvSpPr>
      <xdr:spPr>
        <a:xfrm>
          <a:off x="5192486" y="477387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251581</xdr:colOff>
      <xdr:row>21</xdr:row>
      <xdr:rowOff>65922</xdr:rowOff>
    </xdr:from>
    <xdr:to>
      <xdr:col>7</xdr:col>
      <xdr:colOff>381121</xdr:colOff>
      <xdr:row>21</xdr:row>
      <xdr:rowOff>187842</xdr:rowOff>
    </xdr:to>
    <xdr:sp macro="" textlink="">
      <xdr:nvSpPr>
        <xdr:cNvPr id="1113" name="Oval 1112">
          <a:extLst>
            <a:ext uri="{FF2B5EF4-FFF2-40B4-BE49-F238E27FC236}">
              <a16:creationId xmlns:a16="http://schemas.microsoft.com/office/drawing/2014/main" id="{00000000-0008-0000-0400-000059040000}"/>
            </a:ext>
          </a:extLst>
        </xdr:cNvPr>
        <xdr:cNvSpPr/>
      </xdr:nvSpPr>
      <xdr:spPr>
        <a:xfrm>
          <a:off x="5192486" y="501892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504977</xdr:colOff>
      <xdr:row>20</xdr:row>
      <xdr:rowOff>39915</xdr:rowOff>
    </xdr:from>
    <xdr:to>
      <xdr:col>7</xdr:col>
      <xdr:colOff>511024</xdr:colOff>
      <xdr:row>20</xdr:row>
      <xdr:rowOff>211633</xdr:rowOff>
    </xdr:to>
    <xdr:cxnSp macro="">
      <xdr:nvCxnSpPr>
        <xdr:cNvPr id="1114" name="Straight Arrow Connector 1113">
          <a:extLst>
            <a:ext uri="{FF2B5EF4-FFF2-40B4-BE49-F238E27FC236}">
              <a16:creationId xmlns:a16="http://schemas.microsoft.com/office/drawing/2014/main" id="{00000000-0008-0000-0400-00005A040000}"/>
            </a:ext>
          </a:extLst>
        </xdr:cNvPr>
        <xdr:cNvCxnSpPr/>
      </xdr:nvCxnSpPr>
      <xdr:spPr>
        <a:xfrm>
          <a:off x="5445882" y="476915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504976</xdr:colOff>
      <xdr:row>21</xdr:row>
      <xdr:rowOff>39917</xdr:rowOff>
    </xdr:from>
    <xdr:to>
      <xdr:col>7</xdr:col>
      <xdr:colOff>508808</xdr:colOff>
      <xdr:row>21</xdr:row>
      <xdr:rowOff>205588</xdr:rowOff>
    </xdr:to>
    <xdr:cxnSp macro="">
      <xdr:nvCxnSpPr>
        <xdr:cNvPr id="1115" name="Straight Arrow Connector 1114">
          <a:extLst>
            <a:ext uri="{FF2B5EF4-FFF2-40B4-BE49-F238E27FC236}">
              <a16:creationId xmlns:a16="http://schemas.microsoft.com/office/drawing/2014/main" id="{00000000-0008-0000-0400-00005B040000}"/>
            </a:ext>
          </a:extLst>
        </xdr:cNvPr>
        <xdr:cNvCxnSpPr/>
      </xdr:nvCxnSpPr>
      <xdr:spPr>
        <a:xfrm flipH="1">
          <a:off x="5445881" y="499291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245533</xdr:colOff>
      <xdr:row>22</xdr:row>
      <xdr:rowOff>50682</xdr:rowOff>
    </xdr:from>
    <xdr:to>
      <xdr:col>7</xdr:col>
      <xdr:colOff>375073</xdr:colOff>
      <xdr:row>22</xdr:row>
      <xdr:rowOff>172602</xdr:rowOff>
    </xdr:to>
    <xdr:sp macro="" textlink="">
      <xdr:nvSpPr>
        <xdr:cNvPr id="1116" name="Oval 1115">
          <a:extLst>
            <a:ext uri="{FF2B5EF4-FFF2-40B4-BE49-F238E27FC236}">
              <a16:creationId xmlns:a16="http://schemas.microsoft.com/office/drawing/2014/main" id="{00000000-0008-0000-0400-00005C040000}"/>
            </a:ext>
          </a:extLst>
        </xdr:cNvPr>
        <xdr:cNvSpPr/>
      </xdr:nvSpPr>
      <xdr:spPr>
        <a:xfrm>
          <a:off x="5186438" y="523349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245533</xdr:colOff>
      <xdr:row>23</xdr:row>
      <xdr:rowOff>71969</xdr:rowOff>
    </xdr:from>
    <xdr:to>
      <xdr:col>7</xdr:col>
      <xdr:colOff>375073</xdr:colOff>
      <xdr:row>23</xdr:row>
      <xdr:rowOff>193889</xdr:rowOff>
    </xdr:to>
    <xdr:sp macro="" textlink="">
      <xdr:nvSpPr>
        <xdr:cNvPr id="1117" name="Oval 1116">
          <a:extLst>
            <a:ext uri="{FF2B5EF4-FFF2-40B4-BE49-F238E27FC236}">
              <a16:creationId xmlns:a16="http://schemas.microsoft.com/office/drawing/2014/main" id="{00000000-0008-0000-0400-00005D040000}"/>
            </a:ext>
          </a:extLst>
        </xdr:cNvPr>
        <xdr:cNvSpPr/>
      </xdr:nvSpPr>
      <xdr:spPr>
        <a:xfrm>
          <a:off x="5186438" y="547854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498929</xdr:colOff>
      <xdr:row>22</xdr:row>
      <xdr:rowOff>45962</xdr:rowOff>
    </xdr:from>
    <xdr:to>
      <xdr:col>7</xdr:col>
      <xdr:colOff>504976</xdr:colOff>
      <xdr:row>22</xdr:row>
      <xdr:rowOff>217680</xdr:rowOff>
    </xdr:to>
    <xdr:cxnSp macro="">
      <xdr:nvCxnSpPr>
        <xdr:cNvPr id="1118" name="Straight Arrow Connector 1117">
          <a:extLst>
            <a:ext uri="{FF2B5EF4-FFF2-40B4-BE49-F238E27FC236}">
              <a16:creationId xmlns:a16="http://schemas.microsoft.com/office/drawing/2014/main" id="{00000000-0008-0000-0400-00005E040000}"/>
            </a:ext>
          </a:extLst>
        </xdr:cNvPr>
        <xdr:cNvCxnSpPr/>
      </xdr:nvCxnSpPr>
      <xdr:spPr>
        <a:xfrm>
          <a:off x="5439834" y="522877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498928</xdr:colOff>
      <xdr:row>23</xdr:row>
      <xdr:rowOff>45964</xdr:rowOff>
    </xdr:from>
    <xdr:to>
      <xdr:col>7</xdr:col>
      <xdr:colOff>502760</xdr:colOff>
      <xdr:row>23</xdr:row>
      <xdr:rowOff>211635</xdr:rowOff>
    </xdr:to>
    <xdr:cxnSp macro="">
      <xdr:nvCxnSpPr>
        <xdr:cNvPr id="1119" name="Straight Arrow Connector 1118">
          <a:extLst>
            <a:ext uri="{FF2B5EF4-FFF2-40B4-BE49-F238E27FC236}">
              <a16:creationId xmlns:a16="http://schemas.microsoft.com/office/drawing/2014/main" id="{00000000-0008-0000-0400-00005F040000}"/>
            </a:ext>
          </a:extLst>
        </xdr:cNvPr>
        <xdr:cNvCxnSpPr/>
      </xdr:nvCxnSpPr>
      <xdr:spPr>
        <a:xfrm flipH="1">
          <a:off x="5439833" y="545253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241904</xdr:colOff>
      <xdr:row>24</xdr:row>
      <xdr:rowOff>86482</xdr:rowOff>
    </xdr:from>
    <xdr:to>
      <xdr:col>6</xdr:col>
      <xdr:colOff>371444</xdr:colOff>
      <xdr:row>24</xdr:row>
      <xdr:rowOff>208402</xdr:rowOff>
    </xdr:to>
    <xdr:sp macro="" textlink="">
      <xdr:nvSpPr>
        <xdr:cNvPr id="1120" name="Oval 1119">
          <a:extLst>
            <a:ext uri="{FF2B5EF4-FFF2-40B4-BE49-F238E27FC236}">
              <a16:creationId xmlns:a16="http://schemas.microsoft.com/office/drawing/2014/main" id="{00000000-0008-0000-0400-000060040000}"/>
            </a:ext>
          </a:extLst>
        </xdr:cNvPr>
        <xdr:cNvSpPr/>
      </xdr:nvSpPr>
      <xdr:spPr>
        <a:xfrm>
          <a:off x="5182809" y="57168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495299</xdr:colOff>
      <xdr:row>24</xdr:row>
      <xdr:rowOff>60477</xdr:rowOff>
    </xdr:from>
    <xdr:to>
      <xdr:col>6</xdr:col>
      <xdr:colOff>499131</xdr:colOff>
      <xdr:row>24</xdr:row>
      <xdr:rowOff>226148</xdr:rowOff>
    </xdr:to>
    <xdr:cxnSp macro="">
      <xdr:nvCxnSpPr>
        <xdr:cNvPr id="1121" name="Straight Arrow Connector 1120">
          <a:extLst>
            <a:ext uri="{FF2B5EF4-FFF2-40B4-BE49-F238E27FC236}">
              <a16:creationId xmlns:a16="http://schemas.microsoft.com/office/drawing/2014/main" id="{00000000-0008-0000-0400-000061040000}"/>
            </a:ext>
          </a:extLst>
        </xdr:cNvPr>
        <xdr:cNvCxnSpPr/>
      </xdr:nvCxnSpPr>
      <xdr:spPr>
        <a:xfrm flipH="1">
          <a:off x="5436204" y="569081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241904</xdr:colOff>
      <xdr:row>25</xdr:row>
      <xdr:rowOff>65194</xdr:rowOff>
    </xdr:from>
    <xdr:to>
      <xdr:col>6</xdr:col>
      <xdr:colOff>371444</xdr:colOff>
      <xdr:row>25</xdr:row>
      <xdr:rowOff>187114</xdr:rowOff>
    </xdr:to>
    <xdr:sp macro="" textlink="">
      <xdr:nvSpPr>
        <xdr:cNvPr id="1122" name="Oval 1121">
          <a:extLst>
            <a:ext uri="{FF2B5EF4-FFF2-40B4-BE49-F238E27FC236}">
              <a16:creationId xmlns:a16="http://schemas.microsoft.com/office/drawing/2014/main" id="{00000000-0008-0000-0400-000062040000}"/>
            </a:ext>
          </a:extLst>
        </xdr:cNvPr>
        <xdr:cNvSpPr/>
      </xdr:nvSpPr>
      <xdr:spPr>
        <a:xfrm>
          <a:off x="5182809" y="592533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241904</xdr:colOff>
      <xdr:row>26</xdr:row>
      <xdr:rowOff>44148</xdr:rowOff>
    </xdr:from>
    <xdr:to>
      <xdr:col>6</xdr:col>
      <xdr:colOff>371444</xdr:colOff>
      <xdr:row>26</xdr:row>
      <xdr:rowOff>166068</xdr:rowOff>
    </xdr:to>
    <xdr:sp macro="" textlink="">
      <xdr:nvSpPr>
        <xdr:cNvPr id="1123" name="Oval 1122">
          <a:extLst>
            <a:ext uri="{FF2B5EF4-FFF2-40B4-BE49-F238E27FC236}">
              <a16:creationId xmlns:a16="http://schemas.microsoft.com/office/drawing/2014/main" id="{00000000-0008-0000-0400-000063040000}"/>
            </a:ext>
          </a:extLst>
        </xdr:cNvPr>
        <xdr:cNvSpPr/>
      </xdr:nvSpPr>
      <xdr:spPr>
        <a:xfrm>
          <a:off x="5182809" y="617038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495300</xdr:colOff>
      <xdr:row>25</xdr:row>
      <xdr:rowOff>60474</xdr:rowOff>
    </xdr:from>
    <xdr:to>
      <xdr:col>6</xdr:col>
      <xdr:colOff>501347</xdr:colOff>
      <xdr:row>25</xdr:row>
      <xdr:rowOff>232192</xdr:rowOff>
    </xdr:to>
    <xdr:cxnSp macro="">
      <xdr:nvCxnSpPr>
        <xdr:cNvPr id="1124" name="Straight Arrow Connector 1123">
          <a:extLst>
            <a:ext uri="{FF2B5EF4-FFF2-40B4-BE49-F238E27FC236}">
              <a16:creationId xmlns:a16="http://schemas.microsoft.com/office/drawing/2014/main" id="{00000000-0008-0000-0400-000064040000}"/>
            </a:ext>
          </a:extLst>
        </xdr:cNvPr>
        <xdr:cNvCxnSpPr/>
      </xdr:nvCxnSpPr>
      <xdr:spPr>
        <a:xfrm>
          <a:off x="5436205" y="592061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495299</xdr:colOff>
      <xdr:row>26</xdr:row>
      <xdr:rowOff>18143</xdr:rowOff>
    </xdr:from>
    <xdr:to>
      <xdr:col>6</xdr:col>
      <xdr:colOff>499131</xdr:colOff>
      <xdr:row>26</xdr:row>
      <xdr:rowOff>183814</xdr:rowOff>
    </xdr:to>
    <xdr:cxnSp macro="">
      <xdr:nvCxnSpPr>
        <xdr:cNvPr id="1125" name="Straight Arrow Connector 1124">
          <a:extLst>
            <a:ext uri="{FF2B5EF4-FFF2-40B4-BE49-F238E27FC236}">
              <a16:creationId xmlns:a16="http://schemas.microsoft.com/office/drawing/2014/main" id="{00000000-0008-0000-0400-000065040000}"/>
            </a:ext>
          </a:extLst>
        </xdr:cNvPr>
        <xdr:cNvCxnSpPr/>
      </xdr:nvCxnSpPr>
      <xdr:spPr>
        <a:xfrm flipH="1">
          <a:off x="5436204" y="61443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241904</xdr:colOff>
      <xdr:row>24</xdr:row>
      <xdr:rowOff>86482</xdr:rowOff>
    </xdr:from>
    <xdr:to>
      <xdr:col>7</xdr:col>
      <xdr:colOff>371444</xdr:colOff>
      <xdr:row>24</xdr:row>
      <xdr:rowOff>208402</xdr:rowOff>
    </xdr:to>
    <xdr:sp macro="" textlink="">
      <xdr:nvSpPr>
        <xdr:cNvPr id="1126" name="Oval 1125">
          <a:extLst>
            <a:ext uri="{FF2B5EF4-FFF2-40B4-BE49-F238E27FC236}">
              <a16:creationId xmlns:a16="http://schemas.microsoft.com/office/drawing/2014/main" id="{00000000-0008-0000-0400-000066040000}"/>
            </a:ext>
          </a:extLst>
        </xdr:cNvPr>
        <xdr:cNvSpPr/>
      </xdr:nvSpPr>
      <xdr:spPr>
        <a:xfrm>
          <a:off x="5182809" y="57168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495299</xdr:colOff>
      <xdr:row>24</xdr:row>
      <xdr:rowOff>60477</xdr:rowOff>
    </xdr:from>
    <xdr:to>
      <xdr:col>7</xdr:col>
      <xdr:colOff>499131</xdr:colOff>
      <xdr:row>24</xdr:row>
      <xdr:rowOff>226148</xdr:rowOff>
    </xdr:to>
    <xdr:cxnSp macro="">
      <xdr:nvCxnSpPr>
        <xdr:cNvPr id="1127" name="Straight Arrow Connector 1126">
          <a:extLst>
            <a:ext uri="{FF2B5EF4-FFF2-40B4-BE49-F238E27FC236}">
              <a16:creationId xmlns:a16="http://schemas.microsoft.com/office/drawing/2014/main" id="{00000000-0008-0000-0400-000067040000}"/>
            </a:ext>
          </a:extLst>
        </xdr:cNvPr>
        <xdr:cNvCxnSpPr/>
      </xdr:nvCxnSpPr>
      <xdr:spPr>
        <a:xfrm flipH="1">
          <a:off x="5436204" y="569081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241904</xdr:colOff>
      <xdr:row>25</xdr:row>
      <xdr:rowOff>65194</xdr:rowOff>
    </xdr:from>
    <xdr:to>
      <xdr:col>7</xdr:col>
      <xdr:colOff>371444</xdr:colOff>
      <xdr:row>25</xdr:row>
      <xdr:rowOff>187114</xdr:rowOff>
    </xdr:to>
    <xdr:sp macro="" textlink="">
      <xdr:nvSpPr>
        <xdr:cNvPr id="1128" name="Oval 1127">
          <a:extLst>
            <a:ext uri="{FF2B5EF4-FFF2-40B4-BE49-F238E27FC236}">
              <a16:creationId xmlns:a16="http://schemas.microsoft.com/office/drawing/2014/main" id="{00000000-0008-0000-0400-000068040000}"/>
            </a:ext>
          </a:extLst>
        </xdr:cNvPr>
        <xdr:cNvSpPr/>
      </xdr:nvSpPr>
      <xdr:spPr>
        <a:xfrm>
          <a:off x="5182809" y="592533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241904</xdr:colOff>
      <xdr:row>26</xdr:row>
      <xdr:rowOff>44148</xdr:rowOff>
    </xdr:from>
    <xdr:to>
      <xdr:col>7</xdr:col>
      <xdr:colOff>371444</xdr:colOff>
      <xdr:row>26</xdr:row>
      <xdr:rowOff>166068</xdr:rowOff>
    </xdr:to>
    <xdr:sp macro="" textlink="">
      <xdr:nvSpPr>
        <xdr:cNvPr id="1129" name="Oval 1128">
          <a:extLst>
            <a:ext uri="{FF2B5EF4-FFF2-40B4-BE49-F238E27FC236}">
              <a16:creationId xmlns:a16="http://schemas.microsoft.com/office/drawing/2014/main" id="{00000000-0008-0000-0400-000069040000}"/>
            </a:ext>
          </a:extLst>
        </xdr:cNvPr>
        <xdr:cNvSpPr/>
      </xdr:nvSpPr>
      <xdr:spPr>
        <a:xfrm>
          <a:off x="5182809" y="617038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495300</xdr:colOff>
      <xdr:row>25</xdr:row>
      <xdr:rowOff>60474</xdr:rowOff>
    </xdr:from>
    <xdr:to>
      <xdr:col>7</xdr:col>
      <xdr:colOff>501347</xdr:colOff>
      <xdr:row>25</xdr:row>
      <xdr:rowOff>232192</xdr:rowOff>
    </xdr:to>
    <xdr:cxnSp macro="">
      <xdr:nvCxnSpPr>
        <xdr:cNvPr id="1130" name="Straight Arrow Connector 1129">
          <a:extLst>
            <a:ext uri="{FF2B5EF4-FFF2-40B4-BE49-F238E27FC236}">
              <a16:creationId xmlns:a16="http://schemas.microsoft.com/office/drawing/2014/main" id="{00000000-0008-0000-0400-00006A040000}"/>
            </a:ext>
          </a:extLst>
        </xdr:cNvPr>
        <xdr:cNvCxnSpPr/>
      </xdr:nvCxnSpPr>
      <xdr:spPr>
        <a:xfrm>
          <a:off x="5436205" y="592061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495299</xdr:colOff>
      <xdr:row>26</xdr:row>
      <xdr:rowOff>18143</xdr:rowOff>
    </xdr:from>
    <xdr:to>
      <xdr:col>7</xdr:col>
      <xdr:colOff>499131</xdr:colOff>
      <xdr:row>26</xdr:row>
      <xdr:rowOff>183814</xdr:rowOff>
    </xdr:to>
    <xdr:cxnSp macro="">
      <xdr:nvCxnSpPr>
        <xdr:cNvPr id="1131" name="Straight Arrow Connector 1130">
          <a:extLst>
            <a:ext uri="{FF2B5EF4-FFF2-40B4-BE49-F238E27FC236}">
              <a16:creationId xmlns:a16="http://schemas.microsoft.com/office/drawing/2014/main" id="{00000000-0008-0000-0400-00006B040000}"/>
            </a:ext>
          </a:extLst>
        </xdr:cNvPr>
        <xdr:cNvCxnSpPr/>
      </xdr:nvCxnSpPr>
      <xdr:spPr>
        <a:xfrm flipH="1">
          <a:off x="5436204" y="61443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241904</xdr:colOff>
      <xdr:row>24</xdr:row>
      <xdr:rowOff>86482</xdr:rowOff>
    </xdr:from>
    <xdr:to>
      <xdr:col>11</xdr:col>
      <xdr:colOff>371444</xdr:colOff>
      <xdr:row>24</xdr:row>
      <xdr:rowOff>208402</xdr:rowOff>
    </xdr:to>
    <xdr:sp macro="" textlink="">
      <xdr:nvSpPr>
        <xdr:cNvPr id="1132" name="Oval 1131">
          <a:extLst>
            <a:ext uri="{FF2B5EF4-FFF2-40B4-BE49-F238E27FC236}">
              <a16:creationId xmlns:a16="http://schemas.microsoft.com/office/drawing/2014/main" id="{00000000-0008-0000-0400-00006C040000}"/>
            </a:ext>
          </a:extLst>
        </xdr:cNvPr>
        <xdr:cNvSpPr/>
      </xdr:nvSpPr>
      <xdr:spPr>
        <a:xfrm>
          <a:off x="5182809" y="57168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495299</xdr:colOff>
      <xdr:row>24</xdr:row>
      <xdr:rowOff>60477</xdr:rowOff>
    </xdr:from>
    <xdr:to>
      <xdr:col>11</xdr:col>
      <xdr:colOff>499131</xdr:colOff>
      <xdr:row>24</xdr:row>
      <xdr:rowOff>226148</xdr:rowOff>
    </xdr:to>
    <xdr:cxnSp macro="">
      <xdr:nvCxnSpPr>
        <xdr:cNvPr id="1133" name="Straight Arrow Connector 1132">
          <a:extLst>
            <a:ext uri="{FF2B5EF4-FFF2-40B4-BE49-F238E27FC236}">
              <a16:creationId xmlns:a16="http://schemas.microsoft.com/office/drawing/2014/main" id="{00000000-0008-0000-0400-00006D040000}"/>
            </a:ext>
          </a:extLst>
        </xdr:cNvPr>
        <xdr:cNvCxnSpPr/>
      </xdr:nvCxnSpPr>
      <xdr:spPr>
        <a:xfrm flipH="1">
          <a:off x="5436204" y="569081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241904</xdr:colOff>
      <xdr:row>25</xdr:row>
      <xdr:rowOff>65194</xdr:rowOff>
    </xdr:from>
    <xdr:to>
      <xdr:col>11</xdr:col>
      <xdr:colOff>371444</xdr:colOff>
      <xdr:row>25</xdr:row>
      <xdr:rowOff>187114</xdr:rowOff>
    </xdr:to>
    <xdr:sp macro="" textlink="">
      <xdr:nvSpPr>
        <xdr:cNvPr id="1134" name="Oval 1133">
          <a:extLst>
            <a:ext uri="{FF2B5EF4-FFF2-40B4-BE49-F238E27FC236}">
              <a16:creationId xmlns:a16="http://schemas.microsoft.com/office/drawing/2014/main" id="{00000000-0008-0000-0400-00006E040000}"/>
            </a:ext>
          </a:extLst>
        </xdr:cNvPr>
        <xdr:cNvSpPr/>
      </xdr:nvSpPr>
      <xdr:spPr>
        <a:xfrm>
          <a:off x="5182809" y="592533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241904</xdr:colOff>
      <xdr:row>26</xdr:row>
      <xdr:rowOff>44148</xdr:rowOff>
    </xdr:from>
    <xdr:to>
      <xdr:col>11</xdr:col>
      <xdr:colOff>371444</xdr:colOff>
      <xdr:row>26</xdr:row>
      <xdr:rowOff>166068</xdr:rowOff>
    </xdr:to>
    <xdr:sp macro="" textlink="">
      <xdr:nvSpPr>
        <xdr:cNvPr id="1135" name="Oval 1134">
          <a:extLst>
            <a:ext uri="{FF2B5EF4-FFF2-40B4-BE49-F238E27FC236}">
              <a16:creationId xmlns:a16="http://schemas.microsoft.com/office/drawing/2014/main" id="{00000000-0008-0000-0400-00006F040000}"/>
            </a:ext>
          </a:extLst>
        </xdr:cNvPr>
        <xdr:cNvSpPr/>
      </xdr:nvSpPr>
      <xdr:spPr>
        <a:xfrm>
          <a:off x="5182809" y="617038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495300</xdr:colOff>
      <xdr:row>25</xdr:row>
      <xdr:rowOff>60474</xdr:rowOff>
    </xdr:from>
    <xdr:to>
      <xdr:col>11</xdr:col>
      <xdr:colOff>501347</xdr:colOff>
      <xdr:row>25</xdr:row>
      <xdr:rowOff>232192</xdr:rowOff>
    </xdr:to>
    <xdr:cxnSp macro="">
      <xdr:nvCxnSpPr>
        <xdr:cNvPr id="1136" name="Straight Arrow Connector 1135">
          <a:extLst>
            <a:ext uri="{FF2B5EF4-FFF2-40B4-BE49-F238E27FC236}">
              <a16:creationId xmlns:a16="http://schemas.microsoft.com/office/drawing/2014/main" id="{00000000-0008-0000-0400-000070040000}"/>
            </a:ext>
          </a:extLst>
        </xdr:cNvPr>
        <xdr:cNvCxnSpPr/>
      </xdr:nvCxnSpPr>
      <xdr:spPr>
        <a:xfrm>
          <a:off x="5436205" y="592061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495299</xdr:colOff>
      <xdr:row>26</xdr:row>
      <xdr:rowOff>18143</xdr:rowOff>
    </xdr:from>
    <xdr:to>
      <xdr:col>11</xdr:col>
      <xdr:colOff>499131</xdr:colOff>
      <xdr:row>26</xdr:row>
      <xdr:rowOff>183814</xdr:rowOff>
    </xdr:to>
    <xdr:cxnSp macro="">
      <xdr:nvCxnSpPr>
        <xdr:cNvPr id="1137" name="Straight Arrow Connector 1136">
          <a:extLst>
            <a:ext uri="{FF2B5EF4-FFF2-40B4-BE49-F238E27FC236}">
              <a16:creationId xmlns:a16="http://schemas.microsoft.com/office/drawing/2014/main" id="{00000000-0008-0000-0400-000071040000}"/>
            </a:ext>
          </a:extLst>
        </xdr:cNvPr>
        <xdr:cNvCxnSpPr/>
      </xdr:nvCxnSpPr>
      <xdr:spPr>
        <a:xfrm flipH="1">
          <a:off x="5436204" y="61443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235858</xdr:colOff>
      <xdr:row>27</xdr:row>
      <xdr:rowOff>47050</xdr:rowOff>
    </xdr:from>
    <xdr:to>
      <xdr:col>11</xdr:col>
      <xdr:colOff>365398</xdr:colOff>
      <xdr:row>27</xdr:row>
      <xdr:rowOff>168970</xdr:rowOff>
    </xdr:to>
    <xdr:sp macro="" textlink="">
      <xdr:nvSpPr>
        <xdr:cNvPr id="1138" name="Oval 1137">
          <a:extLst>
            <a:ext uri="{FF2B5EF4-FFF2-40B4-BE49-F238E27FC236}">
              <a16:creationId xmlns:a16="http://schemas.microsoft.com/office/drawing/2014/main" id="{00000000-0008-0000-0400-000072040000}"/>
            </a:ext>
          </a:extLst>
        </xdr:cNvPr>
        <xdr:cNvSpPr/>
      </xdr:nvSpPr>
      <xdr:spPr>
        <a:xfrm>
          <a:off x="3719287" y="641519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489254</xdr:colOff>
      <xdr:row>27</xdr:row>
      <xdr:rowOff>42330</xdr:rowOff>
    </xdr:from>
    <xdr:to>
      <xdr:col>11</xdr:col>
      <xdr:colOff>495301</xdr:colOff>
      <xdr:row>27</xdr:row>
      <xdr:rowOff>214048</xdr:rowOff>
    </xdr:to>
    <xdr:cxnSp macro="">
      <xdr:nvCxnSpPr>
        <xdr:cNvPr id="1139" name="Straight Arrow Connector 1138">
          <a:extLst>
            <a:ext uri="{FF2B5EF4-FFF2-40B4-BE49-F238E27FC236}">
              <a16:creationId xmlns:a16="http://schemas.microsoft.com/office/drawing/2014/main" id="{00000000-0008-0000-0400-000073040000}"/>
            </a:ext>
          </a:extLst>
        </xdr:cNvPr>
        <xdr:cNvCxnSpPr/>
      </xdr:nvCxnSpPr>
      <xdr:spPr>
        <a:xfrm>
          <a:off x="3972683" y="641047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235858</xdr:colOff>
      <xdr:row>27</xdr:row>
      <xdr:rowOff>47050</xdr:rowOff>
    </xdr:from>
    <xdr:to>
      <xdr:col>6</xdr:col>
      <xdr:colOff>365398</xdr:colOff>
      <xdr:row>27</xdr:row>
      <xdr:rowOff>168970</xdr:rowOff>
    </xdr:to>
    <xdr:sp macro="" textlink="">
      <xdr:nvSpPr>
        <xdr:cNvPr id="1140" name="Oval 1139">
          <a:extLst>
            <a:ext uri="{FF2B5EF4-FFF2-40B4-BE49-F238E27FC236}">
              <a16:creationId xmlns:a16="http://schemas.microsoft.com/office/drawing/2014/main" id="{00000000-0008-0000-0400-000074040000}"/>
            </a:ext>
          </a:extLst>
        </xdr:cNvPr>
        <xdr:cNvSpPr/>
      </xdr:nvSpPr>
      <xdr:spPr>
        <a:xfrm>
          <a:off x="3719287" y="641519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489254</xdr:colOff>
      <xdr:row>27</xdr:row>
      <xdr:rowOff>42330</xdr:rowOff>
    </xdr:from>
    <xdr:to>
      <xdr:col>6</xdr:col>
      <xdr:colOff>495301</xdr:colOff>
      <xdr:row>27</xdr:row>
      <xdr:rowOff>214048</xdr:rowOff>
    </xdr:to>
    <xdr:cxnSp macro="">
      <xdr:nvCxnSpPr>
        <xdr:cNvPr id="1141" name="Straight Arrow Connector 1140">
          <a:extLst>
            <a:ext uri="{FF2B5EF4-FFF2-40B4-BE49-F238E27FC236}">
              <a16:creationId xmlns:a16="http://schemas.microsoft.com/office/drawing/2014/main" id="{00000000-0008-0000-0400-000075040000}"/>
            </a:ext>
          </a:extLst>
        </xdr:cNvPr>
        <xdr:cNvCxnSpPr/>
      </xdr:nvCxnSpPr>
      <xdr:spPr>
        <a:xfrm>
          <a:off x="3972683" y="641047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235858</xdr:colOff>
      <xdr:row>27</xdr:row>
      <xdr:rowOff>47050</xdr:rowOff>
    </xdr:from>
    <xdr:to>
      <xdr:col>7</xdr:col>
      <xdr:colOff>365398</xdr:colOff>
      <xdr:row>27</xdr:row>
      <xdr:rowOff>168970</xdr:rowOff>
    </xdr:to>
    <xdr:sp macro="" textlink="">
      <xdr:nvSpPr>
        <xdr:cNvPr id="1142" name="Oval 1141">
          <a:extLst>
            <a:ext uri="{FF2B5EF4-FFF2-40B4-BE49-F238E27FC236}">
              <a16:creationId xmlns:a16="http://schemas.microsoft.com/office/drawing/2014/main" id="{00000000-0008-0000-0400-000076040000}"/>
            </a:ext>
          </a:extLst>
        </xdr:cNvPr>
        <xdr:cNvSpPr/>
      </xdr:nvSpPr>
      <xdr:spPr>
        <a:xfrm>
          <a:off x="3719287" y="641519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489254</xdr:colOff>
      <xdr:row>27</xdr:row>
      <xdr:rowOff>42330</xdr:rowOff>
    </xdr:from>
    <xdr:to>
      <xdr:col>7</xdr:col>
      <xdr:colOff>495301</xdr:colOff>
      <xdr:row>27</xdr:row>
      <xdr:rowOff>214048</xdr:rowOff>
    </xdr:to>
    <xdr:cxnSp macro="">
      <xdr:nvCxnSpPr>
        <xdr:cNvPr id="1143" name="Straight Arrow Connector 1142">
          <a:extLst>
            <a:ext uri="{FF2B5EF4-FFF2-40B4-BE49-F238E27FC236}">
              <a16:creationId xmlns:a16="http://schemas.microsoft.com/office/drawing/2014/main" id="{00000000-0008-0000-0400-000077040000}"/>
            </a:ext>
          </a:extLst>
        </xdr:cNvPr>
        <xdr:cNvCxnSpPr/>
      </xdr:nvCxnSpPr>
      <xdr:spPr>
        <a:xfrm>
          <a:off x="3972683" y="641047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241904</xdr:colOff>
      <xdr:row>24</xdr:row>
      <xdr:rowOff>86482</xdr:rowOff>
    </xdr:from>
    <xdr:to>
      <xdr:col>8</xdr:col>
      <xdr:colOff>371444</xdr:colOff>
      <xdr:row>24</xdr:row>
      <xdr:rowOff>208402</xdr:rowOff>
    </xdr:to>
    <xdr:sp macro="" textlink="">
      <xdr:nvSpPr>
        <xdr:cNvPr id="1481" name="Oval 1480">
          <a:extLst>
            <a:ext uri="{FF2B5EF4-FFF2-40B4-BE49-F238E27FC236}">
              <a16:creationId xmlns:a16="http://schemas.microsoft.com/office/drawing/2014/main" id="{00000000-0008-0000-0400-0000C9050000}"/>
            </a:ext>
          </a:extLst>
        </xdr:cNvPr>
        <xdr:cNvSpPr/>
      </xdr:nvSpPr>
      <xdr:spPr>
        <a:xfrm>
          <a:off x="7269237" y="57168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495299</xdr:colOff>
      <xdr:row>24</xdr:row>
      <xdr:rowOff>60477</xdr:rowOff>
    </xdr:from>
    <xdr:to>
      <xdr:col>8</xdr:col>
      <xdr:colOff>499131</xdr:colOff>
      <xdr:row>24</xdr:row>
      <xdr:rowOff>226148</xdr:rowOff>
    </xdr:to>
    <xdr:cxnSp macro="">
      <xdr:nvCxnSpPr>
        <xdr:cNvPr id="1482" name="Straight Arrow Connector 1481">
          <a:extLst>
            <a:ext uri="{FF2B5EF4-FFF2-40B4-BE49-F238E27FC236}">
              <a16:creationId xmlns:a16="http://schemas.microsoft.com/office/drawing/2014/main" id="{00000000-0008-0000-0400-0000CA050000}"/>
            </a:ext>
          </a:extLst>
        </xdr:cNvPr>
        <xdr:cNvCxnSpPr/>
      </xdr:nvCxnSpPr>
      <xdr:spPr>
        <a:xfrm flipH="1">
          <a:off x="6778775" y="569081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241904</xdr:colOff>
      <xdr:row>25</xdr:row>
      <xdr:rowOff>65194</xdr:rowOff>
    </xdr:from>
    <xdr:to>
      <xdr:col>8</xdr:col>
      <xdr:colOff>371444</xdr:colOff>
      <xdr:row>25</xdr:row>
      <xdr:rowOff>187114</xdr:rowOff>
    </xdr:to>
    <xdr:sp macro="" textlink="">
      <xdr:nvSpPr>
        <xdr:cNvPr id="1483" name="Oval 1482">
          <a:extLst>
            <a:ext uri="{FF2B5EF4-FFF2-40B4-BE49-F238E27FC236}">
              <a16:creationId xmlns:a16="http://schemas.microsoft.com/office/drawing/2014/main" id="{00000000-0008-0000-0400-0000CB050000}"/>
            </a:ext>
          </a:extLst>
        </xdr:cNvPr>
        <xdr:cNvSpPr/>
      </xdr:nvSpPr>
      <xdr:spPr>
        <a:xfrm>
          <a:off x="6525380" y="592533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241904</xdr:colOff>
      <xdr:row>26</xdr:row>
      <xdr:rowOff>44148</xdr:rowOff>
    </xdr:from>
    <xdr:to>
      <xdr:col>8</xdr:col>
      <xdr:colOff>371444</xdr:colOff>
      <xdr:row>26</xdr:row>
      <xdr:rowOff>166068</xdr:rowOff>
    </xdr:to>
    <xdr:sp macro="" textlink="">
      <xdr:nvSpPr>
        <xdr:cNvPr id="1484" name="Oval 1483">
          <a:extLst>
            <a:ext uri="{FF2B5EF4-FFF2-40B4-BE49-F238E27FC236}">
              <a16:creationId xmlns:a16="http://schemas.microsoft.com/office/drawing/2014/main" id="{00000000-0008-0000-0400-0000CC050000}"/>
            </a:ext>
          </a:extLst>
        </xdr:cNvPr>
        <xdr:cNvSpPr/>
      </xdr:nvSpPr>
      <xdr:spPr>
        <a:xfrm>
          <a:off x="6525380" y="617038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495300</xdr:colOff>
      <xdr:row>25</xdr:row>
      <xdr:rowOff>60474</xdr:rowOff>
    </xdr:from>
    <xdr:to>
      <xdr:col>8</xdr:col>
      <xdr:colOff>501347</xdr:colOff>
      <xdr:row>25</xdr:row>
      <xdr:rowOff>232192</xdr:rowOff>
    </xdr:to>
    <xdr:cxnSp macro="">
      <xdr:nvCxnSpPr>
        <xdr:cNvPr id="1485" name="Straight Arrow Connector 1484">
          <a:extLst>
            <a:ext uri="{FF2B5EF4-FFF2-40B4-BE49-F238E27FC236}">
              <a16:creationId xmlns:a16="http://schemas.microsoft.com/office/drawing/2014/main" id="{00000000-0008-0000-0400-0000CD050000}"/>
            </a:ext>
          </a:extLst>
        </xdr:cNvPr>
        <xdr:cNvCxnSpPr/>
      </xdr:nvCxnSpPr>
      <xdr:spPr>
        <a:xfrm>
          <a:off x="6778776" y="592061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495299</xdr:colOff>
      <xdr:row>26</xdr:row>
      <xdr:rowOff>18143</xdr:rowOff>
    </xdr:from>
    <xdr:to>
      <xdr:col>8</xdr:col>
      <xdr:colOff>499131</xdr:colOff>
      <xdr:row>26</xdr:row>
      <xdr:rowOff>183814</xdr:rowOff>
    </xdr:to>
    <xdr:cxnSp macro="">
      <xdr:nvCxnSpPr>
        <xdr:cNvPr id="1486" name="Straight Arrow Connector 1485">
          <a:extLst>
            <a:ext uri="{FF2B5EF4-FFF2-40B4-BE49-F238E27FC236}">
              <a16:creationId xmlns:a16="http://schemas.microsoft.com/office/drawing/2014/main" id="{00000000-0008-0000-0400-0000CE050000}"/>
            </a:ext>
          </a:extLst>
        </xdr:cNvPr>
        <xdr:cNvCxnSpPr/>
      </xdr:nvCxnSpPr>
      <xdr:spPr>
        <a:xfrm flipH="1">
          <a:off x="6778775" y="61443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18142</xdr:colOff>
      <xdr:row>2</xdr:row>
      <xdr:rowOff>24190</xdr:rowOff>
    </xdr:from>
    <xdr:to>
      <xdr:col>3</xdr:col>
      <xdr:colOff>707570</xdr:colOff>
      <xdr:row>4</xdr:row>
      <xdr:rowOff>34034</xdr:rowOff>
    </xdr:to>
    <xdr:sp macro="" textlink="">
      <xdr:nvSpPr>
        <xdr:cNvPr id="1487" name="Speech Bubble: Rectangle 1486">
          <a:extLst>
            <a:ext uri="{FF2B5EF4-FFF2-40B4-BE49-F238E27FC236}">
              <a16:creationId xmlns:a16="http://schemas.microsoft.com/office/drawing/2014/main" id="{00000000-0008-0000-0400-0000CF050000}"/>
            </a:ext>
          </a:extLst>
        </xdr:cNvPr>
        <xdr:cNvSpPr/>
      </xdr:nvSpPr>
      <xdr:spPr>
        <a:xfrm>
          <a:off x="3501571" y="435428"/>
          <a:ext cx="689428" cy="445273"/>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Default</a:t>
          </a:r>
          <a:r>
            <a:rPr lang="en-US" sz="1100" baseline="0"/>
            <a:t> Program</a:t>
          </a:r>
        </a:p>
        <a:p>
          <a:pPr algn="l"/>
          <a:endParaRPr lang="en-US" sz="1100" baseline="0"/>
        </a:p>
        <a:p>
          <a:pPr algn="l"/>
          <a:endParaRPr lang="en-US" sz="1100"/>
        </a:p>
      </xdr:txBody>
    </xdr:sp>
    <xdr:clientData/>
  </xdr:twoCellAnchor>
  <xdr:twoCellAnchor>
    <xdr:from>
      <xdr:col>13</xdr:col>
      <xdr:colOff>273352</xdr:colOff>
      <xdr:row>7</xdr:row>
      <xdr:rowOff>65072</xdr:rowOff>
    </xdr:from>
    <xdr:to>
      <xdr:col>13</xdr:col>
      <xdr:colOff>402892</xdr:colOff>
      <xdr:row>7</xdr:row>
      <xdr:rowOff>186992</xdr:rowOff>
    </xdr:to>
    <xdr:sp macro="" textlink="">
      <xdr:nvSpPr>
        <xdr:cNvPr id="368" name="Oval 367">
          <a:extLst>
            <a:ext uri="{FF2B5EF4-FFF2-40B4-BE49-F238E27FC236}">
              <a16:creationId xmlns:a16="http://schemas.microsoft.com/office/drawing/2014/main" id="{00000000-0008-0000-0400-000070010000}"/>
            </a:ext>
          </a:extLst>
        </xdr:cNvPr>
        <xdr:cNvSpPr/>
      </xdr:nvSpPr>
      <xdr:spPr>
        <a:xfrm>
          <a:off x="9441542" y="1776548"/>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280972</xdr:colOff>
      <xdr:row>6</xdr:row>
      <xdr:rowOff>65072</xdr:rowOff>
    </xdr:from>
    <xdr:to>
      <xdr:col>13</xdr:col>
      <xdr:colOff>410512</xdr:colOff>
      <xdr:row>6</xdr:row>
      <xdr:rowOff>186992</xdr:rowOff>
    </xdr:to>
    <xdr:sp macro="" textlink="">
      <xdr:nvSpPr>
        <xdr:cNvPr id="369" name="Oval 368">
          <a:extLst>
            <a:ext uri="{FF2B5EF4-FFF2-40B4-BE49-F238E27FC236}">
              <a16:creationId xmlns:a16="http://schemas.microsoft.com/office/drawing/2014/main" id="{00000000-0008-0000-0400-000071010000}"/>
            </a:ext>
          </a:extLst>
        </xdr:cNvPr>
        <xdr:cNvSpPr/>
      </xdr:nvSpPr>
      <xdr:spPr>
        <a:xfrm>
          <a:off x="9449162" y="151045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273352</xdr:colOff>
      <xdr:row>8</xdr:row>
      <xdr:rowOff>57452</xdr:rowOff>
    </xdr:from>
    <xdr:to>
      <xdr:col>13</xdr:col>
      <xdr:colOff>402892</xdr:colOff>
      <xdr:row>8</xdr:row>
      <xdr:rowOff>179372</xdr:rowOff>
    </xdr:to>
    <xdr:sp macro="" textlink="">
      <xdr:nvSpPr>
        <xdr:cNvPr id="370" name="Oval 369">
          <a:extLst>
            <a:ext uri="{FF2B5EF4-FFF2-40B4-BE49-F238E27FC236}">
              <a16:creationId xmlns:a16="http://schemas.microsoft.com/office/drawing/2014/main" id="{00000000-0008-0000-0400-000072010000}"/>
            </a:ext>
          </a:extLst>
        </xdr:cNvPr>
        <xdr:cNvSpPr/>
      </xdr:nvSpPr>
      <xdr:spPr>
        <a:xfrm>
          <a:off x="9441542" y="200478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528963</xdr:colOff>
      <xdr:row>6</xdr:row>
      <xdr:rowOff>55638</xdr:rowOff>
    </xdr:from>
    <xdr:to>
      <xdr:col>13</xdr:col>
      <xdr:colOff>532795</xdr:colOff>
      <xdr:row>6</xdr:row>
      <xdr:rowOff>221309</xdr:rowOff>
    </xdr:to>
    <xdr:cxnSp macro="">
      <xdr:nvCxnSpPr>
        <xdr:cNvPr id="389" name="Straight Arrow Connector 388">
          <a:extLst>
            <a:ext uri="{FF2B5EF4-FFF2-40B4-BE49-F238E27FC236}">
              <a16:creationId xmlns:a16="http://schemas.microsoft.com/office/drawing/2014/main" id="{00000000-0008-0000-0400-000085010000}"/>
            </a:ext>
          </a:extLst>
        </xdr:cNvPr>
        <xdr:cNvCxnSpPr/>
      </xdr:nvCxnSpPr>
      <xdr:spPr>
        <a:xfrm flipH="1">
          <a:off x="9697153" y="150101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526748</xdr:colOff>
      <xdr:row>7</xdr:row>
      <xdr:rowOff>37491</xdr:rowOff>
    </xdr:from>
    <xdr:to>
      <xdr:col>13</xdr:col>
      <xdr:colOff>532795</xdr:colOff>
      <xdr:row>7</xdr:row>
      <xdr:rowOff>209209</xdr:rowOff>
    </xdr:to>
    <xdr:cxnSp macro="">
      <xdr:nvCxnSpPr>
        <xdr:cNvPr id="390" name="Straight Arrow Connector 389">
          <a:extLst>
            <a:ext uri="{FF2B5EF4-FFF2-40B4-BE49-F238E27FC236}">
              <a16:creationId xmlns:a16="http://schemas.microsoft.com/office/drawing/2014/main" id="{00000000-0008-0000-0400-000086010000}"/>
            </a:ext>
          </a:extLst>
        </xdr:cNvPr>
        <xdr:cNvCxnSpPr/>
      </xdr:nvCxnSpPr>
      <xdr:spPr>
        <a:xfrm>
          <a:off x="9694938" y="174896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526747</xdr:colOff>
      <xdr:row>8</xdr:row>
      <xdr:rowOff>25398</xdr:rowOff>
    </xdr:from>
    <xdr:to>
      <xdr:col>13</xdr:col>
      <xdr:colOff>530579</xdr:colOff>
      <xdr:row>8</xdr:row>
      <xdr:rowOff>191069</xdr:rowOff>
    </xdr:to>
    <xdr:cxnSp macro="">
      <xdr:nvCxnSpPr>
        <xdr:cNvPr id="391" name="Straight Arrow Connector 390">
          <a:extLst>
            <a:ext uri="{FF2B5EF4-FFF2-40B4-BE49-F238E27FC236}">
              <a16:creationId xmlns:a16="http://schemas.microsoft.com/office/drawing/2014/main" id="{00000000-0008-0000-0400-000087010000}"/>
            </a:ext>
          </a:extLst>
        </xdr:cNvPr>
        <xdr:cNvCxnSpPr/>
      </xdr:nvCxnSpPr>
      <xdr:spPr>
        <a:xfrm flipH="1">
          <a:off x="9694937" y="197273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298753</xdr:colOff>
      <xdr:row>28</xdr:row>
      <xdr:rowOff>46566</xdr:rowOff>
    </xdr:from>
    <xdr:to>
      <xdr:col>13</xdr:col>
      <xdr:colOff>428293</xdr:colOff>
      <xdr:row>28</xdr:row>
      <xdr:rowOff>168486</xdr:rowOff>
    </xdr:to>
    <xdr:sp macro="" textlink="">
      <xdr:nvSpPr>
        <xdr:cNvPr id="392" name="Oval 391">
          <a:extLst>
            <a:ext uri="{FF2B5EF4-FFF2-40B4-BE49-F238E27FC236}">
              <a16:creationId xmlns:a16="http://schemas.microsoft.com/office/drawing/2014/main" id="{00000000-0008-0000-0400-000088010000}"/>
            </a:ext>
          </a:extLst>
        </xdr:cNvPr>
        <xdr:cNvSpPr/>
      </xdr:nvSpPr>
      <xdr:spPr>
        <a:xfrm>
          <a:off x="9466943" y="6656614"/>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298753</xdr:colOff>
      <xdr:row>28</xdr:row>
      <xdr:rowOff>46566</xdr:rowOff>
    </xdr:from>
    <xdr:to>
      <xdr:col>14</xdr:col>
      <xdr:colOff>428293</xdr:colOff>
      <xdr:row>28</xdr:row>
      <xdr:rowOff>168486</xdr:rowOff>
    </xdr:to>
    <xdr:sp macro="" textlink="">
      <xdr:nvSpPr>
        <xdr:cNvPr id="399" name="Oval 398">
          <a:extLst>
            <a:ext uri="{FF2B5EF4-FFF2-40B4-BE49-F238E27FC236}">
              <a16:creationId xmlns:a16="http://schemas.microsoft.com/office/drawing/2014/main" id="{00000000-0008-0000-0400-00008F010000}"/>
            </a:ext>
          </a:extLst>
        </xdr:cNvPr>
        <xdr:cNvSpPr/>
      </xdr:nvSpPr>
      <xdr:spPr>
        <a:xfrm>
          <a:off x="11722705" y="6656614"/>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308428</xdr:colOff>
      <xdr:row>28</xdr:row>
      <xdr:rowOff>66524</xdr:rowOff>
    </xdr:from>
    <xdr:to>
      <xdr:col>10</xdr:col>
      <xdr:colOff>437968</xdr:colOff>
      <xdr:row>28</xdr:row>
      <xdr:rowOff>188444</xdr:rowOff>
    </xdr:to>
    <xdr:sp macro="" textlink="">
      <xdr:nvSpPr>
        <xdr:cNvPr id="400" name="Oval 399">
          <a:extLst>
            <a:ext uri="{FF2B5EF4-FFF2-40B4-BE49-F238E27FC236}">
              <a16:creationId xmlns:a16="http://schemas.microsoft.com/office/drawing/2014/main" id="{00000000-0008-0000-0400-000090010000}"/>
            </a:ext>
          </a:extLst>
        </xdr:cNvPr>
        <xdr:cNvSpPr/>
      </xdr:nvSpPr>
      <xdr:spPr>
        <a:xfrm>
          <a:off x="9476618" y="667657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272143</xdr:colOff>
      <xdr:row>14</xdr:row>
      <xdr:rowOff>47048</xdr:rowOff>
    </xdr:from>
    <xdr:to>
      <xdr:col>10</xdr:col>
      <xdr:colOff>401683</xdr:colOff>
      <xdr:row>14</xdr:row>
      <xdr:rowOff>168968</xdr:rowOff>
    </xdr:to>
    <xdr:sp macro="" textlink="">
      <xdr:nvSpPr>
        <xdr:cNvPr id="407" name="Oval 406">
          <a:extLst>
            <a:ext uri="{FF2B5EF4-FFF2-40B4-BE49-F238E27FC236}">
              <a16:creationId xmlns:a16="http://schemas.microsoft.com/office/drawing/2014/main" id="{00000000-0008-0000-0400-000097010000}"/>
            </a:ext>
          </a:extLst>
        </xdr:cNvPr>
        <xdr:cNvSpPr/>
      </xdr:nvSpPr>
      <xdr:spPr>
        <a:xfrm>
          <a:off x="4469191" y="340347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272143</xdr:colOff>
      <xdr:row>15</xdr:row>
      <xdr:rowOff>68335</xdr:rowOff>
    </xdr:from>
    <xdr:to>
      <xdr:col>10</xdr:col>
      <xdr:colOff>401683</xdr:colOff>
      <xdr:row>15</xdr:row>
      <xdr:rowOff>190255</xdr:rowOff>
    </xdr:to>
    <xdr:sp macro="" textlink="">
      <xdr:nvSpPr>
        <xdr:cNvPr id="408" name="Oval 407">
          <a:extLst>
            <a:ext uri="{FF2B5EF4-FFF2-40B4-BE49-F238E27FC236}">
              <a16:creationId xmlns:a16="http://schemas.microsoft.com/office/drawing/2014/main" id="{00000000-0008-0000-0400-000098010000}"/>
            </a:ext>
          </a:extLst>
        </xdr:cNvPr>
        <xdr:cNvSpPr/>
      </xdr:nvSpPr>
      <xdr:spPr>
        <a:xfrm>
          <a:off x="4469191" y="364852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272143</xdr:colOff>
      <xdr:row>13</xdr:row>
      <xdr:rowOff>42575</xdr:rowOff>
    </xdr:from>
    <xdr:to>
      <xdr:col>10</xdr:col>
      <xdr:colOff>401683</xdr:colOff>
      <xdr:row>13</xdr:row>
      <xdr:rowOff>164495</xdr:rowOff>
    </xdr:to>
    <xdr:sp macro="" textlink="">
      <xdr:nvSpPr>
        <xdr:cNvPr id="409" name="Oval 408">
          <a:extLst>
            <a:ext uri="{FF2B5EF4-FFF2-40B4-BE49-F238E27FC236}">
              <a16:creationId xmlns:a16="http://schemas.microsoft.com/office/drawing/2014/main" id="{00000000-0008-0000-0400-000099010000}"/>
            </a:ext>
          </a:extLst>
        </xdr:cNvPr>
        <xdr:cNvSpPr/>
      </xdr:nvSpPr>
      <xdr:spPr>
        <a:xfrm>
          <a:off x="4469191" y="3169194"/>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527754</xdr:colOff>
      <xdr:row>13</xdr:row>
      <xdr:rowOff>24190</xdr:rowOff>
    </xdr:from>
    <xdr:to>
      <xdr:col>10</xdr:col>
      <xdr:colOff>531586</xdr:colOff>
      <xdr:row>13</xdr:row>
      <xdr:rowOff>189861</xdr:rowOff>
    </xdr:to>
    <xdr:cxnSp macro="">
      <xdr:nvCxnSpPr>
        <xdr:cNvPr id="410" name="Straight Arrow Connector 409">
          <a:extLst>
            <a:ext uri="{FF2B5EF4-FFF2-40B4-BE49-F238E27FC236}">
              <a16:creationId xmlns:a16="http://schemas.microsoft.com/office/drawing/2014/main" id="{00000000-0008-0000-0400-00009A010000}"/>
            </a:ext>
          </a:extLst>
        </xdr:cNvPr>
        <xdr:cNvCxnSpPr/>
      </xdr:nvCxnSpPr>
      <xdr:spPr>
        <a:xfrm flipH="1">
          <a:off x="4724802" y="315080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525539</xdr:colOff>
      <xdr:row>14</xdr:row>
      <xdr:rowOff>42328</xdr:rowOff>
    </xdr:from>
    <xdr:to>
      <xdr:col>10</xdr:col>
      <xdr:colOff>531586</xdr:colOff>
      <xdr:row>14</xdr:row>
      <xdr:rowOff>214046</xdr:rowOff>
    </xdr:to>
    <xdr:cxnSp macro="">
      <xdr:nvCxnSpPr>
        <xdr:cNvPr id="411" name="Straight Arrow Connector 410">
          <a:extLst>
            <a:ext uri="{FF2B5EF4-FFF2-40B4-BE49-F238E27FC236}">
              <a16:creationId xmlns:a16="http://schemas.microsoft.com/office/drawing/2014/main" id="{00000000-0008-0000-0400-00009B010000}"/>
            </a:ext>
          </a:extLst>
        </xdr:cNvPr>
        <xdr:cNvCxnSpPr/>
      </xdr:nvCxnSpPr>
      <xdr:spPr>
        <a:xfrm>
          <a:off x="4722587" y="339875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525538</xdr:colOff>
      <xdr:row>15</xdr:row>
      <xdr:rowOff>42330</xdr:rowOff>
    </xdr:from>
    <xdr:to>
      <xdr:col>10</xdr:col>
      <xdr:colOff>529370</xdr:colOff>
      <xdr:row>15</xdr:row>
      <xdr:rowOff>208001</xdr:rowOff>
    </xdr:to>
    <xdr:cxnSp macro="">
      <xdr:nvCxnSpPr>
        <xdr:cNvPr id="412" name="Straight Arrow Connector 411">
          <a:extLst>
            <a:ext uri="{FF2B5EF4-FFF2-40B4-BE49-F238E27FC236}">
              <a16:creationId xmlns:a16="http://schemas.microsoft.com/office/drawing/2014/main" id="{00000000-0008-0000-0400-00009C010000}"/>
            </a:ext>
          </a:extLst>
        </xdr:cNvPr>
        <xdr:cNvCxnSpPr/>
      </xdr:nvCxnSpPr>
      <xdr:spPr>
        <a:xfrm flipH="1">
          <a:off x="4722586" y="362252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281940</xdr:colOff>
      <xdr:row>5</xdr:row>
      <xdr:rowOff>60960</xdr:rowOff>
    </xdr:from>
    <xdr:to>
      <xdr:col>10</xdr:col>
      <xdr:colOff>434340</xdr:colOff>
      <xdr:row>5</xdr:row>
      <xdr:rowOff>228600</xdr:rowOff>
    </xdr:to>
    <xdr:sp macro="" textlink="">
      <xdr:nvSpPr>
        <xdr:cNvPr id="413" name="Circle: Hollow 412">
          <a:extLst>
            <a:ext uri="{FF2B5EF4-FFF2-40B4-BE49-F238E27FC236}">
              <a16:creationId xmlns:a16="http://schemas.microsoft.com/office/drawing/2014/main" id="{00000000-0008-0000-0400-00009D010000}"/>
            </a:ext>
          </a:extLst>
        </xdr:cNvPr>
        <xdr:cNvSpPr/>
      </xdr:nvSpPr>
      <xdr:spPr>
        <a:xfrm>
          <a:off x="6565416" y="1222103"/>
          <a:ext cx="152400" cy="167640"/>
        </a:xfrm>
        <a:prstGeom prst="don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tx1"/>
            </a:solidFill>
          </a:endParaRPr>
        </a:p>
      </xdr:txBody>
    </xdr:sp>
    <xdr:clientData/>
  </xdr:twoCellAnchor>
  <xdr:twoCellAnchor>
    <xdr:from>
      <xdr:col>10</xdr:col>
      <xdr:colOff>266700</xdr:colOff>
      <xdr:row>7</xdr:row>
      <xdr:rowOff>45720</xdr:rowOff>
    </xdr:from>
    <xdr:to>
      <xdr:col>10</xdr:col>
      <xdr:colOff>396240</xdr:colOff>
      <xdr:row>7</xdr:row>
      <xdr:rowOff>167640</xdr:rowOff>
    </xdr:to>
    <xdr:sp macro="" textlink="">
      <xdr:nvSpPr>
        <xdr:cNvPr id="414" name="Oval 413">
          <a:extLst>
            <a:ext uri="{FF2B5EF4-FFF2-40B4-BE49-F238E27FC236}">
              <a16:creationId xmlns:a16="http://schemas.microsoft.com/office/drawing/2014/main" id="{00000000-0008-0000-0400-00009E010000}"/>
            </a:ext>
          </a:extLst>
        </xdr:cNvPr>
        <xdr:cNvSpPr/>
      </xdr:nvSpPr>
      <xdr:spPr>
        <a:xfrm>
          <a:off x="3750129" y="1757196"/>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274320</xdr:colOff>
      <xdr:row>6</xdr:row>
      <xdr:rowOff>45720</xdr:rowOff>
    </xdr:from>
    <xdr:to>
      <xdr:col>10</xdr:col>
      <xdr:colOff>403860</xdr:colOff>
      <xdr:row>6</xdr:row>
      <xdr:rowOff>167640</xdr:rowOff>
    </xdr:to>
    <xdr:sp macro="" textlink="">
      <xdr:nvSpPr>
        <xdr:cNvPr id="415" name="Oval 414">
          <a:extLst>
            <a:ext uri="{FF2B5EF4-FFF2-40B4-BE49-F238E27FC236}">
              <a16:creationId xmlns:a16="http://schemas.microsoft.com/office/drawing/2014/main" id="{00000000-0008-0000-0400-00009F010000}"/>
            </a:ext>
          </a:extLst>
        </xdr:cNvPr>
        <xdr:cNvSpPr/>
      </xdr:nvSpPr>
      <xdr:spPr>
        <a:xfrm>
          <a:off x="3757749" y="149110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266700</xdr:colOff>
      <xdr:row>8</xdr:row>
      <xdr:rowOff>38100</xdr:rowOff>
    </xdr:from>
    <xdr:to>
      <xdr:col>10</xdr:col>
      <xdr:colOff>396240</xdr:colOff>
      <xdr:row>8</xdr:row>
      <xdr:rowOff>160020</xdr:rowOff>
    </xdr:to>
    <xdr:sp macro="" textlink="">
      <xdr:nvSpPr>
        <xdr:cNvPr id="416" name="Oval 415">
          <a:extLst>
            <a:ext uri="{FF2B5EF4-FFF2-40B4-BE49-F238E27FC236}">
              <a16:creationId xmlns:a16="http://schemas.microsoft.com/office/drawing/2014/main" id="{00000000-0008-0000-0400-0000A0010000}"/>
            </a:ext>
          </a:extLst>
        </xdr:cNvPr>
        <xdr:cNvSpPr/>
      </xdr:nvSpPr>
      <xdr:spPr>
        <a:xfrm>
          <a:off x="3750129" y="198543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522311</xdr:colOff>
      <xdr:row>6</xdr:row>
      <xdr:rowOff>36286</xdr:rowOff>
    </xdr:from>
    <xdr:to>
      <xdr:col>10</xdr:col>
      <xdr:colOff>526143</xdr:colOff>
      <xdr:row>6</xdr:row>
      <xdr:rowOff>201957</xdr:rowOff>
    </xdr:to>
    <xdr:cxnSp macro="">
      <xdr:nvCxnSpPr>
        <xdr:cNvPr id="417" name="Straight Arrow Connector 416">
          <a:extLst>
            <a:ext uri="{FF2B5EF4-FFF2-40B4-BE49-F238E27FC236}">
              <a16:creationId xmlns:a16="http://schemas.microsoft.com/office/drawing/2014/main" id="{00000000-0008-0000-0400-0000A1010000}"/>
            </a:ext>
          </a:extLst>
        </xdr:cNvPr>
        <xdr:cNvCxnSpPr/>
      </xdr:nvCxnSpPr>
      <xdr:spPr>
        <a:xfrm flipH="1">
          <a:off x="4005740" y="148166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520096</xdr:colOff>
      <xdr:row>7</xdr:row>
      <xdr:rowOff>18139</xdr:rowOff>
    </xdr:from>
    <xdr:to>
      <xdr:col>10</xdr:col>
      <xdr:colOff>526143</xdr:colOff>
      <xdr:row>7</xdr:row>
      <xdr:rowOff>189857</xdr:rowOff>
    </xdr:to>
    <xdr:cxnSp macro="">
      <xdr:nvCxnSpPr>
        <xdr:cNvPr id="418" name="Straight Arrow Connector 417">
          <a:extLst>
            <a:ext uri="{FF2B5EF4-FFF2-40B4-BE49-F238E27FC236}">
              <a16:creationId xmlns:a16="http://schemas.microsoft.com/office/drawing/2014/main" id="{00000000-0008-0000-0400-0000A2010000}"/>
            </a:ext>
          </a:extLst>
        </xdr:cNvPr>
        <xdr:cNvCxnSpPr/>
      </xdr:nvCxnSpPr>
      <xdr:spPr>
        <a:xfrm>
          <a:off x="4003525" y="172961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520095</xdr:colOff>
      <xdr:row>8</xdr:row>
      <xdr:rowOff>6046</xdr:rowOff>
    </xdr:from>
    <xdr:to>
      <xdr:col>10</xdr:col>
      <xdr:colOff>523927</xdr:colOff>
      <xdr:row>8</xdr:row>
      <xdr:rowOff>171717</xdr:rowOff>
    </xdr:to>
    <xdr:cxnSp macro="">
      <xdr:nvCxnSpPr>
        <xdr:cNvPr id="419" name="Straight Arrow Connector 418">
          <a:extLst>
            <a:ext uri="{FF2B5EF4-FFF2-40B4-BE49-F238E27FC236}">
              <a16:creationId xmlns:a16="http://schemas.microsoft.com/office/drawing/2014/main" id="{00000000-0008-0000-0400-0000A3010000}"/>
            </a:ext>
          </a:extLst>
        </xdr:cNvPr>
        <xdr:cNvCxnSpPr/>
      </xdr:nvCxnSpPr>
      <xdr:spPr>
        <a:xfrm flipH="1">
          <a:off x="4003524" y="195337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266095</xdr:colOff>
      <xdr:row>9</xdr:row>
      <xdr:rowOff>65197</xdr:rowOff>
    </xdr:from>
    <xdr:to>
      <xdr:col>10</xdr:col>
      <xdr:colOff>395635</xdr:colOff>
      <xdr:row>9</xdr:row>
      <xdr:rowOff>187117</xdr:rowOff>
    </xdr:to>
    <xdr:sp macro="" textlink="">
      <xdr:nvSpPr>
        <xdr:cNvPr id="420" name="Oval 419">
          <a:extLst>
            <a:ext uri="{FF2B5EF4-FFF2-40B4-BE49-F238E27FC236}">
              <a16:creationId xmlns:a16="http://schemas.microsoft.com/office/drawing/2014/main" id="{00000000-0008-0000-0400-0000A4010000}"/>
            </a:ext>
          </a:extLst>
        </xdr:cNvPr>
        <xdr:cNvSpPr/>
      </xdr:nvSpPr>
      <xdr:spPr>
        <a:xfrm>
          <a:off x="8720666" y="223629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266095</xdr:colOff>
      <xdr:row>10</xdr:row>
      <xdr:rowOff>56246</xdr:rowOff>
    </xdr:from>
    <xdr:to>
      <xdr:col>10</xdr:col>
      <xdr:colOff>395635</xdr:colOff>
      <xdr:row>10</xdr:row>
      <xdr:rowOff>178166</xdr:rowOff>
    </xdr:to>
    <xdr:sp macro="" textlink="">
      <xdr:nvSpPr>
        <xdr:cNvPr id="421" name="Oval 420">
          <a:extLst>
            <a:ext uri="{FF2B5EF4-FFF2-40B4-BE49-F238E27FC236}">
              <a16:creationId xmlns:a16="http://schemas.microsoft.com/office/drawing/2014/main" id="{00000000-0008-0000-0400-0000A5010000}"/>
            </a:ext>
          </a:extLst>
        </xdr:cNvPr>
        <xdr:cNvSpPr/>
      </xdr:nvSpPr>
      <xdr:spPr>
        <a:xfrm>
          <a:off x="3749524" y="248134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519491</xdr:colOff>
      <xdr:row>9</xdr:row>
      <xdr:rowOff>60477</xdr:rowOff>
    </xdr:from>
    <xdr:to>
      <xdr:col>10</xdr:col>
      <xdr:colOff>525538</xdr:colOff>
      <xdr:row>9</xdr:row>
      <xdr:rowOff>232195</xdr:rowOff>
    </xdr:to>
    <xdr:cxnSp macro="">
      <xdr:nvCxnSpPr>
        <xdr:cNvPr id="422" name="Straight Arrow Connector 421">
          <a:extLst>
            <a:ext uri="{FF2B5EF4-FFF2-40B4-BE49-F238E27FC236}">
              <a16:creationId xmlns:a16="http://schemas.microsoft.com/office/drawing/2014/main" id="{00000000-0008-0000-0400-0000A6010000}"/>
            </a:ext>
          </a:extLst>
        </xdr:cNvPr>
        <xdr:cNvCxnSpPr/>
      </xdr:nvCxnSpPr>
      <xdr:spPr>
        <a:xfrm>
          <a:off x="4002920" y="2231572"/>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519490</xdr:colOff>
      <xdr:row>10</xdr:row>
      <xdr:rowOff>30241</xdr:rowOff>
    </xdr:from>
    <xdr:to>
      <xdr:col>10</xdr:col>
      <xdr:colOff>523322</xdr:colOff>
      <xdr:row>10</xdr:row>
      <xdr:rowOff>195912</xdr:rowOff>
    </xdr:to>
    <xdr:cxnSp macro="">
      <xdr:nvCxnSpPr>
        <xdr:cNvPr id="423" name="Straight Arrow Connector 422">
          <a:extLst>
            <a:ext uri="{FF2B5EF4-FFF2-40B4-BE49-F238E27FC236}">
              <a16:creationId xmlns:a16="http://schemas.microsoft.com/office/drawing/2014/main" id="{00000000-0008-0000-0400-0000A7010000}"/>
            </a:ext>
          </a:extLst>
        </xdr:cNvPr>
        <xdr:cNvCxnSpPr/>
      </xdr:nvCxnSpPr>
      <xdr:spPr>
        <a:xfrm flipH="1">
          <a:off x="4002919" y="245533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266095</xdr:colOff>
      <xdr:row>11</xdr:row>
      <xdr:rowOff>33624</xdr:rowOff>
    </xdr:from>
    <xdr:to>
      <xdr:col>10</xdr:col>
      <xdr:colOff>395635</xdr:colOff>
      <xdr:row>11</xdr:row>
      <xdr:rowOff>155544</xdr:rowOff>
    </xdr:to>
    <xdr:sp macro="" textlink="">
      <xdr:nvSpPr>
        <xdr:cNvPr id="424" name="Oval 423">
          <a:extLst>
            <a:ext uri="{FF2B5EF4-FFF2-40B4-BE49-F238E27FC236}">
              <a16:creationId xmlns:a16="http://schemas.microsoft.com/office/drawing/2014/main" id="{00000000-0008-0000-0400-0000A8010000}"/>
            </a:ext>
          </a:extLst>
        </xdr:cNvPr>
        <xdr:cNvSpPr/>
      </xdr:nvSpPr>
      <xdr:spPr>
        <a:xfrm>
          <a:off x="3749524" y="2688529"/>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519491</xdr:colOff>
      <xdr:row>11</xdr:row>
      <xdr:rowOff>6043</xdr:rowOff>
    </xdr:from>
    <xdr:to>
      <xdr:col>10</xdr:col>
      <xdr:colOff>525538</xdr:colOff>
      <xdr:row>11</xdr:row>
      <xdr:rowOff>177761</xdr:rowOff>
    </xdr:to>
    <xdr:cxnSp macro="">
      <xdr:nvCxnSpPr>
        <xdr:cNvPr id="425" name="Straight Arrow Connector 424">
          <a:extLst>
            <a:ext uri="{FF2B5EF4-FFF2-40B4-BE49-F238E27FC236}">
              <a16:creationId xmlns:a16="http://schemas.microsoft.com/office/drawing/2014/main" id="{00000000-0008-0000-0400-0000A9010000}"/>
            </a:ext>
          </a:extLst>
        </xdr:cNvPr>
        <xdr:cNvCxnSpPr/>
      </xdr:nvCxnSpPr>
      <xdr:spPr>
        <a:xfrm>
          <a:off x="4002920" y="2660948"/>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266095</xdr:colOff>
      <xdr:row>12</xdr:row>
      <xdr:rowOff>56246</xdr:rowOff>
    </xdr:from>
    <xdr:to>
      <xdr:col>10</xdr:col>
      <xdr:colOff>395635</xdr:colOff>
      <xdr:row>12</xdr:row>
      <xdr:rowOff>178166</xdr:rowOff>
    </xdr:to>
    <xdr:sp macro="" textlink="">
      <xdr:nvSpPr>
        <xdr:cNvPr id="426" name="Oval 425">
          <a:extLst>
            <a:ext uri="{FF2B5EF4-FFF2-40B4-BE49-F238E27FC236}">
              <a16:creationId xmlns:a16="http://schemas.microsoft.com/office/drawing/2014/main" id="{00000000-0008-0000-0400-0000AA010000}"/>
            </a:ext>
          </a:extLst>
        </xdr:cNvPr>
        <xdr:cNvSpPr/>
      </xdr:nvSpPr>
      <xdr:spPr>
        <a:xfrm>
          <a:off x="3749524" y="294096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519490</xdr:colOff>
      <xdr:row>12</xdr:row>
      <xdr:rowOff>30241</xdr:rowOff>
    </xdr:from>
    <xdr:to>
      <xdr:col>10</xdr:col>
      <xdr:colOff>523322</xdr:colOff>
      <xdr:row>12</xdr:row>
      <xdr:rowOff>195912</xdr:rowOff>
    </xdr:to>
    <xdr:cxnSp macro="">
      <xdr:nvCxnSpPr>
        <xdr:cNvPr id="427" name="Straight Arrow Connector 426">
          <a:extLst>
            <a:ext uri="{FF2B5EF4-FFF2-40B4-BE49-F238E27FC236}">
              <a16:creationId xmlns:a16="http://schemas.microsoft.com/office/drawing/2014/main" id="{00000000-0008-0000-0400-0000AB010000}"/>
            </a:ext>
          </a:extLst>
        </xdr:cNvPr>
        <xdr:cNvCxnSpPr/>
      </xdr:nvCxnSpPr>
      <xdr:spPr>
        <a:xfrm flipH="1">
          <a:off x="4002919" y="291495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251582</xdr:colOff>
      <xdr:row>17</xdr:row>
      <xdr:rowOff>73538</xdr:rowOff>
    </xdr:from>
    <xdr:to>
      <xdr:col>10</xdr:col>
      <xdr:colOff>381122</xdr:colOff>
      <xdr:row>17</xdr:row>
      <xdr:rowOff>195458</xdr:rowOff>
    </xdr:to>
    <xdr:sp macro="" textlink="">
      <xdr:nvSpPr>
        <xdr:cNvPr id="428" name="Oval 427">
          <a:extLst>
            <a:ext uri="{FF2B5EF4-FFF2-40B4-BE49-F238E27FC236}">
              <a16:creationId xmlns:a16="http://schemas.microsoft.com/office/drawing/2014/main" id="{00000000-0008-0000-0400-0000AC010000}"/>
            </a:ext>
          </a:extLst>
        </xdr:cNvPr>
        <xdr:cNvSpPr/>
      </xdr:nvSpPr>
      <xdr:spPr>
        <a:xfrm>
          <a:off x="3735011" y="4107300"/>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259202</xdr:colOff>
      <xdr:row>16</xdr:row>
      <xdr:rowOff>37253</xdr:rowOff>
    </xdr:from>
    <xdr:to>
      <xdr:col>10</xdr:col>
      <xdr:colOff>388742</xdr:colOff>
      <xdr:row>16</xdr:row>
      <xdr:rowOff>159173</xdr:rowOff>
    </xdr:to>
    <xdr:sp macro="" textlink="">
      <xdr:nvSpPr>
        <xdr:cNvPr id="429" name="Oval 428">
          <a:extLst>
            <a:ext uri="{FF2B5EF4-FFF2-40B4-BE49-F238E27FC236}">
              <a16:creationId xmlns:a16="http://schemas.microsoft.com/office/drawing/2014/main" id="{00000000-0008-0000-0400-0000AD010000}"/>
            </a:ext>
          </a:extLst>
        </xdr:cNvPr>
        <xdr:cNvSpPr/>
      </xdr:nvSpPr>
      <xdr:spPr>
        <a:xfrm>
          <a:off x="3742631" y="384120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507193</xdr:colOff>
      <xdr:row>16</xdr:row>
      <xdr:rowOff>27819</xdr:rowOff>
    </xdr:from>
    <xdr:to>
      <xdr:col>10</xdr:col>
      <xdr:colOff>511025</xdr:colOff>
      <xdr:row>16</xdr:row>
      <xdr:rowOff>193490</xdr:rowOff>
    </xdr:to>
    <xdr:cxnSp macro="">
      <xdr:nvCxnSpPr>
        <xdr:cNvPr id="430" name="Straight Arrow Connector 429">
          <a:extLst>
            <a:ext uri="{FF2B5EF4-FFF2-40B4-BE49-F238E27FC236}">
              <a16:creationId xmlns:a16="http://schemas.microsoft.com/office/drawing/2014/main" id="{00000000-0008-0000-0400-0000AE010000}"/>
            </a:ext>
          </a:extLst>
        </xdr:cNvPr>
        <xdr:cNvCxnSpPr/>
      </xdr:nvCxnSpPr>
      <xdr:spPr>
        <a:xfrm flipH="1">
          <a:off x="3990622" y="383177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504978</xdr:colOff>
      <xdr:row>17</xdr:row>
      <xdr:rowOff>45957</xdr:rowOff>
    </xdr:from>
    <xdr:to>
      <xdr:col>10</xdr:col>
      <xdr:colOff>511025</xdr:colOff>
      <xdr:row>17</xdr:row>
      <xdr:rowOff>217675</xdr:rowOff>
    </xdr:to>
    <xdr:cxnSp macro="">
      <xdr:nvCxnSpPr>
        <xdr:cNvPr id="431" name="Straight Arrow Connector 430">
          <a:extLst>
            <a:ext uri="{FF2B5EF4-FFF2-40B4-BE49-F238E27FC236}">
              <a16:creationId xmlns:a16="http://schemas.microsoft.com/office/drawing/2014/main" id="{00000000-0008-0000-0400-0000AF010000}"/>
            </a:ext>
          </a:extLst>
        </xdr:cNvPr>
        <xdr:cNvCxnSpPr/>
      </xdr:nvCxnSpPr>
      <xdr:spPr>
        <a:xfrm>
          <a:off x="3988407" y="4079719"/>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504977</xdr:colOff>
      <xdr:row>19</xdr:row>
      <xdr:rowOff>39912</xdr:rowOff>
    </xdr:from>
    <xdr:to>
      <xdr:col>10</xdr:col>
      <xdr:colOff>508809</xdr:colOff>
      <xdr:row>19</xdr:row>
      <xdr:rowOff>205583</xdr:rowOff>
    </xdr:to>
    <xdr:cxnSp macro="">
      <xdr:nvCxnSpPr>
        <xdr:cNvPr id="432" name="Straight Arrow Connector 431">
          <a:extLst>
            <a:ext uri="{FF2B5EF4-FFF2-40B4-BE49-F238E27FC236}">
              <a16:creationId xmlns:a16="http://schemas.microsoft.com/office/drawing/2014/main" id="{00000000-0008-0000-0400-0000B0010000}"/>
            </a:ext>
          </a:extLst>
        </xdr:cNvPr>
        <xdr:cNvCxnSpPr/>
      </xdr:nvCxnSpPr>
      <xdr:spPr>
        <a:xfrm flipH="1">
          <a:off x="3988406" y="4533293"/>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251581</xdr:colOff>
      <xdr:row>19</xdr:row>
      <xdr:rowOff>76201</xdr:rowOff>
    </xdr:from>
    <xdr:to>
      <xdr:col>10</xdr:col>
      <xdr:colOff>381121</xdr:colOff>
      <xdr:row>19</xdr:row>
      <xdr:rowOff>198121</xdr:rowOff>
    </xdr:to>
    <xdr:sp macro="" textlink="">
      <xdr:nvSpPr>
        <xdr:cNvPr id="433" name="Oval 432">
          <a:extLst>
            <a:ext uri="{FF2B5EF4-FFF2-40B4-BE49-F238E27FC236}">
              <a16:creationId xmlns:a16="http://schemas.microsoft.com/office/drawing/2014/main" id="{00000000-0008-0000-0400-0000B1010000}"/>
            </a:ext>
          </a:extLst>
        </xdr:cNvPr>
        <xdr:cNvSpPr/>
      </xdr:nvSpPr>
      <xdr:spPr>
        <a:xfrm>
          <a:off x="3735010" y="4569582"/>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266095</xdr:colOff>
      <xdr:row>18</xdr:row>
      <xdr:rowOff>59144</xdr:rowOff>
    </xdr:from>
    <xdr:to>
      <xdr:col>10</xdr:col>
      <xdr:colOff>395635</xdr:colOff>
      <xdr:row>18</xdr:row>
      <xdr:rowOff>181064</xdr:rowOff>
    </xdr:to>
    <xdr:sp macro="" textlink="">
      <xdr:nvSpPr>
        <xdr:cNvPr id="434" name="Oval 433">
          <a:extLst>
            <a:ext uri="{FF2B5EF4-FFF2-40B4-BE49-F238E27FC236}">
              <a16:creationId xmlns:a16="http://schemas.microsoft.com/office/drawing/2014/main" id="{00000000-0008-0000-0400-0000B2010000}"/>
            </a:ext>
          </a:extLst>
        </xdr:cNvPr>
        <xdr:cNvSpPr/>
      </xdr:nvSpPr>
      <xdr:spPr>
        <a:xfrm>
          <a:off x="3749524" y="43227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519491</xdr:colOff>
      <xdr:row>18</xdr:row>
      <xdr:rowOff>54424</xdr:rowOff>
    </xdr:from>
    <xdr:to>
      <xdr:col>10</xdr:col>
      <xdr:colOff>525538</xdr:colOff>
      <xdr:row>18</xdr:row>
      <xdr:rowOff>226142</xdr:rowOff>
    </xdr:to>
    <xdr:cxnSp macro="">
      <xdr:nvCxnSpPr>
        <xdr:cNvPr id="435" name="Straight Arrow Connector 434">
          <a:extLst>
            <a:ext uri="{FF2B5EF4-FFF2-40B4-BE49-F238E27FC236}">
              <a16:creationId xmlns:a16="http://schemas.microsoft.com/office/drawing/2014/main" id="{00000000-0008-0000-0400-0000B3010000}"/>
            </a:ext>
          </a:extLst>
        </xdr:cNvPr>
        <xdr:cNvCxnSpPr/>
      </xdr:nvCxnSpPr>
      <xdr:spPr>
        <a:xfrm>
          <a:off x="4002920" y="431799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260048</xdr:colOff>
      <xdr:row>20</xdr:row>
      <xdr:rowOff>41006</xdr:rowOff>
    </xdr:from>
    <xdr:to>
      <xdr:col>10</xdr:col>
      <xdr:colOff>389588</xdr:colOff>
      <xdr:row>20</xdr:row>
      <xdr:rowOff>162926</xdr:rowOff>
    </xdr:to>
    <xdr:sp macro="" textlink="">
      <xdr:nvSpPr>
        <xdr:cNvPr id="436" name="Oval 435">
          <a:extLst>
            <a:ext uri="{FF2B5EF4-FFF2-40B4-BE49-F238E27FC236}">
              <a16:creationId xmlns:a16="http://schemas.microsoft.com/office/drawing/2014/main" id="{00000000-0008-0000-0400-0000B4010000}"/>
            </a:ext>
          </a:extLst>
        </xdr:cNvPr>
        <xdr:cNvSpPr/>
      </xdr:nvSpPr>
      <xdr:spPr>
        <a:xfrm>
          <a:off x="3743477" y="4770244"/>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260048</xdr:colOff>
      <xdr:row>21</xdr:row>
      <xdr:rowOff>62293</xdr:rowOff>
    </xdr:from>
    <xdr:to>
      <xdr:col>10</xdr:col>
      <xdr:colOff>389588</xdr:colOff>
      <xdr:row>21</xdr:row>
      <xdr:rowOff>184213</xdr:rowOff>
    </xdr:to>
    <xdr:sp macro="" textlink="">
      <xdr:nvSpPr>
        <xdr:cNvPr id="437" name="Oval 436">
          <a:extLst>
            <a:ext uri="{FF2B5EF4-FFF2-40B4-BE49-F238E27FC236}">
              <a16:creationId xmlns:a16="http://schemas.microsoft.com/office/drawing/2014/main" id="{00000000-0008-0000-0400-0000B5010000}"/>
            </a:ext>
          </a:extLst>
        </xdr:cNvPr>
        <xdr:cNvSpPr/>
      </xdr:nvSpPr>
      <xdr:spPr>
        <a:xfrm>
          <a:off x="3743477" y="501529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513444</xdr:colOff>
      <xdr:row>20</xdr:row>
      <xdr:rowOff>36286</xdr:rowOff>
    </xdr:from>
    <xdr:to>
      <xdr:col>10</xdr:col>
      <xdr:colOff>519491</xdr:colOff>
      <xdr:row>20</xdr:row>
      <xdr:rowOff>208004</xdr:rowOff>
    </xdr:to>
    <xdr:cxnSp macro="">
      <xdr:nvCxnSpPr>
        <xdr:cNvPr id="438" name="Straight Arrow Connector 437">
          <a:extLst>
            <a:ext uri="{FF2B5EF4-FFF2-40B4-BE49-F238E27FC236}">
              <a16:creationId xmlns:a16="http://schemas.microsoft.com/office/drawing/2014/main" id="{00000000-0008-0000-0400-0000B6010000}"/>
            </a:ext>
          </a:extLst>
        </xdr:cNvPr>
        <xdr:cNvCxnSpPr/>
      </xdr:nvCxnSpPr>
      <xdr:spPr>
        <a:xfrm>
          <a:off x="3996873" y="4765524"/>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513443</xdr:colOff>
      <xdr:row>21</xdr:row>
      <xdr:rowOff>36288</xdr:rowOff>
    </xdr:from>
    <xdr:to>
      <xdr:col>10</xdr:col>
      <xdr:colOff>517275</xdr:colOff>
      <xdr:row>21</xdr:row>
      <xdr:rowOff>201959</xdr:rowOff>
    </xdr:to>
    <xdr:cxnSp macro="">
      <xdr:nvCxnSpPr>
        <xdr:cNvPr id="439" name="Straight Arrow Connector 438">
          <a:extLst>
            <a:ext uri="{FF2B5EF4-FFF2-40B4-BE49-F238E27FC236}">
              <a16:creationId xmlns:a16="http://schemas.microsoft.com/office/drawing/2014/main" id="{00000000-0008-0000-0400-0000B7010000}"/>
            </a:ext>
          </a:extLst>
        </xdr:cNvPr>
        <xdr:cNvCxnSpPr/>
      </xdr:nvCxnSpPr>
      <xdr:spPr>
        <a:xfrm flipH="1">
          <a:off x="3996872" y="4989288"/>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254000</xdr:colOff>
      <xdr:row>22</xdr:row>
      <xdr:rowOff>47053</xdr:rowOff>
    </xdr:from>
    <xdr:to>
      <xdr:col>10</xdr:col>
      <xdr:colOff>383540</xdr:colOff>
      <xdr:row>22</xdr:row>
      <xdr:rowOff>168973</xdr:rowOff>
    </xdr:to>
    <xdr:sp macro="" textlink="">
      <xdr:nvSpPr>
        <xdr:cNvPr id="440" name="Oval 439">
          <a:extLst>
            <a:ext uri="{FF2B5EF4-FFF2-40B4-BE49-F238E27FC236}">
              <a16:creationId xmlns:a16="http://schemas.microsoft.com/office/drawing/2014/main" id="{00000000-0008-0000-0400-0000B8010000}"/>
            </a:ext>
          </a:extLst>
        </xdr:cNvPr>
        <xdr:cNvSpPr/>
      </xdr:nvSpPr>
      <xdr:spPr>
        <a:xfrm>
          <a:off x="3737429" y="522986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254000</xdr:colOff>
      <xdr:row>23</xdr:row>
      <xdr:rowOff>68340</xdr:rowOff>
    </xdr:from>
    <xdr:to>
      <xdr:col>10</xdr:col>
      <xdr:colOff>383540</xdr:colOff>
      <xdr:row>23</xdr:row>
      <xdr:rowOff>190260</xdr:rowOff>
    </xdr:to>
    <xdr:sp macro="" textlink="">
      <xdr:nvSpPr>
        <xdr:cNvPr id="441" name="Oval 440">
          <a:extLst>
            <a:ext uri="{FF2B5EF4-FFF2-40B4-BE49-F238E27FC236}">
              <a16:creationId xmlns:a16="http://schemas.microsoft.com/office/drawing/2014/main" id="{00000000-0008-0000-0400-0000B9010000}"/>
            </a:ext>
          </a:extLst>
        </xdr:cNvPr>
        <xdr:cNvSpPr/>
      </xdr:nvSpPr>
      <xdr:spPr>
        <a:xfrm>
          <a:off x="3737429" y="547491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507396</xdr:colOff>
      <xdr:row>22</xdr:row>
      <xdr:rowOff>42333</xdr:rowOff>
    </xdr:from>
    <xdr:to>
      <xdr:col>10</xdr:col>
      <xdr:colOff>513443</xdr:colOff>
      <xdr:row>22</xdr:row>
      <xdr:rowOff>214051</xdr:rowOff>
    </xdr:to>
    <xdr:cxnSp macro="">
      <xdr:nvCxnSpPr>
        <xdr:cNvPr id="442" name="Straight Arrow Connector 441">
          <a:extLst>
            <a:ext uri="{FF2B5EF4-FFF2-40B4-BE49-F238E27FC236}">
              <a16:creationId xmlns:a16="http://schemas.microsoft.com/office/drawing/2014/main" id="{00000000-0008-0000-0400-0000BA010000}"/>
            </a:ext>
          </a:extLst>
        </xdr:cNvPr>
        <xdr:cNvCxnSpPr/>
      </xdr:nvCxnSpPr>
      <xdr:spPr>
        <a:xfrm>
          <a:off x="3990825" y="522514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507395</xdr:colOff>
      <xdr:row>23</xdr:row>
      <xdr:rowOff>42335</xdr:rowOff>
    </xdr:from>
    <xdr:to>
      <xdr:col>10</xdr:col>
      <xdr:colOff>511227</xdr:colOff>
      <xdr:row>23</xdr:row>
      <xdr:rowOff>208006</xdr:rowOff>
    </xdr:to>
    <xdr:cxnSp macro="">
      <xdr:nvCxnSpPr>
        <xdr:cNvPr id="443" name="Straight Arrow Connector 442">
          <a:extLst>
            <a:ext uri="{FF2B5EF4-FFF2-40B4-BE49-F238E27FC236}">
              <a16:creationId xmlns:a16="http://schemas.microsoft.com/office/drawing/2014/main" id="{00000000-0008-0000-0400-0000BB010000}"/>
            </a:ext>
          </a:extLst>
        </xdr:cNvPr>
        <xdr:cNvCxnSpPr/>
      </xdr:nvCxnSpPr>
      <xdr:spPr>
        <a:xfrm flipH="1">
          <a:off x="3990824" y="544890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254001</xdr:colOff>
      <xdr:row>24</xdr:row>
      <xdr:rowOff>86481</xdr:rowOff>
    </xdr:from>
    <xdr:to>
      <xdr:col>10</xdr:col>
      <xdr:colOff>383541</xdr:colOff>
      <xdr:row>24</xdr:row>
      <xdr:rowOff>208401</xdr:rowOff>
    </xdr:to>
    <xdr:sp macro="" textlink="">
      <xdr:nvSpPr>
        <xdr:cNvPr id="452" name="Oval 451">
          <a:extLst>
            <a:ext uri="{FF2B5EF4-FFF2-40B4-BE49-F238E27FC236}">
              <a16:creationId xmlns:a16="http://schemas.microsoft.com/office/drawing/2014/main" id="{00000000-0008-0000-0400-0000C4010000}"/>
            </a:ext>
          </a:extLst>
        </xdr:cNvPr>
        <xdr:cNvSpPr/>
      </xdr:nvSpPr>
      <xdr:spPr>
        <a:xfrm>
          <a:off x="3737430" y="5716814"/>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507396</xdr:colOff>
      <xdr:row>24</xdr:row>
      <xdr:rowOff>60476</xdr:rowOff>
    </xdr:from>
    <xdr:to>
      <xdr:col>10</xdr:col>
      <xdr:colOff>511228</xdr:colOff>
      <xdr:row>24</xdr:row>
      <xdr:rowOff>226147</xdr:rowOff>
    </xdr:to>
    <xdr:cxnSp macro="">
      <xdr:nvCxnSpPr>
        <xdr:cNvPr id="453" name="Straight Arrow Connector 452">
          <a:extLst>
            <a:ext uri="{FF2B5EF4-FFF2-40B4-BE49-F238E27FC236}">
              <a16:creationId xmlns:a16="http://schemas.microsoft.com/office/drawing/2014/main" id="{00000000-0008-0000-0400-0000C5010000}"/>
            </a:ext>
          </a:extLst>
        </xdr:cNvPr>
        <xdr:cNvCxnSpPr/>
      </xdr:nvCxnSpPr>
      <xdr:spPr>
        <a:xfrm flipH="1">
          <a:off x="3990825" y="569080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254001</xdr:colOff>
      <xdr:row>25</xdr:row>
      <xdr:rowOff>65193</xdr:rowOff>
    </xdr:from>
    <xdr:to>
      <xdr:col>10</xdr:col>
      <xdr:colOff>383541</xdr:colOff>
      <xdr:row>25</xdr:row>
      <xdr:rowOff>187113</xdr:rowOff>
    </xdr:to>
    <xdr:sp macro="" textlink="">
      <xdr:nvSpPr>
        <xdr:cNvPr id="454" name="Oval 453">
          <a:extLst>
            <a:ext uri="{FF2B5EF4-FFF2-40B4-BE49-F238E27FC236}">
              <a16:creationId xmlns:a16="http://schemas.microsoft.com/office/drawing/2014/main" id="{00000000-0008-0000-0400-0000C6010000}"/>
            </a:ext>
          </a:extLst>
        </xdr:cNvPr>
        <xdr:cNvSpPr/>
      </xdr:nvSpPr>
      <xdr:spPr>
        <a:xfrm>
          <a:off x="3737430" y="592533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254001</xdr:colOff>
      <xdr:row>26</xdr:row>
      <xdr:rowOff>44147</xdr:rowOff>
    </xdr:from>
    <xdr:to>
      <xdr:col>10</xdr:col>
      <xdr:colOff>383541</xdr:colOff>
      <xdr:row>26</xdr:row>
      <xdr:rowOff>166067</xdr:rowOff>
    </xdr:to>
    <xdr:sp macro="" textlink="">
      <xdr:nvSpPr>
        <xdr:cNvPr id="455" name="Oval 454">
          <a:extLst>
            <a:ext uri="{FF2B5EF4-FFF2-40B4-BE49-F238E27FC236}">
              <a16:creationId xmlns:a16="http://schemas.microsoft.com/office/drawing/2014/main" id="{00000000-0008-0000-0400-0000C7010000}"/>
            </a:ext>
          </a:extLst>
        </xdr:cNvPr>
        <xdr:cNvSpPr/>
      </xdr:nvSpPr>
      <xdr:spPr>
        <a:xfrm>
          <a:off x="3737430" y="617038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507397</xdr:colOff>
      <xdr:row>25</xdr:row>
      <xdr:rowOff>60473</xdr:rowOff>
    </xdr:from>
    <xdr:to>
      <xdr:col>10</xdr:col>
      <xdr:colOff>513444</xdr:colOff>
      <xdr:row>25</xdr:row>
      <xdr:rowOff>232191</xdr:rowOff>
    </xdr:to>
    <xdr:cxnSp macro="">
      <xdr:nvCxnSpPr>
        <xdr:cNvPr id="456" name="Straight Arrow Connector 455">
          <a:extLst>
            <a:ext uri="{FF2B5EF4-FFF2-40B4-BE49-F238E27FC236}">
              <a16:creationId xmlns:a16="http://schemas.microsoft.com/office/drawing/2014/main" id="{00000000-0008-0000-0400-0000C8010000}"/>
            </a:ext>
          </a:extLst>
        </xdr:cNvPr>
        <xdr:cNvCxnSpPr/>
      </xdr:nvCxnSpPr>
      <xdr:spPr>
        <a:xfrm>
          <a:off x="3990826" y="5920616"/>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507396</xdr:colOff>
      <xdr:row>26</xdr:row>
      <xdr:rowOff>18142</xdr:rowOff>
    </xdr:from>
    <xdr:to>
      <xdr:col>10</xdr:col>
      <xdr:colOff>511228</xdr:colOff>
      <xdr:row>26</xdr:row>
      <xdr:rowOff>183813</xdr:rowOff>
    </xdr:to>
    <xdr:cxnSp macro="">
      <xdr:nvCxnSpPr>
        <xdr:cNvPr id="460" name="Straight Arrow Connector 459">
          <a:extLst>
            <a:ext uri="{FF2B5EF4-FFF2-40B4-BE49-F238E27FC236}">
              <a16:creationId xmlns:a16="http://schemas.microsoft.com/office/drawing/2014/main" id="{00000000-0008-0000-0400-0000CC010000}"/>
            </a:ext>
          </a:extLst>
        </xdr:cNvPr>
        <xdr:cNvCxnSpPr/>
      </xdr:nvCxnSpPr>
      <xdr:spPr>
        <a:xfrm flipH="1">
          <a:off x="3990825" y="614438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235858</xdr:colOff>
      <xdr:row>27</xdr:row>
      <xdr:rowOff>47050</xdr:rowOff>
    </xdr:from>
    <xdr:to>
      <xdr:col>10</xdr:col>
      <xdr:colOff>365398</xdr:colOff>
      <xdr:row>27</xdr:row>
      <xdr:rowOff>168970</xdr:rowOff>
    </xdr:to>
    <xdr:sp macro="" textlink="">
      <xdr:nvSpPr>
        <xdr:cNvPr id="461" name="Oval 460">
          <a:extLst>
            <a:ext uri="{FF2B5EF4-FFF2-40B4-BE49-F238E27FC236}">
              <a16:creationId xmlns:a16="http://schemas.microsoft.com/office/drawing/2014/main" id="{00000000-0008-0000-0400-0000CD010000}"/>
            </a:ext>
          </a:extLst>
        </xdr:cNvPr>
        <xdr:cNvSpPr/>
      </xdr:nvSpPr>
      <xdr:spPr>
        <a:xfrm>
          <a:off x="3719287" y="641519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489254</xdr:colOff>
      <xdr:row>27</xdr:row>
      <xdr:rowOff>42330</xdr:rowOff>
    </xdr:from>
    <xdr:to>
      <xdr:col>10</xdr:col>
      <xdr:colOff>495301</xdr:colOff>
      <xdr:row>27</xdr:row>
      <xdr:rowOff>214048</xdr:rowOff>
    </xdr:to>
    <xdr:cxnSp macro="">
      <xdr:nvCxnSpPr>
        <xdr:cNvPr id="462" name="Straight Arrow Connector 461">
          <a:extLst>
            <a:ext uri="{FF2B5EF4-FFF2-40B4-BE49-F238E27FC236}">
              <a16:creationId xmlns:a16="http://schemas.microsoft.com/office/drawing/2014/main" id="{00000000-0008-0000-0400-0000CE010000}"/>
            </a:ext>
          </a:extLst>
        </xdr:cNvPr>
        <xdr:cNvCxnSpPr/>
      </xdr:nvCxnSpPr>
      <xdr:spPr>
        <a:xfrm>
          <a:off x="3972683" y="641047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289560</xdr:colOff>
      <xdr:row>5</xdr:row>
      <xdr:rowOff>53340</xdr:rowOff>
    </xdr:from>
    <xdr:to>
      <xdr:col>14</xdr:col>
      <xdr:colOff>441960</xdr:colOff>
      <xdr:row>5</xdr:row>
      <xdr:rowOff>220980</xdr:rowOff>
    </xdr:to>
    <xdr:sp macro="" textlink="">
      <xdr:nvSpPr>
        <xdr:cNvPr id="466" name="Circle: Hollow 465">
          <a:extLst>
            <a:ext uri="{FF2B5EF4-FFF2-40B4-BE49-F238E27FC236}">
              <a16:creationId xmlns:a16="http://schemas.microsoft.com/office/drawing/2014/main" id="{00000000-0008-0000-0400-0000D2010000}"/>
            </a:ext>
          </a:extLst>
        </xdr:cNvPr>
        <xdr:cNvSpPr/>
      </xdr:nvSpPr>
      <xdr:spPr>
        <a:xfrm>
          <a:off x="9457750" y="1214483"/>
          <a:ext cx="152400" cy="167640"/>
        </a:xfrm>
        <a:prstGeom prst="don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tx1"/>
            </a:solidFill>
          </a:endParaRPr>
        </a:p>
      </xdr:txBody>
    </xdr:sp>
    <xdr:clientData/>
  </xdr:twoCellAnchor>
  <xdr:twoCellAnchor>
    <xdr:from>
      <xdr:col>14</xdr:col>
      <xdr:colOff>272143</xdr:colOff>
      <xdr:row>7</xdr:row>
      <xdr:rowOff>69910</xdr:rowOff>
    </xdr:from>
    <xdr:to>
      <xdr:col>14</xdr:col>
      <xdr:colOff>401683</xdr:colOff>
      <xdr:row>7</xdr:row>
      <xdr:rowOff>191830</xdr:rowOff>
    </xdr:to>
    <xdr:sp macro="" textlink="">
      <xdr:nvSpPr>
        <xdr:cNvPr id="467" name="Oval 466">
          <a:extLst>
            <a:ext uri="{FF2B5EF4-FFF2-40B4-BE49-F238E27FC236}">
              <a16:creationId xmlns:a16="http://schemas.microsoft.com/office/drawing/2014/main" id="{00000000-0008-0000-0400-0000D3010000}"/>
            </a:ext>
          </a:extLst>
        </xdr:cNvPr>
        <xdr:cNvSpPr/>
      </xdr:nvSpPr>
      <xdr:spPr>
        <a:xfrm>
          <a:off x="7299476" y="1781386"/>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279763</xdr:colOff>
      <xdr:row>6</xdr:row>
      <xdr:rowOff>69910</xdr:rowOff>
    </xdr:from>
    <xdr:to>
      <xdr:col>14</xdr:col>
      <xdr:colOff>409303</xdr:colOff>
      <xdr:row>6</xdr:row>
      <xdr:rowOff>191830</xdr:rowOff>
    </xdr:to>
    <xdr:sp macro="" textlink="">
      <xdr:nvSpPr>
        <xdr:cNvPr id="468" name="Oval 467">
          <a:extLst>
            <a:ext uri="{FF2B5EF4-FFF2-40B4-BE49-F238E27FC236}">
              <a16:creationId xmlns:a16="http://schemas.microsoft.com/office/drawing/2014/main" id="{00000000-0008-0000-0400-0000D4010000}"/>
            </a:ext>
          </a:extLst>
        </xdr:cNvPr>
        <xdr:cNvSpPr/>
      </xdr:nvSpPr>
      <xdr:spPr>
        <a:xfrm>
          <a:off x="7307096" y="1515291"/>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527754</xdr:colOff>
      <xdr:row>6</xdr:row>
      <xdr:rowOff>60476</xdr:rowOff>
    </xdr:from>
    <xdr:to>
      <xdr:col>14</xdr:col>
      <xdr:colOff>531586</xdr:colOff>
      <xdr:row>6</xdr:row>
      <xdr:rowOff>226147</xdr:rowOff>
    </xdr:to>
    <xdr:cxnSp macro="">
      <xdr:nvCxnSpPr>
        <xdr:cNvPr id="469" name="Straight Arrow Connector 468">
          <a:extLst>
            <a:ext uri="{FF2B5EF4-FFF2-40B4-BE49-F238E27FC236}">
              <a16:creationId xmlns:a16="http://schemas.microsoft.com/office/drawing/2014/main" id="{00000000-0008-0000-0400-0000D5010000}"/>
            </a:ext>
          </a:extLst>
        </xdr:cNvPr>
        <xdr:cNvCxnSpPr/>
      </xdr:nvCxnSpPr>
      <xdr:spPr>
        <a:xfrm flipH="1">
          <a:off x="7555087" y="1505857"/>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525539</xdr:colOff>
      <xdr:row>7</xdr:row>
      <xdr:rowOff>42329</xdr:rowOff>
    </xdr:from>
    <xdr:to>
      <xdr:col>14</xdr:col>
      <xdr:colOff>531586</xdr:colOff>
      <xdr:row>7</xdr:row>
      <xdr:rowOff>214047</xdr:rowOff>
    </xdr:to>
    <xdr:cxnSp macro="">
      <xdr:nvCxnSpPr>
        <xdr:cNvPr id="471" name="Straight Arrow Connector 470">
          <a:extLst>
            <a:ext uri="{FF2B5EF4-FFF2-40B4-BE49-F238E27FC236}">
              <a16:creationId xmlns:a16="http://schemas.microsoft.com/office/drawing/2014/main" id="{00000000-0008-0000-0400-0000D7010000}"/>
            </a:ext>
          </a:extLst>
        </xdr:cNvPr>
        <xdr:cNvCxnSpPr/>
      </xdr:nvCxnSpPr>
      <xdr:spPr>
        <a:xfrm>
          <a:off x="7552872" y="1753805"/>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267305</xdr:colOff>
      <xdr:row>9</xdr:row>
      <xdr:rowOff>66405</xdr:rowOff>
    </xdr:from>
    <xdr:to>
      <xdr:col>14</xdr:col>
      <xdr:colOff>396845</xdr:colOff>
      <xdr:row>9</xdr:row>
      <xdr:rowOff>188325</xdr:rowOff>
    </xdr:to>
    <xdr:sp macro="" textlink="">
      <xdr:nvSpPr>
        <xdr:cNvPr id="472" name="Oval 471">
          <a:extLst>
            <a:ext uri="{FF2B5EF4-FFF2-40B4-BE49-F238E27FC236}">
              <a16:creationId xmlns:a16="http://schemas.microsoft.com/office/drawing/2014/main" id="{00000000-0008-0000-0400-0000D8010000}"/>
            </a:ext>
          </a:extLst>
        </xdr:cNvPr>
        <xdr:cNvSpPr/>
      </xdr:nvSpPr>
      <xdr:spPr>
        <a:xfrm>
          <a:off x="7294638" y="223750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267305</xdr:colOff>
      <xdr:row>10</xdr:row>
      <xdr:rowOff>57454</xdr:rowOff>
    </xdr:from>
    <xdr:to>
      <xdr:col>14</xdr:col>
      <xdr:colOff>396845</xdr:colOff>
      <xdr:row>10</xdr:row>
      <xdr:rowOff>179374</xdr:rowOff>
    </xdr:to>
    <xdr:sp macro="" textlink="">
      <xdr:nvSpPr>
        <xdr:cNvPr id="473" name="Oval 472">
          <a:extLst>
            <a:ext uri="{FF2B5EF4-FFF2-40B4-BE49-F238E27FC236}">
              <a16:creationId xmlns:a16="http://schemas.microsoft.com/office/drawing/2014/main" id="{00000000-0008-0000-0400-0000D9010000}"/>
            </a:ext>
          </a:extLst>
        </xdr:cNvPr>
        <xdr:cNvSpPr/>
      </xdr:nvSpPr>
      <xdr:spPr>
        <a:xfrm>
          <a:off x="7294638" y="2482549"/>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520701</xdr:colOff>
      <xdr:row>9</xdr:row>
      <xdr:rowOff>61685</xdr:rowOff>
    </xdr:from>
    <xdr:to>
      <xdr:col>14</xdr:col>
      <xdr:colOff>526748</xdr:colOff>
      <xdr:row>9</xdr:row>
      <xdr:rowOff>233403</xdr:rowOff>
    </xdr:to>
    <xdr:cxnSp macro="">
      <xdr:nvCxnSpPr>
        <xdr:cNvPr id="474" name="Straight Arrow Connector 473">
          <a:extLst>
            <a:ext uri="{FF2B5EF4-FFF2-40B4-BE49-F238E27FC236}">
              <a16:creationId xmlns:a16="http://schemas.microsoft.com/office/drawing/2014/main" id="{00000000-0008-0000-0400-0000DA010000}"/>
            </a:ext>
          </a:extLst>
        </xdr:cNvPr>
        <xdr:cNvCxnSpPr/>
      </xdr:nvCxnSpPr>
      <xdr:spPr>
        <a:xfrm>
          <a:off x="7548034" y="2232780"/>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520700</xdr:colOff>
      <xdr:row>10</xdr:row>
      <xdr:rowOff>31449</xdr:rowOff>
    </xdr:from>
    <xdr:to>
      <xdr:col>14</xdr:col>
      <xdr:colOff>524532</xdr:colOff>
      <xdr:row>10</xdr:row>
      <xdr:rowOff>197120</xdr:rowOff>
    </xdr:to>
    <xdr:cxnSp macro="">
      <xdr:nvCxnSpPr>
        <xdr:cNvPr id="475" name="Straight Arrow Connector 474">
          <a:extLst>
            <a:ext uri="{FF2B5EF4-FFF2-40B4-BE49-F238E27FC236}">
              <a16:creationId xmlns:a16="http://schemas.microsoft.com/office/drawing/2014/main" id="{00000000-0008-0000-0400-0000DB010000}"/>
            </a:ext>
          </a:extLst>
        </xdr:cNvPr>
        <xdr:cNvCxnSpPr/>
      </xdr:nvCxnSpPr>
      <xdr:spPr>
        <a:xfrm flipH="1">
          <a:off x="7548033" y="2456544"/>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267305</xdr:colOff>
      <xdr:row>11</xdr:row>
      <xdr:rowOff>34832</xdr:rowOff>
    </xdr:from>
    <xdr:to>
      <xdr:col>14</xdr:col>
      <xdr:colOff>396845</xdr:colOff>
      <xdr:row>11</xdr:row>
      <xdr:rowOff>156752</xdr:rowOff>
    </xdr:to>
    <xdr:sp macro="" textlink="">
      <xdr:nvSpPr>
        <xdr:cNvPr id="477" name="Oval 476">
          <a:extLst>
            <a:ext uri="{FF2B5EF4-FFF2-40B4-BE49-F238E27FC236}">
              <a16:creationId xmlns:a16="http://schemas.microsoft.com/office/drawing/2014/main" id="{00000000-0008-0000-0400-0000DD010000}"/>
            </a:ext>
          </a:extLst>
        </xdr:cNvPr>
        <xdr:cNvSpPr/>
      </xdr:nvSpPr>
      <xdr:spPr>
        <a:xfrm>
          <a:off x="7294638" y="2689737"/>
          <a:ext cx="129540" cy="121920"/>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520701</xdr:colOff>
      <xdr:row>11</xdr:row>
      <xdr:rowOff>7251</xdr:rowOff>
    </xdr:from>
    <xdr:to>
      <xdr:col>14</xdr:col>
      <xdr:colOff>526748</xdr:colOff>
      <xdr:row>11</xdr:row>
      <xdr:rowOff>178969</xdr:rowOff>
    </xdr:to>
    <xdr:cxnSp macro="">
      <xdr:nvCxnSpPr>
        <xdr:cNvPr id="478" name="Straight Arrow Connector 477">
          <a:extLst>
            <a:ext uri="{FF2B5EF4-FFF2-40B4-BE49-F238E27FC236}">
              <a16:creationId xmlns:a16="http://schemas.microsoft.com/office/drawing/2014/main" id="{00000000-0008-0000-0400-0000DE010000}"/>
            </a:ext>
          </a:extLst>
        </xdr:cNvPr>
        <xdr:cNvCxnSpPr/>
      </xdr:nvCxnSpPr>
      <xdr:spPr>
        <a:xfrm>
          <a:off x="7548034" y="2662156"/>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266095</xdr:colOff>
      <xdr:row>12</xdr:row>
      <xdr:rowOff>56246</xdr:rowOff>
    </xdr:from>
    <xdr:to>
      <xdr:col>14</xdr:col>
      <xdr:colOff>395635</xdr:colOff>
      <xdr:row>12</xdr:row>
      <xdr:rowOff>178166</xdr:rowOff>
    </xdr:to>
    <xdr:sp macro="" textlink="">
      <xdr:nvSpPr>
        <xdr:cNvPr id="479" name="Oval 478">
          <a:extLst>
            <a:ext uri="{FF2B5EF4-FFF2-40B4-BE49-F238E27FC236}">
              <a16:creationId xmlns:a16="http://schemas.microsoft.com/office/drawing/2014/main" id="{00000000-0008-0000-0400-0000DF010000}"/>
            </a:ext>
          </a:extLst>
        </xdr:cNvPr>
        <xdr:cNvSpPr/>
      </xdr:nvSpPr>
      <xdr:spPr>
        <a:xfrm>
          <a:off x="7293428" y="2940960"/>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519490</xdr:colOff>
      <xdr:row>12</xdr:row>
      <xdr:rowOff>30241</xdr:rowOff>
    </xdr:from>
    <xdr:to>
      <xdr:col>14</xdr:col>
      <xdr:colOff>523322</xdr:colOff>
      <xdr:row>12</xdr:row>
      <xdr:rowOff>195912</xdr:rowOff>
    </xdr:to>
    <xdr:cxnSp macro="">
      <xdr:nvCxnSpPr>
        <xdr:cNvPr id="480" name="Straight Arrow Connector 479">
          <a:extLst>
            <a:ext uri="{FF2B5EF4-FFF2-40B4-BE49-F238E27FC236}">
              <a16:creationId xmlns:a16="http://schemas.microsoft.com/office/drawing/2014/main" id="{00000000-0008-0000-0400-0000E0010000}"/>
            </a:ext>
          </a:extLst>
        </xdr:cNvPr>
        <xdr:cNvCxnSpPr/>
      </xdr:nvCxnSpPr>
      <xdr:spPr>
        <a:xfrm flipH="1">
          <a:off x="7546823" y="2914955"/>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272143</xdr:colOff>
      <xdr:row>14</xdr:row>
      <xdr:rowOff>47048</xdr:rowOff>
    </xdr:from>
    <xdr:to>
      <xdr:col>14</xdr:col>
      <xdr:colOff>401683</xdr:colOff>
      <xdr:row>14</xdr:row>
      <xdr:rowOff>168968</xdr:rowOff>
    </xdr:to>
    <xdr:sp macro="" textlink="">
      <xdr:nvSpPr>
        <xdr:cNvPr id="481" name="Oval 480">
          <a:extLst>
            <a:ext uri="{FF2B5EF4-FFF2-40B4-BE49-F238E27FC236}">
              <a16:creationId xmlns:a16="http://schemas.microsoft.com/office/drawing/2014/main" id="{00000000-0008-0000-0400-0000E1010000}"/>
            </a:ext>
          </a:extLst>
        </xdr:cNvPr>
        <xdr:cNvSpPr/>
      </xdr:nvSpPr>
      <xdr:spPr>
        <a:xfrm>
          <a:off x="8726714" y="340347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272143</xdr:colOff>
      <xdr:row>15</xdr:row>
      <xdr:rowOff>68335</xdr:rowOff>
    </xdr:from>
    <xdr:to>
      <xdr:col>14</xdr:col>
      <xdr:colOff>401683</xdr:colOff>
      <xdr:row>15</xdr:row>
      <xdr:rowOff>190255</xdr:rowOff>
    </xdr:to>
    <xdr:sp macro="" textlink="">
      <xdr:nvSpPr>
        <xdr:cNvPr id="483" name="Oval 482">
          <a:extLst>
            <a:ext uri="{FF2B5EF4-FFF2-40B4-BE49-F238E27FC236}">
              <a16:creationId xmlns:a16="http://schemas.microsoft.com/office/drawing/2014/main" id="{00000000-0008-0000-0400-0000E3010000}"/>
            </a:ext>
          </a:extLst>
        </xdr:cNvPr>
        <xdr:cNvSpPr/>
      </xdr:nvSpPr>
      <xdr:spPr>
        <a:xfrm>
          <a:off x="8726714" y="364852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272143</xdr:colOff>
      <xdr:row>13</xdr:row>
      <xdr:rowOff>42575</xdr:rowOff>
    </xdr:from>
    <xdr:to>
      <xdr:col>14</xdr:col>
      <xdr:colOff>401683</xdr:colOff>
      <xdr:row>13</xdr:row>
      <xdr:rowOff>164495</xdr:rowOff>
    </xdr:to>
    <xdr:sp macro="" textlink="">
      <xdr:nvSpPr>
        <xdr:cNvPr id="484" name="Oval 483">
          <a:extLst>
            <a:ext uri="{FF2B5EF4-FFF2-40B4-BE49-F238E27FC236}">
              <a16:creationId xmlns:a16="http://schemas.microsoft.com/office/drawing/2014/main" id="{00000000-0008-0000-0400-0000E4010000}"/>
            </a:ext>
          </a:extLst>
        </xdr:cNvPr>
        <xdr:cNvSpPr/>
      </xdr:nvSpPr>
      <xdr:spPr>
        <a:xfrm>
          <a:off x="8726714" y="3169194"/>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527754</xdr:colOff>
      <xdr:row>13</xdr:row>
      <xdr:rowOff>24190</xdr:rowOff>
    </xdr:from>
    <xdr:to>
      <xdr:col>14</xdr:col>
      <xdr:colOff>531586</xdr:colOff>
      <xdr:row>13</xdr:row>
      <xdr:rowOff>189861</xdr:rowOff>
    </xdr:to>
    <xdr:cxnSp macro="">
      <xdr:nvCxnSpPr>
        <xdr:cNvPr id="485" name="Straight Arrow Connector 484">
          <a:extLst>
            <a:ext uri="{FF2B5EF4-FFF2-40B4-BE49-F238E27FC236}">
              <a16:creationId xmlns:a16="http://schemas.microsoft.com/office/drawing/2014/main" id="{00000000-0008-0000-0400-0000E5010000}"/>
            </a:ext>
          </a:extLst>
        </xdr:cNvPr>
        <xdr:cNvCxnSpPr/>
      </xdr:nvCxnSpPr>
      <xdr:spPr>
        <a:xfrm flipH="1">
          <a:off x="8982325" y="3150809"/>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525539</xdr:colOff>
      <xdr:row>14</xdr:row>
      <xdr:rowOff>42328</xdr:rowOff>
    </xdr:from>
    <xdr:to>
      <xdr:col>14</xdr:col>
      <xdr:colOff>531586</xdr:colOff>
      <xdr:row>14</xdr:row>
      <xdr:rowOff>214046</xdr:rowOff>
    </xdr:to>
    <xdr:cxnSp macro="">
      <xdr:nvCxnSpPr>
        <xdr:cNvPr id="486" name="Straight Arrow Connector 485">
          <a:extLst>
            <a:ext uri="{FF2B5EF4-FFF2-40B4-BE49-F238E27FC236}">
              <a16:creationId xmlns:a16="http://schemas.microsoft.com/office/drawing/2014/main" id="{00000000-0008-0000-0400-0000E6010000}"/>
            </a:ext>
          </a:extLst>
        </xdr:cNvPr>
        <xdr:cNvCxnSpPr/>
      </xdr:nvCxnSpPr>
      <xdr:spPr>
        <a:xfrm>
          <a:off x="8980110" y="339875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525538</xdr:colOff>
      <xdr:row>15</xdr:row>
      <xdr:rowOff>42330</xdr:rowOff>
    </xdr:from>
    <xdr:to>
      <xdr:col>14</xdr:col>
      <xdr:colOff>529370</xdr:colOff>
      <xdr:row>15</xdr:row>
      <xdr:rowOff>208001</xdr:rowOff>
    </xdr:to>
    <xdr:cxnSp macro="">
      <xdr:nvCxnSpPr>
        <xdr:cNvPr id="487" name="Straight Arrow Connector 486">
          <a:extLst>
            <a:ext uri="{FF2B5EF4-FFF2-40B4-BE49-F238E27FC236}">
              <a16:creationId xmlns:a16="http://schemas.microsoft.com/office/drawing/2014/main" id="{00000000-0008-0000-0400-0000E7010000}"/>
            </a:ext>
          </a:extLst>
        </xdr:cNvPr>
        <xdr:cNvCxnSpPr/>
      </xdr:nvCxnSpPr>
      <xdr:spPr>
        <a:xfrm flipH="1">
          <a:off x="8980109" y="362252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285447</xdr:colOff>
      <xdr:row>16</xdr:row>
      <xdr:rowOff>42215</xdr:rowOff>
    </xdr:from>
    <xdr:to>
      <xdr:col>14</xdr:col>
      <xdr:colOff>414987</xdr:colOff>
      <xdr:row>16</xdr:row>
      <xdr:rowOff>164135</xdr:rowOff>
    </xdr:to>
    <xdr:sp macro="" textlink="">
      <xdr:nvSpPr>
        <xdr:cNvPr id="489" name="Oval 488">
          <a:extLst>
            <a:ext uri="{FF2B5EF4-FFF2-40B4-BE49-F238E27FC236}">
              <a16:creationId xmlns:a16="http://schemas.microsoft.com/office/drawing/2014/main" id="{00000000-0008-0000-0400-0000E9010000}"/>
            </a:ext>
          </a:extLst>
        </xdr:cNvPr>
        <xdr:cNvSpPr/>
      </xdr:nvSpPr>
      <xdr:spPr>
        <a:xfrm>
          <a:off x="7312780" y="384616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285447</xdr:colOff>
      <xdr:row>17</xdr:row>
      <xdr:rowOff>57454</xdr:rowOff>
    </xdr:from>
    <xdr:to>
      <xdr:col>14</xdr:col>
      <xdr:colOff>414987</xdr:colOff>
      <xdr:row>17</xdr:row>
      <xdr:rowOff>179374</xdr:rowOff>
    </xdr:to>
    <xdr:sp macro="" textlink="">
      <xdr:nvSpPr>
        <xdr:cNvPr id="490" name="Oval 489">
          <a:extLst>
            <a:ext uri="{FF2B5EF4-FFF2-40B4-BE49-F238E27FC236}">
              <a16:creationId xmlns:a16="http://schemas.microsoft.com/office/drawing/2014/main" id="{00000000-0008-0000-0400-0000EA010000}"/>
            </a:ext>
          </a:extLst>
        </xdr:cNvPr>
        <xdr:cNvSpPr/>
      </xdr:nvSpPr>
      <xdr:spPr>
        <a:xfrm>
          <a:off x="7312780" y="4091216"/>
          <a:ext cx="129540" cy="121920"/>
        </a:xfrm>
        <a:prstGeom prst="ellips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538843</xdr:colOff>
      <xdr:row>16</xdr:row>
      <xdr:rowOff>37495</xdr:rowOff>
    </xdr:from>
    <xdr:to>
      <xdr:col>14</xdr:col>
      <xdr:colOff>544890</xdr:colOff>
      <xdr:row>16</xdr:row>
      <xdr:rowOff>209213</xdr:rowOff>
    </xdr:to>
    <xdr:cxnSp macro="">
      <xdr:nvCxnSpPr>
        <xdr:cNvPr id="504" name="Straight Arrow Connector 503">
          <a:extLst>
            <a:ext uri="{FF2B5EF4-FFF2-40B4-BE49-F238E27FC236}">
              <a16:creationId xmlns:a16="http://schemas.microsoft.com/office/drawing/2014/main" id="{00000000-0008-0000-0400-0000F8010000}"/>
            </a:ext>
          </a:extLst>
        </xdr:cNvPr>
        <xdr:cNvCxnSpPr/>
      </xdr:nvCxnSpPr>
      <xdr:spPr>
        <a:xfrm>
          <a:off x="7566176" y="384144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538842</xdr:colOff>
      <xdr:row>17</xdr:row>
      <xdr:rowOff>31449</xdr:rowOff>
    </xdr:from>
    <xdr:to>
      <xdr:col>14</xdr:col>
      <xdr:colOff>542674</xdr:colOff>
      <xdr:row>17</xdr:row>
      <xdr:rowOff>197120</xdr:rowOff>
    </xdr:to>
    <xdr:cxnSp macro="">
      <xdr:nvCxnSpPr>
        <xdr:cNvPr id="505" name="Straight Arrow Connector 504">
          <a:extLst>
            <a:ext uri="{FF2B5EF4-FFF2-40B4-BE49-F238E27FC236}">
              <a16:creationId xmlns:a16="http://schemas.microsoft.com/office/drawing/2014/main" id="{00000000-0008-0000-0400-0000F9010000}"/>
            </a:ext>
          </a:extLst>
        </xdr:cNvPr>
        <xdr:cNvCxnSpPr/>
      </xdr:nvCxnSpPr>
      <xdr:spPr>
        <a:xfrm flipH="1">
          <a:off x="7566175" y="406521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279401</xdr:colOff>
      <xdr:row>20</xdr:row>
      <xdr:rowOff>42216</xdr:rowOff>
    </xdr:from>
    <xdr:to>
      <xdr:col>14</xdr:col>
      <xdr:colOff>408941</xdr:colOff>
      <xdr:row>20</xdr:row>
      <xdr:rowOff>164136</xdr:rowOff>
    </xdr:to>
    <xdr:sp macro="" textlink="">
      <xdr:nvSpPr>
        <xdr:cNvPr id="506" name="Oval 505">
          <a:extLst>
            <a:ext uri="{FF2B5EF4-FFF2-40B4-BE49-F238E27FC236}">
              <a16:creationId xmlns:a16="http://schemas.microsoft.com/office/drawing/2014/main" id="{00000000-0008-0000-0400-0000FA010000}"/>
            </a:ext>
          </a:extLst>
        </xdr:cNvPr>
        <xdr:cNvSpPr/>
      </xdr:nvSpPr>
      <xdr:spPr>
        <a:xfrm>
          <a:off x="4476449" y="4771454"/>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279401</xdr:colOff>
      <xdr:row>21</xdr:row>
      <xdr:rowOff>63503</xdr:rowOff>
    </xdr:from>
    <xdr:to>
      <xdr:col>14</xdr:col>
      <xdr:colOff>408941</xdr:colOff>
      <xdr:row>21</xdr:row>
      <xdr:rowOff>185423</xdr:rowOff>
    </xdr:to>
    <xdr:sp macro="" textlink="">
      <xdr:nvSpPr>
        <xdr:cNvPr id="507" name="Oval 506">
          <a:extLst>
            <a:ext uri="{FF2B5EF4-FFF2-40B4-BE49-F238E27FC236}">
              <a16:creationId xmlns:a16="http://schemas.microsoft.com/office/drawing/2014/main" id="{00000000-0008-0000-0400-0000FB010000}"/>
            </a:ext>
          </a:extLst>
        </xdr:cNvPr>
        <xdr:cNvSpPr/>
      </xdr:nvSpPr>
      <xdr:spPr>
        <a:xfrm>
          <a:off x="4476449" y="501650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532797</xdr:colOff>
      <xdr:row>20</xdr:row>
      <xdr:rowOff>37496</xdr:rowOff>
    </xdr:from>
    <xdr:to>
      <xdr:col>14</xdr:col>
      <xdr:colOff>538844</xdr:colOff>
      <xdr:row>20</xdr:row>
      <xdr:rowOff>209214</xdr:rowOff>
    </xdr:to>
    <xdr:cxnSp macro="">
      <xdr:nvCxnSpPr>
        <xdr:cNvPr id="508" name="Straight Arrow Connector 507">
          <a:extLst>
            <a:ext uri="{FF2B5EF4-FFF2-40B4-BE49-F238E27FC236}">
              <a16:creationId xmlns:a16="http://schemas.microsoft.com/office/drawing/2014/main" id="{00000000-0008-0000-0400-0000FC010000}"/>
            </a:ext>
          </a:extLst>
        </xdr:cNvPr>
        <xdr:cNvCxnSpPr/>
      </xdr:nvCxnSpPr>
      <xdr:spPr>
        <a:xfrm>
          <a:off x="4729845" y="4766734"/>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532796</xdr:colOff>
      <xdr:row>21</xdr:row>
      <xdr:rowOff>37498</xdr:rowOff>
    </xdr:from>
    <xdr:to>
      <xdr:col>14</xdr:col>
      <xdr:colOff>536628</xdr:colOff>
      <xdr:row>21</xdr:row>
      <xdr:rowOff>203169</xdr:rowOff>
    </xdr:to>
    <xdr:cxnSp macro="">
      <xdr:nvCxnSpPr>
        <xdr:cNvPr id="509" name="Straight Arrow Connector 508">
          <a:extLst>
            <a:ext uri="{FF2B5EF4-FFF2-40B4-BE49-F238E27FC236}">
              <a16:creationId xmlns:a16="http://schemas.microsoft.com/office/drawing/2014/main" id="{00000000-0008-0000-0400-0000FD010000}"/>
            </a:ext>
          </a:extLst>
        </xdr:cNvPr>
        <xdr:cNvCxnSpPr/>
      </xdr:nvCxnSpPr>
      <xdr:spPr>
        <a:xfrm flipH="1">
          <a:off x="4729844" y="4990498"/>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273353</xdr:colOff>
      <xdr:row>22</xdr:row>
      <xdr:rowOff>48263</xdr:rowOff>
    </xdr:from>
    <xdr:to>
      <xdr:col>14</xdr:col>
      <xdr:colOff>402893</xdr:colOff>
      <xdr:row>22</xdr:row>
      <xdr:rowOff>170183</xdr:rowOff>
    </xdr:to>
    <xdr:sp macro="" textlink="">
      <xdr:nvSpPr>
        <xdr:cNvPr id="510" name="Oval 509">
          <a:extLst>
            <a:ext uri="{FF2B5EF4-FFF2-40B4-BE49-F238E27FC236}">
              <a16:creationId xmlns:a16="http://schemas.microsoft.com/office/drawing/2014/main" id="{00000000-0008-0000-0400-0000FE010000}"/>
            </a:ext>
          </a:extLst>
        </xdr:cNvPr>
        <xdr:cNvSpPr/>
      </xdr:nvSpPr>
      <xdr:spPr>
        <a:xfrm>
          <a:off x="4470401" y="5231073"/>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273353</xdr:colOff>
      <xdr:row>23</xdr:row>
      <xdr:rowOff>69550</xdr:rowOff>
    </xdr:from>
    <xdr:to>
      <xdr:col>14</xdr:col>
      <xdr:colOff>402893</xdr:colOff>
      <xdr:row>23</xdr:row>
      <xdr:rowOff>191470</xdr:rowOff>
    </xdr:to>
    <xdr:sp macro="" textlink="">
      <xdr:nvSpPr>
        <xdr:cNvPr id="511" name="Oval 510">
          <a:extLst>
            <a:ext uri="{FF2B5EF4-FFF2-40B4-BE49-F238E27FC236}">
              <a16:creationId xmlns:a16="http://schemas.microsoft.com/office/drawing/2014/main" id="{00000000-0008-0000-0400-0000FF010000}"/>
            </a:ext>
          </a:extLst>
        </xdr:cNvPr>
        <xdr:cNvSpPr/>
      </xdr:nvSpPr>
      <xdr:spPr>
        <a:xfrm>
          <a:off x="4470401" y="5476121"/>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526749</xdr:colOff>
      <xdr:row>22</xdr:row>
      <xdr:rowOff>43543</xdr:rowOff>
    </xdr:from>
    <xdr:to>
      <xdr:col>14</xdr:col>
      <xdr:colOff>532796</xdr:colOff>
      <xdr:row>22</xdr:row>
      <xdr:rowOff>215261</xdr:rowOff>
    </xdr:to>
    <xdr:cxnSp macro="">
      <xdr:nvCxnSpPr>
        <xdr:cNvPr id="512" name="Straight Arrow Connector 511">
          <a:extLst>
            <a:ext uri="{FF2B5EF4-FFF2-40B4-BE49-F238E27FC236}">
              <a16:creationId xmlns:a16="http://schemas.microsoft.com/office/drawing/2014/main" id="{00000000-0008-0000-0400-000000020000}"/>
            </a:ext>
          </a:extLst>
        </xdr:cNvPr>
        <xdr:cNvCxnSpPr/>
      </xdr:nvCxnSpPr>
      <xdr:spPr>
        <a:xfrm>
          <a:off x="4723797" y="5226353"/>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526748</xdr:colOff>
      <xdr:row>23</xdr:row>
      <xdr:rowOff>43545</xdr:rowOff>
    </xdr:from>
    <xdr:to>
      <xdr:col>14</xdr:col>
      <xdr:colOff>530580</xdr:colOff>
      <xdr:row>23</xdr:row>
      <xdr:rowOff>209216</xdr:rowOff>
    </xdr:to>
    <xdr:cxnSp macro="">
      <xdr:nvCxnSpPr>
        <xdr:cNvPr id="513" name="Straight Arrow Connector 512">
          <a:extLst>
            <a:ext uri="{FF2B5EF4-FFF2-40B4-BE49-F238E27FC236}">
              <a16:creationId xmlns:a16="http://schemas.microsoft.com/office/drawing/2014/main" id="{00000000-0008-0000-0400-000001020000}"/>
            </a:ext>
          </a:extLst>
        </xdr:cNvPr>
        <xdr:cNvCxnSpPr/>
      </xdr:nvCxnSpPr>
      <xdr:spPr>
        <a:xfrm flipH="1">
          <a:off x="4723796" y="5450116"/>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241904</xdr:colOff>
      <xdr:row>24</xdr:row>
      <xdr:rowOff>86482</xdr:rowOff>
    </xdr:from>
    <xdr:to>
      <xdr:col>14</xdr:col>
      <xdr:colOff>371444</xdr:colOff>
      <xdr:row>24</xdr:row>
      <xdr:rowOff>208402</xdr:rowOff>
    </xdr:to>
    <xdr:sp macro="" textlink="">
      <xdr:nvSpPr>
        <xdr:cNvPr id="514" name="Oval 513">
          <a:extLst>
            <a:ext uri="{FF2B5EF4-FFF2-40B4-BE49-F238E27FC236}">
              <a16:creationId xmlns:a16="http://schemas.microsoft.com/office/drawing/2014/main" id="{00000000-0008-0000-0400-000002020000}"/>
            </a:ext>
          </a:extLst>
        </xdr:cNvPr>
        <xdr:cNvSpPr/>
      </xdr:nvSpPr>
      <xdr:spPr>
        <a:xfrm>
          <a:off x="7269237" y="5716815"/>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495299</xdr:colOff>
      <xdr:row>24</xdr:row>
      <xdr:rowOff>60477</xdr:rowOff>
    </xdr:from>
    <xdr:to>
      <xdr:col>14</xdr:col>
      <xdr:colOff>499131</xdr:colOff>
      <xdr:row>24</xdr:row>
      <xdr:rowOff>226148</xdr:rowOff>
    </xdr:to>
    <xdr:cxnSp macro="">
      <xdr:nvCxnSpPr>
        <xdr:cNvPr id="515" name="Straight Arrow Connector 514">
          <a:extLst>
            <a:ext uri="{FF2B5EF4-FFF2-40B4-BE49-F238E27FC236}">
              <a16:creationId xmlns:a16="http://schemas.microsoft.com/office/drawing/2014/main" id="{00000000-0008-0000-0400-000003020000}"/>
            </a:ext>
          </a:extLst>
        </xdr:cNvPr>
        <xdr:cNvCxnSpPr/>
      </xdr:nvCxnSpPr>
      <xdr:spPr>
        <a:xfrm flipH="1">
          <a:off x="7522632" y="5690810"/>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241904</xdr:colOff>
      <xdr:row>25</xdr:row>
      <xdr:rowOff>65194</xdr:rowOff>
    </xdr:from>
    <xdr:to>
      <xdr:col>14</xdr:col>
      <xdr:colOff>371444</xdr:colOff>
      <xdr:row>25</xdr:row>
      <xdr:rowOff>187114</xdr:rowOff>
    </xdr:to>
    <xdr:sp macro="" textlink="">
      <xdr:nvSpPr>
        <xdr:cNvPr id="516" name="Oval 515">
          <a:extLst>
            <a:ext uri="{FF2B5EF4-FFF2-40B4-BE49-F238E27FC236}">
              <a16:creationId xmlns:a16="http://schemas.microsoft.com/office/drawing/2014/main" id="{00000000-0008-0000-0400-000004020000}"/>
            </a:ext>
          </a:extLst>
        </xdr:cNvPr>
        <xdr:cNvSpPr/>
      </xdr:nvSpPr>
      <xdr:spPr>
        <a:xfrm>
          <a:off x="7269237" y="5925337"/>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241904</xdr:colOff>
      <xdr:row>26</xdr:row>
      <xdr:rowOff>44148</xdr:rowOff>
    </xdr:from>
    <xdr:to>
      <xdr:col>14</xdr:col>
      <xdr:colOff>371444</xdr:colOff>
      <xdr:row>26</xdr:row>
      <xdr:rowOff>166068</xdr:rowOff>
    </xdr:to>
    <xdr:sp macro="" textlink="">
      <xdr:nvSpPr>
        <xdr:cNvPr id="517" name="Oval 516">
          <a:extLst>
            <a:ext uri="{FF2B5EF4-FFF2-40B4-BE49-F238E27FC236}">
              <a16:creationId xmlns:a16="http://schemas.microsoft.com/office/drawing/2014/main" id="{00000000-0008-0000-0400-000005020000}"/>
            </a:ext>
          </a:extLst>
        </xdr:cNvPr>
        <xdr:cNvSpPr/>
      </xdr:nvSpPr>
      <xdr:spPr>
        <a:xfrm>
          <a:off x="7269237" y="6170386"/>
          <a:ext cx="129540" cy="12192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495300</xdr:colOff>
      <xdr:row>25</xdr:row>
      <xdr:rowOff>60474</xdr:rowOff>
    </xdr:from>
    <xdr:to>
      <xdr:col>14</xdr:col>
      <xdr:colOff>501347</xdr:colOff>
      <xdr:row>25</xdr:row>
      <xdr:rowOff>232192</xdr:rowOff>
    </xdr:to>
    <xdr:cxnSp macro="">
      <xdr:nvCxnSpPr>
        <xdr:cNvPr id="518" name="Straight Arrow Connector 517">
          <a:extLst>
            <a:ext uri="{FF2B5EF4-FFF2-40B4-BE49-F238E27FC236}">
              <a16:creationId xmlns:a16="http://schemas.microsoft.com/office/drawing/2014/main" id="{00000000-0008-0000-0400-000006020000}"/>
            </a:ext>
          </a:extLst>
        </xdr:cNvPr>
        <xdr:cNvCxnSpPr/>
      </xdr:nvCxnSpPr>
      <xdr:spPr>
        <a:xfrm>
          <a:off x="7522633" y="5920617"/>
          <a:ext cx="6047" cy="171718"/>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495299</xdr:colOff>
      <xdr:row>26</xdr:row>
      <xdr:rowOff>18143</xdr:rowOff>
    </xdr:from>
    <xdr:to>
      <xdr:col>14</xdr:col>
      <xdr:colOff>499131</xdr:colOff>
      <xdr:row>26</xdr:row>
      <xdr:rowOff>183814</xdr:rowOff>
    </xdr:to>
    <xdr:cxnSp macro="">
      <xdr:nvCxnSpPr>
        <xdr:cNvPr id="519" name="Straight Arrow Connector 518">
          <a:extLst>
            <a:ext uri="{FF2B5EF4-FFF2-40B4-BE49-F238E27FC236}">
              <a16:creationId xmlns:a16="http://schemas.microsoft.com/office/drawing/2014/main" id="{00000000-0008-0000-0400-000007020000}"/>
            </a:ext>
          </a:extLst>
        </xdr:cNvPr>
        <xdr:cNvCxnSpPr/>
      </xdr:nvCxnSpPr>
      <xdr:spPr>
        <a:xfrm flipH="1">
          <a:off x="7522632" y="6144381"/>
          <a:ext cx="3832" cy="16567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518160</xdr:colOff>
      <xdr:row>9</xdr:row>
      <xdr:rowOff>91440</xdr:rowOff>
    </xdr:from>
    <xdr:to>
      <xdr:col>4</xdr:col>
      <xdr:colOff>144780</xdr:colOff>
      <xdr:row>24</xdr:row>
      <xdr:rowOff>91440</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128880</xdr:colOff>
      <xdr:row>10</xdr:row>
      <xdr:rowOff>17640</xdr:rowOff>
    </xdr:from>
    <xdr:to>
      <xdr:col>5</xdr:col>
      <xdr:colOff>350280</xdr:colOff>
      <xdr:row>11</xdr:row>
      <xdr:rowOff>0</xdr:rowOff>
    </xdr:to>
    <xdr:sp macro="" textlink="">
      <xdr:nvSpPr>
        <xdr:cNvPr id="2" name="CustomShape 1">
          <a:extLst>
            <a:ext uri="{FF2B5EF4-FFF2-40B4-BE49-F238E27FC236}">
              <a16:creationId xmlns:a16="http://schemas.microsoft.com/office/drawing/2014/main" id="{00000000-0008-0000-0B00-000002000000}"/>
            </a:ext>
          </a:extLst>
        </xdr:cNvPr>
        <xdr:cNvSpPr/>
      </xdr:nvSpPr>
      <xdr:spPr>
        <a:xfrm flipH="1" flipV="1">
          <a:off x="4167480" y="3172320"/>
          <a:ext cx="221400" cy="1500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twoCellAnchor>
    <xdr:from>
      <xdr:col>23</xdr:col>
      <xdr:colOff>165600</xdr:colOff>
      <xdr:row>8</xdr:row>
      <xdr:rowOff>41040</xdr:rowOff>
    </xdr:from>
    <xdr:to>
      <xdr:col>23</xdr:col>
      <xdr:colOff>331200</xdr:colOff>
      <xdr:row>10</xdr:row>
      <xdr:rowOff>59400</xdr:rowOff>
    </xdr:to>
    <xdr:sp macro="" textlink="">
      <xdr:nvSpPr>
        <xdr:cNvPr id="3" name="CustomShape 1">
          <a:extLst>
            <a:ext uri="{FF2B5EF4-FFF2-40B4-BE49-F238E27FC236}">
              <a16:creationId xmlns:a16="http://schemas.microsoft.com/office/drawing/2014/main" id="{00000000-0008-0000-0B00-000003000000}"/>
            </a:ext>
          </a:extLst>
        </xdr:cNvPr>
        <xdr:cNvSpPr/>
      </xdr:nvSpPr>
      <xdr:spPr>
        <a:xfrm flipH="1" flipV="1">
          <a:off x="17447760" y="3028080"/>
          <a:ext cx="165600" cy="1860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twoCellAnchor>
    <xdr:from>
      <xdr:col>28</xdr:col>
      <xdr:colOff>164160</xdr:colOff>
      <xdr:row>8</xdr:row>
      <xdr:rowOff>41040</xdr:rowOff>
    </xdr:from>
    <xdr:to>
      <xdr:col>28</xdr:col>
      <xdr:colOff>328320</xdr:colOff>
      <xdr:row>10</xdr:row>
      <xdr:rowOff>59400</xdr:rowOff>
    </xdr:to>
    <xdr:sp macro="" textlink="">
      <xdr:nvSpPr>
        <xdr:cNvPr id="4" name="CustomShape 1">
          <a:extLst>
            <a:ext uri="{FF2B5EF4-FFF2-40B4-BE49-F238E27FC236}">
              <a16:creationId xmlns:a16="http://schemas.microsoft.com/office/drawing/2014/main" id="{00000000-0008-0000-0B00-000004000000}"/>
            </a:ext>
          </a:extLst>
        </xdr:cNvPr>
        <xdr:cNvSpPr/>
      </xdr:nvSpPr>
      <xdr:spPr>
        <a:xfrm flipH="1" flipV="1">
          <a:off x="21142020" y="3028080"/>
          <a:ext cx="164160" cy="1860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twoCellAnchor>
    <xdr:from>
      <xdr:col>45</xdr:col>
      <xdr:colOff>164160</xdr:colOff>
      <xdr:row>10</xdr:row>
      <xdr:rowOff>41040</xdr:rowOff>
    </xdr:from>
    <xdr:to>
      <xdr:col>45</xdr:col>
      <xdr:colOff>329040</xdr:colOff>
      <xdr:row>11</xdr:row>
      <xdr:rowOff>0</xdr:rowOff>
    </xdr:to>
    <xdr:sp macro="" textlink="">
      <xdr:nvSpPr>
        <xdr:cNvPr id="5" name="CustomShape 1">
          <a:extLst>
            <a:ext uri="{FF2B5EF4-FFF2-40B4-BE49-F238E27FC236}">
              <a16:creationId xmlns:a16="http://schemas.microsoft.com/office/drawing/2014/main" id="{00000000-0008-0000-0B00-000005000000}"/>
            </a:ext>
          </a:extLst>
        </xdr:cNvPr>
        <xdr:cNvSpPr/>
      </xdr:nvSpPr>
      <xdr:spPr>
        <a:xfrm flipH="1" flipV="1">
          <a:off x="30766080" y="3195720"/>
          <a:ext cx="164880" cy="1266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twoCellAnchor>
    <xdr:from>
      <xdr:col>5</xdr:col>
      <xdr:colOff>128880</xdr:colOff>
      <xdr:row>10</xdr:row>
      <xdr:rowOff>17640</xdr:rowOff>
    </xdr:from>
    <xdr:to>
      <xdr:col>5</xdr:col>
      <xdr:colOff>350280</xdr:colOff>
      <xdr:row>11</xdr:row>
      <xdr:rowOff>0</xdr:rowOff>
    </xdr:to>
    <xdr:sp macro="" textlink="">
      <xdr:nvSpPr>
        <xdr:cNvPr id="6" name="CustomShape 1">
          <a:extLst>
            <a:ext uri="{FF2B5EF4-FFF2-40B4-BE49-F238E27FC236}">
              <a16:creationId xmlns:a16="http://schemas.microsoft.com/office/drawing/2014/main" id="{00000000-0008-0000-0B00-000006000000}"/>
            </a:ext>
          </a:extLst>
        </xdr:cNvPr>
        <xdr:cNvSpPr/>
      </xdr:nvSpPr>
      <xdr:spPr>
        <a:xfrm flipH="1" flipV="1">
          <a:off x="4167480" y="3172320"/>
          <a:ext cx="221400" cy="1500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twoCellAnchor>
    <xdr:from>
      <xdr:col>23</xdr:col>
      <xdr:colOff>165600</xdr:colOff>
      <xdr:row>8</xdr:row>
      <xdr:rowOff>41040</xdr:rowOff>
    </xdr:from>
    <xdr:to>
      <xdr:col>23</xdr:col>
      <xdr:colOff>331200</xdr:colOff>
      <xdr:row>10</xdr:row>
      <xdr:rowOff>59400</xdr:rowOff>
    </xdr:to>
    <xdr:sp macro="" textlink="">
      <xdr:nvSpPr>
        <xdr:cNvPr id="7" name="CustomShape 1">
          <a:extLst>
            <a:ext uri="{FF2B5EF4-FFF2-40B4-BE49-F238E27FC236}">
              <a16:creationId xmlns:a16="http://schemas.microsoft.com/office/drawing/2014/main" id="{00000000-0008-0000-0B00-000007000000}"/>
            </a:ext>
          </a:extLst>
        </xdr:cNvPr>
        <xdr:cNvSpPr/>
      </xdr:nvSpPr>
      <xdr:spPr>
        <a:xfrm flipH="1" flipV="1">
          <a:off x="17447760" y="3028080"/>
          <a:ext cx="165600" cy="1860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twoCellAnchor>
    <xdr:from>
      <xdr:col>28</xdr:col>
      <xdr:colOff>164160</xdr:colOff>
      <xdr:row>8</xdr:row>
      <xdr:rowOff>41040</xdr:rowOff>
    </xdr:from>
    <xdr:to>
      <xdr:col>28</xdr:col>
      <xdr:colOff>329040</xdr:colOff>
      <xdr:row>10</xdr:row>
      <xdr:rowOff>59400</xdr:rowOff>
    </xdr:to>
    <xdr:sp macro="" textlink="">
      <xdr:nvSpPr>
        <xdr:cNvPr id="8" name="CustomShape 1">
          <a:extLst>
            <a:ext uri="{FF2B5EF4-FFF2-40B4-BE49-F238E27FC236}">
              <a16:creationId xmlns:a16="http://schemas.microsoft.com/office/drawing/2014/main" id="{00000000-0008-0000-0B00-000008000000}"/>
            </a:ext>
          </a:extLst>
        </xdr:cNvPr>
        <xdr:cNvSpPr/>
      </xdr:nvSpPr>
      <xdr:spPr>
        <a:xfrm flipH="1" flipV="1">
          <a:off x="21142020" y="3028080"/>
          <a:ext cx="164880" cy="1860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twoCellAnchor>
    <xdr:from>
      <xdr:col>5</xdr:col>
      <xdr:colOff>128880</xdr:colOff>
      <xdr:row>10</xdr:row>
      <xdr:rowOff>17640</xdr:rowOff>
    </xdr:from>
    <xdr:to>
      <xdr:col>5</xdr:col>
      <xdr:colOff>350280</xdr:colOff>
      <xdr:row>11</xdr:row>
      <xdr:rowOff>0</xdr:rowOff>
    </xdr:to>
    <xdr:sp macro="" textlink="">
      <xdr:nvSpPr>
        <xdr:cNvPr id="9" name="CustomShape 1">
          <a:extLst>
            <a:ext uri="{FF2B5EF4-FFF2-40B4-BE49-F238E27FC236}">
              <a16:creationId xmlns:a16="http://schemas.microsoft.com/office/drawing/2014/main" id="{00000000-0008-0000-0B00-000009000000}"/>
            </a:ext>
          </a:extLst>
        </xdr:cNvPr>
        <xdr:cNvSpPr/>
      </xdr:nvSpPr>
      <xdr:spPr>
        <a:xfrm flipH="1" flipV="1">
          <a:off x="4167480" y="3172320"/>
          <a:ext cx="221400" cy="1500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twoCellAnchor>
    <xdr:from>
      <xdr:col>23</xdr:col>
      <xdr:colOff>165600</xdr:colOff>
      <xdr:row>8</xdr:row>
      <xdr:rowOff>41040</xdr:rowOff>
    </xdr:from>
    <xdr:to>
      <xdr:col>23</xdr:col>
      <xdr:colOff>331200</xdr:colOff>
      <xdr:row>10</xdr:row>
      <xdr:rowOff>59400</xdr:rowOff>
    </xdr:to>
    <xdr:sp macro="" textlink="">
      <xdr:nvSpPr>
        <xdr:cNvPr id="10" name="CustomShape 1">
          <a:extLst>
            <a:ext uri="{FF2B5EF4-FFF2-40B4-BE49-F238E27FC236}">
              <a16:creationId xmlns:a16="http://schemas.microsoft.com/office/drawing/2014/main" id="{00000000-0008-0000-0B00-00000A000000}"/>
            </a:ext>
          </a:extLst>
        </xdr:cNvPr>
        <xdr:cNvSpPr/>
      </xdr:nvSpPr>
      <xdr:spPr>
        <a:xfrm flipH="1" flipV="1">
          <a:off x="17447760" y="3028080"/>
          <a:ext cx="165600" cy="1860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twoCellAnchor>
    <xdr:from>
      <xdr:col>28</xdr:col>
      <xdr:colOff>164160</xdr:colOff>
      <xdr:row>8</xdr:row>
      <xdr:rowOff>41040</xdr:rowOff>
    </xdr:from>
    <xdr:to>
      <xdr:col>28</xdr:col>
      <xdr:colOff>329040</xdr:colOff>
      <xdr:row>10</xdr:row>
      <xdr:rowOff>59400</xdr:rowOff>
    </xdr:to>
    <xdr:sp macro="" textlink="">
      <xdr:nvSpPr>
        <xdr:cNvPr id="11" name="CustomShape 1">
          <a:extLst>
            <a:ext uri="{FF2B5EF4-FFF2-40B4-BE49-F238E27FC236}">
              <a16:creationId xmlns:a16="http://schemas.microsoft.com/office/drawing/2014/main" id="{00000000-0008-0000-0B00-00000B000000}"/>
            </a:ext>
          </a:extLst>
        </xdr:cNvPr>
        <xdr:cNvSpPr/>
      </xdr:nvSpPr>
      <xdr:spPr>
        <a:xfrm flipH="1" flipV="1">
          <a:off x="21142020" y="3028080"/>
          <a:ext cx="164880" cy="186000"/>
        </a:xfrm>
        <a:custGeom>
          <a:avLst/>
          <a:gdLst/>
          <a:ahLst/>
          <a:cxnLst/>
          <a:rect l="l" t="t" r="r" b="b"/>
          <a:pathLst>
            <a:path w="21600" h="21600">
              <a:moveTo>
                <a:pt x="0" y="0"/>
              </a:moveTo>
              <a:lnTo>
                <a:pt x="21600" y="21600"/>
              </a:lnTo>
            </a:path>
          </a:pathLst>
        </a:custGeom>
        <a:noFill/>
        <a:ln>
          <a:noFill/>
        </a:ln>
      </xdr:spPr>
      <xdr:style>
        <a:lnRef idx="0">
          <a:scrgbClr r="0" g="0" b="0"/>
        </a:lnRef>
        <a:fillRef idx="0">
          <a:scrgbClr r="0" g="0" b="0"/>
        </a:fillRef>
        <a:effectRef idx="0">
          <a:scrgbClr r="0" g="0" b="0"/>
        </a:effectRef>
        <a:fontRef idx="minor"/>
      </xdr:style>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449580</xdr:colOff>
      <xdr:row>9</xdr:row>
      <xdr:rowOff>22860</xdr:rowOff>
    </xdr:from>
    <xdr:to>
      <xdr:col>21</xdr:col>
      <xdr:colOff>441960</xdr:colOff>
      <xdr:row>9</xdr:row>
      <xdr:rowOff>114300</xdr:rowOff>
    </xdr:to>
    <xdr:sp macro="" textlink="">
      <xdr:nvSpPr>
        <xdr:cNvPr id="3" name="Arrow: U-Turn 2">
          <a:extLst>
            <a:ext uri="{FF2B5EF4-FFF2-40B4-BE49-F238E27FC236}">
              <a16:creationId xmlns:a16="http://schemas.microsoft.com/office/drawing/2014/main" id="{00000000-0008-0000-0C00-000003000000}"/>
            </a:ext>
          </a:extLst>
        </xdr:cNvPr>
        <xdr:cNvSpPr/>
      </xdr:nvSpPr>
      <xdr:spPr>
        <a:xfrm rot="10800000">
          <a:off x="7802880" y="2682240"/>
          <a:ext cx="6088380" cy="91440"/>
        </a:xfrm>
        <a:prstGeom prst="utur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655320</xdr:colOff>
      <xdr:row>3</xdr:row>
      <xdr:rowOff>30480</xdr:rowOff>
    </xdr:from>
    <xdr:to>
      <xdr:col>3</xdr:col>
      <xdr:colOff>940800</xdr:colOff>
      <xdr:row>3</xdr:row>
      <xdr:rowOff>157800</xdr:rowOff>
    </xdr:to>
    <xdr:sp macro="" textlink="">
      <xdr:nvSpPr>
        <xdr:cNvPr id="3" name="Line 1">
          <a:extLst>
            <a:ext uri="{FF2B5EF4-FFF2-40B4-BE49-F238E27FC236}">
              <a16:creationId xmlns:a16="http://schemas.microsoft.com/office/drawing/2014/main" id="{00000000-0008-0000-0D00-000003000000}"/>
            </a:ext>
          </a:extLst>
        </xdr:cNvPr>
        <xdr:cNvSpPr/>
      </xdr:nvSpPr>
      <xdr:spPr>
        <a:xfrm>
          <a:off x="2268967" y="717774"/>
          <a:ext cx="285480" cy="127320"/>
        </a:xfrm>
        <a:prstGeom prst="line">
          <a:avLst/>
        </a:prstGeom>
        <a:ln w="9360">
          <a:solidFill>
            <a:srgbClr val="000000"/>
          </a:solidFill>
          <a:round/>
          <a:tailEnd type="arrow" w="sm" len="sm"/>
        </a:ln>
      </xdr:spPr>
      <xdr:style>
        <a:lnRef idx="0">
          <a:scrgbClr r="0" g="0" b="0"/>
        </a:lnRef>
        <a:fillRef idx="0">
          <a:scrgbClr r="0" g="0" b="0"/>
        </a:fillRef>
        <a:effectRef idx="0">
          <a:scrgbClr r="0" g="0" b="0"/>
        </a:effectRef>
        <a:fontRef idx="minor"/>
      </xdr:style>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127000</xdr:colOff>
      <xdr:row>11</xdr:row>
      <xdr:rowOff>96838</xdr:rowOff>
    </xdr:from>
    <xdr:to>
      <xdr:col>13</xdr:col>
      <xdr:colOff>309562</xdr:colOff>
      <xdr:row>24</xdr:row>
      <xdr:rowOff>180975</xdr:rowOff>
    </xdr:to>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31749</xdr:colOff>
      <xdr:row>34</xdr:row>
      <xdr:rowOff>73025</xdr:rowOff>
    </xdr:from>
    <xdr:to>
      <xdr:col>13</xdr:col>
      <xdr:colOff>261936</xdr:colOff>
      <xdr:row>49</xdr:row>
      <xdr:rowOff>77787</xdr:rowOff>
    </xdr:to>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61</xdr:col>
      <xdr:colOff>162360</xdr:colOff>
      <xdr:row>3</xdr:row>
      <xdr:rowOff>191160</xdr:rowOff>
    </xdr:from>
    <xdr:to>
      <xdr:col>64</xdr:col>
      <xdr:colOff>105120</xdr:colOff>
      <xdr:row>4</xdr:row>
      <xdr:rowOff>161640</xdr:rowOff>
    </xdr:to>
    <xdr:sp macro="" textlink="">
      <xdr:nvSpPr>
        <xdr:cNvPr id="2" name="Line 1">
          <a:extLst>
            <a:ext uri="{FF2B5EF4-FFF2-40B4-BE49-F238E27FC236}">
              <a16:creationId xmlns:a16="http://schemas.microsoft.com/office/drawing/2014/main" id="{00000000-0008-0000-1300-000002000000}"/>
            </a:ext>
          </a:extLst>
        </xdr:cNvPr>
        <xdr:cNvSpPr/>
      </xdr:nvSpPr>
      <xdr:spPr>
        <a:xfrm>
          <a:off x="33107760" y="867240"/>
          <a:ext cx="476280" cy="170640"/>
        </a:xfrm>
        <a:prstGeom prst="line">
          <a:avLst/>
        </a:prstGeom>
        <a:ln w="9360">
          <a:solidFill>
            <a:srgbClr val="000000"/>
          </a:solidFill>
          <a:round/>
          <a:tailEnd type="arrow" w="sm" len="sm"/>
        </a:ln>
      </xdr:spPr>
      <xdr:style>
        <a:lnRef idx="0">
          <a:scrgbClr r="0" g="0" b="0"/>
        </a:lnRef>
        <a:fillRef idx="0">
          <a:scrgbClr r="0" g="0" b="0"/>
        </a:fillRef>
        <a:effectRef idx="0">
          <a:scrgbClr r="0" g="0" b="0"/>
        </a:effectRef>
        <a:fontRef idx="minor"/>
      </xdr:style>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23</xdr:col>
      <xdr:colOff>533400</xdr:colOff>
      <xdr:row>0</xdr:row>
      <xdr:rowOff>99060</xdr:rowOff>
    </xdr:from>
    <xdr:to>
      <xdr:col>39</xdr:col>
      <xdr:colOff>131445</xdr:colOff>
      <xdr:row>18</xdr:row>
      <xdr:rowOff>20320</xdr:rowOff>
    </xdr:to>
    <xdr:pic>
      <xdr:nvPicPr>
        <xdr:cNvPr id="4" name="Image2">
          <a:extLst>
            <a:ext uri="{FF2B5EF4-FFF2-40B4-BE49-F238E27FC236}">
              <a16:creationId xmlns:a16="http://schemas.microsoft.com/office/drawing/2014/main" id="{00000000-0008-0000-1800-000004000000}"/>
            </a:ext>
          </a:extLst>
        </xdr:cNvPr>
        <xdr:cNvPicPr/>
      </xdr:nvPicPr>
      <xdr:blipFill>
        <a:blip xmlns:r="http://schemas.openxmlformats.org/officeDocument/2006/relationships" r:embed="rId1"/>
        <a:stretch>
          <a:fillRect/>
        </a:stretch>
      </xdr:blipFill>
      <xdr:spPr bwMode="auto">
        <a:xfrm>
          <a:off x="14554200" y="99060"/>
          <a:ext cx="9351645" cy="3213100"/>
        </a:xfrm>
        <a:prstGeom prst="rect">
          <a:avLst/>
        </a:prstGeom>
      </xdr:spPr>
    </xdr:pic>
    <xdr:clientData/>
  </xdr:twoCellAnchor>
  <xdr:twoCellAnchor editAs="oneCell">
    <xdr:from>
      <xdr:col>0</xdr:col>
      <xdr:colOff>121795</xdr:colOff>
      <xdr:row>0</xdr:row>
      <xdr:rowOff>68705</xdr:rowOff>
    </xdr:from>
    <xdr:to>
      <xdr:col>11</xdr:col>
      <xdr:colOff>557998</xdr:colOff>
      <xdr:row>10</xdr:row>
      <xdr:rowOff>22018</xdr:rowOff>
    </xdr:to>
    <xdr:pic>
      <xdr:nvPicPr>
        <xdr:cNvPr id="9" name="Picture 8">
          <a:extLst>
            <a:ext uri="{FF2B5EF4-FFF2-40B4-BE49-F238E27FC236}">
              <a16:creationId xmlns:a16="http://schemas.microsoft.com/office/drawing/2014/main" id="{00000000-0008-0000-1800-000009000000}"/>
            </a:ext>
          </a:extLst>
        </xdr:cNvPr>
        <xdr:cNvPicPr/>
      </xdr:nvPicPr>
      <xdr:blipFill rotWithShape="1">
        <a:blip xmlns:r="http://schemas.openxmlformats.org/officeDocument/2006/relationships" r:embed="rId2"/>
        <a:srcRect t="68020"/>
        <a:stretch/>
      </xdr:blipFill>
      <xdr:spPr bwMode="auto">
        <a:xfrm>
          <a:off x="121795" y="68705"/>
          <a:ext cx="7141803" cy="1782113"/>
        </a:xfrm>
        <a:prstGeom prst="rect">
          <a:avLst/>
        </a:prstGeom>
      </xdr:spPr>
    </xdr:pic>
    <xdr:clientData/>
  </xdr:twoCellAnchor>
  <xdr:twoCellAnchor editAs="oneCell">
    <xdr:from>
      <xdr:col>0</xdr:col>
      <xdr:colOff>104057</xdr:colOff>
      <xdr:row>10</xdr:row>
      <xdr:rowOff>70579</xdr:rowOff>
    </xdr:from>
    <xdr:to>
      <xdr:col>11</xdr:col>
      <xdr:colOff>542207</xdr:colOff>
      <xdr:row>36</xdr:row>
      <xdr:rowOff>37476</xdr:rowOff>
    </xdr:to>
    <xdr:pic>
      <xdr:nvPicPr>
        <xdr:cNvPr id="10" name="Picture 9">
          <a:extLst>
            <a:ext uri="{FF2B5EF4-FFF2-40B4-BE49-F238E27FC236}">
              <a16:creationId xmlns:a16="http://schemas.microsoft.com/office/drawing/2014/main" id="{00000000-0008-0000-1800-00000A000000}"/>
            </a:ext>
          </a:extLst>
        </xdr:cNvPr>
        <xdr:cNvPicPr/>
      </xdr:nvPicPr>
      <xdr:blipFill rotWithShape="1">
        <a:blip xmlns:r="http://schemas.openxmlformats.org/officeDocument/2006/relationships" r:embed="rId3"/>
        <a:srcRect b="50681"/>
        <a:stretch/>
      </xdr:blipFill>
      <xdr:spPr bwMode="auto">
        <a:xfrm>
          <a:off x="104057" y="1899379"/>
          <a:ext cx="7143750" cy="4721777"/>
        </a:xfrm>
        <a:prstGeom prst="rect">
          <a:avLst/>
        </a:prstGeom>
      </xdr:spPr>
    </xdr:pic>
    <xdr:clientData/>
  </xdr:twoCellAnchor>
  <xdr:twoCellAnchor editAs="oneCell">
    <xdr:from>
      <xdr:col>23</xdr:col>
      <xdr:colOff>533400</xdr:colOff>
      <xdr:row>0</xdr:row>
      <xdr:rowOff>99060</xdr:rowOff>
    </xdr:from>
    <xdr:to>
      <xdr:col>39</xdr:col>
      <xdr:colOff>131445</xdr:colOff>
      <xdr:row>18</xdr:row>
      <xdr:rowOff>20320</xdr:rowOff>
    </xdr:to>
    <xdr:pic>
      <xdr:nvPicPr>
        <xdr:cNvPr id="11" name="Image2">
          <a:extLst>
            <a:ext uri="{FF2B5EF4-FFF2-40B4-BE49-F238E27FC236}">
              <a16:creationId xmlns:a16="http://schemas.microsoft.com/office/drawing/2014/main" id="{00000000-0008-0000-1800-00000B000000}"/>
            </a:ext>
          </a:extLst>
        </xdr:cNvPr>
        <xdr:cNvPicPr/>
      </xdr:nvPicPr>
      <xdr:blipFill>
        <a:blip xmlns:r="http://schemas.openxmlformats.org/officeDocument/2006/relationships" r:embed="rId1"/>
        <a:stretch>
          <a:fillRect/>
        </a:stretch>
      </xdr:blipFill>
      <xdr:spPr bwMode="auto">
        <a:xfrm>
          <a:off x="14554200" y="99060"/>
          <a:ext cx="9351645" cy="3213100"/>
        </a:xfrm>
        <a:prstGeom prst="rect">
          <a:avLst/>
        </a:prstGeom>
      </xdr:spPr>
    </xdr:pic>
    <xdr:clientData/>
  </xdr:twoCellAnchor>
  <xdr:twoCellAnchor editAs="oneCell">
    <xdr:from>
      <xdr:col>0</xdr:col>
      <xdr:colOff>100305</xdr:colOff>
      <xdr:row>36</xdr:row>
      <xdr:rowOff>106182</xdr:rowOff>
    </xdr:from>
    <xdr:to>
      <xdr:col>11</xdr:col>
      <xdr:colOff>538455</xdr:colOff>
      <xdr:row>49</xdr:row>
      <xdr:rowOff>154681</xdr:rowOff>
    </xdr:to>
    <xdr:pic>
      <xdr:nvPicPr>
        <xdr:cNvPr id="12" name="Picture 11">
          <a:extLst>
            <a:ext uri="{FF2B5EF4-FFF2-40B4-BE49-F238E27FC236}">
              <a16:creationId xmlns:a16="http://schemas.microsoft.com/office/drawing/2014/main" id="{00000000-0008-0000-1800-00000C000000}"/>
            </a:ext>
          </a:extLst>
        </xdr:cNvPr>
        <xdr:cNvPicPr/>
      </xdr:nvPicPr>
      <xdr:blipFill rotWithShape="1">
        <a:blip xmlns:r="http://schemas.openxmlformats.org/officeDocument/2006/relationships" r:embed="rId3"/>
        <a:srcRect t="74654"/>
        <a:stretch/>
      </xdr:blipFill>
      <xdr:spPr bwMode="auto">
        <a:xfrm>
          <a:off x="100305" y="6689862"/>
          <a:ext cx="7143750" cy="242593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32</xdr:col>
      <xdr:colOff>215153</xdr:colOff>
      <xdr:row>34</xdr:row>
      <xdr:rowOff>1136893</xdr:rowOff>
    </xdr:from>
    <xdr:to>
      <xdr:col>32</xdr:col>
      <xdr:colOff>1617256</xdr:colOff>
      <xdr:row>34</xdr:row>
      <xdr:rowOff>1695702</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48175433" y="18670513"/>
          <a:ext cx="1402103" cy="558809"/>
        </a:xfrm>
        <a:prstGeom prst="rect">
          <a:avLst/>
        </a:prstGeom>
      </xdr:spPr>
    </xdr:pic>
    <xdr:clientData/>
  </xdr:twoCellAnchor>
  <xdr:twoCellAnchor editAs="oneCell">
    <xdr:from>
      <xdr:col>32</xdr:col>
      <xdr:colOff>4065176</xdr:colOff>
      <xdr:row>34</xdr:row>
      <xdr:rowOff>1128506</xdr:rowOff>
    </xdr:from>
    <xdr:to>
      <xdr:col>32</xdr:col>
      <xdr:colOff>5467279</xdr:colOff>
      <xdr:row>34</xdr:row>
      <xdr:rowOff>1687315</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stretch>
          <a:fillRect/>
        </a:stretch>
      </xdr:blipFill>
      <xdr:spPr>
        <a:xfrm>
          <a:off x="52025456" y="18662126"/>
          <a:ext cx="1402103" cy="558809"/>
        </a:xfrm>
        <a:prstGeom prst="rect">
          <a:avLst/>
        </a:prstGeom>
      </xdr:spPr>
    </xdr:pic>
    <xdr:clientData/>
  </xdr:twoCellAnchor>
  <xdr:twoCellAnchor editAs="oneCell">
    <xdr:from>
      <xdr:col>32</xdr:col>
      <xdr:colOff>2022763</xdr:colOff>
      <xdr:row>32</xdr:row>
      <xdr:rowOff>180108</xdr:rowOff>
    </xdr:from>
    <xdr:to>
      <xdr:col>32</xdr:col>
      <xdr:colOff>3319454</xdr:colOff>
      <xdr:row>33</xdr:row>
      <xdr:rowOff>234380</xdr:rowOff>
    </xdr:to>
    <xdr:pic>
      <xdr:nvPicPr>
        <xdr:cNvPr id="4" name="Picture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3"/>
        <a:stretch>
          <a:fillRect/>
        </a:stretch>
      </xdr:blipFill>
      <xdr:spPr>
        <a:xfrm>
          <a:off x="49983043" y="16875528"/>
          <a:ext cx="1296691" cy="473372"/>
        </a:xfrm>
        <a:prstGeom prst="rect">
          <a:avLst/>
        </a:prstGeom>
      </xdr:spPr>
    </xdr:pic>
    <xdr:clientData/>
  </xdr:twoCellAnchor>
  <xdr:twoCellAnchor editAs="oneCell">
    <xdr:from>
      <xdr:col>32</xdr:col>
      <xdr:colOff>2140935</xdr:colOff>
      <xdr:row>29</xdr:row>
      <xdr:rowOff>423786</xdr:rowOff>
    </xdr:from>
    <xdr:to>
      <xdr:col>32</xdr:col>
      <xdr:colOff>3543038</xdr:colOff>
      <xdr:row>29</xdr:row>
      <xdr:rowOff>983865</xdr:rowOff>
    </xdr:to>
    <xdr:pic>
      <xdr:nvPicPr>
        <xdr:cNvPr id="5" name="Picture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4"/>
        <a:stretch>
          <a:fillRect/>
        </a:stretch>
      </xdr:blipFill>
      <xdr:spPr>
        <a:xfrm>
          <a:off x="50101215" y="15153246"/>
          <a:ext cx="1402103" cy="560079"/>
        </a:xfrm>
        <a:prstGeom prst="rect">
          <a:avLst/>
        </a:prstGeom>
      </xdr:spPr>
    </xdr:pic>
    <xdr:clientData/>
  </xdr:twoCellAnchor>
  <xdr:twoCellAnchor editAs="oneCell">
    <xdr:from>
      <xdr:col>32</xdr:col>
      <xdr:colOff>185859</xdr:colOff>
      <xdr:row>29</xdr:row>
      <xdr:rowOff>444204</xdr:rowOff>
    </xdr:from>
    <xdr:to>
      <xdr:col>32</xdr:col>
      <xdr:colOff>1587962</xdr:colOff>
      <xdr:row>29</xdr:row>
      <xdr:rowOff>1004283</xdr:rowOff>
    </xdr:to>
    <xdr:pic>
      <xdr:nvPicPr>
        <xdr:cNvPr id="6" name="Picture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5"/>
        <a:stretch>
          <a:fillRect/>
        </a:stretch>
      </xdr:blipFill>
      <xdr:spPr>
        <a:xfrm>
          <a:off x="48146139" y="15173664"/>
          <a:ext cx="1402103" cy="560079"/>
        </a:xfrm>
        <a:prstGeom prst="rect">
          <a:avLst/>
        </a:prstGeom>
      </xdr:spPr>
    </xdr:pic>
    <xdr:clientData/>
  </xdr:twoCellAnchor>
  <xdr:twoCellAnchor editAs="oneCell">
    <xdr:from>
      <xdr:col>32</xdr:col>
      <xdr:colOff>4035752</xdr:colOff>
      <xdr:row>29</xdr:row>
      <xdr:rowOff>424690</xdr:rowOff>
    </xdr:from>
    <xdr:to>
      <xdr:col>32</xdr:col>
      <xdr:colOff>5437855</xdr:colOff>
      <xdr:row>29</xdr:row>
      <xdr:rowOff>984769</xdr:rowOff>
    </xdr:to>
    <xdr:pic>
      <xdr:nvPicPr>
        <xdr:cNvPr id="7" name="Picture 6">
          <a:extLst>
            <a:ext uri="{FF2B5EF4-FFF2-40B4-BE49-F238E27FC236}">
              <a16:creationId xmlns:a16="http://schemas.microsoft.com/office/drawing/2014/main" id="{00000000-0008-0000-1B00-000007000000}"/>
            </a:ext>
          </a:extLst>
        </xdr:cNvPr>
        <xdr:cNvPicPr>
          <a:picLocks noChangeAspect="1"/>
        </xdr:cNvPicPr>
      </xdr:nvPicPr>
      <xdr:blipFill>
        <a:blip xmlns:r="http://schemas.openxmlformats.org/officeDocument/2006/relationships" r:embed="rId6"/>
        <a:stretch>
          <a:fillRect/>
        </a:stretch>
      </xdr:blipFill>
      <xdr:spPr>
        <a:xfrm>
          <a:off x="51996032" y="15154150"/>
          <a:ext cx="1402103" cy="560079"/>
        </a:xfrm>
        <a:prstGeom prst="rect">
          <a:avLst/>
        </a:prstGeom>
      </xdr:spPr>
    </xdr:pic>
    <xdr:clientData/>
  </xdr:twoCellAnchor>
  <xdr:twoCellAnchor editAs="oneCell">
    <xdr:from>
      <xdr:col>32</xdr:col>
      <xdr:colOff>2118360</xdr:colOff>
      <xdr:row>34</xdr:row>
      <xdr:rowOff>1135380</xdr:rowOff>
    </xdr:from>
    <xdr:to>
      <xdr:col>32</xdr:col>
      <xdr:colOff>3520463</xdr:colOff>
      <xdr:row>34</xdr:row>
      <xdr:rowOff>1695459</xdr:rowOff>
    </xdr:to>
    <xdr:pic>
      <xdr:nvPicPr>
        <xdr:cNvPr id="8" name="Picture 7">
          <a:extLst>
            <a:ext uri="{FF2B5EF4-FFF2-40B4-BE49-F238E27FC236}">
              <a16:creationId xmlns:a16="http://schemas.microsoft.com/office/drawing/2014/main" id="{00000000-0008-0000-1B00-000008000000}"/>
            </a:ext>
          </a:extLst>
        </xdr:cNvPr>
        <xdr:cNvPicPr>
          <a:picLocks noChangeAspect="1"/>
        </xdr:cNvPicPr>
      </xdr:nvPicPr>
      <xdr:blipFill>
        <a:blip xmlns:r="http://schemas.openxmlformats.org/officeDocument/2006/relationships" r:embed="rId7"/>
        <a:stretch>
          <a:fillRect/>
        </a:stretch>
      </xdr:blipFill>
      <xdr:spPr>
        <a:xfrm>
          <a:off x="50078640" y="18669000"/>
          <a:ext cx="1402103" cy="56007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26</xdr:col>
      <xdr:colOff>359230</xdr:colOff>
      <xdr:row>8</xdr:row>
      <xdr:rowOff>1578428</xdr:rowOff>
    </xdr:from>
    <xdr:to>
      <xdr:col>26</xdr:col>
      <xdr:colOff>2748790</xdr:colOff>
      <xdr:row>8</xdr:row>
      <xdr:rowOff>2942407</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25802410" y="4230188"/>
          <a:ext cx="2389560" cy="1363979"/>
        </a:xfrm>
        <a:prstGeom prst="rect">
          <a:avLst/>
        </a:prstGeom>
      </xdr:spPr>
    </xdr:pic>
    <xdr:clientData/>
  </xdr:twoCellAnchor>
  <xdr:twoCellAnchor editAs="oneCell">
    <xdr:from>
      <xdr:col>26</xdr:col>
      <xdr:colOff>356830</xdr:colOff>
      <xdr:row>8</xdr:row>
      <xdr:rowOff>106458</xdr:rowOff>
    </xdr:from>
    <xdr:to>
      <xdr:col>26</xdr:col>
      <xdr:colOff>2746390</xdr:colOff>
      <xdr:row>8</xdr:row>
      <xdr:rowOff>1469572</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25800010" y="2758218"/>
          <a:ext cx="2389560" cy="1363114"/>
        </a:xfrm>
        <a:prstGeom prst="rect">
          <a:avLst/>
        </a:prstGeom>
      </xdr:spPr>
    </xdr:pic>
    <xdr:clientData/>
  </xdr:twoCellAnchor>
  <xdr:twoCellAnchor editAs="oneCell">
    <xdr:from>
      <xdr:col>23</xdr:col>
      <xdr:colOff>391886</xdr:colOff>
      <xdr:row>8</xdr:row>
      <xdr:rowOff>1774371</xdr:rowOff>
    </xdr:from>
    <xdr:to>
      <xdr:col>23</xdr:col>
      <xdr:colOff>1793989</xdr:colOff>
      <xdr:row>8</xdr:row>
      <xdr:rowOff>2333180</xdr:rowOff>
    </xdr:to>
    <xdr:pic>
      <xdr:nvPicPr>
        <xdr:cNvPr id="4" name="Picture 3">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3"/>
        <a:stretch>
          <a:fillRect/>
        </a:stretch>
      </xdr:blipFill>
      <xdr:spPr>
        <a:xfrm>
          <a:off x="20447726" y="4426131"/>
          <a:ext cx="1402103" cy="55880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572400</xdr:colOff>
      <xdr:row>30</xdr:row>
      <xdr:rowOff>129600</xdr:rowOff>
    </xdr:from>
    <xdr:to>
      <xdr:col>15</xdr:col>
      <xdr:colOff>428760</xdr:colOff>
      <xdr:row>38</xdr:row>
      <xdr:rowOff>31680</xdr:rowOff>
    </xdr:to>
    <xdr:pic>
      <xdr:nvPicPr>
        <xdr:cNvPr id="21" name="Picture 1">
          <a:extLst>
            <a:ext uri="{FF2B5EF4-FFF2-40B4-BE49-F238E27FC236}">
              <a16:creationId xmlns:a16="http://schemas.microsoft.com/office/drawing/2014/main" id="{00000000-0008-0000-2000-000015000000}"/>
            </a:ext>
          </a:extLst>
        </xdr:cNvPr>
        <xdr:cNvPicPr/>
      </xdr:nvPicPr>
      <xdr:blipFill>
        <a:blip xmlns:r="http://schemas.openxmlformats.org/officeDocument/2006/relationships" r:embed="rId1"/>
        <a:srcRect b="17235"/>
        <a:stretch/>
      </xdr:blipFill>
      <xdr:spPr>
        <a:xfrm>
          <a:off x="9284400" y="6181560"/>
          <a:ext cx="6358680" cy="1304280"/>
        </a:xfrm>
        <a:prstGeom prst="rect">
          <a:avLst/>
        </a:prstGeom>
        <a:ln>
          <a:noFill/>
        </a:ln>
      </xdr:spPr>
    </xdr:pic>
    <xdr:clientData/>
  </xdr:twoCellAnchor>
  <xdr:twoCellAnchor editAs="oneCell">
    <xdr:from>
      <xdr:col>8</xdr:col>
      <xdr:colOff>481027</xdr:colOff>
      <xdr:row>20</xdr:row>
      <xdr:rowOff>11468</xdr:rowOff>
    </xdr:from>
    <xdr:to>
      <xdr:col>15</xdr:col>
      <xdr:colOff>198810</xdr:colOff>
      <xdr:row>25</xdr:row>
      <xdr:rowOff>140760</xdr:rowOff>
    </xdr:to>
    <xdr:pic>
      <xdr:nvPicPr>
        <xdr:cNvPr id="22" name="Picture 2">
          <a:extLst>
            <a:ext uri="{FF2B5EF4-FFF2-40B4-BE49-F238E27FC236}">
              <a16:creationId xmlns:a16="http://schemas.microsoft.com/office/drawing/2014/main" id="{00000000-0008-0000-2000-000016000000}"/>
            </a:ext>
          </a:extLst>
        </xdr:cNvPr>
        <xdr:cNvPicPr/>
      </xdr:nvPicPr>
      <xdr:blipFill>
        <a:blip xmlns:r="http://schemas.openxmlformats.org/officeDocument/2006/relationships" r:embed="rId2"/>
        <a:stretch/>
      </xdr:blipFill>
      <xdr:spPr>
        <a:xfrm>
          <a:off x="7981965" y="4408843"/>
          <a:ext cx="4218345" cy="1105605"/>
        </a:xfrm>
        <a:prstGeom prst="rect">
          <a:avLst/>
        </a:prstGeom>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142920</xdr:colOff>
      <xdr:row>5</xdr:row>
      <xdr:rowOff>206280</xdr:rowOff>
    </xdr:from>
    <xdr:to>
      <xdr:col>5</xdr:col>
      <xdr:colOff>999360</xdr:colOff>
      <xdr:row>5</xdr:row>
      <xdr:rowOff>2124720</xdr:rowOff>
    </xdr:to>
    <xdr:graphicFrame macro="">
      <xdr:nvGraphicFramePr>
        <xdr:cNvPr id="23" name="Chart 1">
          <a:extLst>
            <a:ext uri="{FF2B5EF4-FFF2-40B4-BE49-F238E27FC236}">
              <a16:creationId xmlns:a16="http://schemas.microsoft.com/office/drawing/2014/main" id="{00000000-0008-0000-2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Visio_Drawing.vsdx"/></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DF80-D887-4C18-9EB7-963FC2B6A0E6}">
  <dimension ref="B2:B3"/>
  <sheetViews>
    <sheetView workbookViewId="0">
      <selection activeCell="B31" sqref="B31"/>
    </sheetView>
  </sheetViews>
  <sheetFormatPr defaultRowHeight="14.4"/>
  <cols>
    <col min="1" max="16384" width="8.88671875" style="394"/>
  </cols>
  <sheetData>
    <row r="2" spans="2:2">
      <c r="B2" s="394" t="s">
        <v>685</v>
      </c>
    </row>
    <row r="3" spans="2:2">
      <c r="B3" s="394" t="s">
        <v>686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0DC3-48EA-4E21-AFCD-8418D5BD2C06}">
  <dimension ref="B2:U32"/>
  <sheetViews>
    <sheetView zoomScale="98" zoomScaleNormal="98" workbookViewId="0">
      <selection activeCell="G20" sqref="G20"/>
    </sheetView>
  </sheetViews>
  <sheetFormatPr defaultRowHeight="14.4"/>
  <cols>
    <col min="1" max="5" width="8.88671875" style="394"/>
    <col min="6" max="6" width="11.88671875" style="394" bestFit="1" customWidth="1"/>
    <col min="7" max="7" width="8.88671875" style="394"/>
    <col min="8" max="8" width="12.77734375" style="394" bestFit="1" customWidth="1"/>
    <col min="9" max="16384" width="8.88671875" style="394"/>
  </cols>
  <sheetData>
    <row r="2" spans="2:21" s="681" customFormat="1" ht="25.8">
      <c r="B2" s="682" t="s">
        <v>846</v>
      </c>
      <c r="C2" s="682"/>
      <c r="D2" s="682"/>
      <c r="E2" s="682"/>
      <c r="F2" s="682"/>
      <c r="G2" s="682"/>
      <c r="H2" s="682"/>
      <c r="I2" s="682"/>
      <c r="J2" s="682"/>
      <c r="K2" s="682"/>
      <c r="L2" s="682"/>
      <c r="M2" s="682"/>
      <c r="N2" s="682"/>
      <c r="O2" s="682"/>
      <c r="P2" s="682"/>
      <c r="Q2" s="682"/>
      <c r="R2" s="682"/>
      <c r="S2" s="682"/>
      <c r="T2" s="682"/>
      <c r="U2" s="682"/>
    </row>
    <row r="20" spans="6:16" ht="18">
      <c r="F20" s="461" t="s">
        <v>433</v>
      </c>
      <c r="H20" s="461" t="s">
        <v>434</v>
      </c>
      <c r="J20" s="461" t="s">
        <v>438</v>
      </c>
      <c r="N20" s="461" t="s">
        <v>439</v>
      </c>
    </row>
    <row r="21" spans="6:16">
      <c r="F21" s="394" t="s">
        <v>125</v>
      </c>
      <c r="H21" s="394" t="s">
        <v>562</v>
      </c>
      <c r="J21" s="1009" t="s">
        <v>679</v>
      </c>
      <c r="K21" s="1009"/>
      <c r="L21" s="1009"/>
      <c r="M21" s="1009"/>
      <c r="N21" s="1010" t="s">
        <v>678</v>
      </c>
      <c r="O21" s="1010"/>
      <c r="P21" s="1010"/>
    </row>
    <row r="22" spans="6:16">
      <c r="F22" s="394" t="s">
        <v>559</v>
      </c>
      <c r="H22" s="394" t="s">
        <v>435</v>
      </c>
      <c r="J22" s="1009"/>
      <c r="K22" s="1009"/>
      <c r="L22" s="1009"/>
      <c r="M22" s="1009"/>
      <c r="N22" s="1010"/>
      <c r="O22" s="1010"/>
      <c r="P22" s="1010"/>
    </row>
    <row r="23" spans="6:16">
      <c r="F23" s="394" t="s">
        <v>560</v>
      </c>
      <c r="H23" s="394" t="s">
        <v>191</v>
      </c>
      <c r="J23" s="1009"/>
      <c r="K23" s="1009"/>
      <c r="L23" s="1009"/>
      <c r="M23" s="1009"/>
      <c r="N23" s="1010"/>
      <c r="O23" s="1010"/>
      <c r="P23" s="1010"/>
    </row>
    <row r="24" spans="6:16">
      <c r="F24" s="394" t="s">
        <v>303</v>
      </c>
      <c r="H24" s="394" t="s">
        <v>390</v>
      </c>
      <c r="J24" s="1009"/>
      <c r="K24" s="1009"/>
      <c r="L24" s="1009"/>
      <c r="M24" s="1009"/>
      <c r="N24" s="1010"/>
      <c r="O24" s="1010"/>
      <c r="P24" s="1010"/>
    </row>
    <row r="25" spans="6:16">
      <c r="F25" s="394" t="s">
        <v>357</v>
      </c>
      <c r="J25" s="1009"/>
      <c r="K25" s="1009"/>
      <c r="L25" s="1009"/>
      <c r="M25" s="1009"/>
      <c r="N25" s="464"/>
      <c r="O25" s="464"/>
      <c r="P25" s="464"/>
    </row>
    <row r="26" spans="6:16">
      <c r="F26" s="394" t="s">
        <v>561</v>
      </c>
      <c r="J26" s="1009"/>
      <c r="K26" s="1009"/>
      <c r="L26" s="1009"/>
      <c r="M26" s="1009"/>
    </row>
    <row r="27" spans="6:16">
      <c r="F27" s="394" t="s">
        <v>355</v>
      </c>
      <c r="J27" s="1009"/>
      <c r="K27" s="1009"/>
      <c r="L27" s="1009"/>
      <c r="M27" s="1009"/>
    </row>
    <row r="28" spans="6:16">
      <c r="F28" s="970" t="s">
        <v>576</v>
      </c>
      <c r="J28" s="1009"/>
      <c r="K28" s="1009"/>
      <c r="L28" s="1009"/>
      <c r="M28" s="1009"/>
    </row>
    <row r="29" spans="6:16" ht="15.6">
      <c r="F29" s="969" t="s">
        <v>356</v>
      </c>
      <c r="J29" s="1009"/>
      <c r="K29" s="1009"/>
      <c r="L29" s="1009"/>
      <c r="M29" s="1009"/>
    </row>
    <row r="30" spans="6:16" ht="15.6">
      <c r="F30" s="969" t="s">
        <v>359</v>
      </c>
    </row>
    <row r="31" spans="6:16">
      <c r="F31" s="394" t="s">
        <v>189</v>
      </c>
    </row>
    <row r="32" spans="6:16">
      <c r="F32" s="970" t="s">
        <v>577</v>
      </c>
    </row>
  </sheetData>
  <mergeCells count="2">
    <mergeCell ref="J21:M29"/>
    <mergeCell ref="N21:P24"/>
  </mergeCells>
  <pageMargins left="0.7" right="0.7" top="0.75" bottom="0.75" header="0.3" footer="0.3"/>
  <pageSetup orientation="portrait" horizont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26D93-0757-44A7-A6E2-F9D1BCE6000D}">
  <dimension ref="A2:W43"/>
  <sheetViews>
    <sheetView topLeftCell="B1" workbookViewId="0">
      <selection activeCell="E13" sqref="E13"/>
    </sheetView>
  </sheetViews>
  <sheetFormatPr defaultRowHeight="14.4"/>
  <cols>
    <col min="1" max="1" width="8.88671875" style="394" hidden="1" customWidth="1"/>
    <col min="2" max="2" width="8.88671875" style="394"/>
    <col min="3" max="3" width="17.33203125" style="394" bestFit="1" customWidth="1"/>
    <col min="4" max="4" width="14.6640625" style="394" customWidth="1"/>
    <col min="5" max="8" width="27.77734375" style="394" customWidth="1"/>
    <col min="9" max="9" width="44.44140625" style="394" customWidth="1"/>
    <col min="10" max="10" width="24.88671875" style="394" customWidth="1"/>
    <col min="11" max="11" width="35.33203125" style="394" customWidth="1"/>
    <col min="12" max="16384" width="8.88671875" style="394"/>
  </cols>
  <sheetData>
    <row r="2" spans="2:23" s="681" customFormat="1" ht="25.8">
      <c r="B2" s="682" t="s">
        <v>869</v>
      </c>
      <c r="C2" s="682"/>
      <c r="D2" s="732"/>
      <c r="E2" s="732"/>
      <c r="F2" s="732"/>
      <c r="G2" s="732"/>
      <c r="H2" s="682"/>
      <c r="I2" s="682"/>
      <c r="J2" s="732"/>
      <c r="K2" s="732"/>
      <c r="L2" s="732"/>
      <c r="M2" s="732"/>
      <c r="N2" s="733"/>
      <c r="O2" s="733"/>
      <c r="P2" s="733"/>
      <c r="Q2" s="733"/>
      <c r="R2" s="733"/>
      <c r="S2" s="733"/>
      <c r="T2" s="733"/>
      <c r="U2" s="733"/>
      <c r="V2" s="733"/>
      <c r="W2" s="733"/>
    </row>
    <row r="3" spans="2:23" s="720" customFormat="1" ht="18">
      <c r="B3" s="720" t="s">
        <v>857</v>
      </c>
    </row>
    <row r="4" spans="2:23" s="720" customFormat="1" ht="18">
      <c r="B4" s="720" t="s">
        <v>858</v>
      </c>
    </row>
    <row r="5" spans="2:23" s="446" customFormat="1" ht="15" thickBot="1"/>
    <row r="6" spans="2:23" s="446" customFormat="1" ht="18.600000000000001" thickBot="1">
      <c r="C6" s="1011" t="s">
        <v>853</v>
      </c>
      <c r="D6" s="1012"/>
      <c r="E6" s="984" t="s">
        <v>887</v>
      </c>
      <c r="F6" s="1001" t="s">
        <v>888</v>
      </c>
      <c r="G6" s="986" t="s">
        <v>855</v>
      </c>
    </row>
    <row r="7" spans="2:23" s="446" customFormat="1" ht="47.4" thickBot="1">
      <c r="C7" s="1013" t="s">
        <v>856</v>
      </c>
      <c r="D7" s="1014"/>
      <c r="E7" s="985">
        <v>10</v>
      </c>
      <c r="F7" s="1002">
        <v>12</v>
      </c>
      <c r="G7" s="987" t="s">
        <v>859</v>
      </c>
    </row>
    <row r="8" spans="2:23" s="446" customFormat="1" ht="16.2" thickBot="1">
      <c r="C8" s="1013" t="s">
        <v>863</v>
      </c>
      <c r="D8" s="1014"/>
      <c r="E8" s="985" t="s">
        <v>865</v>
      </c>
      <c r="F8" s="1002" t="s">
        <v>864</v>
      </c>
      <c r="G8" s="987"/>
    </row>
    <row r="9" spans="2:23" s="446" customFormat="1" ht="16.2" thickBot="1">
      <c r="C9" s="1013" t="s">
        <v>861</v>
      </c>
      <c r="D9" s="1014"/>
      <c r="E9" s="985" t="s">
        <v>862</v>
      </c>
      <c r="F9" s="1002" t="s">
        <v>860</v>
      </c>
      <c r="G9" s="987"/>
    </row>
    <row r="11" spans="2:23" s="681" customFormat="1" ht="25.8">
      <c r="B11" s="682" t="s">
        <v>870</v>
      </c>
      <c r="C11" s="682"/>
      <c r="D11" s="732"/>
      <c r="E11" s="732"/>
      <c r="F11" s="732"/>
      <c r="G11" s="732"/>
      <c r="H11" s="682"/>
      <c r="I11" s="682"/>
      <c r="J11" s="732"/>
      <c r="K11" s="732"/>
      <c r="L11" s="732"/>
      <c r="M11" s="732"/>
      <c r="N11" s="733"/>
      <c r="O11" s="733"/>
      <c r="P11" s="733"/>
      <c r="Q11" s="733"/>
      <c r="R11" s="733"/>
      <c r="S11" s="733"/>
      <c r="T11" s="733"/>
      <c r="U11" s="733"/>
      <c r="V11" s="733"/>
      <c r="W11" s="733"/>
    </row>
    <row r="12" spans="2:23" s="720" customFormat="1" ht="18">
      <c r="B12" s="720" t="s">
        <v>872</v>
      </c>
    </row>
    <row r="13" spans="2:23" s="446" customFormat="1" ht="15" thickBot="1"/>
    <row r="14" spans="2:23" s="446" customFormat="1" ht="18.600000000000001" thickBot="1">
      <c r="C14" s="1011" t="s">
        <v>853</v>
      </c>
      <c r="D14" s="1012"/>
      <c r="E14" s="1023" t="s">
        <v>873</v>
      </c>
      <c r="F14" s="1024"/>
      <c r="G14" s="1033" t="s">
        <v>854</v>
      </c>
      <c r="H14" s="1034"/>
      <c r="I14" s="982" t="s">
        <v>855</v>
      </c>
    </row>
    <row r="15" spans="2:23" s="446" customFormat="1" ht="31.8" thickBot="1">
      <c r="C15" s="1013" t="s">
        <v>856</v>
      </c>
      <c r="D15" s="1014"/>
      <c r="E15" s="1035">
        <v>9</v>
      </c>
      <c r="F15" s="1036"/>
      <c r="G15" s="1037">
        <v>12</v>
      </c>
      <c r="H15" s="1038"/>
      <c r="I15" s="983" t="s">
        <v>885</v>
      </c>
    </row>
    <row r="16" spans="2:23" s="446" customFormat="1" ht="15.6">
      <c r="C16" s="1026" t="s">
        <v>874</v>
      </c>
      <c r="D16" s="1027"/>
      <c r="E16" s="1039" t="s">
        <v>125</v>
      </c>
      <c r="F16" s="1040"/>
      <c r="G16" s="1041" t="s">
        <v>125</v>
      </c>
      <c r="H16" s="1041"/>
      <c r="I16" s="1045" t="s">
        <v>886</v>
      </c>
    </row>
    <row r="17" spans="3:9" s="446" customFormat="1" ht="15.6">
      <c r="C17" s="1028"/>
      <c r="D17" s="1029"/>
      <c r="E17" s="1048" t="s">
        <v>875</v>
      </c>
      <c r="F17" s="1049"/>
      <c r="G17" s="1050" t="s">
        <v>559</v>
      </c>
      <c r="H17" s="1050"/>
      <c r="I17" s="1046"/>
    </row>
    <row r="18" spans="3:9" s="446" customFormat="1" ht="15.6">
      <c r="C18" s="1028"/>
      <c r="D18" s="1029"/>
      <c r="E18" s="1025" t="s">
        <v>560</v>
      </c>
      <c r="F18" s="1016"/>
      <c r="G18" s="1042" t="s">
        <v>560</v>
      </c>
      <c r="H18" s="1042"/>
      <c r="I18" s="1046"/>
    </row>
    <row r="19" spans="3:9" s="446" customFormat="1" ht="15.6">
      <c r="C19" s="1028"/>
      <c r="D19" s="1029"/>
      <c r="E19" s="1025" t="s">
        <v>303</v>
      </c>
      <c r="F19" s="1016"/>
      <c r="G19" s="1042" t="s">
        <v>303</v>
      </c>
      <c r="H19" s="1042"/>
      <c r="I19" s="1046"/>
    </row>
    <row r="20" spans="3:9" s="446" customFormat="1" ht="15.6">
      <c r="C20" s="1028"/>
      <c r="D20" s="1029"/>
      <c r="E20" s="1025" t="s">
        <v>357</v>
      </c>
      <c r="F20" s="1016"/>
      <c r="G20" s="1042" t="s">
        <v>357</v>
      </c>
      <c r="H20" s="1042"/>
      <c r="I20" s="1046"/>
    </row>
    <row r="21" spans="3:9" s="446" customFormat="1" ht="15.6">
      <c r="C21" s="1028"/>
      <c r="D21" s="1029"/>
      <c r="E21" s="1025" t="s">
        <v>126</v>
      </c>
      <c r="F21" s="1016"/>
      <c r="G21" s="1042" t="s">
        <v>561</v>
      </c>
      <c r="H21" s="1042"/>
      <c r="I21" s="1046"/>
    </row>
    <row r="22" spans="3:9" s="446" customFormat="1" ht="15.6">
      <c r="C22" s="1028"/>
      <c r="D22" s="1029"/>
      <c r="E22" s="1025" t="s">
        <v>355</v>
      </c>
      <c r="F22" s="1016"/>
      <c r="G22" s="1042" t="s">
        <v>355</v>
      </c>
      <c r="H22" s="1042"/>
      <c r="I22" s="1046"/>
    </row>
    <row r="23" spans="3:9" s="446" customFormat="1" ht="15.6">
      <c r="C23" s="1028"/>
      <c r="D23" s="1029"/>
      <c r="E23" s="1015" t="s">
        <v>356</v>
      </c>
      <c r="F23" s="1016"/>
      <c r="G23" s="1043" t="s">
        <v>356</v>
      </c>
      <c r="H23" s="1044"/>
      <c r="I23" s="1046"/>
    </row>
    <row r="24" spans="3:9" s="446" customFormat="1" ht="15.6">
      <c r="C24" s="1028"/>
      <c r="D24" s="1029"/>
      <c r="E24" s="1015" t="s">
        <v>359</v>
      </c>
      <c r="F24" s="1016"/>
      <c r="G24" s="1043" t="s">
        <v>359</v>
      </c>
      <c r="H24" s="1044"/>
      <c r="I24" s="1046"/>
    </row>
    <row r="25" spans="3:9" s="446" customFormat="1" ht="18">
      <c r="C25" s="1028"/>
      <c r="D25" s="1029"/>
      <c r="E25" s="1025"/>
      <c r="F25" s="1016"/>
      <c r="G25" s="1051" t="s">
        <v>576</v>
      </c>
      <c r="H25" s="1051"/>
      <c r="I25" s="1046"/>
    </row>
    <row r="26" spans="3:9" s="446" customFormat="1" ht="18.600000000000001" thickBot="1">
      <c r="C26" s="1030"/>
      <c r="D26" s="1031"/>
      <c r="E26" s="1052"/>
      <c r="F26" s="1053"/>
      <c r="G26" s="1054" t="s">
        <v>577</v>
      </c>
      <c r="H26" s="1054"/>
      <c r="I26" s="1047"/>
    </row>
    <row r="27" spans="3:9" s="446" customFormat="1" ht="16.2" thickBot="1">
      <c r="C27" s="1055" t="s">
        <v>876</v>
      </c>
      <c r="D27" s="1056"/>
      <c r="E27" s="1035" t="s">
        <v>877</v>
      </c>
      <c r="F27" s="1036"/>
      <c r="G27" s="1057" t="s">
        <v>877</v>
      </c>
      <c r="H27" s="1058"/>
      <c r="I27" s="1000"/>
    </row>
    <row r="28" spans="3:9" s="446" customFormat="1" ht="32.4" customHeight="1">
      <c r="C28" s="1026" t="s">
        <v>878</v>
      </c>
      <c r="D28" s="1027"/>
      <c r="E28" s="1032" t="s">
        <v>880</v>
      </c>
      <c r="F28" s="1032"/>
      <c r="G28" s="1061" t="s">
        <v>879</v>
      </c>
      <c r="H28" s="1061"/>
      <c r="I28" s="1045" t="s">
        <v>881</v>
      </c>
    </row>
    <row r="29" spans="3:9" s="446" customFormat="1" ht="15.6">
      <c r="C29" s="1028"/>
      <c r="D29" s="1029"/>
      <c r="E29" s="1062" t="s">
        <v>882</v>
      </c>
      <c r="F29" s="1062"/>
      <c r="G29" s="1042" t="s">
        <v>884</v>
      </c>
      <c r="H29" s="1042"/>
      <c r="I29" s="1046"/>
    </row>
    <row r="30" spans="3:9" s="446" customFormat="1" ht="15.6">
      <c r="C30" s="1028"/>
      <c r="D30" s="1029"/>
      <c r="E30" s="1062" t="s">
        <v>191</v>
      </c>
      <c r="F30" s="1062"/>
      <c r="G30" s="1042" t="s">
        <v>191</v>
      </c>
      <c r="H30" s="1042"/>
      <c r="I30" s="1046"/>
    </row>
    <row r="31" spans="3:9" s="446" customFormat="1" ht="15.6">
      <c r="C31" s="1028"/>
      <c r="D31" s="1029"/>
      <c r="E31" s="1062" t="s">
        <v>390</v>
      </c>
      <c r="F31" s="1062"/>
      <c r="G31" s="1042" t="s">
        <v>390</v>
      </c>
      <c r="H31" s="1042"/>
      <c r="I31" s="1046"/>
    </row>
    <row r="32" spans="3:9" s="446" customFormat="1" ht="15.6">
      <c r="C32" s="1028"/>
      <c r="D32" s="1029"/>
      <c r="E32" s="1063" t="s">
        <v>883</v>
      </c>
      <c r="F32" s="1063"/>
      <c r="G32" s="1050" t="s">
        <v>562</v>
      </c>
      <c r="H32" s="1050"/>
      <c r="I32" s="1046"/>
    </row>
    <row r="33" spans="2:23" s="446" customFormat="1" ht="16.2" thickBot="1">
      <c r="C33" s="1030"/>
      <c r="D33" s="1031"/>
      <c r="E33" s="1059" t="s">
        <v>435</v>
      </c>
      <c r="F33" s="1059"/>
      <c r="G33" s="1060" t="s">
        <v>435</v>
      </c>
      <c r="H33" s="1060"/>
      <c r="I33" s="1047"/>
    </row>
    <row r="35" spans="2:23" s="681" customFormat="1" ht="25.8">
      <c r="B35" s="682" t="s">
        <v>871</v>
      </c>
      <c r="C35" s="682"/>
      <c r="D35" s="732"/>
      <c r="E35" s="732"/>
      <c r="F35" s="732"/>
      <c r="G35" s="732"/>
      <c r="H35" s="682"/>
      <c r="I35" s="682"/>
      <c r="J35" s="732"/>
      <c r="K35" s="732"/>
      <c r="L35" s="732"/>
      <c r="M35" s="732"/>
      <c r="N35" s="733"/>
      <c r="O35" s="733"/>
      <c r="P35" s="733"/>
      <c r="Q35" s="733"/>
      <c r="R35" s="733"/>
      <c r="S35" s="733"/>
      <c r="T35" s="733"/>
      <c r="U35" s="733"/>
      <c r="V35" s="733"/>
      <c r="W35" s="733"/>
    </row>
    <row r="36" spans="2:23" s="720" customFormat="1" ht="18">
      <c r="B36" s="720" t="s">
        <v>847</v>
      </c>
    </row>
    <row r="37" spans="2:23" s="720" customFormat="1" ht="18"/>
    <row r="38" spans="2:23">
      <c r="B38" s="394" t="s">
        <v>540</v>
      </c>
    </row>
    <row r="39" spans="2:23">
      <c r="B39" s="427" t="s">
        <v>695</v>
      </c>
    </row>
    <row r="40" spans="2:23" ht="15" thickBot="1">
      <c r="B40" s="427"/>
    </row>
    <row r="41" spans="2:23" s="446" customFormat="1" ht="15" thickBot="1">
      <c r="C41" s="734" t="s">
        <v>538</v>
      </c>
      <c r="D41" s="1017" t="s">
        <v>539</v>
      </c>
      <c r="E41" s="1018"/>
    </row>
    <row r="42" spans="2:23" s="446" customFormat="1">
      <c r="C42" s="735" t="s">
        <v>848</v>
      </c>
      <c r="D42" s="1019">
        <v>90</v>
      </c>
      <c r="E42" s="1020"/>
    </row>
    <row r="43" spans="2:23" s="446" customFormat="1" ht="15" thickBot="1">
      <c r="C43" s="736" t="s">
        <v>849</v>
      </c>
      <c r="D43" s="1021">
        <v>93</v>
      </c>
      <c r="E43" s="1022"/>
    </row>
  </sheetData>
  <mergeCells count="54">
    <mergeCell ref="G27:H27"/>
    <mergeCell ref="E33:F33"/>
    <mergeCell ref="G33:H33"/>
    <mergeCell ref="G28:H28"/>
    <mergeCell ref="I28:I33"/>
    <mergeCell ref="E29:F29"/>
    <mergeCell ref="G29:H29"/>
    <mergeCell ref="E30:F30"/>
    <mergeCell ref="G30:H30"/>
    <mergeCell ref="E31:F31"/>
    <mergeCell ref="G31:H31"/>
    <mergeCell ref="E32:F32"/>
    <mergeCell ref="G32:H32"/>
    <mergeCell ref="I16:I26"/>
    <mergeCell ref="E17:F17"/>
    <mergeCell ref="G17:H17"/>
    <mergeCell ref="E18:F18"/>
    <mergeCell ref="G18:H18"/>
    <mergeCell ref="E19:F19"/>
    <mergeCell ref="G19:H19"/>
    <mergeCell ref="E20:F20"/>
    <mergeCell ref="G20:H20"/>
    <mergeCell ref="E21:F21"/>
    <mergeCell ref="G25:H25"/>
    <mergeCell ref="E26:F26"/>
    <mergeCell ref="G26:H26"/>
    <mergeCell ref="G14:H14"/>
    <mergeCell ref="C15:D15"/>
    <mergeCell ref="E15:F15"/>
    <mergeCell ref="G15:H15"/>
    <mergeCell ref="C16:D26"/>
    <mergeCell ref="E16:F16"/>
    <mergeCell ref="G16:H16"/>
    <mergeCell ref="G21:H21"/>
    <mergeCell ref="E22:F22"/>
    <mergeCell ref="G22:H22"/>
    <mergeCell ref="G24:H24"/>
    <mergeCell ref="G23:H23"/>
    <mergeCell ref="D41:E41"/>
    <mergeCell ref="D42:E42"/>
    <mergeCell ref="D43:E43"/>
    <mergeCell ref="C14:D14"/>
    <mergeCell ref="E14:F14"/>
    <mergeCell ref="E25:F25"/>
    <mergeCell ref="C28:D33"/>
    <mergeCell ref="E28:F28"/>
    <mergeCell ref="C27:D27"/>
    <mergeCell ref="E27:F27"/>
    <mergeCell ref="C6:D6"/>
    <mergeCell ref="C7:D7"/>
    <mergeCell ref="C8:D8"/>
    <mergeCell ref="E23:F23"/>
    <mergeCell ref="E24:F24"/>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50E3-C0E4-4259-BDCF-800D5F693907}">
  <dimension ref="B2:B31"/>
  <sheetViews>
    <sheetView zoomScaleNormal="100" workbookViewId="0">
      <selection activeCell="Q15" sqref="Q15"/>
    </sheetView>
  </sheetViews>
  <sheetFormatPr defaultColWidth="8.88671875" defaultRowHeight="14.4"/>
  <cols>
    <col min="1" max="16384" width="8.88671875" style="394"/>
  </cols>
  <sheetData>
    <row r="2" spans="2:2" ht="15.6">
      <c r="B2" s="460"/>
    </row>
    <row r="31" spans="2:2" ht="15.6">
      <c r="B31" s="460"/>
    </row>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48129" r:id="rId4">
          <objectPr defaultSize="0" r:id="rId5">
            <anchor moveWithCells="1">
              <from>
                <xdr:col>1</xdr:col>
                <xdr:colOff>0</xdr:colOff>
                <xdr:row>2</xdr:row>
                <xdr:rowOff>0</xdr:rowOff>
              </from>
              <to>
                <xdr:col>8</xdr:col>
                <xdr:colOff>91440</xdr:colOff>
                <xdr:row>29</xdr:row>
                <xdr:rowOff>22860</xdr:rowOff>
              </to>
            </anchor>
          </objectPr>
        </oleObject>
      </mc:Choice>
      <mc:Fallback>
        <oleObject progId="Visio.Drawing.15" shapeId="48129"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B1BEF-EBC3-497B-882E-601DC8583DF9}">
  <dimension ref="B2:Z32"/>
  <sheetViews>
    <sheetView zoomScale="126" zoomScaleNormal="126" workbookViewId="0">
      <pane xSplit="3" ySplit="5" topLeftCell="D6" activePane="bottomRight" state="frozen"/>
      <selection activeCell="B27" sqref="B27"/>
      <selection pane="topRight" activeCell="B27" sqref="B27"/>
      <selection pane="bottomLeft" activeCell="B27" sqref="B27"/>
      <selection pane="bottomRight" activeCell="K6" sqref="K6"/>
    </sheetView>
  </sheetViews>
  <sheetFormatPr defaultRowHeight="14.4"/>
  <cols>
    <col min="1" max="1" width="8.88671875" style="187"/>
    <col min="2" max="2" width="19.109375" style="187" customWidth="1"/>
    <col min="3" max="3" width="22.77734375" style="187" customWidth="1"/>
    <col min="4" max="4" width="10.44140625" style="187" customWidth="1"/>
    <col min="5" max="5" width="10.88671875" style="187" customWidth="1"/>
    <col min="6" max="6" width="10.109375" style="187" customWidth="1"/>
    <col min="7" max="7" width="9.44140625" style="187" customWidth="1"/>
    <col min="8" max="8" width="10.88671875" style="187" customWidth="1"/>
    <col min="9" max="10" width="10.44140625" style="187" customWidth="1"/>
    <col min="11" max="11" width="10.44140625" style="949" customWidth="1"/>
    <col min="12" max="12" width="11.109375" style="187" customWidth="1"/>
    <col min="13" max="13" width="10.6640625" style="187" customWidth="1"/>
    <col min="14" max="15" width="11.109375" style="949" customWidth="1"/>
    <col min="16" max="16" width="12.77734375" style="187" bestFit="1" customWidth="1"/>
    <col min="17" max="17" width="16.21875" style="187" bestFit="1" customWidth="1"/>
    <col min="18" max="18" width="7.109375" style="187" bestFit="1" customWidth="1"/>
    <col min="19" max="19" width="5.5546875" style="187" bestFit="1" customWidth="1"/>
    <col min="20" max="20" width="9.21875" style="187" bestFit="1" customWidth="1"/>
    <col min="21" max="21" width="8.109375" style="187" bestFit="1" customWidth="1"/>
    <col min="22" max="23" width="5.44140625" style="187" bestFit="1" customWidth="1"/>
    <col min="24" max="24" width="6.6640625" style="187" bestFit="1" customWidth="1"/>
    <col min="25" max="25" width="10.33203125" style="187" bestFit="1" customWidth="1"/>
    <col min="26" max="26" width="7.109375" style="187" bestFit="1" customWidth="1"/>
    <col min="27" max="16384" width="8.88671875" style="187"/>
  </cols>
  <sheetData>
    <row r="2" spans="2:16" ht="18" customHeight="1">
      <c r="C2" s="1069" t="s">
        <v>372</v>
      </c>
      <c r="D2" s="1069"/>
      <c r="E2" s="1069"/>
      <c r="F2" s="1069"/>
      <c r="G2" s="1069"/>
      <c r="H2" s="1069"/>
      <c r="I2" s="1069"/>
    </row>
    <row r="3" spans="2:16" ht="15" thickBot="1"/>
    <row r="4" spans="2:16" ht="19.2" customHeight="1" thickBot="1">
      <c r="B4" s="1067" t="s">
        <v>683</v>
      </c>
      <c r="C4" s="1065" t="s">
        <v>360</v>
      </c>
      <c r="D4" s="1085" t="s">
        <v>361</v>
      </c>
      <c r="E4" s="1086"/>
      <c r="F4" s="1086"/>
      <c r="G4" s="1086"/>
      <c r="H4" s="1086"/>
      <c r="I4" s="1086"/>
      <c r="J4" s="1086"/>
      <c r="K4" s="1086"/>
      <c r="L4" s="1086"/>
      <c r="M4" s="1086"/>
      <c r="N4" s="1086"/>
      <c r="O4" s="1087"/>
    </row>
    <row r="5" spans="2:16" ht="24.6" customHeight="1" thickBot="1">
      <c r="B5" s="1068"/>
      <c r="C5" s="1066"/>
      <c r="D5" s="722" t="s">
        <v>125</v>
      </c>
      <c r="E5" s="519" t="s">
        <v>559</v>
      </c>
      <c r="F5" s="519" t="s">
        <v>560</v>
      </c>
      <c r="G5" s="519" t="s">
        <v>303</v>
      </c>
      <c r="H5" s="519" t="s">
        <v>357</v>
      </c>
      <c r="I5" s="519" t="s">
        <v>561</v>
      </c>
      <c r="J5" s="519" t="s">
        <v>355</v>
      </c>
      <c r="K5" s="996" t="s">
        <v>576</v>
      </c>
      <c r="L5" s="519" t="s">
        <v>356</v>
      </c>
      <c r="M5" s="519" t="s">
        <v>359</v>
      </c>
      <c r="N5" s="519" t="s">
        <v>189</v>
      </c>
      <c r="O5" s="519" t="s">
        <v>577</v>
      </c>
    </row>
    <row r="6" spans="2:16" ht="22.2" customHeight="1" thickBot="1">
      <c r="B6" s="1074" t="s">
        <v>684</v>
      </c>
      <c r="C6" s="1075"/>
      <c r="D6" s="718"/>
      <c r="E6" s="718"/>
      <c r="F6" s="718"/>
      <c r="G6" s="718"/>
      <c r="H6" s="718"/>
      <c r="I6" s="718" t="s">
        <v>371</v>
      </c>
      <c r="J6" s="718" t="s">
        <v>371</v>
      </c>
      <c r="K6" s="993"/>
      <c r="L6" s="718"/>
      <c r="M6" s="719" t="s">
        <v>371</v>
      </c>
      <c r="N6" s="718" t="s">
        <v>371</v>
      </c>
      <c r="O6" s="718"/>
    </row>
    <row r="7" spans="2:16" ht="21" customHeight="1">
      <c r="B7" s="1072" t="s">
        <v>365</v>
      </c>
      <c r="C7" s="520" t="s">
        <v>362</v>
      </c>
      <c r="D7" s="520"/>
      <c r="E7" s="520"/>
      <c r="F7" s="520"/>
      <c r="G7" s="670"/>
      <c r="H7" s="670"/>
      <c r="I7" s="520"/>
      <c r="J7" s="520"/>
      <c r="K7" s="950"/>
      <c r="L7" s="521"/>
      <c r="M7" s="521"/>
      <c r="N7" s="950"/>
      <c r="O7" s="950"/>
    </row>
    <row r="8" spans="2:16" ht="18.600000000000001" customHeight="1">
      <c r="B8" s="1072"/>
      <c r="C8" s="520" t="s">
        <v>363</v>
      </c>
      <c r="D8" s="520"/>
      <c r="E8" s="520" t="s">
        <v>371</v>
      </c>
      <c r="F8" s="520"/>
      <c r="G8" s="670"/>
      <c r="H8" s="670"/>
      <c r="I8" s="520"/>
      <c r="J8" s="520" t="s">
        <v>371</v>
      </c>
      <c r="K8" s="950"/>
      <c r="L8" s="521"/>
      <c r="M8" s="521"/>
      <c r="N8" s="950"/>
      <c r="O8" s="950"/>
    </row>
    <row r="9" spans="2:16" ht="17.399999999999999" customHeight="1" thickBot="1">
      <c r="B9" s="1073"/>
      <c r="C9" s="522" t="s">
        <v>364</v>
      </c>
      <c r="D9" s="522"/>
      <c r="E9" s="522" t="s">
        <v>371</v>
      </c>
      <c r="F9" s="522"/>
      <c r="G9" s="671"/>
      <c r="H9" s="671"/>
      <c r="I9" s="522" t="s">
        <v>371</v>
      </c>
      <c r="J9" s="522" t="s">
        <v>371</v>
      </c>
      <c r="K9" s="951"/>
      <c r="L9" s="523"/>
      <c r="M9" s="523"/>
      <c r="N9" s="951"/>
      <c r="O9" s="951" t="s">
        <v>371</v>
      </c>
    </row>
    <row r="10" spans="2:16" ht="19.8" customHeight="1">
      <c r="B10" s="1076" t="s">
        <v>687</v>
      </c>
      <c r="C10" s="524" t="s">
        <v>233</v>
      </c>
      <c r="D10" s="525"/>
      <c r="E10" s="525"/>
      <c r="F10" s="525"/>
      <c r="G10" s="525"/>
      <c r="H10" s="525"/>
      <c r="I10" s="525"/>
      <c r="J10" s="525"/>
      <c r="K10" s="991"/>
      <c r="L10" s="680"/>
      <c r="M10" s="526"/>
      <c r="N10" s="680" t="s">
        <v>371</v>
      </c>
      <c r="O10" s="680"/>
    </row>
    <row r="11" spans="2:16" ht="18" customHeight="1">
      <c r="B11" s="1076"/>
      <c r="C11" s="524" t="s">
        <v>332</v>
      </c>
      <c r="D11" s="524"/>
      <c r="E11" s="524"/>
      <c r="F11" s="524"/>
      <c r="G11" s="524"/>
      <c r="H11" s="524"/>
      <c r="I11" s="524"/>
      <c r="J11" s="524"/>
      <c r="K11" s="992"/>
      <c r="L11" s="672"/>
      <c r="M11" s="527"/>
      <c r="N11" s="952" t="s">
        <v>371</v>
      </c>
      <c r="O11" s="952"/>
    </row>
    <row r="12" spans="2:16" s="668" customFormat="1" ht="18" customHeight="1">
      <c r="B12" s="1076"/>
      <c r="C12" s="672" t="s">
        <v>333</v>
      </c>
      <c r="D12" s="672"/>
      <c r="E12" s="672"/>
      <c r="F12" s="672"/>
      <c r="G12" s="672"/>
      <c r="H12" s="672"/>
      <c r="I12" s="672"/>
      <c r="J12" s="672" t="s">
        <v>371</v>
      </c>
      <c r="K12" s="992"/>
      <c r="L12" s="672"/>
      <c r="M12" s="527"/>
      <c r="N12" s="952" t="s">
        <v>371</v>
      </c>
      <c r="O12" s="952"/>
      <c r="P12" s="187"/>
    </row>
    <row r="13" spans="2:16" ht="19.2" customHeight="1" thickBot="1">
      <c r="B13" s="1077"/>
      <c r="C13" s="528" t="s">
        <v>680</v>
      </c>
      <c r="D13" s="672"/>
      <c r="E13" s="672"/>
      <c r="F13" s="672"/>
      <c r="G13" s="672"/>
      <c r="H13" s="672"/>
      <c r="I13" s="672"/>
      <c r="J13" s="672" t="s">
        <v>371</v>
      </c>
      <c r="K13" s="992"/>
      <c r="L13" s="672"/>
      <c r="M13" s="672"/>
      <c r="N13" s="952" t="s">
        <v>371</v>
      </c>
      <c r="O13" s="952"/>
    </row>
    <row r="14" spans="2:16" ht="18" customHeight="1">
      <c r="B14" s="1078" t="s">
        <v>369</v>
      </c>
      <c r="C14" s="529" t="s">
        <v>135</v>
      </c>
      <c r="D14" s="673"/>
      <c r="E14" s="673"/>
      <c r="F14" s="673"/>
      <c r="G14" s="673"/>
      <c r="H14" s="673"/>
      <c r="I14" s="673"/>
      <c r="J14" s="673"/>
      <c r="K14" s="953"/>
      <c r="L14" s="673"/>
      <c r="M14" s="673"/>
      <c r="N14" s="953" t="s">
        <v>371</v>
      </c>
      <c r="O14" s="953"/>
    </row>
    <row r="15" spans="2:16" s="518" customFormat="1" ht="17.399999999999999" customHeight="1">
      <c r="B15" s="1079"/>
      <c r="C15" s="530" t="s">
        <v>136</v>
      </c>
      <c r="D15" s="674"/>
      <c r="E15" s="674"/>
      <c r="F15" s="674"/>
      <c r="G15" s="674"/>
      <c r="H15" s="674"/>
      <c r="I15" s="674"/>
      <c r="J15" s="674"/>
      <c r="K15" s="954"/>
      <c r="L15" s="674"/>
      <c r="M15" s="674"/>
      <c r="N15" s="954" t="s">
        <v>371</v>
      </c>
      <c r="O15" s="954"/>
      <c r="P15" s="187"/>
    </row>
    <row r="16" spans="2:16" s="518" customFormat="1" ht="17.399999999999999" customHeight="1" thickBot="1">
      <c r="B16" s="1080"/>
      <c r="C16" s="532" t="s">
        <v>137</v>
      </c>
      <c r="D16" s="675"/>
      <c r="E16" s="675"/>
      <c r="F16" s="675"/>
      <c r="G16" s="675"/>
      <c r="H16" s="675"/>
      <c r="I16" s="675"/>
      <c r="J16" s="675" t="s">
        <v>371</v>
      </c>
      <c r="K16" s="955"/>
      <c r="L16" s="675"/>
      <c r="M16" s="675"/>
      <c r="N16" s="955" t="s">
        <v>371</v>
      </c>
      <c r="O16" s="955"/>
      <c r="P16" s="187"/>
    </row>
    <row r="17" spans="2:26" ht="18" customHeight="1">
      <c r="B17" s="1081" t="s">
        <v>370</v>
      </c>
      <c r="C17" s="676" t="s">
        <v>337</v>
      </c>
      <c r="D17" s="534"/>
      <c r="E17" s="534"/>
      <c r="F17" s="534"/>
      <c r="G17" s="534"/>
      <c r="H17" s="534"/>
      <c r="I17" s="534"/>
      <c r="J17" s="534"/>
      <c r="K17" s="956"/>
      <c r="L17" s="676"/>
      <c r="M17" s="535"/>
      <c r="N17" s="956" t="s">
        <v>371</v>
      </c>
      <c r="O17" s="956"/>
    </row>
    <row r="18" spans="2:26" ht="18" customHeight="1">
      <c r="B18" s="1081"/>
      <c r="C18" s="534" t="s">
        <v>330</v>
      </c>
      <c r="D18" s="534"/>
      <c r="E18" s="534"/>
      <c r="F18" s="534"/>
      <c r="G18" s="534"/>
      <c r="H18" s="534"/>
      <c r="I18" s="534"/>
      <c r="J18" s="534"/>
      <c r="K18" s="956"/>
      <c r="L18" s="676"/>
      <c r="M18" s="535"/>
      <c r="N18" s="956" t="s">
        <v>371</v>
      </c>
      <c r="O18" s="956"/>
    </row>
    <row r="19" spans="2:26" s="668" customFormat="1" ht="18" customHeight="1">
      <c r="B19" s="1081"/>
      <c r="C19" s="676" t="s">
        <v>332</v>
      </c>
      <c r="D19" s="676"/>
      <c r="E19" s="676" t="s">
        <v>371</v>
      </c>
      <c r="F19" s="676"/>
      <c r="G19" s="676"/>
      <c r="H19" s="676"/>
      <c r="I19" s="676" t="s">
        <v>371</v>
      </c>
      <c r="J19" s="676" t="s">
        <v>371</v>
      </c>
      <c r="K19" s="956"/>
      <c r="L19" s="676"/>
      <c r="M19" s="535"/>
      <c r="N19" s="956" t="s">
        <v>371</v>
      </c>
      <c r="O19" s="956" t="s">
        <v>371</v>
      </c>
      <c r="P19" s="187"/>
      <c r="Q19" s="187"/>
      <c r="R19" s="187"/>
      <c r="S19" s="187"/>
      <c r="T19" s="187"/>
      <c r="U19" s="187"/>
      <c r="V19" s="187"/>
      <c r="W19" s="187"/>
      <c r="X19" s="187"/>
      <c r="Y19" s="187"/>
      <c r="Z19" s="187"/>
    </row>
    <row r="20" spans="2:26" ht="18.600000000000001" customHeight="1" thickBot="1">
      <c r="B20" s="1082"/>
      <c r="C20" s="536" t="s">
        <v>681</v>
      </c>
      <c r="D20" s="536"/>
      <c r="E20" s="536" t="s">
        <v>371</v>
      </c>
      <c r="F20" s="536"/>
      <c r="G20" s="536"/>
      <c r="H20" s="536"/>
      <c r="I20" s="536" t="s">
        <v>371</v>
      </c>
      <c r="J20" s="536" t="s">
        <v>371</v>
      </c>
      <c r="K20" s="957"/>
      <c r="L20" s="677"/>
      <c r="M20" s="537"/>
      <c r="N20" s="957" t="s">
        <v>371</v>
      </c>
      <c r="O20" s="957" t="s">
        <v>371</v>
      </c>
    </row>
    <row r="21" spans="2:26" ht="17.399999999999999" customHeight="1">
      <c r="B21" s="1083" t="s">
        <v>227</v>
      </c>
      <c r="C21" s="538" t="s">
        <v>307</v>
      </c>
      <c r="D21" s="538"/>
      <c r="E21" s="538"/>
      <c r="F21" s="538"/>
      <c r="G21" s="678"/>
      <c r="H21" s="678"/>
      <c r="I21" s="538" t="s">
        <v>371</v>
      </c>
      <c r="J21" s="538" t="s">
        <v>371</v>
      </c>
      <c r="K21" s="994"/>
      <c r="L21" s="678"/>
      <c r="M21" s="678"/>
      <c r="N21" s="958" t="s">
        <v>371</v>
      </c>
      <c r="O21" s="958"/>
    </row>
    <row r="22" spans="2:26" ht="18" customHeight="1">
      <c r="B22" s="1084"/>
      <c r="C22" s="539" t="s">
        <v>308</v>
      </c>
      <c r="D22" s="539"/>
      <c r="E22" s="539"/>
      <c r="F22" s="539"/>
      <c r="G22" s="679"/>
      <c r="H22" s="679"/>
      <c r="I22" s="539" t="s">
        <v>371</v>
      </c>
      <c r="J22" s="539" t="s">
        <v>371</v>
      </c>
      <c r="K22" s="995"/>
      <c r="L22" s="679"/>
      <c r="M22" s="679"/>
      <c r="N22" s="959" t="s">
        <v>371</v>
      </c>
      <c r="O22" s="959"/>
    </row>
    <row r="23" spans="2:26" ht="17.399999999999999" customHeight="1">
      <c r="B23" s="1084"/>
      <c r="C23" s="539" t="s">
        <v>309</v>
      </c>
      <c r="D23" s="539"/>
      <c r="E23" s="539"/>
      <c r="F23" s="539"/>
      <c r="G23" s="679"/>
      <c r="H23" s="679"/>
      <c r="I23" s="539"/>
      <c r="J23" s="539"/>
      <c r="K23" s="995"/>
      <c r="L23" s="679"/>
      <c r="M23" s="679"/>
      <c r="N23" s="959" t="s">
        <v>371</v>
      </c>
      <c r="O23" s="959"/>
    </row>
    <row r="24" spans="2:26" ht="17.399999999999999" customHeight="1" thickBot="1">
      <c r="B24" s="1084"/>
      <c r="C24" s="539" t="s">
        <v>310</v>
      </c>
      <c r="D24" s="539"/>
      <c r="E24" s="539"/>
      <c r="F24" s="539"/>
      <c r="G24" s="679"/>
      <c r="H24" s="679"/>
      <c r="I24" s="539"/>
      <c r="J24" s="539"/>
      <c r="K24" s="995"/>
      <c r="L24" s="679"/>
      <c r="M24" s="679"/>
      <c r="N24" s="959" t="s">
        <v>371</v>
      </c>
      <c r="O24" s="959"/>
    </row>
    <row r="25" spans="2:26" ht="18" customHeight="1">
      <c r="B25" s="1078" t="s">
        <v>191</v>
      </c>
      <c r="C25" s="502" t="s">
        <v>314</v>
      </c>
      <c r="D25" s="502"/>
      <c r="E25" s="502" t="s">
        <v>371</v>
      </c>
      <c r="F25" s="502"/>
      <c r="G25" s="673"/>
      <c r="H25" s="673"/>
      <c r="I25" s="673"/>
      <c r="J25" s="502" t="s">
        <v>371</v>
      </c>
      <c r="K25" s="953"/>
      <c r="L25" s="673"/>
      <c r="M25" s="540"/>
      <c r="N25" s="953" t="s">
        <v>371</v>
      </c>
      <c r="O25" s="953"/>
    </row>
    <row r="26" spans="2:26" ht="21" customHeight="1">
      <c r="B26" s="1079"/>
      <c r="C26" s="531" t="s">
        <v>366</v>
      </c>
      <c r="D26" s="531"/>
      <c r="E26" s="531" t="s">
        <v>371</v>
      </c>
      <c r="F26" s="531"/>
      <c r="G26" s="674"/>
      <c r="H26" s="674"/>
      <c r="I26" s="674"/>
      <c r="J26" s="531" t="s">
        <v>371</v>
      </c>
      <c r="K26" s="954"/>
      <c r="L26" s="674"/>
      <c r="M26" s="541"/>
      <c r="N26" s="954" t="s">
        <v>371</v>
      </c>
      <c r="O26" s="954"/>
    </row>
    <row r="27" spans="2:26" ht="19.2" customHeight="1" thickBot="1">
      <c r="B27" s="1080"/>
      <c r="C27" s="533" t="s">
        <v>367</v>
      </c>
      <c r="D27" s="533"/>
      <c r="E27" s="533" t="s">
        <v>371</v>
      </c>
      <c r="F27" s="533"/>
      <c r="G27" s="675"/>
      <c r="H27" s="675"/>
      <c r="I27" s="675"/>
      <c r="J27" s="533" t="s">
        <v>371</v>
      </c>
      <c r="K27" s="955"/>
      <c r="L27" s="675"/>
      <c r="M27" s="542"/>
      <c r="N27" s="955" t="s">
        <v>371</v>
      </c>
      <c r="O27" s="955"/>
    </row>
    <row r="28" spans="2:26" ht="19.2" customHeight="1" thickBot="1">
      <c r="B28" s="669" t="s">
        <v>562</v>
      </c>
      <c r="C28" s="543" t="s">
        <v>334</v>
      </c>
      <c r="D28" s="544"/>
      <c r="E28" s="544" t="s">
        <v>371</v>
      </c>
      <c r="F28" s="544"/>
      <c r="G28" s="669"/>
      <c r="H28" s="669"/>
      <c r="I28" s="544" t="s">
        <v>371</v>
      </c>
      <c r="J28" s="544" t="s">
        <v>371</v>
      </c>
      <c r="K28" s="669"/>
      <c r="L28" s="669"/>
      <c r="M28" s="545" t="s">
        <v>371</v>
      </c>
      <c r="N28" s="669" t="s">
        <v>371</v>
      </c>
      <c r="O28" s="669" t="s">
        <v>371</v>
      </c>
    </row>
    <row r="29" spans="2:26" ht="19.8" customHeight="1" thickBot="1">
      <c r="B29" s="1070" t="s">
        <v>682</v>
      </c>
      <c r="C29" s="1071"/>
      <c r="D29" s="546"/>
      <c r="E29" s="546"/>
      <c r="F29" s="546"/>
      <c r="G29" s="546"/>
      <c r="H29" s="546"/>
      <c r="I29" s="546"/>
      <c r="J29" s="546"/>
      <c r="K29" s="547"/>
      <c r="L29" s="547"/>
      <c r="M29" s="547"/>
      <c r="N29" s="546"/>
      <c r="O29" s="546"/>
    </row>
    <row r="31" spans="2:26" ht="21">
      <c r="B31" s="1064" t="s">
        <v>689</v>
      </c>
      <c r="C31" s="1064"/>
      <c r="D31" s="1064"/>
      <c r="E31" s="1064"/>
    </row>
    <row r="32" spans="2:26" ht="23.4">
      <c r="B32" s="721" t="s">
        <v>688</v>
      </c>
    </row>
  </sheetData>
  <mergeCells count="13">
    <mergeCell ref="B31:E31"/>
    <mergeCell ref="C4:C5"/>
    <mergeCell ref="B4:B5"/>
    <mergeCell ref="C2:I2"/>
    <mergeCell ref="B29:C29"/>
    <mergeCell ref="B7:B9"/>
    <mergeCell ref="B6:C6"/>
    <mergeCell ref="B10:B13"/>
    <mergeCell ref="B14:B16"/>
    <mergeCell ref="B17:B20"/>
    <mergeCell ref="B21:B24"/>
    <mergeCell ref="B25:B27"/>
    <mergeCell ref="D4:O4"/>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1F036-77F6-4C61-A523-C471A5E264F7}">
  <dimension ref="B1:AS112"/>
  <sheetViews>
    <sheetView zoomScale="88" zoomScaleNormal="88" workbookViewId="0">
      <pane xSplit="5" ySplit="4" topLeftCell="F35" activePane="bottomRight" state="frozen"/>
      <selection pane="topRight" activeCell="F1" sqref="F1"/>
      <selection pane="bottomLeft" activeCell="A5" sqref="A5"/>
      <selection pane="bottomRight" activeCell="AQ29" sqref="AQ29"/>
    </sheetView>
  </sheetViews>
  <sheetFormatPr defaultRowHeight="14.4"/>
  <cols>
    <col min="1" max="1" width="2.88671875" style="611" customWidth="1"/>
    <col min="2" max="2" width="8.88671875" style="611"/>
    <col min="3" max="3" width="17.21875" style="611" customWidth="1"/>
    <col min="4" max="4" width="8.88671875" style="611"/>
    <col min="5" max="5" width="10.5546875" style="611" bestFit="1" customWidth="1"/>
    <col min="6" max="6" width="10.21875" style="611" bestFit="1" customWidth="1"/>
    <col min="7" max="13" width="8.88671875" style="611"/>
    <col min="14" max="14" width="10" style="611" bestFit="1" customWidth="1"/>
    <col min="15" max="17" width="8.88671875" style="611"/>
    <col min="18" max="18" width="10" style="611" bestFit="1" customWidth="1"/>
    <col min="19" max="19" width="10.21875" style="611" bestFit="1" customWidth="1"/>
    <col min="20" max="21" width="10.33203125" style="611" bestFit="1" customWidth="1"/>
    <col min="22" max="22" width="10" style="611" bestFit="1" customWidth="1"/>
    <col min="23" max="24" width="8.88671875" style="611"/>
    <col min="25" max="25" width="10.21875" style="611" bestFit="1" customWidth="1"/>
    <col min="26" max="26" width="10" style="611" bestFit="1" customWidth="1"/>
    <col min="27" max="29" width="8.88671875" style="611"/>
    <col min="30" max="30" width="10" style="611" bestFit="1" customWidth="1"/>
    <col min="31" max="33" width="8.88671875" style="611"/>
    <col min="34" max="34" width="10" style="611" bestFit="1" customWidth="1"/>
    <col min="35" max="37" width="8.88671875" style="611"/>
    <col min="38" max="41" width="13.88671875" style="949" bestFit="1" customWidth="1"/>
    <col min="42" max="42" width="10" style="949" bestFit="1" customWidth="1"/>
    <col min="43" max="45" width="8.88671875" style="949"/>
    <col min="46" max="16384" width="8.88671875" style="611"/>
  </cols>
  <sheetData>
    <row r="1" spans="2:45" s="707" customFormat="1">
      <c r="B1" s="710"/>
      <c r="C1" s="710"/>
      <c r="D1" s="710"/>
      <c r="E1" s="710"/>
      <c r="F1" s="628" t="s">
        <v>542</v>
      </c>
      <c r="AL1" s="949"/>
      <c r="AM1" s="949"/>
      <c r="AN1" s="949"/>
      <c r="AO1" s="949"/>
      <c r="AP1" s="949"/>
      <c r="AQ1" s="949"/>
      <c r="AR1" s="949"/>
      <c r="AS1" s="949"/>
    </row>
    <row r="2" spans="2:45" s="707" customFormat="1" ht="15" thickBot="1">
      <c r="B2" s="394"/>
      <c r="C2" s="394"/>
      <c r="D2" s="394"/>
      <c r="E2" s="394"/>
      <c r="F2" s="629" t="s">
        <v>543</v>
      </c>
      <c r="H2" s="630" t="s">
        <v>544</v>
      </c>
      <c r="J2" s="631" t="s">
        <v>545</v>
      </c>
      <c r="L2" s="632" t="s">
        <v>546</v>
      </c>
      <c r="N2" s="633" t="s">
        <v>547</v>
      </c>
      <c r="P2" s="1145" t="s">
        <v>548</v>
      </c>
      <c r="Q2" s="1145"/>
      <c r="S2" s="1204" t="s">
        <v>549</v>
      </c>
      <c r="T2" s="1204"/>
      <c r="U2" s="628" t="s">
        <v>550</v>
      </c>
      <c r="Y2" s="634" t="s">
        <v>551</v>
      </c>
      <c r="AL2" s="949"/>
      <c r="AM2" s="949"/>
      <c r="AN2" s="949"/>
      <c r="AO2" s="949"/>
      <c r="AP2" s="949"/>
      <c r="AQ2" s="949"/>
      <c r="AR2" s="949"/>
      <c r="AS2" s="949"/>
    </row>
    <row r="3" spans="2:45" ht="27" customHeight="1" thickBot="1">
      <c r="B3" s="1094" t="s">
        <v>23</v>
      </c>
      <c r="C3" s="1203"/>
      <c r="D3" s="1094" t="s">
        <v>301</v>
      </c>
      <c r="E3" s="1178"/>
      <c r="F3" s="1108" t="s">
        <v>125</v>
      </c>
      <c r="G3" s="1109"/>
      <c r="H3" s="1109"/>
      <c r="I3" s="1109"/>
      <c r="J3" s="1109" t="s">
        <v>559</v>
      </c>
      <c r="K3" s="1109"/>
      <c r="L3" s="1109"/>
      <c r="M3" s="1109"/>
      <c r="N3" s="1108" t="s">
        <v>560</v>
      </c>
      <c r="O3" s="1109"/>
      <c r="P3" s="1109"/>
      <c r="Q3" s="1110"/>
      <c r="R3" s="1108" t="s">
        <v>303</v>
      </c>
      <c r="S3" s="1109"/>
      <c r="T3" s="1109"/>
      <c r="U3" s="1110"/>
      <c r="V3" s="1108" t="s">
        <v>357</v>
      </c>
      <c r="W3" s="1109"/>
      <c r="X3" s="1109"/>
      <c r="Y3" s="1110"/>
      <c r="Z3" s="1108" t="s">
        <v>561</v>
      </c>
      <c r="AA3" s="1109"/>
      <c r="AB3" s="1109"/>
      <c r="AC3" s="1110"/>
      <c r="AD3" s="1108" t="s">
        <v>355</v>
      </c>
      <c r="AE3" s="1109"/>
      <c r="AF3" s="1109"/>
      <c r="AG3" s="1110"/>
      <c r="AH3" s="1108" t="s">
        <v>356</v>
      </c>
      <c r="AI3" s="1109"/>
      <c r="AJ3" s="1109"/>
      <c r="AK3" s="1110"/>
      <c r="AL3" s="1108" t="s">
        <v>576</v>
      </c>
      <c r="AM3" s="1109"/>
      <c r="AN3" s="1109"/>
      <c r="AO3" s="1110"/>
      <c r="AP3" s="1108" t="s">
        <v>577</v>
      </c>
      <c r="AQ3" s="1109"/>
      <c r="AR3" s="1109"/>
      <c r="AS3" s="1110"/>
    </row>
    <row r="4" spans="2:45" ht="15" thickBot="1">
      <c r="B4" s="613"/>
      <c r="C4" s="614" t="s">
        <v>304</v>
      </c>
      <c r="D4" s="624"/>
      <c r="E4" s="612" t="s">
        <v>265</v>
      </c>
      <c r="F4" s="635" t="s">
        <v>307</v>
      </c>
      <c r="G4" s="636" t="s">
        <v>308</v>
      </c>
      <c r="H4" s="637" t="s">
        <v>309</v>
      </c>
      <c r="I4" s="809" t="s">
        <v>310</v>
      </c>
      <c r="J4" s="635" t="s">
        <v>307</v>
      </c>
      <c r="K4" s="636" t="s">
        <v>308</v>
      </c>
      <c r="L4" s="637" t="s">
        <v>309</v>
      </c>
      <c r="M4" s="809" t="s">
        <v>310</v>
      </c>
      <c r="N4" s="635" t="s">
        <v>307</v>
      </c>
      <c r="O4" s="636" t="s">
        <v>308</v>
      </c>
      <c r="P4" s="637" t="s">
        <v>309</v>
      </c>
      <c r="Q4" s="814" t="s">
        <v>310</v>
      </c>
      <c r="R4" s="635" t="s">
        <v>307</v>
      </c>
      <c r="S4" s="636" t="s">
        <v>308</v>
      </c>
      <c r="T4" s="637" t="s">
        <v>309</v>
      </c>
      <c r="U4" s="814" t="s">
        <v>310</v>
      </c>
      <c r="V4" s="635" t="s">
        <v>307</v>
      </c>
      <c r="W4" s="636" t="s">
        <v>308</v>
      </c>
      <c r="X4" s="637" t="s">
        <v>309</v>
      </c>
      <c r="Y4" s="814" t="s">
        <v>310</v>
      </c>
      <c r="Z4" s="819" t="s">
        <v>307</v>
      </c>
      <c r="AA4" s="820" t="s">
        <v>308</v>
      </c>
      <c r="AB4" s="637" t="s">
        <v>309</v>
      </c>
      <c r="AC4" s="822" t="s">
        <v>310</v>
      </c>
      <c r="AD4" s="819" t="s">
        <v>307</v>
      </c>
      <c r="AE4" s="820" t="s">
        <v>308</v>
      </c>
      <c r="AF4" s="637" t="s">
        <v>309</v>
      </c>
      <c r="AG4" s="822" t="s">
        <v>310</v>
      </c>
      <c r="AH4" s="635" t="s">
        <v>307</v>
      </c>
      <c r="AI4" s="636" t="s">
        <v>308</v>
      </c>
      <c r="AJ4" s="637" t="s">
        <v>309</v>
      </c>
      <c r="AK4" s="814" t="s">
        <v>310</v>
      </c>
      <c r="AL4" s="635" t="s">
        <v>307</v>
      </c>
      <c r="AM4" s="636" t="s">
        <v>308</v>
      </c>
      <c r="AN4" s="637" t="s">
        <v>309</v>
      </c>
      <c r="AO4" s="814" t="s">
        <v>310</v>
      </c>
      <c r="AP4" s="635" t="s">
        <v>307</v>
      </c>
      <c r="AQ4" s="636" t="s">
        <v>308</v>
      </c>
      <c r="AR4" s="637" t="s">
        <v>309</v>
      </c>
      <c r="AS4" s="814" t="s">
        <v>310</v>
      </c>
    </row>
    <row r="5" spans="2:45" ht="27.6" customHeight="1" thickBot="1">
      <c r="B5" s="1205" t="s">
        <v>422</v>
      </c>
      <c r="C5" s="1206"/>
      <c r="D5" s="1111" t="s">
        <v>725</v>
      </c>
      <c r="E5" s="1113"/>
      <c r="F5" s="1111" t="s">
        <v>725</v>
      </c>
      <c r="G5" s="1112"/>
      <c r="H5" s="1112"/>
      <c r="I5" s="1112"/>
      <c r="J5" s="1111" t="s">
        <v>725</v>
      </c>
      <c r="K5" s="1112"/>
      <c r="L5" s="1112"/>
      <c r="M5" s="1113"/>
      <c r="N5" s="1111" t="s">
        <v>725</v>
      </c>
      <c r="O5" s="1112"/>
      <c r="P5" s="1112"/>
      <c r="Q5" s="1113"/>
      <c r="R5" s="1111" t="s">
        <v>725</v>
      </c>
      <c r="S5" s="1112"/>
      <c r="T5" s="1112"/>
      <c r="U5" s="1113"/>
      <c r="V5" s="1111" t="s">
        <v>725</v>
      </c>
      <c r="W5" s="1112"/>
      <c r="X5" s="1112"/>
      <c r="Y5" s="1113"/>
      <c r="Z5" s="638"/>
      <c r="AA5" s="639"/>
      <c r="AB5" s="1112" t="s">
        <v>725</v>
      </c>
      <c r="AC5" s="1113"/>
      <c r="AD5" s="638"/>
      <c r="AE5" s="639"/>
      <c r="AF5" s="1112" t="s">
        <v>725</v>
      </c>
      <c r="AG5" s="1113"/>
      <c r="AH5" s="1111" t="s">
        <v>725</v>
      </c>
      <c r="AI5" s="1112"/>
      <c r="AJ5" s="1112"/>
      <c r="AK5" s="1113"/>
      <c r="AL5" s="1111" t="s">
        <v>725</v>
      </c>
      <c r="AM5" s="1112"/>
      <c r="AN5" s="1112"/>
      <c r="AO5" s="1113"/>
      <c r="AP5" s="1111" t="s">
        <v>725</v>
      </c>
      <c r="AQ5" s="1112"/>
      <c r="AR5" s="1112"/>
      <c r="AS5" s="1113"/>
    </row>
    <row r="6" spans="2:45" ht="15" thickBot="1">
      <c r="B6" s="1174" t="s">
        <v>381</v>
      </c>
      <c r="C6" s="621" t="s">
        <v>724</v>
      </c>
      <c r="D6" s="625" t="s">
        <v>305</v>
      </c>
      <c r="E6" s="640" t="s">
        <v>306</v>
      </c>
      <c r="F6" s="620" t="s">
        <v>305</v>
      </c>
      <c r="G6" s="617" t="s">
        <v>305</v>
      </c>
      <c r="H6" s="617" t="s">
        <v>305</v>
      </c>
      <c r="I6" s="617" t="s">
        <v>305</v>
      </c>
      <c r="J6" s="757" t="s">
        <v>305</v>
      </c>
      <c r="K6" s="755" t="s">
        <v>305</v>
      </c>
      <c r="L6" s="755" t="s">
        <v>305</v>
      </c>
      <c r="M6" s="758" t="s">
        <v>305</v>
      </c>
      <c r="N6" s="757" t="s">
        <v>305</v>
      </c>
      <c r="O6" s="755" t="s">
        <v>305</v>
      </c>
      <c r="P6" s="755" t="s">
        <v>305</v>
      </c>
      <c r="Q6" s="758" t="s">
        <v>305</v>
      </c>
      <c r="R6" s="757" t="s">
        <v>305</v>
      </c>
      <c r="S6" s="755" t="s">
        <v>305</v>
      </c>
      <c r="T6" s="755" t="s">
        <v>305</v>
      </c>
      <c r="U6" s="758" t="s">
        <v>305</v>
      </c>
      <c r="V6" s="757" t="s">
        <v>305</v>
      </c>
      <c r="W6" s="755" t="s">
        <v>305</v>
      </c>
      <c r="X6" s="755" t="s">
        <v>305</v>
      </c>
      <c r="Y6" s="758" t="s">
        <v>305</v>
      </c>
      <c r="Z6" s="750"/>
      <c r="AA6" s="749"/>
      <c r="AB6" s="755" t="s">
        <v>305</v>
      </c>
      <c r="AC6" s="758" t="s">
        <v>305</v>
      </c>
      <c r="AD6" s="750"/>
      <c r="AE6" s="749"/>
      <c r="AF6" s="755" t="s">
        <v>305</v>
      </c>
      <c r="AG6" s="758" t="s">
        <v>305</v>
      </c>
      <c r="AH6" s="757" t="s">
        <v>305</v>
      </c>
      <c r="AI6" s="755" t="s">
        <v>305</v>
      </c>
      <c r="AJ6" s="755" t="s">
        <v>305</v>
      </c>
      <c r="AK6" s="758" t="s">
        <v>305</v>
      </c>
      <c r="AL6" s="966" t="s">
        <v>305</v>
      </c>
      <c r="AM6" s="962" t="s">
        <v>305</v>
      </c>
      <c r="AN6" s="962" t="s">
        <v>305</v>
      </c>
      <c r="AO6" s="967" t="s">
        <v>305</v>
      </c>
      <c r="AP6" s="966" t="s">
        <v>305</v>
      </c>
      <c r="AQ6" s="962" t="s">
        <v>305</v>
      </c>
      <c r="AR6" s="962" t="s">
        <v>305</v>
      </c>
      <c r="AS6" s="967" t="s">
        <v>305</v>
      </c>
    </row>
    <row r="7" spans="2:45">
      <c r="B7" s="1175"/>
      <c r="C7" s="1183" t="s">
        <v>313</v>
      </c>
      <c r="D7" s="614" t="s">
        <v>307</v>
      </c>
      <c r="E7" s="617" t="s">
        <v>233</v>
      </c>
      <c r="F7" s="1099">
        <v>2.0833333333333333E-3</v>
      </c>
      <c r="G7" s="1102">
        <v>2.7777777777777779E-3</v>
      </c>
      <c r="H7" s="1102">
        <v>3.472222222222222E-3</v>
      </c>
      <c r="I7" s="1102">
        <v>4.1666666666666666E-3</v>
      </c>
      <c r="J7" s="1099">
        <v>2.0833333333333333E-3</v>
      </c>
      <c r="K7" s="1102">
        <v>2.7777777777777779E-3</v>
      </c>
      <c r="L7" s="1102">
        <v>3.472222222222222E-3</v>
      </c>
      <c r="M7" s="1105">
        <v>4.1666666666666666E-3</v>
      </c>
      <c r="N7" s="1099">
        <v>2.0833333333333333E-3</v>
      </c>
      <c r="O7" s="1102">
        <v>2.7777777777777779E-3</v>
      </c>
      <c r="P7" s="1102">
        <v>3.472222222222222E-3</v>
      </c>
      <c r="Q7" s="1105">
        <v>4.1666666666666666E-3</v>
      </c>
      <c r="R7" s="1099">
        <v>2.0833333333333333E-3</v>
      </c>
      <c r="S7" s="1102">
        <v>2.7777777777777779E-3</v>
      </c>
      <c r="T7" s="1102">
        <v>3.472222222222222E-3</v>
      </c>
      <c r="U7" s="1105">
        <v>4.1666666666666666E-3</v>
      </c>
      <c r="V7" s="1099">
        <v>2.0833333333333333E-3</v>
      </c>
      <c r="W7" s="1102">
        <v>2.7777777777777779E-3</v>
      </c>
      <c r="X7" s="1102">
        <v>3.472222222222222E-3</v>
      </c>
      <c r="Y7" s="1105">
        <v>4.1666666666666666E-3</v>
      </c>
      <c r="Z7" s="1153"/>
      <c r="AA7" s="1147"/>
      <c r="AB7" s="1102">
        <v>3.472222222222222E-3</v>
      </c>
      <c r="AC7" s="1105">
        <v>4.1666666666666666E-3</v>
      </c>
      <c r="AD7" s="1153"/>
      <c r="AE7" s="1147"/>
      <c r="AF7" s="1102">
        <v>3.472222222222222E-3</v>
      </c>
      <c r="AG7" s="1105">
        <v>4.1666666666666666E-3</v>
      </c>
      <c r="AH7" s="1099">
        <v>2.0833333333333333E-3</v>
      </c>
      <c r="AI7" s="1102">
        <v>2.7777777777777779E-3</v>
      </c>
      <c r="AJ7" s="1102">
        <v>3.472222222222222E-3</v>
      </c>
      <c r="AK7" s="1105">
        <v>4.1666666666666666E-3</v>
      </c>
      <c r="AL7" s="1099">
        <v>0</v>
      </c>
      <c r="AM7" s="1102">
        <v>0</v>
      </c>
      <c r="AN7" s="1102">
        <v>0</v>
      </c>
      <c r="AO7" s="1105">
        <v>0</v>
      </c>
      <c r="AP7" s="1099">
        <v>2.0833333333333333E-3</v>
      </c>
      <c r="AQ7" s="1102">
        <v>2.7777777777777779E-3</v>
      </c>
      <c r="AR7" s="1102">
        <v>3.472222222222222E-3</v>
      </c>
      <c r="AS7" s="1105">
        <v>4.1666666666666666E-3</v>
      </c>
    </row>
    <row r="8" spans="2:45">
      <c r="B8" s="1175"/>
      <c r="C8" s="1184"/>
      <c r="D8" s="641" t="s">
        <v>308</v>
      </c>
      <c r="E8" s="712" t="s">
        <v>329</v>
      </c>
      <c r="F8" s="1100"/>
      <c r="G8" s="1103"/>
      <c r="H8" s="1103"/>
      <c r="I8" s="1103"/>
      <c r="J8" s="1100"/>
      <c r="K8" s="1103"/>
      <c r="L8" s="1103"/>
      <c r="M8" s="1106"/>
      <c r="N8" s="1100"/>
      <c r="O8" s="1103"/>
      <c r="P8" s="1103"/>
      <c r="Q8" s="1106"/>
      <c r="R8" s="1100"/>
      <c r="S8" s="1103"/>
      <c r="T8" s="1103"/>
      <c r="U8" s="1106"/>
      <c r="V8" s="1100"/>
      <c r="W8" s="1103"/>
      <c r="X8" s="1103"/>
      <c r="Y8" s="1106"/>
      <c r="Z8" s="1154"/>
      <c r="AA8" s="1148"/>
      <c r="AB8" s="1103"/>
      <c r="AC8" s="1106"/>
      <c r="AD8" s="1154"/>
      <c r="AE8" s="1148"/>
      <c r="AF8" s="1103"/>
      <c r="AG8" s="1106"/>
      <c r="AH8" s="1100"/>
      <c r="AI8" s="1103"/>
      <c r="AJ8" s="1103"/>
      <c r="AK8" s="1106"/>
      <c r="AL8" s="1100"/>
      <c r="AM8" s="1103"/>
      <c r="AN8" s="1103"/>
      <c r="AO8" s="1106"/>
      <c r="AP8" s="1100"/>
      <c r="AQ8" s="1103"/>
      <c r="AR8" s="1103"/>
      <c r="AS8" s="1106"/>
    </row>
    <row r="9" spans="2:45">
      <c r="B9" s="1175"/>
      <c r="C9" s="1184"/>
      <c r="D9" s="641" t="s">
        <v>309</v>
      </c>
      <c r="E9" s="712" t="s">
        <v>330</v>
      </c>
      <c r="F9" s="1100"/>
      <c r="G9" s="1103"/>
      <c r="H9" s="1103"/>
      <c r="I9" s="1103"/>
      <c r="J9" s="1100"/>
      <c r="K9" s="1103"/>
      <c r="L9" s="1103"/>
      <c r="M9" s="1106"/>
      <c r="N9" s="1100"/>
      <c r="O9" s="1103"/>
      <c r="P9" s="1103"/>
      <c r="Q9" s="1106"/>
      <c r="R9" s="1100"/>
      <c r="S9" s="1103"/>
      <c r="T9" s="1103"/>
      <c r="U9" s="1106"/>
      <c r="V9" s="1100"/>
      <c r="W9" s="1103"/>
      <c r="X9" s="1103"/>
      <c r="Y9" s="1106"/>
      <c r="Z9" s="1154"/>
      <c r="AA9" s="1148"/>
      <c r="AB9" s="1103"/>
      <c r="AC9" s="1106"/>
      <c r="AD9" s="1154"/>
      <c r="AE9" s="1148"/>
      <c r="AF9" s="1103"/>
      <c r="AG9" s="1106"/>
      <c r="AH9" s="1100"/>
      <c r="AI9" s="1103"/>
      <c r="AJ9" s="1103"/>
      <c r="AK9" s="1106"/>
      <c r="AL9" s="1100"/>
      <c r="AM9" s="1103"/>
      <c r="AN9" s="1103"/>
      <c r="AO9" s="1106"/>
      <c r="AP9" s="1100"/>
      <c r="AQ9" s="1103"/>
      <c r="AR9" s="1103"/>
      <c r="AS9" s="1106"/>
    </row>
    <row r="10" spans="2:45" ht="15" thickBot="1">
      <c r="B10" s="1175"/>
      <c r="C10" s="1184"/>
      <c r="D10" s="641" t="s">
        <v>310</v>
      </c>
      <c r="E10" s="712" t="s">
        <v>331</v>
      </c>
      <c r="F10" s="1100"/>
      <c r="G10" s="1103"/>
      <c r="H10" s="1103"/>
      <c r="I10" s="1103"/>
      <c r="J10" s="1100"/>
      <c r="K10" s="1103"/>
      <c r="L10" s="1103"/>
      <c r="M10" s="1106"/>
      <c r="N10" s="1100"/>
      <c r="O10" s="1103"/>
      <c r="P10" s="1103"/>
      <c r="Q10" s="1106"/>
      <c r="R10" s="1100"/>
      <c r="S10" s="1103"/>
      <c r="T10" s="1103"/>
      <c r="U10" s="1106"/>
      <c r="V10" s="1100"/>
      <c r="W10" s="1103"/>
      <c r="X10" s="1103"/>
      <c r="Y10" s="1106"/>
      <c r="Z10" s="1154"/>
      <c r="AA10" s="1148"/>
      <c r="AB10" s="1103"/>
      <c r="AC10" s="1106"/>
      <c r="AD10" s="1154"/>
      <c r="AE10" s="1148"/>
      <c r="AF10" s="1103"/>
      <c r="AG10" s="1106"/>
      <c r="AH10" s="1100"/>
      <c r="AI10" s="1103"/>
      <c r="AJ10" s="1103"/>
      <c r="AK10" s="1106"/>
      <c r="AL10" s="1100"/>
      <c r="AM10" s="1103"/>
      <c r="AN10" s="1103"/>
      <c r="AO10" s="1106"/>
      <c r="AP10" s="1100"/>
      <c r="AQ10" s="1103"/>
      <c r="AR10" s="1103"/>
      <c r="AS10" s="1106"/>
    </row>
    <row r="11" spans="2:45">
      <c r="B11" s="1175"/>
      <c r="C11" s="1200" t="s">
        <v>191</v>
      </c>
      <c r="D11" s="614" t="s">
        <v>318</v>
      </c>
      <c r="E11" s="392" t="s">
        <v>314</v>
      </c>
      <c r="F11" s="1114">
        <v>0</v>
      </c>
      <c r="G11" s="1115"/>
      <c r="H11" s="1115"/>
      <c r="I11" s="1115"/>
      <c r="J11" s="1138" t="s">
        <v>317</v>
      </c>
      <c r="K11" s="1139"/>
      <c r="L11" s="1139"/>
      <c r="M11" s="1140"/>
      <c r="N11" s="1114">
        <v>0</v>
      </c>
      <c r="O11" s="1115"/>
      <c r="P11" s="1115"/>
      <c r="Q11" s="1116"/>
      <c r="R11" s="1114">
        <v>0</v>
      </c>
      <c r="S11" s="1115"/>
      <c r="T11" s="1115"/>
      <c r="U11" s="1116"/>
      <c r="V11" s="1114">
        <v>0</v>
      </c>
      <c r="W11" s="1115"/>
      <c r="X11" s="1115"/>
      <c r="Y11" s="1116"/>
      <c r="Z11" s="1138" t="s">
        <v>317</v>
      </c>
      <c r="AA11" s="1139"/>
      <c r="AB11" s="1139"/>
      <c r="AC11" s="1140"/>
      <c r="AD11" s="1138" t="s">
        <v>317</v>
      </c>
      <c r="AE11" s="1139"/>
      <c r="AF11" s="1139"/>
      <c r="AG11" s="1140"/>
      <c r="AH11" s="1114">
        <v>0</v>
      </c>
      <c r="AI11" s="1115"/>
      <c r="AJ11" s="1115"/>
      <c r="AK11" s="1116"/>
      <c r="AL11" s="1114">
        <v>0</v>
      </c>
      <c r="AM11" s="1115"/>
      <c r="AN11" s="1115"/>
      <c r="AO11" s="1116"/>
      <c r="AP11" s="1114">
        <v>0</v>
      </c>
      <c r="AQ11" s="1115"/>
      <c r="AR11" s="1115"/>
      <c r="AS11" s="1116"/>
    </row>
    <row r="12" spans="2:45">
      <c r="B12" s="1175"/>
      <c r="C12" s="1201"/>
      <c r="D12" s="615" t="s">
        <v>318</v>
      </c>
      <c r="E12" s="385" t="s">
        <v>315</v>
      </c>
      <c r="F12" s="1117"/>
      <c r="G12" s="1118"/>
      <c r="H12" s="1118"/>
      <c r="I12" s="1118"/>
      <c r="J12" s="1141" t="s">
        <v>317</v>
      </c>
      <c r="K12" s="1142"/>
      <c r="L12" s="1142"/>
      <c r="M12" s="1143"/>
      <c r="N12" s="1117"/>
      <c r="O12" s="1118"/>
      <c r="P12" s="1118"/>
      <c r="Q12" s="1119"/>
      <c r="R12" s="1117"/>
      <c r="S12" s="1118"/>
      <c r="T12" s="1118"/>
      <c r="U12" s="1119"/>
      <c r="V12" s="1117"/>
      <c r="W12" s="1118"/>
      <c r="X12" s="1118"/>
      <c r="Y12" s="1119"/>
      <c r="Z12" s="1141" t="s">
        <v>317</v>
      </c>
      <c r="AA12" s="1142"/>
      <c r="AB12" s="1142"/>
      <c r="AC12" s="1143"/>
      <c r="AD12" s="1141" t="s">
        <v>317</v>
      </c>
      <c r="AE12" s="1142"/>
      <c r="AF12" s="1142"/>
      <c r="AG12" s="1143"/>
      <c r="AH12" s="1117"/>
      <c r="AI12" s="1118"/>
      <c r="AJ12" s="1118"/>
      <c r="AK12" s="1119"/>
      <c r="AL12" s="1117"/>
      <c r="AM12" s="1118"/>
      <c r="AN12" s="1118"/>
      <c r="AO12" s="1119"/>
      <c r="AP12" s="1117"/>
      <c r="AQ12" s="1118"/>
      <c r="AR12" s="1118"/>
      <c r="AS12" s="1119"/>
    </row>
    <row r="13" spans="2:45" ht="15" thickBot="1">
      <c r="B13" s="1175"/>
      <c r="C13" s="1202"/>
      <c r="D13" s="616" t="s">
        <v>318</v>
      </c>
      <c r="E13" s="444" t="s">
        <v>316</v>
      </c>
      <c r="F13" s="1120"/>
      <c r="G13" s="1121"/>
      <c r="H13" s="1121"/>
      <c r="I13" s="1121"/>
      <c r="J13" s="1144" t="s">
        <v>317</v>
      </c>
      <c r="K13" s="1145"/>
      <c r="L13" s="1145"/>
      <c r="M13" s="1146"/>
      <c r="N13" s="1120"/>
      <c r="O13" s="1121"/>
      <c r="P13" s="1121"/>
      <c r="Q13" s="1122"/>
      <c r="R13" s="1120"/>
      <c r="S13" s="1121"/>
      <c r="T13" s="1121"/>
      <c r="U13" s="1122"/>
      <c r="V13" s="1120"/>
      <c r="W13" s="1121"/>
      <c r="X13" s="1121"/>
      <c r="Y13" s="1122"/>
      <c r="Z13" s="1144" t="s">
        <v>317</v>
      </c>
      <c r="AA13" s="1145"/>
      <c r="AB13" s="1145"/>
      <c r="AC13" s="1146"/>
      <c r="AD13" s="1144" t="s">
        <v>317</v>
      </c>
      <c r="AE13" s="1145"/>
      <c r="AF13" s="1145"/>
      <c r="AG13" s="1146"/>
      <c r="AH13" s="1120"/>
      <c r="AI13" s="1121"/>
      <c r="AJ13" s="1121"/>
      <c r="AK13" s="1122"/>
      <c r="AL13" s="1120"/>
      <c r="AM13" s="1121"/>
      <c r="AN13" s="1121"/>
      <c r="AO13" s="1122"/>
      <c r="AP13" s="1120"/>
      <c r="AQ13" s="1121"/>
      <c r="AR13" s="1121"/>
      <c r="AS13" s="1122"/>
    </row>
    <row r="14" spans="2:45" ht="14.4" customHeight="1">
      <c r="B14" s="1175"/>
      <c r="C14" s="1184" t="s">
        <v>319</v>
      </c>
      <c r="D14" s="626" t="s">
        <v>318</v>
      </c>
      <c r="E14" s="623" t="s">
        <v>233</v>
      </c>
      <c r="F14" s="1123">
        <v>2.0833333333333333E-3</v>
      </c>
      <c r="G14" s="1102">
        <v>8.3333333333333332E-3</v>
      </c>
      <c r="H14" s="1102">
        <v>8.3333333333333332E-3</v>
      </c>
      <c r="I14" s="1102">
        <v>8.3333333333333332E-3</v>
      </c>
      <c r="J14" s="1193">
        <v>2.0833333333333333E-3</v>
      </c>
      <c r="K14" s="1102">
        <v>2.0833333333333333E-3</v>
      </c>
      <c r="L14" s="1102">
        <v>2.0833333333333333E-3</v>
      </c>
      <c r="M14" s="1105">
        <v>2.0833333333333333E-3</v>
      </c>
      <c r="N14" s="1123">
        <v>2.0833333333333333E-3</v>
      </c>
      <c r="O14" s="1102">
        <v>1.2499999999999999E-2</v>
      </c>
      <c r="P14" s="1102">
        <v>1.2499999999999999E-2</v>
      </c>
      <c r="Q14" s="1105">
        <v>1.2499999999999999E-2</v>
      </c>
      <c r="R14" s="1123">
        <v>2.0833333333333333E-3</v>
      </c>
      <c r="S14" s="1102">
        <v>8.3333333333333332E-3</v>
      </c>
      <c r="T14" s="1102">
        <v>8.3333333333333332E-3</v>
      </c>
      <c r="U14" s="1105">
        <v>8.3333333333333332E-3</v>
      </c>
      <c r="V14" s="1123">
        <v>2.0833333333333333E-3</v>
      </c>
      <c r="W14" s="1102">
        <v>1.2499999999999999E-2</v>
      </c>
      <c r="X14" s="1102">
        <v>1.2499999999999999E-2</v>
      </c>
      <c r="Y14" s="1105">
        <v>1.2499999999999999E-2</v>
      </c>
      <c r="Z14" s="1150"/>
      <c r="AA14" s="1147"/>
      <c r="AB14" s="1102">
        <v>6.2499999999999995E-3</v>
      </c>
      <c r="AC14" s="1105">
        <v>6.2499999999999995E-3</v>
      </c>
      <c r="AD14" s="1150"/>
      <c r="AE14" s="1147"/>
      <c r="AF14" s="1102">
        <v>6.2499999999999995E-3</v>
      </c>
      <c r="AG14" s="1105">
        <v>6.2499999999999995E-3</v>
      </c>
      <c r="AH14" s="1123">
        <v>2.0833333333333333E-3</v>
      </c>
      <c r="AI14" s="1102">
        <v>1.2499999999999999E-2</v>
      </c>
      <c r="AJ14" s="1102">
        <v>1.2499999999999999E-2</v>
      </c>
      <c r="AK14" s="1105">
        <v>1.2499999999999999E-2</v>
      </c>
      <c r="AL14" s="1129">
        <v>0</v>
      </c>
      <c r="AM14" s="1132">
        <v>0</v>
      </c>
      <c r="AN14" s="1132">
        <v>0</v>
      </c>
      <c r="AO14" s="1135">
        <v>0</v>
      </c>
      <c r="AP14" s="1123">
        <v>2.0833333333333333E-3</v>
      </c>
      <c r="AQ14" s="1102">
        <v>6.2499999999999995E-3</v>
      </c>
      <c r="AR14" s="1102">
        <v>6.2499999999999995E-3</v>
      </c>
      <c r="AS14" s="1105">
        <v>6.2499999999999995E-3</v>
      </c>
    </row>
    <row r="15" spans="2:45" ht="14.4" customHeight="1">
      <c r="B15" s="1175"/>
      <c r="C15" s="1184"/>
      <c r="D15" s="626" t="s">
        <v>318</v>
      </c>
      <c r="E15" s="623" t="s">
        <v>332</v>
      </c>
      <c r="F15" s="1124"/>
      <c r="G15" s="1103"/>
      <c r="H15" s="1103"/>
      <c r="I15" s="1103"/>
      <c r="J15" s="1194"/>
      <c r="K15" s="1103"/>
      <c r="L15" s="1103"/>
      <c r="M15" s="1106"/>
      <c r="N15" s="1124"/>
      <c r="O15" s="1103"/>
      <c r="P15" s="1103"/>
      <c r="Q15" s="1106"/>
      <c r="R15" s="1124"/>
      <c r="S15" s="1103"/>
      <c r="T15" s="1103"/>
      <c r="U15" s="1106"/>
      <c r="V15" s="1124"/>
      <c r="W15" s="1103"/>
      <c r="X15" s="1103"/>
      <c r="Y15" s="1106"/>
      <c r="Z15" s="1151"/>
      <c r="AA15" s="1148"/>
      <c r="AB15" s="1103"/>
      <c r="AC15" s="1106"/>
      <c r="AD15" s="1151"/>
      <c r="AE15" s="1148"/>
      <c r="AF15" s="1103"/>
      <c r="AG15" s="1106"/>
      <c r="AH15" s="1124"/>
      <c r="AI15" s="1103"/>
      <c r="AJ15" s="1103"/>
      <c r="AK15" s="1106"/>
      <c r="AL15" s="1130"/>
      <c r="AM15" s="1133"/>
      <c r="AN15" s="1133"/>
      <c r="AO15" s="1136"/>
      <c r="AP15" s="1124"/>
      <c r="AQ15" s="1103"/>
      <c r="AR15" s="1103"/>
      <c r="AS15" s="1106"/>
    </row>
    <row r="16" spans="2:45" s="707" customFormat="1" ht="14.4" customHeight="1">
      <c r="B16" s="1175"/>
      <c r="C16" s="1184"/>
      <c r="D16" s="712" t="s">
        <v>318</v>
      </c>
      <c r="E16" s="717" t="s">
        <v>333</v>
      </c>
      <c r="F16" s="1124"/>
      <c r="G16" s="1103"/>
      <c r="H16" s="1103"/>
      <c r="I16" s="1103"/>
      <c r="J16" s="1194"/>
      <c r="K16" s="1103"/>
      <c r="L16" s="1103"/>
      <c r="M16" s="1106"/>
      <c r="N16" s="1124"/>
      <c r="O16" s="1103"/>
      <c r="P16" s="1103"/>
      <c r="Q16" s="1106"/>
      <c r="R16" s="1124"/>
      <c r="S16" s="1103"/>
      <c r="T16" s="1103"/>
      <c r="U16" s="1106"/>
      <c r="V16" s="1124"/>
      <c r="W16" s="1103"/>
      <c r="X16" s="1103"/>
      <c r="Y16" s="1106"/>
      <c r="Z16" s="1151"/>
      <c r="AA16" s="1148"/>
      <c r="AB16" s="1103"/>
      <c r="AC16" s="1106"/>
      <c r="AD16" s="1151"/>
      <c r="AE16" s="1148"/>
      <c r="AF16" s="1103"/>
      <c r="AG16" s="1106"/>
      <c r="AH16" s="1124"/>
      <c r="AI16" s="1103"/>
      <c r="AJ16" s="1103"/>
      <c r="AK16" s="1106"/>
      <c r="AL16" s="1130"/>
      <c r="AM16" s="1133"/>
      <c r="AN16" s="1133"/>
      <c r="AO16" s="1136"/>
      <c r="AP16" s="1124"/>
      <c r="AQ16" s="1103"/>
      <c r="AR16" s="1103"/>
      <c r="AS16" s="1106"/>
    </row>
    <row r="17" spans="2:45" ht="15" customHeight="1" thickBot="1">
      <c r="B17" s="1175"/>
      <c r="C17" s="1209"/>
      <c r="D17" s="627" t="s">
        <v>318</v>
      </c>
      <c r="E17" s="618" t="s">
        <v>680</v>
      </c>
      <c r="F17" s="1125"/>
      <c r="G17" s="1104"/>
      <c r="H17" s="1104"/>
      <c r="I17" s="1104"/>
      <c r="J17" s="1195"/>
      <c r="K17" s="1104"/>
      <c r="L17" s="1104"/>
      <c r="M17" s="1107"/>
      <c r="N17" s="1125"/>
      <c r="O17" s="1104"/>
      <c r="P17" s="1104"/>
      <c r="Q17" s="1107"/>
      <c r="R17" s="1125"/>
      <c r="S17" s="1104"/>
      <c r="T17" s="1104"/>
      <c r="U17" s="1107"/>
      <c r="V17" s="1125"/>
      <c r="W17" s="1104"/>
      <c r="X17" s="1104"/>
      <c r="Y17" s="1107"/>
      <c r="Z17" s="1152"/>
      <c r="AA17" s="1149"/>
      <c r="AB17" s="1104"/>
      <c r="AC17" s="1107"/>
      <c r="AD17" s="1152"/>
      <c r="AE17" s="1149"/>
      <c r="AF17" s="1104"/>
      <c r="AG17" s="1107"/>
      <c r="AH17" s="1125"/>
      <c r="AI17" s="1104"/>
      <c r="AJ17" s="1104"/>
      <c r="AK17" s="1107"/>
      <c r="AL17" s="1131"/>
      <c r="AM17" s="1134"/>
      <c r="AN17" s="1134"/>
      <c r="AO17" s="1137"/>
      <c r="AP17" s="1125"/>
      <c r="AQ17" s="1104"/>
      <c r="AR17" s="1104"/>
      <c r="AS17" s="1107"/>
    </row>
    <row r="18" spans="2:45" ht="34.200000000000003" thickBot="1">
      <c r="B18" s="1176"/>
      <c r="C18" s="1207" t="s">
        <v>320</v>
      </c>
      <c r="D18" s="1208"/>
      <c r="E18" s="1208"/>
      <c r="F18" s="642">
        <f>F7+F14</f>
        <v>4.1666666666666666E-3</v>
      </c>
      <c r="G18" s="643">
        <f>G7+G14</f>
        <v>1.1111111111111112E-2</v>
      </c>
      <c r="H18" s="643">
        <f>H14+H7</f>
        <v>1.1805555555555555E-2</v>
      </c>
      <c r="I18" s="643">
        <f>I7+I14</f>
        <v>1.2500000000000001E-2</v>
      </c>
      <c r="J18" s="642">
        <f>J7+J14</f>
        <v>4.1666666666666666E-3</v>
      </c>
      <c r="K18" s="751">
        <f>K7+K14</f>
        <v>4.8611111111111112E-3</v>
      </c>
      <c r="L18" s="751">
        <f>L14+L7</f>
        <v>5.5555555555555549E-3</v>
      </c>
      <c r="M18" s="810">
        <f>M7+M14</f>
        <v>6.2500000000000003E-3</v>
      </c>
      <c r="N18" s="642">
        <f>N7+N14</f>
        <v>4.1666666666666666E-3</v>
      </c>
      <c r="O18" s="751">
        <f>O7+O14</f>
        <v>1.5277777777777777E-2</v>
      </c>
      <c r="P18" s="751">
        <f>P14+P7</f>
        <v>1.5972222222222221E-2</v>
      </c>
      <c r="Q18" s="810">
        <f>Q7+Q14</f>
        <v>1.6666666666666666E-2</v>
      </c>
      <c r="R18" s="642">
        <f>R7+R14</f>
        <v>4.1666666666666666E-3</v>
      </c>
      <c r="S18" s="751">
        <f>S7+S14</f>
        <v>1.1111111111111112E-2</v>
      </c>
      <c r="T18" s="751">
        <f>T14+T7</f>
        <v>1.1805555555555555E-2</v>
      </c>
      <c r="U18" s="810">
        <f>U7+U14</f>
        <v>1.2500000000000001E-2</v>
      </c>
      <c r="V18" s="642">
        <f>V7+V14</f>
        <v>4.1666666666666666E-3</v>
      </c>
      <c r="W18" s="751">
        <f>W7+W14</f>
        <v>1.5277777777777777E-2</v>
      </c>
      <c r="X18" s="751">
        <f>X14+X7</f>
        <v>1.5972222222222221E-2</v>
      </c>
      <c r="Y18" s="810">
        <f>Y7+Y14</f>
        <v>1.6666666666666666E-2</v>
      </c>
      <c r="Z18" s="645"/>
      <c r="AA18" s="644"/>
      <c r="AB18" s="751">
        <f>AB14+AB7</f>
        <v>9.7222222222222224E-3</v>
      </c>
      <c r="AC18" s="810">
        <f>AC7+AC14</f>
        <v>1.0416666666666666E-2</v>
      </c>
      <c r="AD18" s="645"/>
      <c r="AE18" s="644"/>
      <c r="AF18" s="751">
        <f>AF14+AF7</f>
        <v>9.7222222222222224E-3</v>
      </c>
      <c r="AG18" s="810">
        <f>AG7+AG14</f>
        <v>1.0416666666666666E-2</v>
      </c>
      <c r="AH18" s="642">
        <f>AH7+AH14</f>
        <v>4.1666666666666666E-3</v>
      </c>
      <c r="AI18" s="751">
        <f>AI7+AI14</f>
        <v>1.5277777777777777E-2</v>
      </c>
      <c r="AJ18" s="751">
        <f>AJ14+AJ7</f>
        <v>1.5972222222222221E-2</v>
      </c>
      <c r="AK18" s="810">
        <f>AK7+AK14</f>
        <v>1.6666666666666666E-2</v>
      </c>
      <c r="AL18" s="997">
        <f>AL7+AL14</f>
        <v>0</v>
      </c>
      <c r="AM18" s="998">
        <f>AM7+AM14</f>
        <v>0</v>
      </c>
      <c r="AN18" s="998">
        <f>AN14+AN7</f>
        <v>0</v>
      </c>
      <c r="AO18" s="999">
        <f>AO7+AO14</f>
        <v>0</v>
      </c>
      <c r="AP18" s="642">
        <f>AP7+AP14</f>
        <v>4.1666666666666666E-3</v>
      </c>
      <c r="AQ18" s="960">
        <f>AQ7+AQ14</f>
        <v>9.0277777777777769E-3</v>
      </c>
      <c r="AR18" s="960">
        <f>AR14+AR7</f>
        <v>9.7222222222222224E-3</v>
      </c>
      <c r="AS18" s="961">
        <f>AS7+AS14</f>
        <v>1.0416666666666666E-2</v>
      </c>
    </row>
    <row r="19" spans="2:45" ht="15" thickBot="1">
      <c r="B19" s="1174" t="s">
        <v>727</v>
      </c>
      <c r="C19" s="1177" t="s">
        <v>321</v>
      </c>
      <c r="D19" s="1178"/>
      <c r="E19" s="1178"/>
      <c r="F19" s="622">
        <v>2</v>
      </c>
      <c r="G19" s="623">
        <v>2</v>
      </c>
      <c r="H19" s="623">
        <v>2</v>
      </c>
      <c r="I19" s="623">
        <v>2</v>
      </c>
      <c r="J19" s="622">
        <v>1</v>
      </c>
      <c r="K19" s="759">
        <v>1</v>
      </c>
      <c r="L19" s="759">
        <v>1</v>
      </c>
      <c r="M19" s="386">
        <v>1</v>
      </c>
      <c r="N19" s="622">
        <v>2</v>
      </c>
      <c r="O19" s="759">
        <v>2</v>
      </c>
      <c r="P19" s="759">
        <v>2</v>
      </c>
      <c r="Q19" s="386">
        <v>2</v>
      </c>
      <c r="R19" s="816">
        <v>3</v>
      </c>
      <c r="S19" s="815">
        <v>3</v>
      </c>
      <c r="T19" s="759">
        <v>3</v>
      </c>
      <c r="U19" s="386">
        <v>3</v>
      </c>
      <c r="V19" s="622">
        <v>2</v>
      </c>
      <c r="W19" s="759">
        <v>2</v>
      </c>
      <c r="X19" s="759">
        <v>2</v>
      </c>
      <c r="Y19" s="386">
        <v>2</v>
      </c>
      <c r="Z19" s="708"/>
      <c r="AA19" s="756"/>
      <c r="AB19" s="759">
        <v>2</v>
      </c>
      <c r="AC19" s="386">
        <v>2</v>
      </c>
      <c r="AD19" s="708"/>
      <c r="AE19" s="756"/>
      <c r="AF19" s="759">
        <v>1</v>
      </c>
      <c r="AG19" s="386">
        <v>1</v>
      </c>
      <c r="AH19" s="622">
        <v>2</v>
      </c>
      <c r="AI19" s="759">
        <v>2</v>
      </c>
      <c r="AJ19" s="759">
        <v>2</v>
      </c>
      <c r="AK19" s="386">
        <v>2</v>
      </c>
      <c r="AL19" s="622">
        <v>1</v>
      </c>
      <c r="AM19" s="968">
        <v>1</v>
      </c>
      <c r="AN19" s="968">
        <v>1</v>
      </c>
      <c r="AO19" s="386">
        <v>1</v>
      </c>
      <c r="AP19" s="622">
        <v>1</v>
      </c>
      <c r="AQ19" s="968">
        <v>1</v>
      </c>
      <c r="AR19" s="968">
        <v>1</v>
      </c>
      <c r="AS19" s="386">
        <v>1</v>
      </c>
    </row>
    <row r="20" spans="2:45">
      <c r="B20" s="1175"/>
      <c r="C20" s="1179" t="s">
        <v>322</v>
      </c>
      <c r="D20" s="976" t="s">
        <v>307</v>
      </c>
      <c r="E20" s="1178" t="s">
        <v>334</v>
      </c>
      <c r="F20" s="1099">
        <v>1.3888888888888889E-3</v>
      </c>
      <c r="G20" s="1102">
        <v>1.3888888888888889E-3</v>
      </c>
      <c r="H20" s="1102">
        <v>1.3888888888888889E-3</v>
      </c>
      <c r="I20" s="1105">
        <v>1.3888888888888889E-3</v>
      </c>
      <c r="J20" s="1102">
        <v>1.3888888888888889E-3</v>
      </c>
      <c r="K20" s="1102">
        <v>1.3888888888888889E-3</v>
      </c>
      <c r="L20" s="1102">
        <v>1.3888888888888889E-3</v>
      </c>
      <c r="M20" s="1102">
        <v>1.3888888888888889E-3</v>
      </c>
      <c r="N20" s="1099">
        <v>1.3888888888888889E-3</v>
      </c>
      <c r="O20" s="1102">
        <v>1.3888888888888889E-3</v>
      </c>
      <c r="P20" s="1102">
        <v>1.3888888888888889E-3</v>
      </c>
      <c r="Q20" s="1105">
        <v>1.3888888888888889E-3</v>
      </c>
      <c r="R20" s="1102">
        <v>1.3888888888888889E-3</v>
      </c>
      <c r="S20" s="1102">
        <v>1.3888888888888889E-3</v>
      </c>
      <c r="T20" s="1102">
        <v>1.3888888888888889E-3</v>
      </c>
      <c r="U20" s="1102">
        <v>1.3888888888888889E-3</v>
      </c>
      <c r="V20" s="1099">
        <v>1.3888888888888889E-3</v>
      </c>
      <c r="W20" s="1102">
        <v>1.3888888888888889E-3</v>
      </c>
      <c r="X20" s="1102">
        <v>1.3888888888888889E-3</v>
      </c>
      <c r="Y20" s="1105">
        <v>1.3888888888888889E-3</v>
      </c>
      <c r="Z20" s="1147"/>
      <c r="AA20" s="1147"/>
      <c r="AB20" s="1102">
        <v>1.3888888888888889E-3</v>
      </c>
      <c r="AC20" s="1102">
        <v>1.3888888888888889E-3</v>
      </c>
      <c r="AD20" s="1153"/>
      <c r="AE20" s="1147"/>
      <c r="AF20" s="1102">
        <v>1.3888888888888889E-3</v>
      </c>
      <c r="AG20" s="1105">
        <v>1.3888888888888889E-3</v>
      </c>
      <c r="AH20" s="1102">
        <v>1.3888888888888889E-3</v>
      </c>
      <c r="AI20" s="1102">
        <v>1.3888888888888889E-3</v>
      </c>
      <c r="AJ20" s="1102">
        <v>1.3888888888888889E-3</v>
      </c>
      <c r="AK20" s="1102">
        <v>1.3888888888888889E-3</v>
      </c>
      <c r="AL20" s="1099">
        <v>1.3888888888888889E-3</v>
      </c>
      <c r="AM20" s="1102">
        <v>1.3888888888888889E-3</v>
      </c>
      <c r="AN20" s="1102">
        <v>1.3888888888888889E-3</v>
      </c>
      <c r="AO20" s="1105">
        <v>1.3888888888888889E-3</v>
      </c>
      <c r="AP20" s="1099">
        <v>1.3888888888888889E-3</v>
      </c>
      <c r="AQ20" s="1102">
        <v>1.3888888888888889E-3</v>
      </c>
      <c r="AR20" s="1102">
        <v>1.3888888888888889E-3</v>
      </c>
      <c r="AS20" s="1105">
        <v>1.3888888888888889E-3</v>
      </c>
    </row>
    <row r="21" spans="2:45">
      <c r="B21" s="1175"/>
      <c r="C21" s="1180"/>
      <c r="D21" s="980" t="s">
        <v>308</v>
      </c>
      <c r="E21" s="1196"/>
      <c r="F21" s="1100"/>
      <c r="G21" s="1103"/>
      <c r="H21" s="1103"/>
      <c r="I21" s="1106"/>
      <c r="J21" s="1103"/>
      <c r="K21" s="1103"/>
      <c r="L21" s="1103"/>
      <c r="M21" s="1103"/>
      <c r="N21" s="1100"/>
      <c r="O21" s="1103"/>
      <c r="P21" s="1103"/>
      <c r="Q21" s="1106"/>
      <c r="R21" s="1103"/>
      <c r="S21" s="1103"/>
      <c r="T21" s="1103"/>
      <c r="U21" s="1103"/>
      <c r="V21" s="1100"/>
      <c r="W21" s="1103"/>
      <c r="X21" s="1103"/>
      <c r="Y21" s="1106"/>
      <c r="Z21" s="1148"/>
      <c r="AA21" s="1148"/>
      <c r="AB21" s="1103"/>
      <c r="AC21" s="1103"/>
      <c r="AD21" s="1154"/>
      <c r="AE21" s="1148"/>
      <c r="AF21" s="1103"/>
      <c r="AG21" s="1106"/>
      <c r="AH21" s="1103"/>
      <c r="AI21" s="1103"/>
      <c r="AJ21" s="1103"/>
      <c r="AK21" s="1103"/>
      <c r="AL21" s="1100"/>
      <c r="AM21" s="1103"/>
      <c r="AN21" s="1103"/>
      <c r="AO21" s="1106"/>
      <c r="AP21" s="1100"/>
      <c r="AQ21" s="1103"/>
      <c r="AR21" s="1103"/>
      <c r="AS21" s="1106"/>
    </row>
    <row r="22" spans="2:45">
      <c r="B22" s="1175"/>
      <c r="C22" s="1180"/>
      <c r="D22" s="980" t="s">
        <v>309</v>
      </c>
      <c r="E22" s="1196"/>
      <c r="F22" s="1100"/>
      <c r="G22" s="1103"/>
      <c r="H22" s="1103"/>
      <c r="I22" s="1106"/>
      <c r="J22" s="1103"/>
      <c r="K22" s="1103"/>
      <c r="L22" s="1103"/>
      <c r="M22" s="1103"/>
      <c r="N22" s="1100"/>
      <c r="O22" s="1103"/>
      <c r="P22" s="1103"/>
      <c r="Q22" s="1106"/>
      <c r="R22" s="1103"/>
      <c r="S22" s="1103"/>
      <c r="T22" s="1103"/>
      <c r="U22" s="1103"/>
      <c r="V22" s="1100"/>
      <c r="W22" s="1103"/>
      <c r="X22" s="1103"/>
      <c r="Y22" s="1106"/>
      <c r="Z22" s="1148"/>
      <c r="AA22" s="1148"/>
      <c r="AB22" s="1103"/>
      <c r="AC22" s="1103"/>
      <c r="AD22" s="1154"/>
      <c r="AE22" s="1148"/>
      <c r="AF22" s="1103"/>
      <c r="AG22" s="1106"/>
      <c r="AH22" s="1103"/>
      <c r="AI22" s="1103"/>
      <c r="AJ22" s="1103"/>
      <c r="AK22" s="1103"/>
      <c r="AL22" s="1100"/>
      <c r="AM22" s="1103"/>
      <c r="AN22" s="1103"/>
      <c r="AO22" s="1106"/>
      <c r="AP22" s="1100"/>
      <c r="AQ22" s="1103"/>
      <c r="AR22" s="1103"/>
      <c r="AS22" s="1106"/>
    </row>
    <row r="23" spans="2:45" ht="15" thickBot="1">
      <c r="B23" s="1175"/>
      <c r="C23" s="1180"/>
      <c r="D23" s="980" t="s">
        <v>310</v>
      </c>
      <c r="E23" s="1196"/>
      <c r="F23" s="1100"/>
      <c r="G23" s="1103"/>
      <c r="H23" s="1103"/>
      <c r="I23" s="1106"/>
      <c r="J23" s="1103"/>
      <c r="K23" s="1103"/>
      <c r="L23" s="1103"/>
      <c r="M23" s="1103"/>
      <c r="N23" s="1100"/>
      <c r="O23" s="1103"/>
      <c r="P23" s="1103"/>
      <c r="Q23" s="1106"/>
      <c r="R23" s="1103"/>
      <c r="S23" s="1103"/>
      <c r="T23" s="1103"/>
      <c r="U23" s="1103"/>
      <c r="V23" s="1100"/>
      <c r="W23" s="1103"/>
      <c r="X23" s="1103"/>
      <c r="Y23" s="1106"/>
      <c r="Z23" s="1148"/>
      <c r="AA23" s="1148"/>
      <c r="AB23" s="1103"/>
      <c r="AC23" s="1103"/>
      <c r="AD23" s="1154"/>
      <c r="AE23" s="1148"/>
      <c r="AF23" s="1103"/>
      <c r="AG23" s="1106"/>
      <c r="AH23" s="1103"/>
      <c r="AI23" s="1103"/>
      <c r="AJ23" s="1103"/>
      <c r="AK23" s="1103"/>
      <c r="AL23" s="1100"/>
      <c r="AM23" s="1103"/>
      <c r="AN23" s="1103"/>
      <c r="AO23" s="1106"/>
      <c r="AP23" s="1100"/>
      <c r="AQ23" s="1103"/>
      <c r="AR23" s="1103"/>
      <c r="AS23" s="1106"/>
    </row>
    <row r="24" spans="2:45" s="972" customFormat="1">
      <c r="B24" s="1175"/>
      <c r="C24" s="1094" t="s">
        <v>323</v>
      </c>
      <c r="D24" s="979" t="s">
        <v>318</v>
      </c>
      <c r="E24" s="975" t="s">
        <v>868</v>
      </c>
      <c r="F24" s="1090">
        <v>2.0833333333333333E-3</v>
      </c>
      <c r="G24" s="1088">
        <v>2.0833333333333333E-3</v>
      </c>
      <c r="H24" s="1088">
        <v>2.0833333333333333E-3</v>
      </c>
      <c r="I24" s="1092">
        <v>2.0833333333333333E-3</v>
      </c>
      <c r="J24" s="1088">
        <v>2.0833333333333333E-3</v>
      </c>
      <c r="K24" s="1088">
        <v>2.0833333333333333E-3</v>
      </c>
      <c r="L24" s="1088">
        <v>2.0833333333333333E-3</v>
      </c>
      <c r="M24" s="1088">
        <v>2.0833333333333333E-3</v>
      </c>
      <c r="N24" s="1090">
        <v>2.0833333333333333E-3</v>
      </c>
      <c r="O24" s="1088">
        <v>2.0833333333333333E-3</v>
      </c>
      <c r="P24" s="1088">
        <v>2.0833333333333333E-3</v>
      </c>
      <c r="Q24" s="1092">
        <v>2.0833333333333333E-3</v>
      </c>
      <c r="R24" s="1088">
        <v>2.0833333333333333E-3</v>
      </c>
      <c r="S24" s="1088">
        <v>2.0833333333333333E-3</v>
      </c>
      <c r="T24" s="1088">
        <v>2.0833333333333333E-3</v>
      </c>
      <c r="U24" s="1088">
        <v>2.0833333333333333E-3</v>
      </c>
      <c r="V24" s="1090">
        <v>2.0833333333333333E-3</v>
      </c>
      <c r="W24" s="1088">
        <v>2.0833333333333333E-3</v>
      </c>
      <c r="X24" s="1088">
        <v>2.0833333333333333E-3</v>
      </c>
      <c r="Y24" s="1092">
        <v>2.0833333333333333E-3</v>
      </c>
      <c r="Z24" s="973"/>
      <c r="AA24" s="973"/>
      <c r="AB24" s="1088">
        <v>1.7939814814814815E-3</v>
      </c>
      <c r="AC24" s="1088">
        <v>1.7939814814814815E-3</v>
      </c>
      <c r="AD24" s="974"/>
      <c r="AE24" s="973"/>
      <c r="AF24" s="1088">
        <v>1.7939814814814815E-3</v>
      </c>
      <c r="AG24" s="1092">
        <v>1.7939814814814815E-3</v>
      </c>
      <c r="AH24" s="1088">
        <v>2.0833333333333333E-3</v>
      </c>
      <c r="AI24" s="1088">
        <v>2.0833333333333333E-3</v>
      </c>
      <c r="AJ24" s="1088">
        <v>2.0833333333333333E-3</v>
      </c>
      <c r="AK24" s="1088">
        <v>2.0833333333333333E-3</v>
      </c>
      <c r="AL24" s="1090">
        <v>2.0833333333333333E-3</v>
      </c>
      <c r="AM24" s="1088">
        <v>2.0833333333333333E-3</v>
      </c>
      <c r="AN24" s="1088">
        <v>2.0833333333333333E-3</v>
      </c>
      <c r="AO24" s="1092">
        <v>2.0833333333333333E-3</v>
      </c>
      <c r="AP24" s="1090">
        <v>1.7939814814814815E-3</v>
      </c>
      <c r="AQ24" s="1088">
        <v>1.7939814814814815E-3</v>
      </c>
      <c r="AR24" s="1088">
        <v>1.7939814814814815E-3</v>
      </c>
      <c r="AS24" s="1092">
        <v>1.7939814814814815E-3</v>
      </c>
    </row>
    <row r="25" spans="2:45" ht="15" thickBot="1">
      <c r="B25" s="1175"/>
      <c r="C25" s="1095"/>
      <c r="D25" s="981" t="s">
        <v>318</v>
      </c>
      <c r="E25" s="444" t="s">
        <v>889</v>
      </c>
      <c r="F25" s="1091"/>
      <c r="G25" s="1089"/>
      <c r="H25" s="1089"/>
      <c r="I25" s="1093"/>
      <c r="J25" s="1089"/>
      <c r="K25" s="1089"/>
      <c r="L25" s="1089"/>
      <c r="M25" s="1089"/>
      <c r="N25" s="1091"/>
      <c r="O25" s="1089"/>
      <c r="P25" s="1089"/>
      <c r="Q25" s="1093"/>
      <c r="R25" s="1089"/>
      <c r="S25" s="1089"/>
      <c r="T25" s="1089"/>
      <c r="U25" s="1089"/>
      <c r="V25" s="1091"/>
      <c r="W25" s="1089"/>
      <c r="X25" s="1089"/>
      <c r="Y25" s="1093"/>
      <c r="Z25" s="978"/>
      <c r="AA25" s="978"/>
      <c r="AB25" s="1089"/>
      <c r="AC25" s="1089"/>
      <c r="AD25" s="977"/>
      <c r="AE25" s="978"/>
      <c r="AF25" s="1089"/>
      <c r="AG25" s="1093"/>
      <c r="AH25" s="1089"/>
      <c r="AI25" s="1089"/>
      <c r="AJ25" s="1089"/>
      <c r="AK25" s="1089"/>
      <c r="AL25" s="1091"/>
      <c r="AM25" s="1089"/>
      <c r="AN25" s="1089"/>
      <c r="AO25" s="1093"/>
      <c r="AP25" s="1091"/>
      <c r="AQ25" s="1089"/>
      <c r="AR25" s="1089"/>
      <c r="AS25" s="1093"/>
    </row>
    <row r="26" spans="2:45">
      <c r="B26" s="1175"/>
      <c r="C26" s="1162" t="s">
        <v>326</v>
      </c>
      <c r="D26" s="625" t="s">
        <v>318</v>
      </c>
      <c r="E26" s="442" t="s">
        <v>324</v>
      </c>
      <c r="F26" s="1090">
        <v>1.3888888888888889E-3</v>
      </c>
      <c r="G26" s="1088">
        <v>1.3888888888888889E-3</v>
      </c>
      <c r="H26" s="1088">
        <v>1.3888888888888889E-3</v>
      </c>
      <c r="I26" s="1088">
        <v>1.3888888888888889E-3</v>
      </c>
      <c r="J26" s="1090">
        <v>4.6296296296296293E-4</v>
      </c>
      <c r="K26" s="1088">
        <v>4.6296296296296293E-4</v>
      </c>
      <c r="L26" s="1088">
        <v>4.6296296296296293E-4</v>
      </c>
      <c r="M26" s="1092">
        <v>4.6296296296296293E-4</v>
      </c>
      <c r="N26" s="1090">
        <v>1.3888888888888889E-3</v>
      </c>
      <c r="O26" s="1088">
        <v>1.3888888888888889E-3</v>
      </c>
      <c r="P26" s="1088">
        <v>1.3888888888888889E-3</v>
      </c>
      <c r="Q26" s="1092">
        <v>1.3888888888888889E-3</v>
      </c>
      <c r="R26" s="1090">
        <v>1.3888888888888889E-3</v>
      </c>
      <c r="S26" s="1088">
        <v>1.3888888888888889E-3</v>
      </c>
      <c r="T26" s="1088">
        <v>1.3888888888888889E-3</v>
      </c>
      <c r="U26" s="1092">
        <v>1.3888888888888889E-3</v>
      </c>
      <c r="V26" s="1090">
        <v>1.3888888888888889E-3</v>
      </c>
      <c r="W26" s="1088">
        <v>1.3888888888888889E-3</v>
      </c>
      <c r="X26" s="1088">
        <v>1.3888888888888889E-3</v>
      </c>
      <c r="Y26" s="1092">
        <v>1.3888888888888889E-3</v>
      </c>
      <c r="Z26" s="1187"/>
      <c r="AA26" s="1190"/>
      <c r="AB26" s="1088">
        <v>4.6296296296296293E-4</v>
      </c>
      <c r="AC26" s="1092">
        <v>4.6296296296296293E-4</v>
      </c>
      <c r="AD26" s="1187"/>
      <c r="AE26" s="1190"/>
      <c r="AF26" s="1088">
        <v>2.3148148148148146E-4</v>
      </c>
      <c r="AG26" s="1092">
        <v>2.3148148148148146E-4</v>
      </c>
      <c r="AH26" s="1090">
        <v>1.3888888888888889E-3</v>
      </c>
      <c r="AI26" s="1088">
        <v>1.3888888888888889E-3</v>
      </c>
      <c r="AJ26" s="1088">
        <v>1.3888888888888889E-3</v>
      </c>
      <c r="AK26" s="1092">
        <v>1.3888888888888889E-3</v>
      </c>
      <c r="AL26" s="1090">
        <v>1.3888888888888889E-3</v>
      </c>
      <c r="AM26" s="1088">
        <v>1.3888888888888889E-3</v>
      </c>
      <c r="AN26" s="1088">
        <v>1.3888888888888889E-3</v>
      </c>
      <c r="AO26" s="1092">
        <v>1.3888888888888889E-3</v>
      </c>
      <c r="AP26" s="1090">
        <v>4.6296296296296293E-4</v>
      </c>
      <c r="AQ26" s="1088">
        <v>4.6296296296296293E-4</v>
      </c>
      <c r="AR26" s="1088">
        <v>4.6296296296296293E-4</v>
      </c>
      <c r="AS26" s="1092">
        <v>4.6296296296296293E-4</v>
      </c>
    </row>
    <row r="27" spans="2:45">
      <c r="B27" s="1175"/>
      <c r="C27" s="1163"/>
      <c r="D27" s="626" t="s">
        <v>318</v>
      </c>
      <c r="E27" s="443" t="s">
        <v>327</v>
      </c>
      <c r="F27" s="1126"/>
      <c r="G27" s="1127"/>
      <c r="H27" s="1127"/>
      <c r="I27" s="1127"/>
      <c r="J27" s="1126"/>
      <c r="K27" s="1127"/>
      <c r="L27" s="1127"/>
      <c r="M27" s="1128"/>
      <c r="N27" s="1126"/>
      <c r="O27" s="1127"/>
      <c r="P27" s="1127"/>
      <c r="Q27" s="1128"/>
      <c r="R27" s="1126"/>
      <c r="S27" s="1127"/>
      <c r="T27" s="1127"/>
      <c r="U27" s="1128"/>
      <c r="V27" s="1126"/>
      <c r="W27" s="1127"/>
      <c r="X27" s="1127"/>
      <c r="Y27" s="1128"/>
      <c r="Z27" s="1188"/>
      <c r="AA27" s="1191"/>
      <c r="AB27" s="1127"/>
      <c r="AC27" s="1128"/>
      <c r="AD27" s="1188"/>
      <c r="AE27" s="1191"/>
      <c r="AF27" s="1127"/>
      <c r="AG27" s="1128"/>
      <c r="AH27" s="1126"/>
      <c r="AI27" s="1127"/>
      <c r="AJ27" s="1127"/>
      <c r="AK27" s="1128"/>
      <c r="AL27" s="1126"/>
      <c r="AM27" s="1127"/>
      <c r="AN27" s="1127"/>
      <c r="AO27" s="1128"/>
      <c r="AP27" s="1126"/>
      <c r="AQ27" s="1127"/>
      <c r="AR27" s="1127"/>
      <c r="AS27" s="1128"/>
    </row>
    <row r="28" spans="2:45" ht="18.600000000000001" thickBot="1">
      <c r="B28" s="1175"/>
      <c r="C28" s="1164"/>
      <c r="D28" s="627" t="s">
        <v>318</v>
      </c>
      <c r="E28" s="1004" t="s">
        <v>897</v>
      </c>
      <c r="F28" s="1091"/>
      <c r="G28" s="1089"/>
      <c r="H28" s="1089"/>
      <c r="I28" s="1089"/>
      <c r="J28" s="1091"/>
      <c r="K28" s="1089"/>
      <c r="L28" s="1089"/>
      <c r="M28" s="1093"/>
      <c r="N28" s="1091"/>
      <c r="O28" s="1089"/>
      <c r="P28" s="1089"/>
      <c r="Q28" s="1093"/>
      <c r="R28" s="1091"/>
      <c r="S28" s="1089"/>
      <c r="T28" s="1089"/>
      <c r="U28" s="1093"/>
      <c r="V28" s="1091"/>
      <c r="W28" s="1089"/>
      <c r="X28" s="1089"/>
      <c r="Y28" s="1093"/>
      <c r="Z28" s="1189"/>
      <c r="AA28" s="1192"/>
      <c r="AB28" s="1089"/>
      <c r="AC28" s="1093"/>
      <c r="AD28" s="1189"/>
      <c r="AE28" s="1192"/>
      <c r="AF28" s="1089"/>
      <c r="AG28" s="1093"/>
      <c r="AH28" s="1091"/>
      <c r="AI28" s="1089"/>
      <c r="AJ28" s="1089"/>
      <c r="AK28" s="1093"/>
      <c r="AL28" s="1091"/>
      <c r="AM28" s="1089"/>
      <c r="AN28" s="1089"/>
      <c r="AO28" s="1093"/>
      <c r="AP28" s="1091"/>
      <c r="AQ28" s="1089"/>
      <c r="AR28" s="1089"/>
      <c r="AS28" s="1093"/>
    </row>
    <row r="29" spans="2:45" ht="29.4" thickBot="1">
      <c r="B29" s="1175"/>
      <c r="C29" s="754" t="s">
        <v>325</v>
      </c>
      <c r="D29" s="625" t="s">
        <v>318</v>
      </c>
      <c r="E29" s="617" t="s">
        <v>328</v>
      </c>
      <c r="F29" s="752">
        <v>6.9444444444444447E-4</v>
      </c>
      <c r="G29" s="748">
        <v>6.9444444444444447E-4</v>
      </c>
      <c r="H29" s="748">
        <v>6.9444444444444447E-4</v>
      </c>
      <c r="I29" s="748">
        <v>6.9444444444444447E-4</v>
      </c>
      <c r="J29" s="752">
        <v>6.9444444444444447E-4</v>
      </c>
      <c r="K29" s="748">
        <v>6.9444444444444447E-4</v>
      </c>
      <c r="L29" s="748">
        <v>6.9444444444444447E-4</v>
      </c>
      <c r="M29" s="818">
        <v>6.9444444444444447E-4</v>
      </c>
      <c r="N29" s="752">
        <v>6.9444444444444447E-4</v>
      </c>
      <c r="O29" s="748">
        <v>6.9444444444444447E-4</v>
      </c>
      <c r="P29" s="748">
        <v>6.9444444444444447E-4</v>
      </c>
      <c r="Q29" s="818">
        <v>6.9444444444444447E-4</v>
      </c>
      <c r="R29" s="752">
        <v>6.9444444444444447E-4</v>
      </c>
      <c r="S29" s="748">
        <v>6.9444444444444447E-4</v>
      </c>
      <c r="T29" s="748">
        <v>6.9444444444444447E-4</v>
      </c>
      <c r="U29" s="818">
        <v>6.9444444444444447E-4</v>
      </c>
      <c r="V29" s="752">
        <v>6.9444444444444447E-4</v>
      </c>
      <c r="W29" s="748">
        <v>6.9444444444444447E-4</v>
      </c>
      <c r="X29" s="748">
        <v>6.9444444444444447E-4</v>
      </c>
      <c r="Y29" s="818">
        <v>6.9444444444444447E-4</v>
      </c>
      <c r="Z29" s="647"/>
      <c r="AA29" s="648"/>
      <c r="AB29" s="748">
        <v>6.9444444444444447E-4</v>
      </c>
      <c r="AC29" s="818">
        <v>6.9444444444444447E-4</v>
      </c>
      <c r="AD29" s="647"/>
      <c r="AE29" s="648"/>
      <c r="AF29" s="748">
        <v>6.9444444444444447E-4</v>
      </c>
      <c r="AG29" s="818">
        <v>6.9444444444444447E-4</v>
      </c>
      <c r="AH29" s="752">
        <v>6.9444444444444447E-4</v>
      </c>
      <c r="AI29" s="748">
        <v>6.9444444444444447E-4</v>
      </c>
      <c r="AJ29" s="748">
        <v>6.9444444444444447E-4</v>
      </c>
      <c r="AK29" s="818">
        <v>6.9444444444444447E-4</v>
      </c>
      <c r="AL29" s="963">
        <v>6.9444444444444447E-4</v>
      </c>
      <c r="AM29" s="964">
        <v>6.9444444444444447E-4</v>
      </c>
      <c r="AN29" s="964">
        <v>6.9444444444444447E-4</v>
      </c>
      <c r="AO29" s="965">
        <v>6.9444444444444447E-4</v>
      </c>
      <c r="AP29" s="963">
        <v>6.9444444444444447E-4</v>
      </c>
      <c r="AQ29" s="964">
        <v>6.9444444444444447E-4</v>
      </c>
      <c r="AR29" s="964">
        <v>6.9444444444444447E-4</v>
      </c>
      <c r="AS29" s="965">
        <v>6.9444444444444447E-4</v>
      </c>
    </row>
    <row r="30" spans="2:45">
      <c r="B30" s="1175"/>
      <c r="C30" s="1183" t="s">
        <v>313</v>
      </c>
      <c r="D30" s="614" t="s">
        <v>307</v>
      </c>
      <c r="E30" s="711" t="s">
        <v>233</v>
      </c>
      <c r="F30" s="1099">
        <v>2.0833333333333333E-3</v>
      </c>
      <c r="G30" s="1102">
        <v>2.7777777777777779E-3</v>
      </c>
      <c r="H30" s="1102">
        <v>3.472222222222222E-3</v>
      </c>
      <c r="I30" s="1102">
        <v>4.1666666666666666E-3</v>
      </c>
      <c r="J30" s="1099">
        <v>2.0833333333333333E-3</v>
      </c>
      <c r="K30" s="1102">
        <v>2.7777777777777779E-3</v>
      </c>
      <c r="L30" s="1102">
        <v>3.472222222222222E-3</v>
      </c>
      <c r="M30" s="1105">
        <v>4.1666666666666666E-3</v>
      </c>
      <c r="N30" s="1099">
        <v>2.0833333333333333E-3</v>
      </c>
      <c r="O30" s="1102">
        <v>2.7777777777777779E-3</v>
      </c>
      <c r="P30" s="1102">
        <v>3.472222222222222E-3</v>
      </c>
      <c r="Q30" s="1105">
        <v>4.1666666666666666E-3</v>
      </c>
      <c r="R30" s="1099">
        <v>2.0833333333333333E-3</v>
      </c>
      <c r="S30" s="1102">
        <v>2.7777777777777779E-3</v>
      </c>
      <c r="T30" s="1102">
        <v>3.472222222222222E-3</v>
      </c>
      <c r="U30" s="1105">
        <v>4.1666666666666666E-3</v>
      </c>
      <c r="V30" s="1099">
        <v>2.0833333333333333E-3</v>
      </c>
      <c r="W30" s="1102">
        <v>2.7777777777777779E-3</v>
      </c>
      <c r="X30" s="1102">
        <v>3.472222222222222E-3</v>
      </c>
      <c r="Y30" s="1105">
        <v>4.1666666666666666E-3</v>
      </c>
      <c r="Z30" s="1153"/>
      <c r="AA30" s="1147"/>
      <c r="AB30" s="1102">
        <v>3.472222222222222E-3</v>
      </c>
      <c r="AC30" s="1105">
        <v>4.1666666666666666E-3</v>
      </c>
      <c r="AD30" s="1153"/>
      <c r="AE30" s="1147"/>
      <c r="AF30" s="1102">
        <v>3.472222222222222E-3</v>
      </c>
      <c r="AG30" s="1105">
        <v>4.1666666666666666E-3</v>
      </c>
      <c r="AH30" s="1099">
        <v>2.0833333333333333E-3</v>
      </c>
      <c r="AI30" s="1102">
        <v>2.7777777777777779E-3</v>
      </c>
      <c r="AJ30" s="1102">
        <v>3.472222222222222E-3</v>
      </c>
      <c r="AK30" s="1105">
        <v>4.1666666666666666E-3</v>
      </c>
      <c r="AL30" s="1099">
        <v>2.0833333333333333E-3</v>
      </c>
      <c r="AM30" s="1102">
        <v>2.7777777777777779E-3</v>
      </c>
      <c r="AN30" s="1102">
        <v>3.472222222222222E-3</v>
      </c>
      <c r="AO30" s="1105">
        <v>4.1666666666666666E-3</v>
      </c>
      <c r="AP30" s="1099">
        <v>2.0833333333333333E-3</v>
      </c>
      <c r="AQ30" s="1102">
        <v>2.7777777777777779E-3</v>
      </c>
      <c r="AR30" s="1102">
        <v>3.472222222222222E-3</v>
      </c>
      <c r="AS30" s="1105">
        <v>4.1666666666666666E-3</v>
      </c>
    </row>
    <row r="31" spans="2:45">
      <c r="B31" s="1175"/>
      <c r="C31" s="1184"/>
      <c r="D31" s="615" t="s">
        <v>308</v>
      </c>
      <c r="E31" s="712" t="s">
        <v>329</v>
      </c>
      <c r="F31" s="1100"/>
      <c r="G31" s="1103"/>
      <c r="H31" s="1103"/>
      <c r="I31" s="1103"/>
      <c r="J31" s="1100"/>
      <c r="K31" s="1103"/>
      <c r="L31" s="1103"/>
      <c r="M31" s="1106"/>
      <c r="N31" s="1100"/>
      <c r="O31" s="1103"/>
      <c r="P31" s="1103"/>
      <c r="Q31" s="1106"/>
      <c r="R31" s="1100"/>
      <c r="S31" s="1103"/>
      <c r="T31" s="1103"/>
      <c r="U31" s="1106"/>
      <c r="V31" s="1100"/>
      <c r="W31" s="1103"/>
      <c r="X31" s="1103"/>
      <c r="Y31" s="1106"/>
      <c r="Z31" s="1154"/>
      <c r="AA31" s="1148"/>
      <c r="AB31" s="1103"/>
      <c r="AC31" s="1106"/>
      <c r="AD31" s="1154"/>
      <c r="AE31" s="1148"/>
      <c r="AF31" s="1103"/>
      <c r="AG31" s="1106"/>
      <c r="AH31" s="1100"/>
      <c r="AI31" s="1103"/>
      <c r="AJ31" s="1103"/>
      <c r="AK31" s="1106"/>
      <c r="AL31" s="1100"/>
      <c r="AM31" s="1103"/>
      <c r="AN31" s="1103"/>
      <c r="AO31" s="1106"/>
      <c r="AP31" s="1100"/>
      <c r="AQ31" s="1103"/>
      <c r="AR31" s="1103"/>
      <c r="AS31" s="1106"/>
    </row>
    <row r="32" spans="2:45">
      <c r="B32" s="1175"/>
      <c r="C32" s="1184"/>
      <c r="D32" s="615" t="s">
        <v>309</v>
      </c>
      <c r="E32" s="712" t="s">
        <v>330</v>
      </c>
      <c r="F32" s="1100"/>
      <c r="G32" s="1103"/>
      <c r="H32" s="1103"/>
      <c r="I32" s="1103"/>
      <c r="J32" s="1100"/>
      <c r="K32" s="1103"/>
      <c r="L32" s="1103"/>
      <c r="M32" s="1106"/>
      <c r="N32" s="1100"/>
      <c r="O32" s="1103"/>
      <c r="P32" s="1103"/>
      <c r="Q32" s="1106"/>
      <c r="R32" s="1100"/>
      <c r="S32" s="1103"/>
      <c r="T32" s="1103"/>
      <c r="U32" s="1106"/>
      <c r="V32" s="1100"/>
      <c r="W32" s="1103"/>
      <c r="X32" s="1103"/>
      <c r="Y32" s="1106"/>
      <c r="Z32" s="1154"/>
      <c r="AA32" s="1148"/>
      <c r="AB32" s="1103"/>
      <c r="AC32" s="1106"/>
      <c r="AD32" s="1154"/>
      <c r="AE32" s="1148"/>
      <c r="AF32" s="1103"/>
      <c r="AG32" s="1106"/>
      <c r="AH32" s="1100"/>
      <c r="AI32" s="1103"/>
      <c r="AJ32" s="1103"/>
      <c r="AK32" s="1106"/>
      <c r="AL32" s="1100"/>
      <c r="AM32" s="1103"/>
      <c r="AN32" s="1103"/>
      <c r="AO32" s="1106"/>
      <c r="AP32" s="1100"/>
      <c r="AQ32" s="1103"/>
      <c r="AR32" s="1103"/>
      <c r="AS32" s="1106"/>
    </row>
    <row r="33" spans="2:45" ht="15" thickBot="1">
      <c r="B33" s="1175"/>
      <c r="C33" s="1184"/>
      <c r="D33" s="615" t="s">
        <v>310</v>
      </c>
      <c r="E33" s="712" t="s">
        <v>331</v>
      </c>
      <c r="F33" s="1100"/>
      <c r="G33" s="1103"/>
      <c r="H33" s="1103"/>
      <c r="I33" s="1103"/>
      <c r="J33" s="1100"/>
      <c r="K33" s="1103"/>
      <c r="L33" s="1103"/>
      <c r="M33" s="1106"/>
      <c r="N33" s="1100"/>
      <c r="O33" s="1103"/>
      <c r="P33" s="1103"/>
      <c r="Q33" s="1106"/>
      <c r="R33" s="1100"/>
      <c r="S33" s="1103"/>
      <c r="T33" s="1103"/>
      <c r="U33" s="1106"/>
      <c r="V33" s="1100"/>
      <c r="W33" s="1103"/>
      <c r="X33" s="1103"/>
      <c r="Y33" s="1106"/>
      <c r="Z33" s="1154"/>
      <c r="AA33" s="1148"/>
      <c r="AB33" s="1103"/>
      <c r="AC33" s="1106"/>
      <c r="AD33" s="1154"/>
      <c r="AE33" s="1148"/>
      <c r="AF33" s="1103"/>
      <c r="AG33" s="1106"/>
      <c r="AH33" s="1100"/>
      <c r="AI33" s="1103"/>
      <c r="AJ33" s="1103"/>
      <c r="AK33" s="1106"/>
      <c r="AL33" s="1100"/>
      <c r="AM33" s="1103"/>
      <c r="AN33" s="1103"/>
      <c r="AO33" s="1106"/>
      <c r="AP33" s="1100"/>
      <c r="AQ33" s="1103"/>
      <c r="AR33" s="1103"/>
      <c r="AS33" s="1106"/>
    </row>
    <row r="34" spans="2:45">
      <c r="B34" s="1175"/>
      <c r="C34" s="1197" t="s">
        <v>335</v>
      </c>
      <c r="D34" s="625" t="s">
        <v>318</v>
      </c>
      <c r="E34" s="617" t="s">
        <v>334</v>
      </c>
      <c r="F34" s="1099">
        <v>2.7777777777777779E-3</v>
      </c>
      <c r="G34" s="1102">
        <v>2.7777777777777779E-3</v>
      </c>
      <c r="H34" s="1102">
        <v>2.7777777777777779E-3</v>
      </c>
      <c r="I34" s="1102">
        <v>2.7777777777777779E-3</v>
      </c>
      <c r="J34" s="1099">
        <v>2.0833333333333333E-3</v>
      </c>
      <c r="K34" s="1102">
        <v>2.0833333333333333E-3</v>
      </c>
      <c r="L34" s="1102">
        <v>2.0833333333333333E-3</v>
      </c>
      <c r="M34" s="1105">
        <v>2.0833333333333333E-3</v>
      </c>
      <c r="N34" s="1099">
        <v>2.7777777777777779E-3</v>
      </c>
      <c r="O34" s="1102">
        <v>2.7777777777777779E-3</v>
      </c>
      <c r="P34" s="1102">
        <v>2.7777777777777779E-3</v>
      </c>
      <c r="Q34" s="1105">
        <v>2.7777777777777779E-3</v>
      </c>
      <c r="R34" s="1099">
        <v>2.7777777777777779E-3</v>
      </c>
      <c r="S34" s="1102">
        <v>2.7777777777777779E-3</v>
      </c>
      <c r="T34" s="1102">
        <v>2.7777777777777779E-3</v>
      </c>
      <c r="U34" s="1105">
        <v>2.7777777777777779E-3</v>
      </c>
      <c r="V34" s="1099">
        <v>2.7777777777777779E-3</v>
      </c>
      <c r="W34" s="1102">
        <v>2.7777777777777779E-3</v>
      </c>
      <c r="X34" s="1102">
        <v>2.7777777777777779E-3</v>
      </c>
      <c r="Y34" s="1105">
        <v>2.7777777777777779E-3</v>
      </c>
      <c r="Z34" s="1153"/>
      <c r="AA34" s="1147"/>
      <c r="AB34" s="1102">
        <v>1.3888888888888889E-3</v>
      </c>
      <c r="AC34" s="1105">
        <v>1.3888888888888889E-3</v>
      </c>
      <c r="AD34" s="1153"/>
      <c r="AE34" s="1147"/>
      <c r="AF34" s="1102">
        <v>1.3888888888888889E-3</v>
      </c>
      <c r="AG34" s="1105">
        <v>1.3888888888888889E-3</v>
      </c>
      <c r="AH34" s="1099">
        <v>2.7777777777777779E-3</v>
      </c>
      <c r="AI34" s="1102">
        <v>2.7777777777777779E-3</v>
      </c>
      <c r="AJ34" s="1102">
        <v>2.7777777777777779E-3</v>
      </c>
      <c r="AK34" s="1105">
        <v>2.7777777777777779E-3</v>
      </c>
      <c r="AL34" s="1099">
        <v>1.3888888888888889E-3</v>
      </c>
      <c r="AM34" s="1102">
        <v>1.3888888888888889E-3</v>
      </c>
      <c r="AN34" s="1102">
        <v>1.3888888888888889E-3</v>
      </c>
      <c r="AO34" s="1105">
        <v>1.3888888888888889E-3</v>
      </c>
      <c r="AP34" s="1099">
        <v>1.3888888888888889E-3</v>
      </c>
      <c r="AQ34" s="1102">
        <v>1.3888888888888889E-3</v>
      </c>
      <c r="AR34" s="1102">
        <v>1.3888888888888889E-3</v>
      </c>
      <c r="AS34" s="1105">
        <v>1.3888888888888889E-3</v>
      </c>
    </row>
    <row r="35" spans="2:45">
      <c r="B35" s="1175"/>
      <c r="C35" s="1198"/>
      <c r="D35" s="626" t="s">
        <v>318</v>
      </c>
      <c r="E35" s="623" t="s">
        <v>233</v>
      </c>
      <c r="F35" s="1100"/>
      <c r="G35" s="1103"/>
      <c r="H35" s="1103"/>
      <c r="I35" s="1103"/>
      <c r="J35" s="1100"/>
      <c r="K35" s="1103"/>
      <c r="L35" s="1103"/>
      <c r="M35" s="1106"/>
      <c r="N35" s="1100"/>
      <c r="O35" s="1103"/>
      <c r="P35" s="1103"/>
      <c r="Q35" s="1106"/>
      <c r="R35" s="1100"/>
      <c r="S35" s="1103"/>
      <c r="T35" s="1103"/>
      <c r="U35" s="1106"/>
      <c r="V35" s="1100"/>
      <c r="W35" s="1103"/>
      <c r="X35" s="1103"/>
      <c r="Y35" s="1106"/>
      <c r="Z35" s="1154"/>
      <c r="AA35" s="1148"/>
      <c r="AB35" s="1103"/>
      <c r="AC35" s="1106"/>
      <c r="AD35" s="1154"/>
      <c r="AE35" s="1148"/>
      <c r="AF35" s="1103"/>
      <c r="AG35" s="1106"/>
      <c r="AH35" s="1100"/>
      <c r="AI35" s="1103"/>
      <c r="AJ35" s="1103"/>
      <c r="AK35" s="1106"/>
      <c r="AL35" s="1100"/>
      <c r="AM35" s="1103"/>
      <c r="AN35" s="1103"/>
      <c r="AO35" s="1106"/>
      <c r="AP35" s="1100"/>
      <c r="AQ35" s="1103"/>
      <c r="AR35" s="1103"/>
      <c r="AS35" s="1106"/>
    </row>
    <row r="36" spans="2:45" ht="15" thickBot="1">
      <c r="B36" s="1175"/>
      <c r="C36" s="1199"/>
      <c r="D36" s="627" t="s">
        <v>318</v>
      </c>
      <c r="E36" s="618" t="s">
        <v>329</v>
      </c>
      <c r="F36" s="1101"/>
      <c r="G36" s="1104"/>
      <c r="H36" s="1104"/>
      <c r="I36" s="1104"/>
      <c r="J36" s="1101"/>
      <c r="K36" s="1104"/>
      <c r="L36" s="1104"/>
      <c r="M36" s="1107"/>
      <c r="N36" s="1101"/>
      <c r="O36" s="1104"/>
      <c r="P36" s="1104"/>
      <c r="Q36" s="1107"/>
      <c r="R36" s="1101"/>
      <c r="S36" s="1104"/>
      <c r="T36" s="1104"/>
      <c r="U36" s="1107"/>
      <c r="V36" s="1101"/>
      <c r="W36" s="1104"/>
      <c r="X36" s="1104"/>
      <c r="Y36" s="1107"/>
      <c r="Z36" s="1155"/>
      <c r="AA36" s="1149"/>
      <c r="AB36" s="1104"/>
      <c r="AC36" s="1107"/>
      <c r="AD36" s="1155"/>
      <c r="AE36" s="1149"/>
      <c r="AF36" s="1104"/>
      <c r="AG36" s="1107"/>
      <c r="AH36" s="1101"/>
      <c r="AI36" s="1104"/>
      <c r="AJ36" s="1104"/>
      <c r="AK36" s="1107"/>
      <c r="AL36" s="1101"/>
      <c r="AM36" s="1104"/>
      <c r="AN36" s="1104"/>
      <c r="AO36" s="1107"/>
      <c r="AP36" s="1101"/>
      <c r="AQ36" s="1104"/>
      <c r="AR36" s="1104"/>
      <c r="AS36" s="1107"/>
    </row>
    <row r="37" spans="2:45" s="441" customFormat="1" ht="15" thickBot="1">
      <c r="B37" s="1176"/>
      <c r="C37" s="1172" t="s">
        <v>336</v>
      </c>
      <c r="D37" s="1172"/>
      <c r="E37" s="1172"/>
      <c r="F37" s="649">
        <f>((F26+F24+F29)+F30+F34+F20)*F19</f>
        <v>2.0833333333333336E-2</v>
      </c>
      <c r="G37" s="650">
        <f>((G24+G26+G29)+G20+G30+G34)*G19</f>
        <v>2.2222222222222223E-2</v>
      </c>
      <c r="H37" s="650">
        <f>((H24+H26+H29)+H20+H30+H34)*H19</f>
        <v>2.361111111111111E-2</v>
      </c>
      <c r="I37" s="650">
        <f>((I24+I26+I29)+I20+I30+I34)*I19</f>
        <v>2.5000000000000001E-2</v>
      </c>
      <c r="J37" s="649">
        <f>((J26+J24+J29)+J30+J34+J20)*J19</f>
        <v>8.7962962962962968E-3</v>
      </c>
      <c r="K37" s="650">
        <f>((K24+K26+K29)+K20+K30+K34)*K19</f>
        <v>9.4907407407407406E-3</v>
      </c>
      <c r="L37" s="650">
        <f>((L24+L26+L29)+L20+L30+L34)*L19</f>
        <v>1.0185185185185184E-2</v>
      </c>
      <c r="M37" s="811">
        <f>((M24+M26+M29)+M20+M30+M34)*M19</f>
        <v>1.0879629629629628E-2</v>
      </c>
      <c r="N37" s="649">
        <f>((N26+N24+N29)+N30+N34+N20)*N19</f>
        <v>2.0833333333333336E-2</v>
      </c>
      <c r="O37" s="650">
        <f>((O24+O26+O29)+O20+O30+O34)*O19</f>
        <v>2.2222222222222223E-2</v>
      </c>
      <c r="P37" s="650">
        <f>((P24+P26+P29)+P20+P30+P34)*P19</f>
        <v>2.361111111111111E-2</v>
      </c>
      <c r="Q37" s="811">
        <f>((Q24+Q26+Q29)+Q20+Q30+Q34)*Q19</f>
        <v>2.5000000000000001E-2</v>
      </c>
      <c r="R37" s="649">
        <f>((R26+R24+R29)+R30+R34+R20)*R19</f>
        <v>3.125E-2</v>
      </c>
      <c r="S37" s="650">
        <f>((S24+S26+S29)+S20+S30+S34)*S19</f>
        <v>3.3333333333333333E-2</v>
      </c>
      <c r="T37" s="650">
        <f>((T24+T26+T29)+T20+T30+T34)*T19</f>
        <v>3.5416666666666666E-2</v>
      </c>
      <c r="U37" s="811">
        <f>((U24+U26+U29)+U20+U30+U34)*U19</f>
        <v>3.7500000000000006E-2</v>
      </c>
      <c r="V37" s="649">
        <f>((V26+V24+V29)+V30+V34+V20)*V19</f>
        <v>2.0833333333333336E-2</v>
      </c>
      <c r="W37" s="650">
        <f>((W24+W26+W29)+W20+W30+W34)*W19</f>
        <v>2.2222222222222223E-2</v>
      </c>
      <c r="X37" s="650">
        <f>((X24+X26+X29)+X20+X30+X34)*X19</f>
        <v>2.361111111111111E-2</v>
      </c>
      <c r="Y37" s="811">
        <f>((Y24+Y26+Y29)+Y20+Y30+Y34)*Y19</f>
        <v>2.5000000000000001E-2</v>
      </c>
      <c r="Z37" s="645"/>
      <c r="AA37" s="821"/>
      <c r="AB37" s="650">
        <f>((AB24+AB26+AB29)+AB20+AB30+AB34)*AB19</f>
        <v>1.8402777777777778E-2</v>
      </c>
      <c r="AC37" s="811">
        <f>((AC24+AC26+AC29)+AC20+AC30+AC34)*AC19</f>
        <v>1.9791666666666669E-2</v>
      </c>
      <c r="AD37" s="645"/>
      <c r="AE37" s="821"/>
      <c r="AF37" s="650">
        <f>((AF24+AF26+AF29)+AF20+AF30+AF34)*AF19</f>
        <v>8.9699074074074073E-3</v>
      </c>
      <c r="AG37" s="811">
        <f>((AG24+AG26+AG29)+AG20+AG30+AG34)*AG19</f>
        <v>9.6643518518518528E-3</v>
      </c>
      <c r="AH37" s="649">
        <f>((AH26+AH24+AH29)+AH30+AH34+AH20)*AH19</f>
        <v>2.0833333333333336E-2</v>
      </c>
      <c r="AI37" s="650">
        <f>((AI24+AI26+AI29)+AI20+AI30+AI34)*AI19</f>
        <v>2.2222222222222223E-2</v>
      </c>
      <c r="AJ37" s="650">
        <f>((AJ24+AJ26+AJ29)+AJ20+AJ30+AJ34)*AJ19</f>
        <v>2.361111111111111E-2</v>
      </c>
      <c r="AK37" s="811">
        <f>((AK24+AK26+AK29)+AK20+AK30+AK34)*AK19</f>
        <v>2.5000000000000001E-2</v>
      </c>
      <c r="AL37" s="649">
        <f>((AL26+AL24+AL29)+AL30+AL34+AL20)*AL19</f>
        <v>9.0277777777777787E-3</v>
      </c>
      <c r="AM37" s="650">
        <f>((AM24+AM26+AM29)+AM20+AM30+AM34)*AM19</f>
        <v>9.7222222222222224E-3</v>
      </c>
      <c r="AN37" s="650">
        <f>((AN24+AN26+AN29)+AN20+AN30+AN34)*AN19</f>
        <v>1.0416666666666666E-2</v>
      </c>
      <c r="AO37" s="811">
        <f>((AO24+AO26+AO29)+AO20+AO30+AO34)*AO19</f>
        <v>1.1111111111111112E-2</v>
      </c>
      <c r="AP37" s="649">
        <f>((AP26+AP24+AP29)+AP30+AP34+AP20)*AP19</f>
        <v>7.8125E-3</v>
      </c>
      <c r="AQ37" s="650">
        <f>((AQ24+AQ26+AQ29)+AQ20+AQ30+AQ34)*AQ19</f>
        <v>8.5069444444444454E-3</v>
      </c>
      <c r="AR37" s="650">
        <f>((AR24+AR26+AR29)+AR20+AR30+AR34)*AR19</f>
        <v>9.2013888888888892E-3</v>
      </c>
      <c r="AS37" s="811">
        <f>((AS24+AS26+AS29)+AS20+AS30+AS34)*AS19</f>
        <v>9.8958333333333346E-3</v>
      </c>
    </row>
    <row r="38" spans="2:45" ht="14.4" customHeight="1">
      <c r="B38" s="1181" t="s">
        <v>106</v>
      </c>
      <c r="C38" s="1183" t="s">
        <v>322</v>
      </c>
      <c r="D38" s="614" t="s">
        <v>307</v>
      </c>
      <c r="E38" s="1185" t="s">
        <v>334</v>
      </c>
      <c r="F38" s="1099">
        <v>1.3888888888888889E-3</v>
      </c>
      <c r="G38" s="1102">
        <v>1.3888888888888889E-3</v>
      </c>
      <c r="H38" s="1102">
        <v>1.3888888888888889E-3</v>
      </c>
      <c r="I38" s="1102">
        <v>1.3888888888888889E-3</v>
      </c>
      <c r="J38" s="1099">
        <v>1.3888888888888889E-3</v>
      </c>
      <c r="K38" s="1102">
        <v>1.3888888888888889E-3</v>
      </c>
      <c r="L38" s="1102">
        <v>1.3888888888888889E-3</v>
      </c>
      <c r="M38" s="1105">
        <v>1.3888888888888889E-3</v>
      </c>
      <c r="N38" s="1099">
        <v>1.3888888888888889E-3</v>
      </c>
      <c r="O38" s="1102">
        <v>1.3888888888888889E-3</v>
      </c>
      <c r="P38" s="1102">
        <v>1.3888888888888889E-3</v>
      </c>
      <c r="Q38" s="1105">
        <v>1.3888888888888889E-3</v>
      </c>
      <c r="R38" s="1099">
        <v>1.3888888888888889E-3</v>
      </c>
      <c r="S38" s="1102">
        <v>1.3888888888888889E-3</v>
      </c>
      <c r="T38" s="1102">
        <v>1.3888888888888889E-3</v>
      </c>
      <c r="U38" s="1105">
        <v>1.3888888888888889E-3</v>
      </c>
      <c r="V38" s="1099">
        <v>1.3888888888888889E-3</v>
      </c>
      <c r="W38" s="1102">
        <v>1.3888888888888889E-3</v>
      </c>
      <c r="X38" s="1102">
        <v>1.3888888888888889E-3</v>
      </c>
      <c r="Y38" s="1105">
        <v>1.3888888888888889E-3</v>
      </c>
      <c r="Z38" s="1153"/>
      <c r="AA38" s="1147"/>
      <c r="AB38" s="1102">
        <v>1.3888888888888889E-3</v>
      </c>
      <c r="AC38" s="1105">
        <v>1.3888888888888889E-3</v>
      </c>
      <c r="AD38" s="1153"/>
      <c r="AE38" s="1147"/>
      <c r="AF38" s="1102">
        <v>1.3888888888888889E-3</v>
      </c>
      <c r="AG38" s="1105">
        <v>1.3888888888888889E-3</v>
      </c>
      <c r="AH38" s="1099">
        <v>1.3888888888888889E-3</v>
      </c>
      <c r="AI38" s="1102">
        <v>1.3888888888888889E-3</v>
      </c>
      <c r="AJ38" s="1102">
        <v>1.3888888888888889E-3</v>
      </c>
      <c r="AK38" s="1105">
        <v>1.3888888888888889E-3</v>
      </c>
      <c r="AL38" s="1099">
        <v>1.3888888888888889E-3</v>
      </c>
      <c r="AM38" s="1102">
        <v>1.3888888888888889E-3</v>
      </c>
      <c r="AN38" s="1102">
        <v>1.3888888888888889E-3</v>
      </c>
      <c r="AO38" s="1105">
        <v>1.3888888888888889E-3</v>
      </c>
      <c r="AP38" s="1099">
        <v>1.3888888888888889E-3</v>
      </c>
      <c r="AQ38" s="1102">
        <v>1.3888888888888889E-3</v>
      </c>
      <c r="AR38" s="1102">
        <v>1.3888888888888889E-3</v>
      </c>
      <c r="AS38" s="1105">
        <v>1.3888888888888889E-3</v>
      </c>
    </row>
    <row r="39" spans="2:45">
      <c r="B39" s="1182"/>
      <c r="C39" s="1184"/>
      <c r="D39" s="615" t="s">
        <v>308</v>
      </c>
      <c r="E39" s="1186"/>
      <c r="F39" s="1100"/>
      <c r="G39" s="1103"/>
      <c r="H39" s="1103"/>
      <c r="I39" s="1103"/>
      <c r="J39" s="1100"/>
      <c r="K39" s="1103"/>
      <c r="L39" s="1103"/>
      <c r="M39" s="1106"/>
      <c r="N39" s="1100"/>
      <c r="O39" s="1103"/>
      <c r="P39" s="1103"/>
      <c r="Q39" s="1106"/>
      <c r="R39" s="1100"/>
      <c r="S39" s="1103"/>
      <c r="T39" s="1103"/>
      <c r="U39" s="1106"/>
      <c r="V39" s="1100"/>
      <c r="W39" s="1103"/>
      <c r="X39" s="1103"/>
      <c r="Y39" s="1106"/>
      <c r="Z39" s="1154"/>
      <c r="AA39" s="1148"/>
      <c r="AB39" s="1103"/>
      <c r="AC39" s="1106"/>
      <c r="AD39" s="1154"/>
      <c r="AE39" s="1148"/>
      <c r="AF39" s="1103"/>
      <c r="AG39" s="1106"/>
      <c r="AH39" s="1100"/>
      <c r="AI39" s="1103"/>
      <c r="AJ39" s="1103"/>
      <c r="AK39" s="1106"/>
      <c r="AL39" s="1100"/>
      <c r="AM39" s="1103"/>
      <c r="AN39" s="1103"/>
      <c r="AO39" s="1106"/>
      <c r="AP39" s="1100"/>
      <c r="AQ39" s="1103"/>
      <c r="AR39" s="1103"/>
      <c r="AS39" s="1106"/>
    </row>
    <row r="40" spans="2:45">
      <c r="B40" s="1182"/>
      <c r="C40" s="1184"/>
      <c r="D40" s="615" t="s">
        <v>309</v>
      </c>
      <c r="E40" s="1186"/>
      <c r="F40" s="1100"/>
      <c r="G40" s="1103"/>
      <c r="H40" s="1103"/>
      <c r="I40" s="1103"/>
      <c r="J40" s="1100"/>
      <c r="K40" s="1103"/>
      <c r="L40" s="1103"/>
      <c r="M40" s="1106"/>
      <c r="N40" s="1100"/>
      <c r="O40" s="1103"/>
      <c r="P40" s="1103"/>
      <c r="Q40" s="1106"/>
      <c r="R40" s="1100"/>
      <c r="S40" s="1103"/>
      <c r="T40" s="1103"/>
      <c r="U40" s="1106"/>
      <c r="V40" s="1100"/>
      <c r="W40" s="1103"/>
      <c r="X40" s="1103"/>
      <c r="Y40" s="1106"/>
      <c r="Z40" s="1154"/>
      <c r="AA40" s="1148"/>
      <c r="AB40" s="1103"/>
      <c r="AC40" s="1106"/>
      <c r="AD40" s="1154"/>
      <c r="AE40" s="1148"/>
      <c r="AF40" s="1103"/>
      <c r="AG40" s="1106"/>
      <c r="AH40" s="1100"/>
      <c r="AI40" s="1103"/>
      <c r="AJ40" s="1103"/>
      <c r="AK40" s="1106"/>
      <c r="AL40" s="1100"/>
      <c r="AM40" s="1103"/>
      <c r="AN40" s="1103"/>
      <c r="AO40" s="1106"/>
      <c r="AP40" s="1100"/>
      <c r="AQ40" s="1103"/>
      <c r="AR40" s="1103"/>
      <c r="AS40" s="1106"/>
    </row>
    <row r="41" spans="2:45" ht="15" thickBot="1">
      <c r="B41" s="1182"/>
      <c r="C41" s="1184"/>
      <c r="D41" s="615" t="s">
        <v>310</v>
      </c>
      <c r="E41" s="1186"/>
      <c r="F41" s="1100"/>
      <c r="G41" s="1103"/>
      <c r="H41" s="1103"/>
      <c r="I41" s="1103"/>
      <c r="J41" s="1100"/>
      <c r="K41" s="1103"/>
      <c r="L41" s="1103"/>
      <c r="M41" s="1106"/>
      <c r="N41" s="1100"/>
      <c r="O41" s="1103"/>
      <c r="P41" s="1103"/>
      <c r="Q41" s="1106"/>
      <c r="R41" s="1100"/>
      <c r="S41" s="1103"/>
      <c r="T41" s="1103"/>
      <c r="U41" s="1106"/>
      <c r="V41" s="1100"/>
      <c r="W41" s="1103"/>
      <c r="X41" s="1103"/>
      <c r="Y41" s="1106"/>
      <c r="Z41" s="1154"/>
      <c r="AA41" s="1148"/>
      <c r="AB41" s="1103"/>
      <c r="AC41" s="1106"/>
      <c r="AD41" s="1154"/>
      <c r="AE41" s="1148"/>
      <c r="AF41" s="1103"/>
      <c r="AG41" s="1106"/>
      <c r="AH41" s="1100"/>
      <c r="AI41" s="1103"/>
      <c r="AJ41" s="1103"/>
      <c r="AK41" s="1106"/>
      <c r="AL41" s="1100"/>
      <c r="AM41" s="1103"/>
      <c r="AN41" s="1103"/>
      <c r="AO41" s="1106"/>
      <c r="AP41" s="1100"/>
      <c r="AQ41" s="1103"/>
      <c r="AR41" s="1103"/>
      <c r="AS41" s="1106"/>
    </row>
    <row r="42" spans="2:45" s="972" customFormat="1">
      <c r="B42" s="1182"/>
      <c r="C42" s="1094" t="s">
        <v>323</v>
      </c>
      <c r="D42" s="979" t="s">
        <v>318</v>
      </c>
      <c r="E42" s="975" t="s">
        <v>868</v>
      </c>
      <c r="F42" s="1090">
        <v>2.0833333333333333E-3</v>
      </c>
      <c r="G42" s="1088">
        <v>2.0833333333333333E-3</v>
      </c>
      <c r="H42" s="1088">
        <v>2.0833333333333333E-3</v>
      </c>
      <c r="I42" s="1092">
        <v>2.0833333333333333E-3</v>
      </c>
      <c r="J42" s="1088">
        <v>2.0833333333333333E-3</v>
      </c>
      <c r="K42" s="1088">
        <v>2.0833333333333333E-3</v>
      </c>
      <c r="L42" s="1088">
        <v>2.0833333333333333E-3</v>
      </c>
      <c r="M42" s="1088">
        <v>2.0833333333333333E-3</v>
      </c>
      <c r="N42" s="1090">
        <v>2.0833333333333333E-3</v>
      </c>
      <c r="O42" s="1088">
        <v>2.0833333333333333E-3</v>
      </c>
      <c r="P42" s="1088">
        <v>2.0833333333333333E-3</v>
      </c>
      <c r="Q42" s="1092">
        <v>2.0833333333333333E-3</v>
      </c>
      <c r="R42" s="1088">
        <v>2.0833333333333333E-3</v>
      </c>
      <c r="S42" s="1088">
        <v>2.0833333333333333E-3</v>
      </c>
      <c r="T42" s="1088">
        <v>2.0833333333333333E-3</v>
      </c>
      <c r="U42" s="1088">
        <v>2.0833333333333333E-3</v>
      </c>
      <c r="V42" s="1090">
        <v>2.0833333333333333E-3</v>
      </c>
      <c r="W42" s="1088">
        <v>2.0833333333333333E-3</v>
      </c>
      <c r="X42" s="1088">
        <v>2.0833333333333333E-3</v>
      </c>
      <c r="Y42" s="1092">
        <v>2.0833333333333333E-3</v>
      </c>
      <c r="Z42" s="973"/>
      <c r="AA42" s="973"/>
      <c r="AB42" s="1088">
        <v>1.7939814814814815E-3</v>
      </c>
      <c r="AC42" s="1088">
        <v>1.7939814814814815E-3</v>
      </c>
      <c r="AD42" s="974"/>
      <c r="AE42" s="973"/>
      <c r="AF42" s="1088">
        <v>1.7939814814814815E-3</v>
      </c>
      <c r="AG42" s="1092">
        <v>1.7939814814814815E-3</v>
      </c>
      <c r="AH42" s="1088">
        <v>2.0833333333333333E-3</v>
      </c>
      <c r="AI42" s="1088">
        <v>2.0833333333333333E-3</v>
      </c>
      <c r="AJ42" s="1088">
        <v>2.0833333333333333E-3</v>
      </c>
      <c r="AK42" s="1088">
        <v>2.0833333333333333E-3</v>
      </c>
      <c r="AL42" s="1090">
        <v>2.0833333333333333E-3</v>
      </c>
      <c r="AM42" s="1088">
        <v>2.0833333333333333E-3</v>
      </c>
      <c r="AN42" s="1088">
        <v>2.0833333333333333E-3</v>
      </c>
      <c r="AO42" s="1092">
        <v>2.0833333333333333E-3</v>
      </c>
      <c r="AP42" s="1090">
        <v>1.7939814814814815E-3</v>
      </c>
      <c r="AQ42" s="1088">
        <v>1.7939814814814815E-3</v>
      </c>
      <c r="AR42" s="1088">
        <v>1.7939814814814815E-3</v>
      </c>
      <c r="AS42" s="1092">
        <v>1.7939814814814815E-3</v>
      </c>
    </row>
    <row r="43" spans="2:45" s="972" customFormat="1" ht="15" thickBot="1">
      <c r="B43" s="1182"/>
      <c r="C43" s="1095"/>
      <c r="D43" s="981" t="s">
        <v>318</v>
      </c>
      <c r="E43" s="444" t="s">
        <v>889</v>
      </c>
      <c r="F43" s="1091"/>
      <c r="G43" s="1089"/>
      <c r="H43" s="1089"/>
      <c r="I43" s="1093"/>
      <c r="J43" s="1089"/>
      <c r="K43" s="1089"/>
      <c r="L43" s="1089"/>
      <c r="M43" s="1089"/>
      <c r="N43" s="1091"/>
      <c r="O43" s="1089"/>
      <c r="P43" s="1089"/>
      <c r="Q43" s="1093"/>
      <c r="R43" s="1089"/>
      <c r="S43" s="1089"/>
      <c r="T43" s="1089"/>
      <c r="U43" s="1089"/>
      <c r="V43" s="1091"/>
      <c r="W43" s="1089"/>
      <c r="X43" s="1089"/>
      <c r="Y43" s="1093"/>
      <c r="Z43" s="978"/>
      <c r="AA43" s="978"/>
      <c r="AB43" s="1089"/>
      <c r="AC43" s="1089"/>
      <c r="AD43" s="977"/>
      <c r="AE43" s="978"/>
      <c r="AF43" s="1089"/>
      <c r="AG43" s="1093"/>
      <c r="AH43" s="1089"/>
      <c r="AI43" s="1089"/>
      <c r="AJ43" s="1089"/>
      <c r="AK43" s="1089"/>
      <c r="AL43" s="1091"/>
      <c r="AM43" s="1089"/>
      <c r="AN43" s="1089"/>
      <c r="AO43" s="1093"/>
      <c r="AP43" s="1091"/>
      <c r="AQ43" s="1089"/>
      <c r="AR43" s="1089"/>
      <c r="AS43" s="1093"/>
    </row>
    <row r="44" spans="2:45">
      <c r="B44" s="1182"/>
      <c r="C44" s="1162" t="s">
        <v>552</v>
      </c>
      <c r="D44" s="620" t="s">
        <v>318</v>
      </c>
      <c r="E44" s="462" t="s">
        <v>337</v>
      </c>
      <c r="F44" s="1099">
        <v>3.472222222222222E-3</v>
      </c>
      <c r="G44" s="1102">
        <v>3.472222222222222E-3</v>
      </c>
      <c r="H44" s="1102">
        <v>3.472222222222222E-3</v>
      </c>
      <c r="I44" s="1102">
        <v>3.472222222222222E-3</v>
      </c>
      <c r="J44" s="1099">
        <v>6.9444444444444447E-4</v>
      </c>
      <c r="K44" s="1102">
        <v>6.9444444444444447E-4</v>
      </c>
      <c r="L44" s="1102">
        <v>6.9444444444444447E-4</v>
      </c>
      <c r="M44" s="1105">
        <v>6.9444444444444447E-4</v>
      </c>
      <c r="N44" s="1099">
        <v>3.472222222222222E-3</v>
      </c>
      <c r="O44" s="1102">
        <v>3.472222222222222E-3</v>
      </c>
      <c r="P44" s="1102">
        <v>3.472222222222222E-3</v>
      </c>
      <c r="Q44" s="1105">
        <v>3.472222222222222E-3</v>
      </c>
      <c r="R44" s="1099">
        <v>3.472222222222222E-3</v>
      </c>
      <c r="S44" s="1102">
        <v>3.472222222222222E-3</v>
      </c>
      <c r="T44" s="1102">
        <v>3.472222222222222E-3</v>
      </c>
      <c r="U44" s="1105">
        <v>3.472222222222222E-3</v>
      </c>
      <c r="V44" s="1099">
        <v>3.472222222222222E-3</v>
      </c>
      <c r="W44" s="1102">
        <v>3.472222222222222E-3</v>
      </c>
      <c r="X44" s="1102">
        <v>3.472222222222222E-3</v>
      </c>
      <c r="Y44" s="1105">
        <v>3.472222222222222E-3</v>
      </c>
      <c r="Z44" s="1153"/>
      <c r="AA44" s="1147"/>
      <c r="AB44" s="1102">
        <v>3.472222222222222E-3</v>
      </c>
      <c r="AC44" s="1105">
        <v>3.472222222222222E-3</v>
      </c>
      <c r="AD44" s="1153"/>
      <c r="AE44" s="1147"/>
      <c r="AF44" s="1102">
        <v>6.9444444444444447E-4</v>
      </c>
      <c r="AG44" s="1105">
        <v>6.9444444444444447E-4</v>
      </c>
      <c r="AH44" s="1099">
        <v>3.472222222222222E-3</v>
      </c>
      <c r="AI44" s="1102">
        <v>3.472222222222222E-3</v>
      </c>
      <c r="AJ44" s="1102">
        <v>3.472222222222222E-3</v>
      </c>
      <c r="AK44" s="1105">
        <v>3.472222222222222E-3</v>
      </c>
      <c r="AL44" s="1099">
        <v>3.472222222222222E-3</v>
      </c>
      <c r="AM44" s="1102">
        <v>3.472222222222222E-3</v>
      </c>
      <c r="AN44" s="1102">
        <v>3.472222222222222E-3</v>
      </c>
      <c r="AO44" s="1105">
        <v>3.472222222222222E-3</v>
      </c>
      <c r="AP44" s="1099">
        <v>3.472222222222222E-3</v>
      </c>
      <c r="AQ44" s="1102">
        <v>3.472222222222222E-3</v>
      </c>
      <c r="AR44" s="1102">
        <v>3.472222222222222E-3</v>
      </c>
      <c r="AS44" s="1105">
        <v>3.472222222222222E-3</v>
      </c>
    </row>
    <row r="45" spans="2:45">
      <c r="B45" s="1182"/>
      <c r="C45" s="1163"/>
      <c r="D45" s="622" t="s">
        <v>318</v>
      </c>
      <c r="E45" s="463" t="s">
        <v>330</v>
      </c>
      <c r="F45" s="1100"/>
      <c r="G45" s="1103"/>
      <c r="H45" s="1103"/>
      <c r="I45" s="1103"/>
      <c r="J45" s="1100"/>
      <c r="K45" s="1103"/>
      <c r="L45" s="1103"/>
      <c r="M45" s="1106"/>
      <c r="N45" s="1100"/>
      <c r="O45" s="1103"/>
      <c r="P45" s="1103"/>
      <c r="Q45" s="1106"/>
      <c r="R45" s="1100"/>
      <c r="S45" s="1103"/>
      <c r="T45" s="1103"/>
      <c r="U45" s="1106"/>
      <c r="V45" s="1100"/>
      <c r="W45" s="1103"/>
      <c r="X45" s="1103"/>
      <c r="Y45" s="1106"/>
      <c r="Z45" s="1154"/>
      <c r="AA45" s="1148"/>
      <c r="AB45" s="1103"/>
      <c r="AC45" s="1106"/>
      <c r="AD45" s="1154"/>
      <c r="AE45" s="1148"/>
      <c r="AF45" s="1103"/>
      <c r="AG45" s="1106"/>
      <c r="AH45" s="1100"/>
      <c r="AI45" s="1103"/>
      <c r="AJ45" s="1103"/>
      <c r="AK45" s="1106"/>
      <c r="AL45" s="1100"/>
      <c r="AM45" s="1103"/>
      <c r="AN45" s="1103"/>
      <c r="AO45" s="1106"/>
      <c r="AP45" s="1100"/>
      <c r="AQ45" s="1103"/>
      <c r="AR45" s="1103"/>
      <c r="AS45" s="1106"/>
    </row>
    <row r="46" spans="2:45" s="707" customFormat="1">
      <c r="B46" s="1182"/>
      <c r="C46" s="1163"/>
      <c r="D46" s="622" t="s">
        <v>318</v>
      </c>
      <c r="E46" s="463" t="s">
        <v>332</v>
      </c>
      <c r="F46" s="1100"/>
      <c r="G46" s="1103"/>
      <c r="H46" s="1103"/>
      <c r="I46" s="1103"/>
      <c r="J46" s="1100"/>
      <c r="K46" s="1103"/>
      <c r="L46" s="1103"/>
      <c r="M46" s="1106"/>
      <c r="N46" s="1100"/>
      <c r="O46" s="1103"/>
      <c r="P46" s="1103"/>
      <c r="Q46" s="1106"/>
      <c r="R46" s="1100"/>
      <c r="S46" s="1103"/>
      <c r="T46" s="1103"/>
      <c r="U46" s="1106"/>
      <c r="V46" s="1100"/>
      <c r="W46" s="1103"/>
      <c r="X46" s="1103"/>
      <c r="Y46" s="1106"/>
      <c r="Z46" s="1154"/>
      <c r="AA46" s="1148"/>
      <c r="AB46" s="1103"/>
      <c r="AC46" s="1106"/>
      <c r="AD46" s="1154"/>
      <c r="AE46" s="1148"/>
      <c r="AF46" s="1103"/>
      <c r="AG46" s="1106"/>
      <c r="AH46" s="1100"/>
      <c r="AI46" s="1103"/>
      <c r="AJ46" s="1103"/>
      <c r="AK46" s="1106"/>
      <c r="AL46" s="1100"/>
      <c r="AM46" s="1103"/>
      <c r="AN46" s="1103"/>
      <c r="AO46" s="1106"/>
      <c r="AP46" s="1100"/>
      <c r="AQ46" s="1103"/>
      <c r="AR46" s="1103"/>
      <c r="AS46" s="1106"/>
    </row>
    <row r="47" spans="2:45" ht="29.4" thickBot="1">
      <c r="B47" s="1182"/>
      <c r="C47" s="1164"/>
      <c r="D47" s="619" t="s">
        <v>318</v>
      </c>
      <c r="E47" s="808" t="s">
        <v>726</v>
      </c>
      <c r="F47" s="1101"/>
      <c r="G47" s="1104"/>
      <c r="H47" s="1104"/>
      <c r="I47" s="1104"/>
      <c r="J47" s="1101"/>
      <c r="K47" s="1104"/>
      <c r="L47" s="1104"/>
      <c r="M47" s="1107"/>
      <c r="N47" s="1101"/>
      <c r="O47" s="1104"/>
      <c r="P47" s="1104"/>
      <c r="Q47" s="1107"/>
      <c r="R47" s="1101"/>
      <c r="S47" s="1104"/>
      <c r="T47" s="1104"/>
      <c r="U47" s="1107"/>
      <c r="V47" s="1101"/>
      <c r="W47" s="1104"/>
      <c r="X47" s="1104"/>
      <c r="Y47" s="1107"/>
      <c r="Z47" s="1155"/>
      <c r="AA47" s="1149"/>
      <c r="AB47" s="1104"/>
      <c r="AC47" s="1107"/>
      <c r="AD47" s="1155"/>
      <c r="AE47" s="1149"/>
      <c r="AF47" s="1104"/>
      <c r="AG47" s="1107"/>
      <c r="AH47" s="1101"/>
      <c r="AI47" s="1104"/>
      <c r="AJ47" s="1104"/>
      <c r="AK47" s="1107"/>
      <c r="AL47" s="1101"/>
      <c r="AM47" s="1104"/>
      <c r="AN47" s="1104"/>
      <c r="AO47" s="1107"/>
      <c r="AP47" s="1101"/>
      <c r="AQ47" s="1104"/>
      <c r="AR47" s="1104"/>
      <c r="AS47" s="1107"/>
    </row>
    <row r="48" spans="2:45" ht="29.4" thickBot="1">
      <c r="B48" s="1182"/>
      <c r="C48" s="754" t="s">
        <v>325</v>
      </c>
      <c r="D48" s="625" t="s">
        <v>318</v>
      </c>
      <c r="E48" s="623" t="s">
        <v>328</v>
      </c>
      <c r="F48" s="752">
        <v>6.9444444444444447E-4</v>
      </c>
      <c r="G48" s="748">
        <v>6.9444444444444447E-4</v>
      </c>
      <c r="H48" s="748">
        <v>6.9444444444444447E-4</v>
      </c>
      <c r="I48" s="818">
        <v>6.9444444444444447E-4</v>
      </c>
      <c r="J48" s="752">
        <v>6.9444444444444447E-4</v>
      </c>
      <c r="K48" s="748">
        <v>6.9444444444444447E-4</v>
      </c>
      <c r="L48" s="748">
        <v>6.9444444444444447E-4</v>
      </c>
      <c r="M48" s="818">
        <v>6.9444444444444447E-4</v>
      </c>
      <c r="N48" s="752">
        <v>6.9444444444444447E-4</v>
      </c>
      <c r="O48" s="748">
        <v>6.9444444444444447E-4</v>
      </c>
      <c r="P48" s="748">
        <v>6.9444444444444447E-4</v>
      </c>
      <c r="Q48" s="818">
        <v>6.9444444444444447E-4</v>
      </c>
      <c r="R48" s="752">
        <v>6.9444444444444447E-4</v>
      </c>
      <c r="S48" s="748">
        <v>6.9444444444444447E-4</v>
      </c>
      <c r="T48" s="748">
        <v>6.9444444444444447E-4</v>
      </c>
      <c r="U48" s="818">
        <v>6.9444444444444447E-4</v>
      </c>
      <c r="V48" s="752">
        <v>6.9444444444444447E-4</v>
      </c>
      <c r="W48" s="748">
        <v>6.9444444444444447E-4</v>
      </c>
      <c r="X48" s="748">
        <v>6.9444444444444447E-4</v>
      </c>
      <c r="Y48" s="818">
        <v>6.9444444444444447E-4</v>
      </c>
      <c r="Z48" s="647"/>
      <c r="AA48" s="648"/>
      <c r="AB48" s="748">
        <v>6.9444444444444447E-4</v>
      </c>
      <c r="AC48" s="818">
        <v>6.9444444444444447E-4</v>
      </c>
      <c r="AD48" s="647"/>
      <c r="AE48" s="648"/>
      <c r="AF48" s="748">
        <v>6.9444444444444447E-4</v>
      </c>
      <c r="AG48" s="818">
        <v>6.9444444444444447E-4</v>
      </c>
      <c r="AH48" s="752">
        <v>6.9444444444444447E-4</v>
      </c>
      <c r="AI48" s="748">
        <v>6.9444444444444447E-4</v>
      </c>
      <c r="AJ48" s="748">
        <v>6.9444444444444447E-4</v>
      </c>
      <c r="AK48" s="818">
        <v>6.9444444444444447E-4</v>
      </c>
      <c r="AL48" s="963">
        <v>6.9444444444444447E-4</v>
      </c>
      <c r="AM48" s="964">
        <v>6.9444444444444447E-4</v>
      </c>
      <c r="AN48" s="964">
        <v>6.9444444444444447E-4</v>
      </c>
      <c r="AO48" s="965">
        <v>6.9444444444444447E-4</v>
      </c>
      <c r="AP48" s="963">
        <v>6.9444444444444447E-4</v>
      </c>
      <c r="AQ48" s="964">
        <v>6.9444444444444447E-4</v>
      </c>
      <c r="AR48" s="964">
        <v>6.9444444444444447E-4</v>
      </c>
      <c r="AS48" s="965">
        <v>6.9444444444444447E-4</v>
      </c>
    </row>
    <row r="49" spans="2:45" s="441" customFormat="1" ht="15" thickBot="1">
      <c r="B49" s="1176"/>
      <c r="C49" s="1172" t="s">
        <v>338</v>
      </c>
      <c r="D49" s="1172"/>
      <c r="E49" s="1173"/>
      <c r="F49" s="642">
        <f>F38+F44+(F42+F48)</f>
        <v>7.6388888888888895E-3</v>
      </c>
      <c r="G49" s="651">
        <f>(G48+G42)+G38+G44</f>
        <v>7.6388888888888886E-3</v>
      </c>
      <c r="H49" s="651">
        <f>(H48+H42)+H38+H44</f>
        <v>7.6388888888888886E-3</v>
      </c>
      <c r="I49" s="651">
        <f>(I48+I42)+I38+I44</f>
        <v>7.6388888888888886E-3</v>
      </c>
      <c r="J49" s="642">
        <f>J38+J44+(J42+J48)</f>
        <v>4.8611111111111112E-3</v>
      </c>
      <c r="K49" s="651">
        <f>(K48+K42)+K38+K44</f>
        <v>4.8611111111111112E-3</v>
      </c>
      <c r="L49" s="651">
        <f>(L48+L42)+L38+L44</f>
        <v>4.8611111111111112E-3</v>
      </c>
      <c r="M49" s="812">
        <f>(M48+M42)+M38+M44</f>
        <v>4.8611111111111112E-3</v>
      </c>
      <c r="N49" s="642">
        <f>N38+N44+(N42+N48)</f>
        <v>7.6388888888888895E-3</v>
      </c>
      <c r="O49" s="651">
        <f t="shared" ref="O49:U49" si="0">(O48+O42)+O38+O44</f>
        <v>7.6388888888888886E-3</v>
      </c>
      <c r="P49" s="651">
        <f t="shared" si="0"/>
        <v>7.6388888888888886E-3</v>
      </c>
      <c r="Q49" s="812">
        <f t="shared" si="0"/>
        <v>7.6388888888888886E-3</v>
      </c>
      <c r="R49" s="642">
        <f t="shared" si="0"/>
        <v>7.6388888888888886E-3</v>
      </c>
      <c r="S49" s="651">
        <f t="shared" si="0"/>
        <v>7.6388888888888886E-3</v>
      </c>
      <c r="T49" s="651">
        <f t="shared" si="0"/>
        <v>7.6388888888888886E-3</v>
      </c>
      <c r="U49" s="812">
        <f t="shared" si="0"/>
        <v>7.6388888888888886E-3</v>
      </c>
      <c r="V49" s="642">
        <f>V38+V44+(V42+V48)</f>
        <v>7.6388888888888895E-3</v>
      </c>
      <c r="W49" s="651">
        <f>(W48+W42)+W38+W44</f>
        <v>7.6388888888888886E-3</v>
      </c>
      <c r="X49" s="651">
        <f>(X48+X42)+X38+X44</f>
        <v>7.6388888888888886E-3</v>
      </c>
      <c r="Y49" s="812">
        <f>(Y48+Y42)+Y38+Y44</f>
        <v>7.6388888888888886E-3</v>
      </c>
      <c r="Z49" s="645"/>
      <c r="AA49" s="646"/>
      <c r="AB49" s="651">
        <f>(AB48+AB42)+AB38+AB44</f>
        <v>7.3495370370370372E-3</v>
      </c>
      <c r="AC49" s="812">
        <f>(AC48+AC42)+AC38+AC44</f>
        <v>7.3495370370370372E-3</v>
      </c>
      <c r="AD49" s="645"/>
      <c r="AE49" s="646"/>
      <c r="AF49" s="651">
        <f>(AF48+AF42)+AF38+AF44</f>
        <v>4.5717592592592598E-3</v>
      </c>
      <c r="AG49" s="812">
        <f>(AG48+AG42)+AG38+AG44</f>
        <v>4.5717592592592598E-3</v>
      </c>
      <c r="AH49" s="642">
        <f>AH38+AH44+(AH42+AH48)</f>
        <v>7.6388888888888895E-3</v>
      </c>
      <c r="AI49" s="651">
        <f>(AI48+AI42)+AI38+AI44</f>
        <v>7.6388888888888886E-3</v>
      </c>
      <c r="AJ49" s="651">
        <f>(AJ48+AJ42)+AJ38+AJ44</f>
        <v>7.6388888888888886E-3</v>
      </c>
      <c r="AK49" s="812">
        <f>(AK48+AK42)+AK38+AK44</f>
        <v>7.6388888888888886E-3</v>
      </c>
      <c r="AL49" s="642">
        <f>AL38+AL44+(AL42+AL48)</f>
        <v>7.6388888888888895E-3</v>
      </c>
      <c r="AM49" s="651">
        <f>(AM48+AM42)+AM38+AM44</f>
        <v>7.6388888888888886E-3</v>
      </c>
      <c r="AN49" s="651">
        <f>(AN48+AN42)+AN38+AN44</f>
        <v>7.6388888888888886E-3</v>
      </c>
      <c r="AO49" s="812">
        <f>(AO48+AO42)+AO38+AO44</f>
        <v>7.6388888888888886E-3</v>
      </c>
      <c r="AP49" s="642">
        <f>AP38+AP44+(AP42+AP48)</f>
        <v>7.3495370370370372E-3</v>
      </c>
      <c r="AQ49" s="651">
        <f>(AQ48+AQ42)+AQ38+AQ44</f>
        <v>7.3495370370370372E-3</v>
      </c>
      <c r="AR49" s="651">
        <f>(AR48+AR42)+AR38+AR44</f>
        <v>7.3495370370370372E-3</v>
      </c>
      <c r="AS49" s="812">
        <f>(AS48+AS42)+AS38+AS44</f>
        <v>7.3495370370370372E-3</v>
      </c>
    </row>
    <row r="50" spans="2:45" ht="30.6" customHeight="1" thickBot="1">
      <c r="B50" s="1165" t="s">
        <v>341</v>
      </c>
      <c r="C50" s="1166"/>
      <c r="D50" s="714" t="s">
        <v>318</v>
      </c>
      <c r="E50" s="713" t="s">
        <v>334</v>
      </c>
      <c r="F50" s="1167">
        <v>0</v>
      </c>
      <c r="G50" s="1168"/>
      <c r="H50" s="1168"/>
      <c r="I50" s="1169"/>
      <c r="J50" s="1159" t="s">
        <v>317</v>
      </c>
      <c r="K50" s="1160"/>
      <c r="L50" s="1160"/>
      <c r="M50" s="1161"/>
      <c r="N50" s="1096">
        <v>0</v>
      </c>
      <c r="O50" s="1097"/>
      <c r="P50" s="1097"/>
      <c r="Q50" s="1098"/>
      <c r="R50" s="1167">
        <v>0</v>
      </c>
      <c r="S50" s="1168"/>
      <c r="T50" s="1168"/>
      <c r="U50" s="1169"/>
      <c r="V50" s="1096">
        <v>0</v>
      </c>
      <c r="W50" s="1097"/>
      <c r="X50" s="1097"/>
      <c r="Y50" s="1098"/>
      <c r="Z50" s="1159" t="s">
        <v>317</v>
      </c>
      <c r="AA50" s="1160"/>
      <c r="AB50" s="1160"/>
      <c r="AC50" s="1161"/>
      <c r="AD50" s="1159" t="s">
        <v>317</v>
      </c>
      <c r="AE50" s="1160"/>
      <c r="AF50" s="1160"/>
      <c r="AG50" s="1161"/>
      <c r="AH50" s="1096">
        <v>0</v>
      </c>
      <c r="AI50" s="1097"/>
      <c r="AJ50" s="1097"/>
      <c r="AK50" s="1098"/>
      <c r="AL50" s="1096">
        <v>0</v>
      </c>
      <c r="AM50" s="1097"/>
      <c r="AN50" s="1097"/>
      <c r="AO50" s="1098"/>
      <c r="AP50" s="1096">
        <v>0</v>
      </c>
      <c r="AQ50" s="1097"/>
      <c r="AR50" s="1097"/>
      <c r="AS50" s="1098"/>
    </row>
    <row r="51" spans="2:45" ht="15" thickBot="1">
      <c r="B51" s="1095" t="s">
        <v>339</v>
      </c>
      <c r="C51" s="1170"/>
      <c r="D51" s="1170"/>
      <c r="E51" s="1171"/>
      <c r="F51" s="642">
        <f>F18+F37+F49+F11+F50</f>
        <v>3.2638888888888891E-2</v>
      </c>
      <c r="G51" s="651">
        <f>G18+G37+G49+G11+G50</f>
        <v>4.0972222222222222E-2</v>
      </c>
      <c r="H51" s="651">
        <f>H18+H37+H49+H11+H50</f>
        <v>4.3055555555555555E-2</v>
      </c>
      <c r="I51" s="812">
        <f>I18+I37+I49+I11+I50</f>
        <v>4.5138888888888895E-2</v>
      </c>
      <c r="J51" s="753">
        <f>J49+J37+J18</f>
        <v>1.7824074074074076E-2</v>
      </c>
      <c r="K51" s="751">
        <f>K49+K37+K18</f>
        <v>1.9212962962962963E-2</v>
      </c>
      <c r="L51" s="751">
        <f>L49+L37+L18</f>
        <v>2.060185185185185E-2</v>
      </c>
      <c r="M51" s="810">
        <f>M49+M37+M18</f>
        <v>2.1990740740740741E-2</v>
      </c>
      <c r="N51" s="642">
        <f t="shared" ref="N51:Y51" si="1">N18+N37+N49+N11+N50</f>
        <v>3.2638888888888891E-2</v>
      </c>
      <c r="O51" s="651">
        <f t="shared" si="1"/>
        <v>4.5138888888888888E-2</v>
      </c>
      <c r="P51" s="651">
        <f t="shared" si="1"/>
        <v>4.7222222222222221E-2</v>
      </c>
      <c r="Q51" s="812">
        <f t="shared" si="1"/>
        <v>4.9305555555555561E-2</v>
      </c>
      <c r="R51" s="642">
        <f t="shared" si="1"/>
        <v>4.3055555555555555E-2</v>
      </c>
      <c r="S51" s="651">
        <f t="shared" si="1"/>
        <v>5.2083333333333336E-2</v>
      </c>
      <c r="T51" s="651">
        <f t="shared" si="1"/>
        <v>5.486111111111111E-2</v>
      </c>
      <c r="U51" s="812">
        <f t="shared" si="1"/>
        <v>5.7638888888888892E-2</v>
      </c>
      <c r="V51" s="642">
        <f t="shared" si="1"/>
        <v>3.2638888888888891E-2</v>
      </c>
      <c r="W51" s="651">
        <f t="shared" si="1"/>
        <v>4.5138888888888888E-2</v>
      </c>
      <c r="X51" s="651">
        <f t="shared" si="1"/>
        <v>4.7222222222222221E-2</v>
      </c>
      <c r="Y51" s="812">
        <f t="shared" si="1"/>
        <v>4.9305555555555561E-2</v>
      </c>
      <c r="Z51" s="645"/>
      <c r="AA51" s="646"/>
      <c r="AB51" s="651">
        <f>AB49+AB37+AB18</f>
        <v>3.5474537037037041E-2</v>
      </c>
      <c r="AC51" s="651">
        <f>AC49+AC37+AC18</f>
        <v>3.7557870370370373E-2</v>
      </c>
      <c r="AD51" s="645"/>
      <c r="AE51" s="646"/>
      <c r="AF51" s="651">
        <f>AF49+AF37+AF18</f>
        <v>2.326388888888889E-2</v>
      </c>
      <c r="AG51" s="651">
        <f>AG49+AG37+AG18</f>
        <v>2.465277777777778E-2</v>
      </c>
      <c r="AH51" s="642">
        <f t="shared" ref="AH51:AS51" si="2">AH18+AH37+AH49+AH11+AH50</f>
        <v>3.2638888888888891E-2</v>
      </c>
      <c r="AI51" s="651">
        <f t="shared" si="2"/>
        <v>4.5138888888888888E-2</v>
      </c>
      <c r="AJ51" s="651">
        <f t="shared" si="2"/>
        <v>4.7222222222222221E-2</v>
      </c>
      <c r="AK51" s="812">
        <f t="shared" si="2"/>
        <v>4.9305555555555561E-2</v>
      </c>
      <c r="AL51" s="642">
        <f t="shared" si="2"/>
        <v>1.666666666666667E-2</v>
      </c>
      <c r="AM51" s="651">
        <f t="shared" si="2"/>
        <v>1.7361111111111112E-2</v>
      </c>
      <c r="AN51" s="651">
        <f t="shared" si="2"/>
        <v>1.8055555555555554E-2</v>
      </c>
      <c r="AO51" s="812">
        <f t="shared" si="2"/>
        <v>1.8749999999999999E-2</v>
      </c>
      <c r="AP51" s="642">
        <f t="shared" si="2"/>
        <v>1.9328703703703702E-2</v>
      </c>
      <c r="AQ51" s="651">
        <f t="shared" si="2"/>
        <v>2.4884259259259259E-2</v>
      </c>
      <c r="AR51" s="651">
        <f t="shared" si="2"/>
        <v>2.627314814814815E-2</v>
      </c>
      <c r="AS51" s="812">
        <f t="shared" si="2"/>
        <v>2.7662037037037037E-2</v>
      </c>
    </row>
    <row r="52" spans="2:45" ht="15" thickBot="1">
      <c r="B52" s="1156" t="s">
        <v>340</v>
      </c>
      <c r="C52" s="1157"/>
      <c r="D52" s="1157"/>
      <c r="E52" s="1158"/>
      <c r="F52" s="817">
        <f>F51</f>
        <v>3.2638888888888891E-2</v>
      </c>
      <c r="G52" s="653">
        <f>G51</f>
        <v>4.0972222222222222E-2</v>
      </c>
      <c r="H52" s="653">
        <f t="shared" ref="H52:I52" si="3">H51</f>
        <v>4.3055555555555555E-2</v>
      </c>
      <c r="I52" s="653">
        <f t="shared" si="3"/>
        <v>4.5138888888888895E-2</v>
      </c>
      <c r="J52" s="652">
        <f>J51</f>
        <v>1.7824074074074076E-2</v>
      </c>
      <c r="K52" s="653">
        <f>K51</f>
        <v>1.9212962962962963E-2</v>
      </c>
      <c r="L52" s="653">
        <f t="shared" ref="L52:M52" si="4">L51</f>
        <v>2.060185185185185E-2</v>
      </c>
      <c r="M52" s="813">
        <f t="shared" si="4"/>
        <v>2.1990740740740741E-2</v>
      </c>
      <c r="N52" s="652">
        <f>N51</f>
        <v>3.2638888888888891E-2</v>
      </c>
      <c r="O52" s="653">
        <f>O51</f>
        <v>4.5138888888888888E-2</v>
      </c>
      <c r="P52" s="653">
        <f t="shared" ref="P52:Q52" si="5">P51</f>
        <v>4.7222222222222221E-2</v>
      </c>
      <c r="Q52" s="813">
        <f t="shared" si="5"/>
        <v>4.9305555555555561E-2</v>
      </c>
      <c r="R52" s="817">
        <f t="shared" ref="R52:U52" si="6">R51</f>
        <v>4.3055555555555555E-2</v>
      </c>
      <c r="S52" s="653">
        <f t="shared" si="6"/>
        <v>5.2083333333333336E-2</v>
      </c>
      <c r="T52" s="653">
        <f t="shared" si="6"/>
        <v>5.486111111111111E-2</v>
      </c>
      <c r="U52" s="813">
        <f t="shared" si="6"/>
        <v>5.7638888888888892E-2</v>
      </c>
      <c r="V52" s="652">
        <f>V51</f>
        <v>3.2638888888888891E-2</v>
      </c>
      <c r="W52" s="653">
        <f>W51</f>
        <v>4.5138888888888888E-2</v>
      </c>
      <c r="X52" s="653">
        <f t="shared" ref="X52:Y52" si="7">X51</f>
        <v>4.7222222222222221E-2</v>
      </c>
      <c r="Y52" s="813">
        <f t="shared" si="7"/>
        <v>4.9305555555555561E-2</v>
      </c>
      <c r="Z52" s="654"/>
      <c r="AA52" s="655"/>
      <c r="AB52" s="653">
        <f t="shared" ref="AB52:AC52" si="8">AB51</f>
        <v>3.5474537037037041E-2</v>
      </c>
      <c r="AC52" s="813">
        <f t="shared" si="8"/>
        <v>3.7557870370370373E-2</v>
      </c>
      <c r="AD52" s="654"/>
      <c r="AE52" s="655"/>
      <c r="AF52" s="653">
        <f t="shared" ref="AF52:AG52" si="9">AF51</f>
        <v>2.326388888888889E-2</v>
      </c>
      <c r="AG52" s="813">
        <f t="shared" si="9"/>
        <v>2.465277777777778E-2</v>
      </c>
      <c r="AH52" s="652">
        <f>AH51</f>
        <v>3.2638888888888891E-2</v>
      </c>
      <c r="AI52" s="653">
        <f>AI51</f>
        <v>4.5138888888888888E-2</v>
      </c>
      <c r="AJ52" s="653">
        <f t="shared" ref="AJ52:AK52" si="10">AJ51</f>
        <v>4.7222222222222221E-2</v>
      </c>
      <c r="AK52" s="813">
        <f t="shared" si="10"/>
        <v>4.9305555555555561E-2</v>
      </c>
      <c r="AL52" s="652">
        <f>AL51</f>
        <v>1.666666666666667E-2</v>
      </c>
      <c r="AM52" s="653">
        <f>AM51</f>
        <v>1.7361111111111112E-2</v>
      </c>
      <c r="AN52" s="653">
        <f t="shared" ref="AN52:AO52" si="11">AN51</f>
        <v>1.8055555555555554E-2</v>
      </c>
      <c r="AO52" s="813">
        <f t="shared" si="11"/>
        <v>1.8749999999999999E-2</v>
      </c>
      <c r="AP52" s="652">
        <f>AP51</f>
        <v>1.9328703703703702E-2</v>
      </c>
      <c r="AQ52" s="653">
        <f>AQ51</f>
        <v>2.4884259259259259E-2</v>
      </c>
      <c r="AR52" s="653">
        <f t="shared" ref="AR52:AS52" si="12">AR51</f>
        <v>2.627314814814815E-2</v>
      </c>
      <c r="AS52" s="813">
        <f t="shared" si="12"/>
        <v>2.7662037037037037E-2</v>
      </c>
    </row>
    <row r="54" spans="2:45">
      <c r="F54" s="656"/>
    </row>
    <row r="111" spans="4:4">
      <c r="D111" s="623"/>
    </row>
    <row r="112" spans="4:4" ht="26.4" customHeight="1"/>
  </sheetData>
  <mergeCells count="467">
    <mergeCell ref="P2:Q2"/>
    <mergeCell ref="S2:T2"/>
    <mergeCell ref="J50:M50"/>
    <mergeCell ref="B5:C5"/>
    <mergeCell ref="D5:E5"/>
    <mergeCell ref="F5:I5"/>
    <mergeCell ref="J5:M5"/>
    <mergeCell ref="N5:Q5"/>
    <mergeCell ref="C18:E18"/>
    <mergeCell ref="C26:C28"/>
    <mergeCell ref="J12:M12"/>
    <mergeCell ref="C14:C17"/>
    <mergeCell ref="F14:F17"/>
    <mergeCell ref="G14:G17"/>
    <mergeCell ref="H14:H17"/>
    <mergeCell ref="I14:I17"/>
    <mergeCell ref="J11:M11"/>
    <mergeCell ref="L7:L10"/>
    <mergeCell ref="M7:M10"/>
    <mergeCell ref="R3:U3"/>
    <mergeCell ref="B6:B18"/>
    <mergeCell ref="N7:N10"/>
    <mergeCell ref="O7:O10"/>
    <mergeCell ref="P7:P10"/>
    <mergeCell ref="V3:Y3"/>
    <mergeCell ref="Z3:AC3"/>
    <mergeCell ref="AD3:AG3"/>
    <mergeCell ref="AH3:AK3"/>
    <mergeCell ref="B3:C3"/>
    <mergeCell ref="D3:E3"/>
    <mergeCell ref="F3:I3"/>
    <mergeCell ref="J3:M3"/>
    <mergeCell ref="N3:Q3"/>
    <mergeCell ref="Q7:Q10"/>
    <mergeCell ref="T7:T10"/>
    <mergeCell ref="U7:U10"/>
    <mergeCell ref="C11:C13"/>
    <mergeCell ref="AH5:AK5"/>
    <mergeCell ref="Y7:Y10"/>
    <mergeCell ref="Z7:Z10"/>
    <mergeCell ref="F11:I13"/>
    <mergeCell ref="N11:Q13"/>
    <mergeCell ref="AH11:AK13"/>
    <mergeCell ref="J13:M13"/>
    <mergeCell ref="R5:U5"/>
    <mergeCell ref="V5:Y5"/>
    <mergeCell ref="V11:Y13"/>
    <mergeCell ref="AD11:AG11"/>
    <mergeCell ref="AD12:AG12"/>
    <mergeCell ref="C7:C10"/>
    <mergeCell ref="F7:F10"/>
    <mergeCell ref="G7:G10"/>
    <mergeCell ref="H7:H10"/>
    <mergeCell ref="I7:I10"/>
    <mergeCell ref="J7:J10"/>
    <mergeCell ref="K7:K10"/>
    <mergeCell ref="AD13:AG13"/>
    <mergeCell ref="AJ14:AJ17"/>
    <mergeCell ref="AK14:AK17"/>
    <mergeCell ref="R7:R10"/>
    <mergeCell ref="S7:S10"/>
    <mergeCell ref="R11:U13"/>
    <mergeCell ref="R14:R17"/>
    <mergeCell ref="S14:S17"/>
    <mergeCell ref="V7:V10"/>
    <mergeCell ref="W7:W10"/>
    <mergeCell ref="X7:X10"/>
    <mergeCell ref="AH7:AH10"/>
    <mergeCell ref="AI7:AI10"/>
    <mergeCell ref="AJ7:AJ10"/>
    <mergeCell ref="AK7:AK10"/>
    <mergeCell ref="AD7:AD10"/>
    <mergeCell ref="AE7:AE10"/>
    <mergeCell ref="AF7:AF10"/>
    <mergeCell ref="AG7:AG10"/>
    <mergeCell ref="AA7:AA10"/>
    <mergeCell ref="AB7:AB10"/>
    <mergeCell ref="AC7:AC10"/>
    <mergeCell ref="AH14:AH17"/>
    <mergeCell ref="AI14:AI17"/>
    <mergeCell ref="AD14:AD17"/>
    <mergeCell ref="C37:E37"/>
    <mergeCell ref="F26:F28"/>
    <mergeCell ref="G26:G28"/>
    <mergeCell ref="H26:H28"/>
    <mergeCell ref="I26:I28"/>
    <mergeCell ref="C30:C33"/>
    <mergeCell ref="J20:J23"/>
    <mergeCell ref="K20:K23"/>
    <mergeCell ref="J14:J17"/>
    <mergeCell ref="K14:K17"/>
    <mergeCell ref="E20:E23"/>
    <mergeCell ref="F20:F23"/>
    <mergeCell ref="G20:G23"/>
    <mergeCell ref="H20:H23"/>
    <mergeCell ref="I20:I23"/>
    <mergeCell ref="C34:C36"/>
    <mergeCell ref="F34:F36"/>
    <mergeCell ref="G34:G36"/>
    <mergeCell ref="H34:H36"/>
    <mergeCell ref="I34:I36"/>
    <mergeCell ref="F30:F33"/>
    <mergeCell ref="G30:G33"/>
    <mergeCell ref="H30:H33"/>
    <mergeCell ref="I30:I33"/>
    <mergeCell ref="P14:P17"/>
    <mergeCell ref="L20:L23"/>
    <mergeCell ref="M20:M23"/>
    <mergeCell ref="N20:N23"/>
    <mergeCell ref="Q14:Q17"/>
    <mergeCell ref="T14:T17"/>
    <mergeCell ref="M14:M17"/>
    <mergeCell ref="N14:N17"/>
    <mergeCell ref="O14:O17"/>
    <mergeCell ref="T20:T23"/>
    <mergeCell ref="L14:L17"/>
    <mergeCell ref="O20:O23"/>
    <mergeCell ref="P20:P23"/>
    <mergeCell ref="Q20:Q23"/>
    <mergeCell ref="AK20:AK23"/>
    <mergeCell ref="AF20:AF23"/>
    <mergeCell ref="AG20:AG23"/>
    <mergeCell ref="AH20:AH23"/>
    <mergeCell ref="J26:J28"/>
    <mergeCell ref="K26:K28"/>
    <mergeCell ref="L26:L28"/>
    <mergeCell ref="M26:M28"/>
    <mergeCell ref="Q26:Q28"/>
    <mergeCell ref="T26:T28"/>
    <mergeCell ref="U26:U28"/>
    <mergeCell ref="N26:N28"/>
    <mergeCell ref="O26:O28"/>
    <mergeCell ref="P26:P28"/>
    <mergeCell ref="AF26:AF28"/>
    <mergeCell ref="AG26:AG28"/>
    <mergeCell ref="Z26:Z28"/>
    <mergeCell ref="AA26:AA28"/>
    <mergeCell ref="AB26:AB28"/>
    <mergeCell ref="AC26:AC28"/>
    <mergeCell ref="Y26:Y28"/>
    <mergeCell ref="AK26:AK28"/>
    <mergeCell ref="AC20:AC23"/>
    <mergeCell ref="AD20:AD23"/>
    <mergeCell ref="AH26:AH28"/>
    <mergeCell ref="AI26:AI28"/>
    <mergeCell ref="AJ26:AJ28"/>
    <mergeCell ref="AD26:AD28"/>
    <mergeCell ref="AE26:AE28"/>
    <mergeCell ref="R26:R28"/>
    <mergeCell ref="S26:S28"/>
    <mergeCell ref="AI20:AI23"/>
    <mergeCell ref="AJ20:AJ23"/>
    <mergeCell ref="V20:V23"/>
    <mergeCell ref="W20:W23"/>
    <mergeCell ref="X20:X23"/>
    <mergeCell ref="V26:V28"/>
    <mergeCell ref="W26:W28"/>
    <mergeCell ref="X26:X28"/>
    <mergeCell ref="AE20:AE23"/>
    <mergeCell ref="Z20:Z23"/>
    <mergeCell ref="AA20:AA23"/>
    <mergeCell ref="AB20:AB23"/>
    <mergeCell ref="R20:R23"/>
    <mergeCell ref="S20:S23"/>
    <mergeCell ref="U20:U23"/>
    <mergeCell ref="Y20:Y23"/>
    <mergeCell ref="W24:W25"/>
    <mergeCell ref="J30:J33"/>
    <mergeCell ref="K30:K33"/>
    <mergeCell ref="L30:L33"/>
    <mergeCell ref="M30:M33"/>
    <mergeCell ref="N30:N33"/>
    <mergeCell ref="AI30:AI33"/>
    <mergeCell ref="AD30:AD33"/>
    <mergeCell ref="AE30:AE33"/>
    <mergeCell ref="AF30:AF33"/>
    <mergeCell ref="Z30:Z33"/>
    <mergeCell ref="AA30:AA33"/>
    <mergeCell ref="AB30:AB33"/>
    <mergeCell ref="AC30:AC33"/>
    <mergeCell ref="U30:U33"/>
    <mergeCell ref="Y30:Y33"/>
    <mergeCell ref="P30:P33"/>
    <mergeCell ref="Q30:Q33"/>
    <mergeCell ref="R30:R33"/>
    <mergeCell ref="S30:S33"/>
    <mergeCell ref="AJ30:AJ33"/>
    <mergeCell ref="AK30:AK33"/>
    <mergeCell ref="M34:M36"/>
    <mergeCell ref="N34:N36"/>
    <mergeCell ref="O34:O36"/>
    <mergeCell ref="AF34:AF36"/>
    <mergeCell ref="Z34:Z36"/>
    <mergeCell ref="AA34:AA36"/>
    <mergeCell ref="AB34:AB36"/>
    <mergeCell ref="AC34:AC36"/>
    <mergeCell ref="U34:U36"/>
    <mergeCell ref="Y34:Y36"/>
    <mergeCell ref="T30:T33"/>
    <mergeCell ref="P34:P36"/>
    <mergeCell ref="Q34:Q36"/>
    <mergeCell ref="T34:T36"/>
    <mergeCell ref="AJ34:AJ36"/>
    <mergeCell ref="AK34:AK36"/>
    <mergeCell ref="AG34:AG36"/>
    <mergeCell ref="AH34:AH36"/>
    <mergeCell ref="AI34:AI36"/>
    <mergeCell ref="O30:O33"/>
    <mergeCell ref="AG30:AG33"/>
    <mergeCell ref="AH30:AH33"/>
    <mergeCell ref="H38:H41"/>
    <mergeCell ref="I38:I41"/>
    <mergeCell ref="J38:J41"/>
    <mergeCell ref="B38:B49"/>
    <mergeCell ref="C38:C41"/>
    <mergeCell ref="E38:E41"/>
    <mergeCell ref="F38:F41"/>
    <mergeCell ref="G38:G41"/>
    <mergeCell ref="N38:N41"/>
    <mergeCell ref="C42:C43"/>
    <mergeCell ref="F42:F43"/>
    <mergeCell ref="G42:G43"/>
    <mergeCell ref="H42:H43"/>
    <mergeCell ref="I42:I43"/>
    <mergeCell ref="J42:J43"/>
    <mergeCell ref="K42:K43"/>
    <mergeCell ref="L42:L43"/>
    <mergeCell ref="M42:M43"/>
    <mergeCell ref="N42:N43"/>
    <mergeCell ref="O38:O41"/>
    <mergeCell ref="P38:P41"/>
    <mergeCell ref="Q38:Q41"/>
    <mergeCell ref="K38:K41"/>
    <mergeCell ref="L38:L41"/>
    <mergeCell ref="M38:M41"/>
    <mergeCell ref="Y38:Y41"/>
    <mergeCell ref="J34:J36"/>
    <mergeCell ref="K34:K36"/>
    <mergeCell ref="L34:L36"/>
    <mergeCell ref="V34:V36"/>
    <mergeCell ref="W34:W36"/>
    <mergeCell ref="X34:X36"/>
    <mergeCell ref="B19:B37"/>
    <mergeCell ref="C19:E19"/>
    <mergeCell ref="C20:C23"/>
    <mergeCell ref="Z38:Z41"/>
    <mergeCell ref="AA38:AA41"/>
    <mergeCell ref="T38:T41"/>
    <mergeCell ref="U38:U41"/>
    <mergeCell ref="AJ38:AJ41"/>
    <mergeCell ref="AK38:AK41"/>
    <mergeCell ref="AE38:AE41"/>
    <mergeCell ref="AF38:AF41"/>
    <mergeCell ref="AG38:AG41"/>
    <mergeCell ref="AB38:AB41"/>
    <mergeCell ref="AC38:AC41"/>
    <mergeCell ref="AD38:AD41"/>
    <mergeCell ref="AH38:AH41"/>
    <mergeCell ref="AI38:AI41"/>
    <mergeCell ref="V38:V41"/>
    <mergeCell ref="W38:W41"/>
    <mergeCell ref="X38:X41"/>
    <mergeCell ref="R34:R36"/>
    <mergeCell ref="S34:S36"/>
    <mergeCell ref="R38:R41"/>
    <mergeCell ref="S38:S41"/>
    <mergeCell ref="AH50:AK50"/>
    <mergeCell ref="B50:C50"/>
    <mergeCell ref="F50:I50"/>
    <mergeCell ref="N50:Q50"/>
    <mergeCell ref="B51:E51"/>
    <mergeCell ref="C49:E49"/>
    <mergeCell ref="R50:U50"/>
    <mergeCell ref="V50:Y50"/>
    <mergeCell ref="AJ44:AJ47"/>
    <mergeCell ref="AK44:AK47"/>
    <mergeCell ref="Q44:Q47"/>
    <mergeCell ref="T44:T47"/>
    <mergeCell ref="AG44:AG47"/>
    <mergeCell ref="AI44:AI47"/>
    <mergeCell ref="AH44:AH47"/>
    <mergeCell ref="AD44:AD47"/>
    <mergeCell ref="AE44:AE47"/>
    <mergeCell ref="AF44:AF47"/>
    <mergeCell ref="Z44:Z47"/>
    <mergeCell ref="AA44:AA47"/>
    <mergeCell ref="AB44:AB47"/>
    <mergeCell ref="AC44:AC47"/>
    <mergeCell ref="V44:V47"/>
    <mergeCell ref="W44:W47"/>
    <mergeCell ref="B52:E52"/>
    <mergeCell ref="Z50:AC50"/>
    <mergeCell ref="AD50:AG50"/>
    <mergeCell ref="X44:X47"/>
    <mergeCell ref="U44:U47"/>
    <mergeCell ref="Y44:Y47"/>
    <mergeCell ref="P44:P47"/>
    <mergeCell ref="C44:C47"/>
    <mergeCell ref="F44:F47"/>
    <mergeCell ref="G44:G47"/>
    <mergeCell ref="H44:H47"/>
    <mergeCell ref="I44:I47"/>
    <mergeCell ref="J44:J47"/>
    <mergeCell ref="K44:K47"/>
    <mergeCell ref="L44:L47"/>
    <mergeCell ref="M44:M47"/>
    <mergeCell ref="N44:N47"/>
    <mergeCell ref="O44:O47"/>
    <mergeCell ref="AF5:AG5"/>
    <mergeCell ref="AB5:AC5"/>
    <mergeCell ref="Z11:AC11"/>
    <mergeCell ref="Z12:AC12"/>
    <mergeCell ref="Z13:AC13"/>
    <mergeCell ref="V30:V33"/>
    <mergeCell ref="W30:W33"/>
    <mergeCell ref="X30:X33"/>
    <mergeCell ref="R44:R47"/>
    <mergeCell ref="S44:S47"/>
    <mergeCell ref="AG14:AG17"/>
    <mergeCell ref="U14:U17"/>
    <mergeCell ref="Y14:Y17"/>
    <mergeCell ref="V14:V17"/>
    <mergeCell ref="W14:W17"/>
    <mergeCell ref="X14:X17"/>
    <mergeCell ref="AE14:AE17"/>
    <mergeCell ref="AF14:AF17"/>
    <mergeCell ref="Z14:Z17"/>
    <mergeCell ref="AA14:AA17"/>
    <mergeCell ref="AB14:AB17"/>
    <mergeCell ref="AC14:AC17"/>
    <mergeCell ref="AD34:AD36"/>
    <mergeCell ref="AE34:AE36"/>
    <mergeCell ref="AL3:AO3"/>
    <mergeCell ref="AL5:AO5"/>
    <mergeCell ref="AL7:AL10"/>
    <mergeCell ref="AM7:AM10"/>
    <mergeCell ref="AN7:AN10"/>
    <mergeCell ref="AO7:AO10"/>
    <mergeCell ref="AL11:AO13"/>
    <mergeCell ref="AL14:AL17"/>
    <mergeCell ref="AM14:AM17"/>
    <mergeCell ref="AN14:AN17"/>
    <mergeCell ref="AO14:AO17"/>
    <mergeCell ref="AL20:AL23"/>
    <mergeCell ref="AM20:AM23"/>
    <mergeCell ref="AN20:AN23"/>
    <mergeCell ref="AO20:AO23"/>
    <mergeCell ref="AL26:AL28"/>
    <mergeCell ref="AM26:AM28"/>
    <mergeCell ref="AN26:AN28"/>
    <mergeCell ref="AO26:AO28"/>
    <mergeCell ref="AL30:AL33"/>
    <mergeCell ref="AM30:AM33"/>
    <mergeCell ref="AN30:AN33"/>
    <mergeCell ref="AO30:AO33"/>
    <mergeCell ref="AL34:AL36"/>
    <mergeCell ref="AM34:AM36"/>
    <mergeCell ref="AN34:AN36"/>
    <mergeCell ref="AO34:AO36"/>
    <mergeCell ref="AL38:AL41"/>
    <mergeCell ref="AM38:AM41"/>
    <mergeCell ref="AN38:AN41"/>
    <mergeCell ref="AO38:AO41"/>
    <mergeCell ref="AL44:AL47"/>
    <mergeCell ref="AM44:AM47"/>
    <mergeCell ref="AN44:AN47"/>
    <mergeCell ref="AO44:AO47"/>
    <mergeCell ref="AL50:AO50"/>
    <mergeCell ref="AP3:AS3"/>
    <mergeCell ref="AP5:AS5"/>
    <mergeCell ref="AP7:AP10"/>
    <mergeCell ref="AQ7:AQ10"/>
    <mergeCell ref="AR7:AR10"/>
    <mergeCell ref="AS7:AS10"/>
    <mergeCell ref="AP11:AS13"/>
    <mergeCell ref="AP14:AP17"/>
    <mergeCell ref="AQ14:AQ17"/>
    <mergeCell ref="AR14:AR17"/>
    <mergeCell ref="AS14:AS17"/>
    <mergeCell ref="AP20:AP23"/>
    <mergeCell ref="AQ20:AQ23"/>
    <mergeCell ref="AR20:AR23"/>
    <mergeCell ref="AS20:AS23"/>
    <mergeCell ref="AP26:AP28"/>
    <mergeCell ref="AQ26:AQ28"/>
    <mergeCell ref="AR26:AR28"/>
    <mergeCell ref="AS26:AS28"/>
    <mergeCell ref="AP30:AP33"/>
    <mergeCell ref="AQ30:AQ33"/>
    <mergeCell ref="AR30:AR33"/>
    <mergeCell ref="AS30:AS33"/>
    <mergeCell ref="AP50:AS50"/>
    <mergeCell ref="AP34:AP36"/>
    <mergeCell ref="AQ34:AQ36"/>
    <mergeCell ref="AR34:AR36"/>
    <mergeCell ref="AS34:AS36"/>
    <mergeCell ref="AP38:AP41"/>
    <mergeCell ref="AQ38:AQ41"/>
    <mergeCell ref="AR38:AR41"/>
    <mergeCell ref="AS38:AS41"/>
    <mergeCell ref="AP44:AP47"/>
    <mergeCell ref="AQ44:AQ47"/>
    <mergeCell ref="AR44:AR47"/>
    <mergeCell ref="AS44:AS47"/>
    <mergeCell ref="C24:C25"/>
    <mergeCell ref="F24:F25"/>
    <mergeCell ref="G24:G25"/>
    <mergeCell ref="H24:H25"/>
    <mergeCell ref="I24:I25"/>
    <mergeCell ref="J24:J25"/>
    <mergeCell ref="K24:K25"/>
    <mergeCell ref="L24:L25"/>
    <mergeCell ref="M24:M25"/>
    <mergeCell ref="N24:N25"/>
    <mergeCell ref="O24:O25"/>
    <mergeCell ref="P24:P25"/>
    <mergeCell ref="Q24:Q25"/>
    <mergeCell ref="R24:R25"/>
    <mergeCell ref="S24:S25"/>
    <mergeCell ref="T24:T25"/>
    <mergeCell ref="U24:U25"/>
    <mergeCell ref="V24:V25"/>
    <mergeCell ref="X24:X25"/>
    <mergeCell ref="Y24:Y25"/>
    <mergeCell ref="AB24:AB25"/>
    <mergeCell ref="AC24:AC25"/>
    <mergeCell ref="AF24:AF25"/>
    <mergeCell ref="AG24:AG25"/>
    <mergeCell ref="AH24:AH25"/>
    <mergeCell ref="AI24:AI25"/>
    <mergeCell ref="AJ24:AJ25"/>
    <mergeCell ref="AK24:AK25"/>
    <mergeCell ref="AL24:AL25"/>
    <mergeCell ref="AM24:AM25"/>
    <mergeCell ref="AN24:AN25"/>
    <mergeCell ref="AO24:AO25"/>
    <mergeCell ref="AP24:AP25"/>
    <mergeCell ref="AQ24:AQ25"/>
    <mergeCell ref="AR24:AR25"/>
    <mergeCell ref="AS24:AS25"/>
    <mergeCell ref="O42:O43"/>
    <mergeCell ref="P42:P43"/>
    <mergeCell ref="Q42:Q43"/>
    <mergeCell ref="R42:R43"/>
    <mergeCell ref="S42:S43"/>
    <mergeCell ref="T42:T43"/>
    <mergeCell ref="U42:U43"/>
    <mergeCell ref="V42:V43"/>
    <mergeCell ref="W42:W43"/>
    <mergeCell ref="X42:X43"/>
    <mergeCell ref="Y42:Y43"/>
    <mergeCell ref="AB42:AB43"/>
    <mergeCell ref="AC42:AC43"/>
    <mergeCell ref="AF42:AF43"/>
    <mergeCell ref="AG42:AG43"/>
    <mergeCell ref="AH42:AH43"/>
    <mergeCell ref="AI42:AI43"/>
    <mergeCell ref="AJ42:AJ43"/>
    <mergeCell ref="AK42:AK43"/>
    <mergeCell ref="AL42:AL43"/>
    <mergeCell ref="AM42:AM43"/>
    <mergeCell ref="AN42:AN43"/>
    <mergeCell ref="AO42:AO43"/>
    <mergeCell ref="AP42:AP43"/>
    <mergeCell ref="AQ42:AQ43"/>
    <mergeCell ref="AR42:AR43"/>
    <mergeCell ref="AS42:AS43"/>
  </mergeCells>
  <dataValidations count="14">
    <dataValidation type="list" allowBlank="1" showInputMessage="1" showErrorMessage="1" sqref="F34:AS36" xr:uid="{DA87669E-F360-4E19-B132-14EFDFDE4828}">
      <formula1>"0:2:0,0:3:0,0:4:0"</formula1>
    </dataValidation>
    <dataValidation type="list" allowBlank="1" showInputMessage="1" showErrorMessage="1" sqref="Z44:AA47 AD44:AE47" xr:uid="{E4BA3278-2E64-4E3D-95F0-28C0F7834C29}">
      <formula1>"0:1:0,0:5:0,0:9:0"</formula1>
    </dataValidation>
    <dataValidation type="list" allowBlank="1" showInputMessage="1" showErrorMessage="1" sqref="F29:AS29 F48:AS48" xr:uid="{59C293F1-454E-4321-B49A-5A5EB5DFEF9D}">
      <formula1>"0:0:40,0:0:60"</formula1>
    </dataValidation>
    <dataValidation type="list" allowBlank="1" showInputMessage="1" showErrorMessage="1" sqref="F26:AS28" xr:uid="{466E1028-D05A-4FEB-8945-6DD8DBB843EB}">
      <formula1>"0:0:20,0:0:40,0:0:120"</formula1>
    </dataValidation>
    <dataValidation type="list" allowBlank="1" showInputMessage="1" showErrorMessage="1" sqref="F30:AS33 F7:AK10 AP7:AS10" xr:uid="{6F319D07-918A-455B-BB74-DB90F62E7B0F}">
      <formula1>"0:3:0,0:4:0,0:5:0,0:6:0,0:7:0,0:8:0"</formula1>
    </dataValidation>
    <dataValidation type="list" allowBlank="1" showInputMessage="1" showErrorMessage="1" sqref="J14:M17 Z14:AG17" xr:uid="{1C69BA35-09C2-41B3-904C-106E956EDB55}">
      <formula1>"0:3:0,0:9:0,0:12:0"</formula1>
    </dataValidation>
    <dataValidation type="list" allowBlank="1" showInputMessage="1" showErrorMessage="1" sqref="F11:I13 AH11:AS13 N11:Y13" xr:uid="{277BAC56-516B-4E19-824F-E8E84C35D921}">
      <formula1>"0:0:0,1:0:0,2:0:0,4:0:0"</formula1>
    </dataValidation>
    <dataValidation type="list" allowBlank="1" showInputMessage="1" showErrorMessage="1" sqref="F14:I17 N14:Y17 AH14:AK17 AP14:AS17" xr:uid="{BF6B0734-92A9-452E-88AB-B8E12F3D46D9}">
      <formula1>"0:3:0,0:9:0,0:12:0,0:18:0"</formula1>
    </dataValidation>
    <dataValidation type="list" allowBlank="1" showInputMessage="1" showErrorMessage="1" sqref="F44:I47 N44:Y47 AH44:AS47" xr:uid="{B649DAE5-8AF8-45A4-BF5F-03F8362B743D}">
      <formula1>"0:1:0,0:5:0,0:9:0,0:20:0"</formula1>
    </dataValidation>
    <dataValidation type="list" allowBlank="1" showInputMessage="1" showErrorMessage="1" sqref="F50:I50 R50:U50" xr:uid="{B2EC24C3-5F6D-4F34-B0E0-BC5793D0F3D4}">
      <formula1>"0:0:0,0:2:0"</formula1>
    </dataValidation>
    <dataValidation type="list" allowBlank="1" showInputMessage="1" showErrorMessage="1" sqref="J44:M47 AF44:AG47 AB44:AC47" xr:uid="{2CE0FB08-DAF7-4C74-8218-2D9DB1F91DDE}">
      <formula1>"0:1:0,0:5:0"</formula1>
    </dataValidation>
    <dataValidation type="list" allowBlank="1" showInputMessage="1" showErrorMessage="1" sqref="N50:Q50 V50:Y50 AH50:AS50" xr:uid="{88125BBA-B556-4EDA-9753-1B96556EF931}">
      <formula1>"0:0:0,,0:2:0"</formula1>
    </dataValidation>
    <dataValidation type="list" allowBlank="1" showInputMessage="1" showErrorMessage="1" sqref="AL14:AO17" xr:uid="{24B466DE-363E-4F04-A95A-99AD4E93BA20}">
      <formula1>"0:0:0,0:3:0,0:9:0,0:12:0,0:18:0"</formula1>
    </dataValidation>
    <dataValidation type="list" allowBlank="1" showInputMessage="1" showErrorMessage="1" sqref="AL7:AO10" xr:uid="{ADFDC058-A023-4280-A8A9-53DC0A9E5572}">
      <formula1>"0:0:0,0:3:0,0:4:0,0:5:0,0:6:0,0:7:0,0:8:0"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730F2-8AE6-4673-A61A-ACB77FD2F11B}">
  <dimension ref="B2:X370"/>
  <sheetViews>
    <sheetView workbookViewId="0">
      <selection activeCell="A3" sqref="A3:XFD3"/>
    </sheetView>
  </sheetViews>
  <sheetFormatPr defaultColWidth="8.88671875" defaultRowHeight="14.4"/>
  <cols>
    <col min="1" max="1" width="8.88671875" style="394"/>
    <col min="2" max="5" width="22.21875" style="394" customWidth="1"/>
    <col min="6" max="8" width="8.88671875" style="723"/>
    <col min="9" max="16384" width="8.88671875" style="394"/>
  </cols>
  <sheetData>
    <row r="2" spans="2:24">
      <c r="E2" s="329"/>
      <c r="F2" s="329"/>
      <c r="G2" s="329"/>
      <c r="H2" s="329"/>
      <c r="I2" s="329"/>
      <c r="J2" s="329"/>
      <c r="K2" s="329"/>
      <c r="L2" s="329"/>
      <c r="M2" s="329"/>
      <c r="N2" s="329"/>
      <c r="O2" s="329"/>
      <c r="P2" s="329"/>
      <c r="Q2" s="329"/>
      <c r="R2" s="329"/>
      <c r="S2" s="329"/>
      <c r="T2" s="329"/>
      <c r="U2" s="329"/>
      <c r="V2" s="329"/>
      <c r="W2" s="329"/>
      <c r="X2" s="329"/>
    </row>
    <row r="3" spans="2:24" s="681" customFormat="1" ht="25.8">
      <c r="B3" s="682" t="s">
        <v>846</v>
      </c>
      <c r="C3" s="682"/>
      <c r="D3" s="732"/>
      <c r="E3" s="732"/>
      <c r="F3" s="732"/>
      <c r="G3" s="732"/>
      <c r="H3" s="733"/>
      <c r="I3" s="733"/>
      <c r="J3" s="733"/>
      <c r="K3" s="733"/>
      <c r="L3" s="733"/>
      <c r="M3" s="733"/>
      <c r="N3" s="733"/>
      <c r="O3" s="733"/>
      <c r="P3" s="733"/>
      <c r="Q3" s="733"/>
      <c r="R3" s="733"/>
      <c r="S3" s="733"/>
      <c r="T3" s="733"/>
      <c r="U3" s="733"/>
      <c r="V3" s="733"/>
      <c r="W3" s="733"/>
    </row>
    <row r="4" spans="2:24">
      <c r="E4" s="329"/>
      <c r="F4" s="329"/>
      <c r="G4" s="329"/>
      <c r="H4" s="329"/>
      <c r="I4" s="329"/>
      <c r="J4" s="329"/>
      <c r="K4" s="329"/>
      <c r="L4" s="329"/>
      <c r="M4" s="329"/>
      <c r="N4" s="329"/>
      <c r="O4" s="329"/>
      <c r="P4" s="329"/>
      <c r="Q4" s="329"/>
      <c r="R4" s="329"/>
      <c r="S4" s="329"/>
      <c r="T4" s="329"/>
      <c r="U4" s="329"/>
      <c r="V4" s="329"/>
      <c r="W4" s="329"/>
      <c r="X4" s="329"/>
    </row>
    <row r="5" spans="2:24" s="730" customFormat="1" ht="15.6">
      <c r="B5" s="724" t="s">
        <v>690</v>
      </c>
      <c r="C5" s="724" t="s">
        <v>497</v>
      </c>
      <c r="D5" s="724" t="s">
        <v>514</v>
      </c>
      <c r="E5" s="729"/>
      <c r="F5" s="729"/>
      <c r="G5" s="729"/>
      <c r="H5" s="731"/>
      <c r="I5" s="731"/>
      <c r="J5" s="731"/>
      <c r="K5" s="731"/>
      <c r="L5" s="731"/>
      <c r="M5" s="731"/>
      <c r="N5" s="731"/>
      <c r="O5" s="731"/>
      <c r="P5" s="731"/>
      <c r="Q5" s="731"/>
      <c r="R5" s="731"/>
      <c r="S5" s="731"/>
      <c r="T5" s="731"/>
      <c r="U5" s="731"/>
      <c r="V5" s="731"/>
      <c r="W5" s="731"/>
      <c r="X5" s="731"/>
    </row>
    <row r="6" spans="2:24">
      <c r="B6" s="667">
        <v>1</v>
      </c>
      <c r="C6" s="988">
        <v>28</v>
      </c>
      <c r="D6" s="667" t="s">
        <v>691</v>
      </c>
      <c r="E6" s="723"/>
      <c r="F6" s="725" t="s">
        <v>845</v>
      </c>
      <c r="I6" s="329"/>
      <c r="J6" s="329"/>
      <c r="K6" s="329"/>
      <c r="L6" s="329"/>
      <c r="M6" s="329"/>
      <c r="N6" s="329"/>
      <c r="O6" s="329"/>
      <c r="P6" s="329"/>
      <c r="Q6" s="329"/>
      <c r="R6" s="329"/>
      <c r="S6" s="329"/>
      <c r="T6" s="329"/>
      <c r="U6" s="329"/>
      <c r="V6" s="329"/>
      <c r="W6" s="329"/>
      <c r="X6" s="329"/>
    </row>
    <row r="7" spans="2:24">
      <c r="B7" s="489">
        <v>2</v>
      </c>
      <c r="C7" s="989">
        <v>50</v>
      </c>
      <c r="D7" s="489" t="s">
        <v>692</v>
      </c>
      <c r="E7" s="723"/>
      <c r="I7" s="329"/>
      <c r="J7" s="329"/>
      <c r="K7" s="329"/>
      <c r="L7" s="329"/>
      <c r="M7" s="329"/>
      <c r="N7" s="329"/>
      <c r="O7" s="329"/>
      <c r="P7" s="329"/>
      <c r="Q7" s="329"/>
      <c r="R7" s="329"/>
      <c r="S7" s="329"/>
      <c r="T7" s="329"/>
      <c r="U7" s="329"/>
      <c r="V7" s="329"/>
      <c r="W7" s="329"/>
      <c r="X7" s="329"/>
    </row>
    <row r="8" spans="2:24">
      <c r="B8" s="667">
        <v>3</v>
      </c>
      <c r="C8" s="988">
        <v>71</v>
      </c>
      <c r="D8" s="667" t="s">
        <v>693</v>
      </c>
      <c r="E8" s="723">
        <v>1</v>
      </c>
      <c r="F8" s="727">
        <f>21.6*E8+6.5</f>
        <v>28.1</v>
      </c>
      <c r="G8" s="728"/>
      <c r="I8" s="329"/>
      <c r="J8" s="329"/>
      <c r="K8" s="329"/>
      <c r="L8" s="329"/>
      <c r="M8" s="329"/>
      <c r="N8" s="329"/>
      <c r="O8" s="329"/>
      <c r="P8" s="329"/>
      <c r="Q8" s="329"/>
      <c r="R8" s="329"/>
      <c r="S8" s="329"/>
      <c r="T8" s="329"/>
      <c r="U8" s="329"/>
      <c r="V8" s="329"/>
      <c r="W8" s="329"/>
      <c r="X8" s="329"/>
    </row>
    <row r="9" spans="2:24">
      <c r="B9" s="489">
        <v>4</v>
      </c>
      <c r="C9" s="989">
        <v>93</v>
      </c>
      <c r="D9" s="489" t="s">
        <v>694</v>
      </c>
      <c r="E9" s="723">
        <v>2</v>
      </c>
      <c r="F9" s="727">
        <f t="shared" ref="F9:F11" si="0">21.6*E9+6.5</f>
        <v>49.7</v>
      </c>
      <c r="H9" s="727"/>
      <c r="I9" s="329"/>
      <c r="J9" s="329"/>
      <c r="K9" s="329"/>
      <c r="L9" s="329"/>
      <c r="M9" s="329"/>
      <c r="N9" s="329"/>
      <c r="O9" s="329"/>
      <c r="P9" s="329"/>
      <c r="Q9" s="329"/>
      <c r="R9" s="329"/>
      <c r="S9" s="329"/>
      <c r="T9" s="329"/>
      <c r="U9" s="329"/>
      <c r="V9" s="329"/>
      <c r="W9" s="329"/>
      <c r="X9" s="329"/>
    </row>
    <row r="10" spans="2:24">
      <c r="E10" s="723">
        <v>3</v>
      </c>
      <c r="F10" s="727">
        <f t="shared" si="0"/>
        <v>71.300000000000011</v>
      </c>
      <c r="I10" s="329"/>
      <c r="J10" s="329"/>
      <c r="K10" s="329"/>
      <c r="L10" s="329"/>
      <c r="M10" s="329"/>
      <c r="N10" s="329"/>
      <c r="O10" s="329"/>
      <c r="P10" s="329"/>
      <c r="Q10" s="329"/>
      <c r="R10" s="329"/>
      <c r="S10" s="329"/>
      <c r="T10" s="329"/>
      <c r="U10" s="329"/>
      <c r="V10" s="329"/>
      <c r="W10" s="329"/>
      <c r="X10" s="329"/>
    </row>
    <row r="11" spans="2:24">
      <c r="E11" s="723">
        <v>4</v>
      </c>
      <c r="F11" s="727">
        <f t="shared" si="0"/>
        <v>92.9</v>
      </c>
      <c r="I11" s="329"/>
      <c r="J11" s="329"/>
      <c r="K11" s="329"/>
      <c r="L11" s="329"/>
      <c r="M11" s="329"/>
      <c r="N11" s="329"/>
      <c r="O11" s="329"/>
      <c r="P11" s="329"/>
      <c r="Q11" s="329"/>
      <c r="R11" s="329"/>
      <c r="S11" s="329"/>
      <c r="T11" s="329"/>
      <c r="U11" s="329"/>
      <c r="V11" s="329"/>
      <c r="W11" s="329"/>
      <c r="X11" s="329"/>
    </row>
    <row r="12" spans="2:24">
      <c r="E12" s="723"/>
      <c r="I12" s="329"/>
      <c r="J12" s="329"/>
      <c r="K12" s="329"/>
      <c r="L12" s="329"/>
      <c r="M12" s="329"/>
      <c r="N12" s="329"/>
      <c r="O12" s="329"/>
      <c r="P12" s="329"/>
      <c r="Q12" s="329"/>
      <c r="R12" s="329"/>
      <c r="S12" s="329"/>
      <c r="T12" s="329"/>
      <c r="U12" s="329"/>
      <c r="V12" s="329"/>
      <c r="W12" s="329"/>
      <c r="X12" s="329"/>
    </row>
    <row r="13" spans="2:24">
      <c r="E13" s="329"/>
      <c r="F13" s="329"/>
      <c r="G13" s="329"/>
      <c r="I13" s="329"/>
      <c r="J13" s="329"/>
      <c r="K13" s="329"/>
      <c r="L13" s="329"/>
      <c r="M13" s="329"/>
      <c r="N13" s="329"/>
      <c r="O13" s="329"/>
      <c r="P13" s="329"/>
      <c r="Q13" s="329"/>
      <c r="R13" s="329"/>
      <c r="S13" s="329"/>
      <c r="T13" s="329"/>
      <c r="U13" s="329"/>
      <c r="V13" s="329"/>
      <c r="W13" s="329"/>
      <c r="X13" s="329"/>
    </row>
    <row r="14" spans="2:24">
      <c r="E14" s="329"/>
      <c r="F14" s="329"/>
      <c r="G14" s="329"/>
      <c r="H14" s="329"/>
      <c r="I14" s="329"/>
      <c r="J14" s="329"/>
      <c r="K14" s="329"/>
      <c r="L14" s="329"/>
      <c r="M14" s="329"/>
      <c r="N14" s="329"/>
      <c r="O14" s="329"/>
      <c r="P14" s="329"/>
      <c r="Q14" s="329"/>
      <c r="R14" s="329"/>
      <c r="S14" s="329"/>
      <c r="T14" s="329"/>
      <c r="U14" s="329"/>
      <c r="V14" s="329"/>
      <c r="W14" s="329"/>
      <c r="X14" s="329"/>
    </row>
    <row r="15" spans="2:24">
      <c r="E15" s="329"/>
      <c r="F15" s="329"/>
      <c r="G15" s="329"/>
      <c r="H15" s="329"/>
      <c r="I15" s="329"/>
      <c r="J15" s="329"/>
      <c r="K15" s="329"/>
      <c r="L15" s="329"/>
      <c r="M15" s="329"/>
      <c r="N15" s="329"/>
      <c r="O15" s="329"/>
      <c r="P15" s="329"/>
      <c r="Q15" s="329"/>
      <c r="R15" s="329"/>
      <c r="S15" s="329"/>
      <c r="T15" s="329"/>
      <c r="U15" s="329"/>
      <c r="V15" s="329"/>
      <c r="W15" s="329"/>
      <c r="X15" s="329"/>
    </row>
    <row r="16" spans="2:24">
      <c r="E16" s="329"/>
      <c r="F16" s="329"/>
      <c r="G16" s="329"/>
      <c r="H16" s="329"/>
      <c r="I16" s="329"/>
      <c r="J16" s="329"/>
      <c r="K16" s="329"/>
      <c r="L16" s="329"/>
      <c r="M16" s="329"/>
      <c r="N16" s="329"/>
      <c r="O16" s="329"/>
      <c r="P16" s="329"/>
      <c r="Q16" s="329"/>
      <c r="R16" s="329"/>
      <c r="S16" s="329"/>
      <c r="T16" s="329"/>
      <c r="U16" s="329"/>
      <c r="V16" s="329"/>
      <c r="W16" s="329"/>
      <c r="X16" s="329"/>
    </row>
    <row r="17" spans="5:24">
      <c r="E17" s="329"/>
      <c r="F17" s="329"/>
      <c r="G17" s="329"/>
      <c r="H17" s="329"/>
      <c r="I17" s="329"/>
      <c r="J17" s="329"/>
      <c r="K17" s="329"/>
      <c r="L17" s="329"/>
      <c r="M17" s="329"/>
      <c r="N17" s="329"/>
      <c r="O17" s="329"/>
      <c r="P17" s="329"/>
      <c r="Q17" s="329"/>
      <c r="R17" s="329"/>
      <c r="S17" s="329"/>
      <c r="T17" s="329"/>
      <c r="U17" s="329"/>
      <c r="V17" s="329"/>
      <c r="W17" s="329"/>
      <c r="X17" s="329"/>
    </row>
    <row r="18" spans="5:24">
      <c r="E18" s="329"/>
      <c r="F18" s="329"/>
      <c r="G18" s="329"/>
      <c r="H18" s="329"/>
      <c r="I18" s="329"/>
      <c r="J18" s="329"/>
      <c r="K18" s="329"/>
      <c r="L18" s="329"/>
      <c r="M18" s="329"/>
      <c r="N18" s="329"/>
      <c r="O18" s="329"/>
      <c r="P18" s="329"/>
      <c r="Q18" s="329"/>
      <c r="R18" s="329"/>
      <c r="S18" s="329"/>
      <c r="T18" s="329"/>
      <c r="U18" s="329"/>
      <c r="V18" s="329"/>
      <c r="W18" s="329"/>
      <c r="X18" s="329"/>
    </row>
    <row r="19" spans="5:24">
      <c r="E19" s="329"/>
      <c r="F19" s="329"/>
      <c r="G19" s="329"/>
      <c r="H19" s="329"/>
      <c r="I19" s="329"/>
      <c r="J19" s="329"/>
      <c r="K19" s="329"/>
      <c r="L19" s="329"/>
      <c r="M19" s="329"/>
      <c r="N19" s="329"/>
      <c r="O19" s="329"/>
      <c r="P19" s="329"/>
      <c r="Q19" s="329"/>
      <c r="R19" s="329"/>
      <c r="S19" s="329"/>
      <c r="T19" s="329"/>
      <c r="U19" s="329"/>
      <c r="V19" s="329"/>
      <c r="W19" s="329"/>
      <c r="X19" s="329"/>
    </row>
    <row r="20" spans="5:24">
      <c r="E20" s="329"/>
      <c r="F20" s="329"/>
      <c r="G20" s="329"/>
      <c r="H20" s="329"/>
      <c r="I20" s="329"/>
      <c r="J20" s="329"/>
      <c r="K20" s="329"/>
      <c r="L20" s="329"/>
      <c r="M20" s="329"/>
      <c r="N20" s="329"/>
      <c r="O20" s="329"/>
      <c r="P20" s="329"/>
      <c r="Q20" s="329"/>
      <c r="R20" s="329"/>
      <c r="S20" s="329"/>
      <c r="T20" s="329"/>
      <c r="U20" s="329"/>
      <c r="V20" s="329"/>
      <c r="W20" s="329"/>
      <c r="X20" s="329"/>
    </row>
    <row r="21" spans="5:24">
      <c r="E21" s="329"/>
      <c r="F21" s="329"/>
      <c r="G21" s="329"/>
      <c r="H21" s="329"/>
      <c r="I21" s="329"/>
      <c r="J21" s="329"/>
      <c r="K21" s="329"/>
      <c r="L21" s="329"/>
      <c r="M21" s="329"/>
      <c r="N21" s="329"/>
      <c r="O21" s="329"/>
      <c r="P21" s="329"/>
      <c r="Q21" s="329"/>
      <c r="R21" s="329"/>
      <c r="S21" s="329"/>
      <c r="T21" s="329"/>
      <c r="U21" s="329"/>
      <c r="V21" s="329"/>
      <c r="W21" s="329"/>
      <c r="X21" s="329"/>
    </row>
    <row r="22" spans="5:24">
      <c r="E22" s="329"/>
      <c r="F22" s="329"/>
      <c r="G22" s="329"/>
      <c r="H22" s="329"/>
      <c r="I22" s="329"/>
      <c r="J22" s="329"/>
      <c r="K22" s="329"/>
      <c r="L22" s="329"/>
      <c r="M22" s="329"/>
      <c r="N22" s="329"/>
      <c r="O22" s="329"/>
      <c r="P22" s="329"/>
      <c r="Q22" s="329"/>
      <c r="R22" s="329"/>
      <c r="S22" s="329"/>
      <c r="T22" s="329"/>
      <c r="U22" s="329"/>
      <c r="V22" s="329"/>
      <c r="W22" s="329"/>
      <c r="X22" s="329"/>
    </row>
    <row r="23" spans="5:24">
      <c r="E23" s="329"/>
      <c r="F23" s="329"/>
      <c r="G23" s="329"/>
      <c r="H23" s="329"/>
      <c r="I23" s="329"/>
      <c r="J23" s="329"/>
      <c r="K23" s="329"/>
      <c r="L23" s="329"/>
      <c r="M23" s="329"/>
      <c r="N23" s="329"/>
      <c r="O23" s="329"/>
      <c r="P23" s="329"/>
      <c r="Q23" s="329"/>
      <c r="R23" s="329"/>
      <c r="S23" s="329"/>
      <c r="T23" s="329"/>
      <c r="U23" s="329"/>
      <c r="V23" s="329"/>
      <c r="W23" s="329"/>
      <c r="X23" s="329"/>
    </row>
    <row r="24" spans="5:24">
      <c r="E24" s="329"/>
      <c r="F24" s="329"/>
      <c r="G24" s="329"/>
      <c r="H24" s="329"/>
      <c r="I24" s="329"/>
      <c r="J24" s="329"/>
      <c r="K24" s="329"/>
      <c r="L24" s="329"/>
      <c r="M24" s="329"/>
      <c r="N24" s="329"/>
      <c r="O24" s="329"/>
      <c r="P24" s="329"/>
      <c r="Q24" s="329"/>
      <c r="R24" s="329"/>
      <c r="S24" s="329"/>
      <c r="T24" s="329"/>
      <c r="U24" s="329"/>
      <c r="V24" s="329"/>
      <c r="W24" s="329"/>
      <c r="X24" s="329"/>
    </row>
    <row r="25" spans="5:24">
      <c r="E25" s="329"/>
      <c r="F25" s="329"/>
      <c r="G25" s="329"/>
      <c r="H25" s="329"/>
      <c r="I25" s="329"/>
      <c r="J25" s="329"/>
      <c r="K25" s="329"/>
      <c r="L25" s="329"/>
      <c r="M25" s="329"/>
      <c r="N25" s="329"/>
      <c r="O25" s="329"/>
      <c r="P25" s="329"/>
      <c r="Q25" s="329"/>
      <c r="R25" s="329"/>
      <c r="S25" s="329"/>
      <c r="T25" s="329"/>
      <c r="U25" s="329"/>
      <c r="V25" s="329"/>
      <c r="W25" s="329"/>
      <c r="X25" s="329"/>
    </row>
    <row r="26" spans="5:24">
      <c r="E26" s="329"/>
      <c r="F26" s="329"/>
      <c r="G26" s="329"/>
      <c r="H26" s="329"/>
      <c r="I26" s="329"/>
      <c r="J26" s="329"/>
      <c r="K26" s="329"/>
      <c r="L26" s="329"/>
      <c r="M26" s="329"/>
      <c r="N26" s="329"/>
      <c r="O26" s="329"/>
      <c r="P26" s="329"/>
      <c r="Q26" s="329"/>
      <c r="R26" s="329"/>
      <c r="S26" s="329"/>
      <c r="T26" s="329"/>
      <c r="U26" s="329"/>
      <c r="V26" s="329"/>
      <c r="W26" s="329"/>
      <c r="X26" s="329"/>
    </row>
    <row r="27" spans="5:24">
      <c r="E27" s="329"/>
      <c r="F27" s="329"/>
      <c r="G27" s="329"/>
      <c r="H27" s="329"/>
      <c r="I27" s="329"/>
      <c r="J27" s="329"/>
      <c r="K27" s="329"/>
      <c r="L27" s="329"/>
      <c r="M27" s="329"/>
      <c r="N27" s="329"/>
      <c r="O27" s="329"/>
      <c r="P27" s="329"/>
      <c r="Q27" s="329"/>
      <c r="R27" s="329"/>
      <c r="S27" s="329"/>
      <c r="T27" s="329"/>
      <c r="U27" s="329"/>
      <c r="V27" s="329"/>
      <c r="W27" s="329"/>
      <c r="X27" s="329"/>
    </row>
    <row r="28" spans="5:24">
      <c r="E28" s="329"/>
      <c r="F28" s="329"/>
      <c r="G28" s="329"/>
      <c r="H28" s="329"/>
      <c r="I28" s="329"/>
      <c r="J28" s="329"/>
      <c r="K28" s="329"/>
      <c r="L28" s="329"/>
      <c r="M28" s="329"/>
      <c r="N28" s="329"/>
      <c r="O28" s="329"/>
      <c r="P28" s="329"/>
      <c r="Q28" s="329"/>
      <c r="R28" s="329"/>
      <c r="S28" s="329"/>
      <c r="T28" s="329"/>
      <c r="U28" s="329"/>
      <c r="V28" s="329"/>
      <c r="W28" s="329"/>
      <c r="X28" s="329"/>
    </row>
    <row r="29" spans="5:24">
      <c r="E29" s="329"/>
      <c r="F29" s="329"/>
      <c r="G29" s="329"/>
      <c r="H29" s="329"/>
      <c r="I29" s="329"/>
      <c r="J29" s="329"/>
      <c r="K29" s="329"/>
      <c r="L29" s="329"/>
      <c r="M29" s="329"/>
      <c r="N29" s="329"/>
      <c r="O29" s="329"/>
      <c r="P29" s="329"/>
      <c r="Q29" s="329"/>
      <c r="R29" s="329"/>
      <c r="S29" s="329"/>
      <c r="T29" s="329"/>
      <c r="U29" s="329"/>
      <c r="V29" s="329"/>
      <c r="W29" s="329"/>
      <c r="X29" s="329"/>
    </row>
    <row r="30" spans="5:24">
      <c r="E30" s="329"/>
      <c r="F30" s="329"/>
      <c r="G30" s="329"/>
      <c r="H30" s="329"/>
      <c r="I30" s="329"/>
      <c r="J30" s="329"/>
      <c r="K30" s="329"/>
      <c r="L30" s="329"/>
      <c r="M30" s="329"/>
      <c r="N30" s="329"/>
      <c r="O30" s="329"/>
      <c r="P30" s="329"/>
      <c r="Q30" s="329"/>
      <c r="R30" s="329"/>
      <c r="S30" s="329"/>
      <c r="T30" s="329"/>
      <c r="U30" s="329"/>
      <c r="V30" s="329"/>
      <c r="W30" s="329"/>
      <c r="X30" s="329"/>
    </row>
    <row r="31" spans="5:24">
      <c r="E31" s="329"/>
      <c r="F31" s="329"/>
      <c r="G31" s="329"/>
      <c r="H31" s="329"/>
      <c r="I31" s="329"/>
      <c r="J31" s="329"/>
      <c r="K31" s="329"/>
      <c r="L31" s="329"/>
      <c r="M31" s="329"/>
      <c r="N31" s="329"/>
      <c r="O31" s="329"/>
      <c r="P31" s="329"/>
      <c r="Q31" s="329"/>
      <c r="R31" s="329"/>
      <c r="S31" s="329"/>
      <c r="T31" s="329"/>
      <c r="U31" s="329"/>
      <c r="V31" s="329"/>
      <c r="W31" s="329"/>
      <c r="X31" s="329"/>
    </row>
    <row r="32" spans="5:24">
      <c r="E32" s="329"/>
      <c r="F32" s="329"/>
      <c r="G32" s="329"/>
      <c r="H32" s="329"/>
      <c r="I32" s="329"/>
      <c r="J32" s="329"/>
      <c r="K32" s="329"/>
      <c r="L32" s="329"/>
      <c r="M32" s="329"/>
      <c r="N32" s="329"/>
      <c r="O32" s="329"/>
      <c r="P32" s="329"/>
      <c r="Q32" s="329"/>
      <c r="R32" s="329"/>
      <c r="S32" s="329"/>
      <c r="T32" s="329"/>
      <c r="U32" s="329"/>
      <c r="V32" s="329"/>
      <c r="W32" s="329"/>
      <c r="X32" s="329"/>
    </row>
    <row r="33" spans="5:24">
      <c r="E33" s="329"/>
      <c r="F33" s="329"/>
      <c r="G33" s="329"/>
      <c r="H33" s="329"/>
      <c r="I33" s="329"/>
      <c r="J33" s="329"/>
      <c r="K33" s="329"/>
      <c r="L33" s="329"/>
      <c r="M33" s="329"/>
      <c r="N33" s="329"/>
      <c r="O33" s="329"/>
      <c r="P33" s="329"/>
      <c r="Q33" s="329"/>
      <c r="R33" s="329"/>
      <c r="S33" s="329"/>
      <c r="T33" s="329"/>
      <c r="U33" s="329"/>
      <c r="V33" s="329"/>
      <c r="W33" s="329"/>
      <c r="X33" s="329"/>
    </row>
    <row r="34" spans="5:24">
      <c r="E34" s="329"/>
      <c r="F34" s="329"/>
      <c r="G34" s="329"/>
      <c r="H34" s="329"/>
      <c r="I34" s="329"/>
      <c r="J34" s="329"/>
      <c r="K34" s="329"/>
      <c r="L34" s="329"/>
      <c r="M34" s="329"/>
      <c r="N34" s="329"/>
      <c r="O34" s="329"/>
      <c r="P34" s="329"/>
      <c r="Q34" s="329"/>
      <c r="R34" s="329"/>
      <c r="S34" s="329"/>
      <c r="T34" s="329"/>
      <c r="U34" s="329"/>
      <c r="V34" s="329"/>
      <c r="W34" s="329"/>
      <c r="X34" s="329"/>
    </row>
    <row r="35" spans="5:24">
      <c r="E35" s="329"/>
      <c r="F35" s="329"/>
      <c r="G35" s="329"/>
      <c r="H35" s="329"/>
      <c r="I35" s="329"/>
      <c r="J35" s="329"/>
      <c r="K35" s="329"/>
      <c r="L35" s="329"/>
      <c r="M35" s="329"/>
      <c r="N35" s="329"/>
      <c r="O35" s="329"/>
      <c r="P35" s="329"/>
      <c r="Q35" s="329"/>
      <c r="R35" s="329"/>
      <c r="S35" s="329"/>
      <c r="T35" s="329"/>
      <c r="U35" s="329"/>
      <c r="V35" s="329"/>
      <c r="W35" s="329"/>
      <c r="X35" s="329"/>
    </row>
    <row r="36" spans="5:24">
      <c r="E36" s="329"/>
      <c r="F36" s="329"/>
      <c r="G36" s="329"/>
      <c r="H36" s="329"/>
      <c r="I36" s="329"/>
      <c r="J36" s="329"/>
      <c r="K36" s="329"/>
      <c r="L36" s="329"/>
      <c r="M36" s="329"/>
      <c r="N36" s="329"/>
      <c r="O36" s="329"/>
      <c r="P36" s="329"/>
      <c r="Q36" s="329"/>
      <c r="R36" s="329"/>
      <c r="S36" s="329"/>
      <c r="T36" s="329"/>
      <c r="U36" s="329"/>
      <c r="V36" s="329"/>
      <c r="W36" s="329"/>
      <c r="X36" s="329"/>
    </row>
    <row r="37" spans="5:24">
      <c r="E37" s="329"/>
      <c r="F37" s="329"/>
      <c r="G37" s="329"/>
      <c r="H37" s="329"/>
      <c r="I37" s="329"/>
      <c r="J37" s="329"/>
      <c r="K37" s="329"/>
      <c r="L37" s="329"/>
      <c r="M37" s="329"/>
      <c r="N37" s="329"/>
      <c r="O37" s="329"/>
      <c r="P37" s="329"/>
      <c r="Q37" s="329"/>
      <c r="R37" s="329"/>
      <c r="S37" s="329"/>
      <c r="T37" s="329"/>
      <c r="U37" s="329"/>
      <c r="V37" s="329"/>
      <c r="W37" s="329"/>
      <c r="X37" s="329"/>
    </row>
    <row r="38" spans="5:24">
      <c r="E38" s="329"/>
      <c r="F38" s="329"/>
      <c r="G38" s="329"/>
      <c r="H38" s="329"/>
      <c r="I38" s="329"/>
      <c r="J38" s="329"/>
      <c r="K38" s="329"/>
      <c r="L38" s="329"/>
      <c r="M38" s="329"/>
      <c r="N38" s="329"/>
      <c r="O38" s="329"/>
      <c r="P38" s="329"/>
      <c r="Q38" s="329"/>
      <c r="R38" s="329"/>
      <c r="S38" s="329"/>
      <c r="T38" s="329"/>
      <c r="U38" s="329"/>
      <c r="V38" s="329"/>
      <c r="W38" s="329"/>
      <c r="X38" s="329"/>
    </row>
    <row r="39" spans="5:24">
      <c r="E39" s="329"/>
      <c r="F39" s="329"/>
      <c r="G39" s="329"/>
      <c r="H39" s="329"/>
      <c r="I39" s="329"/>
      <c r="J39" s="329"/>
      <c r="K39" s="329"/>
      <c r="L39" s="329"/>
      <c r="M39" s="329"/>
      <c r="N39" s="329"/>
      <c r="O39" s="329"/>
      <c r="P39" s="329"/>
      <c r="Q39" s="329"/>
      <c r="R39" s="329"/>
      <c r="S39" s="329"/>
      <c r="T39" s="329"/>
      <c r="U39" s="329"/>
      <c r="V39" s="329"/>
      <c r="W39" s="329"/>
      <c r="X39" s="329"/>
    </row>
    <row r="40" spans="5:24">
      <c r="E40" s="329"/>
      <c r="F40" s="329"/>
      <c r="G40" s="329"/>
      <c r="H40" s="329"/>
      <c r="I40" s="329"/>
      <c r="J40" s="329"/>
      <c r="K40" s="329"/>
      <c r="L40" s="329"/>
      <c r="M40" s="329"/>
      <c r="N40" s="329"/>
      <c r="O40" s="329"/>
      <c r="P40" s="329"/>
      <c r="Q40" s="329"/>
      <c r="R40" s="329"/>
      <c r="S40" s="329"/>
      <c r="T40" s="329"/>
      <c r="U40" s="329"/>
      <c r="V40" s="329"/>
      <c r="W40" s="329"/>
      <c r="X40" s="329"/>
    </row>
    <row r="41" spans="5:24">
      <c r="E41" s="329"/>
      <c r="F41" s="329"/>
      <c r="G41" s="329"/>
      <c r="H41" s="329"/>
      <c r="I41" s="329"/>
      <c r="J41" s="329"/>
      <c r="K41" s="329"/>
      <c r="L41" s="329"/>
      <c r="M41" s="329"/>
      <c r="N41" s="329"/>
      <c r="O41" s="329"/>
      <c r="P41" s="329"/>
      <c r="Q41" s="329"/>
      <c r="R41" s="329"/>
      <c r="S41" s="329"/>
      <c r="T41" s="329"/>
      <c r="U41" s="329"/>
      <c r="V41" s="329"/>
      <c r="W41" s="329"/>
      <c r="X41" s="329"/>
    </row>
    <row r="42" spans="5:24">
      <c r="E42" s="329"/>
      <c r="F42" s="329"/>
      <c r="G42" s="329"/>
      <c r="H42" s="329"/>
      <c r="I42" s="329"/>
      <c r="J42" s="329"/>
      <c r="K42" s="329"/>
      <c r="L42" s="329"/>
      <c r="M42" s="329"/>
      <c r="N42" s="329"/>
      <c r="O42" s="329"/>
      <c r="P42" s="329"/>
      <c r="Q42" s="329"/>
      <c r="R42" s="329"/>
      <c r="S42" s="329"/>
      <c r="T42" s="329"/>
      <c r="U42" s="329"/>
      <c r="V42" s="329"/>
      <c r="W42" s="329"/>
      <c r="X42" s="329"/>
    </row>
    <row r="43" spans="5:24">
      <c r="E43" s="329"/>
      <c r="F43" s="329"/>
      <c r="G43" s="329"/>
      <c r="H43" s="329"/>
      <c r="I43" s="329"/>
      <c r="J43" s="329"/>
      <c r="K43" s="329"/>
      <c r="L43" s="329"/>
      <c r="M43" s="329"/>
      <c r="N43" s="329"/>
      <c r="O43" s="329"/>
      <c r="P43" s="329"/>
      <c r="Q43" s="329"/>
      <c r="R43" s="329"/>
      <c r="S43" s="329"/>
      <c r="T43" s="329"/>
      <c r="U43" s="329"/>
      <c r="V43" s="329"/>
      <c r="W43" s="329"/>
      <c r="X43" s="329"/>
    </row>
    <row r="44" spans="5:24">
      <c r="E44" s="329"/>
      <c r="F44" s="329"/>
      <c r="G44" s="329"/>
      <c r="H44" s="329"/>
      <c r="I44" s="329"/>
      <c r="J44" s="329"/>
      <c r="K44" s="329"/>
      <c r="L44" s="329"/>
      <c r="M44" s="329"/>
      <c r="N44" s="329"/>
      <c r="O44" s="329"/>
      <c r="P44" s="329"/>
      <c r="Q44" s="329"/>
      <c r="R44" s="329"/>
      <c r="S44" s="329"/>
      <c r="T44" s="329"/>
      <c r="U44" s="329"/>
      <c r="V44" s="329"/>
      <c r="W44" s="329"/>
      <c r="X44" s="329"/>
    </row>
    <row r="45" spans="5:24">
      <c r="E45" s="329"/>
      <c r="F45" s="329"/>
      <c r="G45" s="329"/>
      <c r="H45" s="329"/>
      <c r="I45" s="329"/>
      <c r="J45" s="329"/>
      <c r="K45" s="329"/>
      <c r="L45" s="329"/>
      <c r="M45" s="329"/>
      <c r="N45" s="329"/>
      <c r="O45" s="329"/>
      <c r="P45" s="329"/>
      <c r="Q45" s="329"/>
      <c r="R45" s="329"/>
      <c r="S45" s="329"/>
      <c r="T45" s="329"/>
      <c r="U45" s="329"/>
      <c r="V45" s="329"/>
      <c r="W45" s="329"/>
      <c r="X45" s="329"/>
    </row>
    <row r="46" spans="5:24">
      <c r="E46" s="329"/>
      <c r="F46" s="329"/>
      <c r="G46" s="329"/>
      <c r="H46" s="329"/>
      <c r="I46" s="329"/>
      <c r="J46" s="329"/>
      <c r="K46" s="329"/>
      <c r="L46" s="329"/>
      <c r="M46" s="329"/>
      <c r="N46" s="329"/>
      <c r="O46" s="329"/>
      <c r="P46" s="329"/>
      <c r="Q46" s="329"/>
      <c r="R46" s="329"/>
      <c r="S46" s="329"/>
      <c r="T46" s="329"/>
      <c r="U46" s="329"/>
      <c r="V46" s="329"/>
      <c r="W46" s="329"/>
      <c r="X46" s="329"/>
    </row>
    <row r="47" spans="5:24">
      <c r="E47" s="329"/>
      <c r="F47" s="329"/>
      <c r="G47" s="329"/>
      <c r="H47" s="329"/>
      <c r="I47" s="329"/>
      <c r="J47" s="329"/>
      <c r="K47" s="329"/>
      <c r="L47" s="329"/>
      <c r="M47" s="329"/>
      <c r="N47" s="329"/>
      <c r="O47" s="329"/>
      <c r="P47" s="329"/>
      <c r="Q47" s="329"/>
      <c r="R47" s="329"/>
      <c r="S47" s="329"/>
      <c r="T47" s="329"/>
      <c r="U47" s="329"/>
      <c r="V47" s="329"/>
      <c r="W47" s="329"/>
      <c r="X47" s="329"/>
    </row>
    <row r="48" spans="5:24">
      <c r="E48" s="329"/>
      <c r="F48" s="329"/>
      <c r="G48" s="329"/>
      <c r="H48" s="329"/>
      <c r="I48" s="329"/>
      <c r="J48" s="329"/>
      <c r="K48" s="329"/>
      <c r="L48" s="329"/>
      <c r="M48" s="329"/>
      <c r="N48" s="329"/>
      <c r="O48" s="329"/>
      <c r="P48" s="329"/>
      <c r="Q48" s="329"/>
      <c r="R48" s="329"/>
      <c r="S48" s="329"/>
      <c r="T48" s="329"/>
      <c r="U48" s="329"/>
      <c r="V48" s="329"/>
      <c r="W48" s="329"/>
      <c r="X48" s="329"/>
    </row>
    <row r="49" spans="5:24">
      <c r="E49" s="329"/>
      <c r="F49" s="329"/>
      <c r="G49" s="329"/>
      <c r="H49" s="329"/>
      <c r="I49" s="329"/>
      <c r="J49" s="329"/>
      <c r="K49" s="329"/>
      <c r="L49" s="329"/>
      <c r="M49" s="329"/>
      <c r="N49" s="329"/>
      <c r="O49" s="329"/>
      <c r="P49" s="329"/>
      <c r="Q49" s="329"/>
      <c r="R49" s="329"/>
      <c r="S49" s="329"/>
      <c r="T49" s="329"/>
      <c r="U49" s="329"/>
      <c r="V49" s="329"/>
      <c r="W49" s="329"/>
      <c r="X49" s="329"/>
    </row>
    <row r="50" spans="5:24">
      <c r="E50" s="329"/>
      <c r="F50" s="329"/>
      <c r="G50" s="329"/>
      <c r="H50" s="329"/>
      <c r="I50" s="329"/>
      <c r="J50" s="329"/>
      <c r="K50" s="329"/>
      <c r="L50" s="329"/>
      <c r="M50" s="329"/>
      <c r="N50" s="329"/>
      <c r="O50" s="329"/>
      <c r="P50" s="329"/>
      <c r="Q50" s="329"/>
      <c r="R50" s="329"/>
      <c r="S50" s="329"/>
      <c r="T50" s="329"/>
      <c r="U50" s="329"/>
      <c r="V50" s="329"/>
      <c r="W50" s="329"/>
      <c r="X50" s="329"/>
    </row>
    <row r="51" spans="5:24">
      <c r="E51" s="329"/>
      <c r="F51" s="329"/>
      <c r="G51" s="329"/>
      <c r="H51" s="329"/>
      <c r="I51" s="329"/>
      <c r="J51" s="329"/>
      <c r="K51" s="329"/>
      <c r="L51" s="329"/>
      <c r="M51" s="329"/>
      <c r="N51" s="329"/>
      <c r="O51" s="329"/>
      <c r="P51" s="329"/>
      <c r="Q51" s="329"/>
      <c r="R51" s="329"/>
      <c r="S51" s="329"/>
      <c r="T51" s="329"/>
      <c r="U51" s="329"/>
      <c r="V51" s="329"/>
      <c r="W51" s="329"/>
      <c r="X51" s="329"/>
    </row>
    <row r="52" spans="5:24">
      <c r="E52" s="329"/>
      <c r="F52" s="329"/>
      <c r="G52" s="329"/>
      <c r="H52" s="329"/>
      <c r="I52" s="329"/>
      <c r="J52" s="329"/>
      <c r="K52" s="329"/>
      <c r="L52" s="329"/>
      <c r="M52" s="329"/>
      <c r="N52" s="329"/>
      <c r="O52" s="329"/>
      <c r="P52" s="329"/>
      <c r="Q52" s="329"/>
      <c r="R52" s="329"/>
      <c r="S52" s="329"/>
      <c r="T52" s="329"/>
      <c r="U52" s="329"/>
      <c r="V52" s="329"/>
      <c r="W52" s="329"/>
      <c r="X52" s="329"/>
    </row>
    <row r="53" spans="5:24">
      <c r="E53" s="329"/>
      <c r="F53" s="329"/>
      <c r="G53" s="329"/>
      <c r="H53" s="329"/>
      <c r="I53" s="329"/>
      <c r="J53" s="329"/>
      <c r="K53" s="329"/>
      <c r="L53" s="329"/>
      <c r="M53" s="329"/>
      <c r="N53" s="329"/>
      <c r="O53" s="329"/>
      <c r="P53" s="329"/>
      <c r="Q53" s="329"/>
      <c r="R53" s="329"/>
      <c r="S53" s="329"/>
      <c r="T53" s="329"/>
      <c r="U53" s="329"/>
      <c r="V53" s="329"/>
      <c r="W53" s="329"/>
      <c r="X53" s="329"/>
    </row>
    <row r="54" spans="5:24">
      <c r="E54" s="329"/>
      <c r="F54" s="329"/>
      <c r="G54" s="329"/>
      <c r="H54" s="329"/>
      <c r="I54" s="329"/>
      <c r="J54" s="329"/>
      <c r="K54" s="329"/>
      <c r="L54" s="329"/>
      <c r="M54" s="329"/>
      <c r="N54" s="329"/>
      <c r="O54" s="329"/>
      <c r="P54" s="329"/>
      <c r="Q54" s="329"/>
      <c r="R54" s="329"/>
      <c r="S54" s="329"/>
      <c r="T54" s="329"/>
      <c r="U54" s="329"/>
      <c r="V54" s="329"/>
      <c r="W54" s="329"/>
      <c r="X54" s="329"/>
    </row>
    <row r="55" spans="5:24">
      <c r="E55" s="329"/>
      <c r="F55" s="329"/>
      <c r="G55" s="329"/>
      <c r="H55" s="329"/>
      <c r="I55" s="329"/>
      <c r="J55" s="329"/>
      <c r="K55" s="329"/>
      <c r="L55" s="329"/>
      <c r="M55" s="329"/>
      <c r="N55" s="329"/>
      <c r="O55" s="329"/>
      <c r="P55" s="329"/>
      <c r="Q55" s="329"/>
      <c r="R55" s="329"/>
      <c r="S55" s="329"/>
      <c r="T55" s="329"/>
      <c r="U55" s="329"/>
      <c r="V55" s="329"/>
      <c r="W55" s="329"/>
      <c r="X55" s="329"/>
    </row>
    <row r="56" spans="5:24">
      <c r="E56" s="329"/>
      <c r="F56" s="329"/>
      <c r="G56" s="329"/>
      <c r="H56" s="329"/>
      <c r="I56" s="329"/>
      <c r="J56" s="329"/>
      <c r="K56" s="329"/>
      <c r="L56" s="329"/>
      <c r="M56" s="329"/>
      <c r="N56" s="329"/>
      <c r="O56" s="329"/>
      <c r="P56" s="329"/>
      <c r="Q56" s="329"/>
      <c r="R56" s="329"/>
      <c r="S56" s="329"/>
      <c r="T56" s="329"/>
      <c r="U56" s="329"/>
      <c r="V56" s="329"/>
      <c r="W56" s="329"/>
      <c r="X56" s="329"/>
    </row>
    <row r="57" spans="5:24">
      <c r="E57" s="329"/>
      <c r="F57" s="329"/>
      <c r="G57" s="329"/>
      <c r="H57" s="329"/>
      <c r="I57" s="329"/>
      <c r="J57" s="329"/>
      <c r="K57" s="329"/>
      <c r="L57" s="329"/>
      <c r="M57" s="329"/>
      <c r="N57" s="329"/>
      <c r="O57" s="329"/>
      <c r="P57" s="329"/>
      <c r="Q57" s="329"/>
      <c r="R57" s="329"/>
      <c r="S57" s="329"/>
      <c r="T57" s="329"/>
      <c r="U57" s="329"/>
      <c r="V57" s="329"/>
      <c r="W57" s="329"/>
      <c r="X57" s="329"/>
    </row>
    <row r="58" spans="5:24">
      <c r="E58" s="329"/>
      <c r="F58" s="329"/>
      <c r="G58" s="329"/>
      <c r="H58" s="329"/>
      <c r="I58" s="329"/>
      <c r="J58" s="329"/>
      <c r="K58" s="329"/>
      <c r="L58" s="329"/>
      <c r="M58" s="329"/>
      <c r="N58" s="329"/>
      <c r="O58" s="329"/>
      <c r="P58" s="329"/>
      <c r="Q58" s="329"/>
      <c r="R58" s="329"/>
      <c r="S58" s="329"/>
      <c r="T58" s="329"/>
      <c r="U58" s="329"/>
      <c r="V58" s="329"/>
      <c r="W58" s="329"/>
      <c r="X58" s="329"/>
    </row>
    <row r="59" spans="5:24">
      <c r="E59" s="329"/>
      <c r="F59" s="329"/>
      <c r="G59" s="329"/>
      <c r="H59" s="329"/>
      <c r="I59" s="329"/>
      <c r="J59" s="329"/>
      <c r="K59" s="329"/>
      <c r="L59" s="329"/>
      <c r="M59" s="329"/>
      <c r="N59" s="329"/>
      <c r="O59" s="329"/>
      <c r="P59" s="329"/>
      <c r="Q59" s="329"/>
      <c r="R59" s="329"/>
      <c r="S59" s="329"/>
      <c r="T59" s="329"/>
      <c r="U59" s="329"/>
      <c r="V59" s="329"/>
      <c r="W59" s="329"/>
      <c r="X59" s="329"/>
    </row>
    <row r="60" spans="5:24">
      <c r="E60" s="329"/>
      <c r="F60" s="329"/>
      <c r="G60" s="329"/>
      <c r="H60" s="329"/>
      <c r="I60" s="329"/>
      <c r="J60" s="329"/>
      <c r="K60" s="329"/>
      <c r="L60" s="329"/>
      <c r="M60" s="329"/>
      <c r="N60" s="329"/>
      <c r="O60" s="329"/>
      <c r="P60" s="329"/>
      <c r="Q60" s="329"/>
      <c r="R60" s="329"/>
      <c r="S60" s="329"/>
      <c r="T60" s="329"/>
      <c r="U60" s="329"/>
      <c r="V60" s="329"/>
      <c r="W60" s="329"/>
      <c r="X60" s="329"/>
    </row>
    <row r="61" spans="5:24">
      <c r="E61" s="329"/>
      <c r="F61" s="329"/>
      <c r="G61" s="329"/>
      <c r="H61" s="329"/>
      <c r="I61" s="329"/>
      <c r="J61" s="329"/>
      <c r="K61" s="329"/>
      <c r="L61" s="329"/>
      <c r="M61" s="329"/>
      <c r="N61" s="329"/>
      <c r="O61" s="329"/>
      <c r="P61" s="329"/>
      <c r="Q61" s="329"/>
      <c r="R61" s="329"/>
      <c r="S61" s="329"/>
      <c r="T61" s="329"/>
      <c r="U61" s="329"/>
      <c r="V61" s="329"/>
      <c r="W61" s="329"/>
      <c r="X61" s="329"/>
    </row>
    <row r="62" spans="5:24">
      <c r="E62" s="329"/>
      <c r="F62" s="329"/>
      <c r="G62" s="329"/>
      <c r="H62" s="329"/>
      <c r="I62" s="329"/>
      <c r="J62" s="329"/>
      <c r="K62" s="329"/>
      <c r="L62" s="329"/>
      <c r="M62" s="329"/>
      <c r="N62" s="329"/>
      <c r="O62" s="329"/>
      <c r="P62" s="329"/>
      <c r="Q62" s="329"/>
      <c r="R62" s="329"/>
      <c r="S62" s="329"/>
      <c r="T62" s="329"/>
      <c r="U62" s="329"/>
      <c r="V62" s="329"/>
      <c r="W62" s="329"/>
      <c r="X62" s="329"/>
    </row>
    <row r="63" spans="5:24">
      <c r="E63" s="329"/>
      <c r="F63" s="329"/>
      <c r="G63" s="329"/>
      <c r="H63" s="329"/>
      <c r="I63" s="329"/>
      <c r="J63" s="329"/>
      <c r="K63" s="329"/>
      <c r="L63" s="329"/>
      <c r="M63" s="329"/>
      <c r="N63" s="329"/>
      <c r="O63" s="329"/>
      <c r="P63" s="329"/>
      <c r="Q63" s="329"/>
      <c r="R63" s="329"/>
      <c r="S63" s="329"/>
      <c r="T63" s="329"/>
      <c r="U63" s="329"/>
      <c r="V63" s="329"/>
      <c r="W63" s="329"/>
      <c r="X63" s="329"/>
    </row>
    <row r="64" spans="5:24">
      <c r="E64" s="329"/>
      <c r="F64" s="329"/>
      <c r="G64" s="329"/>
      <c r="H64" s="329"/>
      <c r="I64" s="329"/>
      <c r="J64" s="329"/>
      <c r="K64" s="329"/>
      <c r="L64" s="329"/>
      <c r="M64" s="329"/>
      <c r="N64" s="329"/>
      <c r="O64" s="329"/>
      <c r="P64" s="329"/>
      <c r="Q64" s="329"/>
      <c r="R64" s="329"/>
      <c r="S64" s="329"/>
      <c r="T64" s="329"/>
      <c r="U64" s="329"/>
      <c r="V64" s="329"/>
      <c r="W64" s="329"/>
      <c r="X64" s="329"/>
    </row>
    <row r="65" spans="5:24">
      <c r="E65" s="329"/>
      <c r="F65" s="329"/>
      <c r="G65" s="329"/>
      <c r="H65" s="329"/>
      <c r="I65" s="329"/>
      <c r="J65" s="329"/>
      <c r="K65" s="329"/>
      <c r="L65" s="329"/>
      <c r="M65" s="329"/>
      <c r="N65" s="329"/>
      <c r="O65" s="329"/>
      <c r="P65" s="329"/>
      <c r="Q65" s="329"/>
      <c r="R65" s="329"/>
      <c r="S65" s="329"/>
      <c r="T65" s="329"/>
      <c r="U65" s="329"/>
      <c r="V65" s="329"/>
      <c r="W65" s="329"/>
      <c r="X65" s="329"/>
    </row>
    <row r="66" spans="5:24">
      <c r="E66" s="329"/>
      <c r="F66" s="329"/>
      <c r="G66" s="329"/>
      <c r="H66" s="329"/>
      <c r="I66" s="329"/>
      <c r="J66" s="329"/>
      <c r="K66" s="329"/>
      <c r="L66" s="329"/>
      <c r="M66" s="329"/>
      <c r="N66" s="329"/>
      <c r="O66" s="329"/>
      <c r="P66" s="329"/>
      <c r="Q66" s="329"/>
      <c r="R66" s="329"/>
      <c r="S66" s="329"/>
      <c r="T66" s="329"/>
      <c r="U66" s="329"/>
      <c r="V66" s="329"/>
      <c r="W66" s="329"/>
      <c r="X66" s="329"/>
    </row>
    <row r="67" spans="5:24">
      <c r="E67" s="329"/>
      <c r="F67" s="329"/>
      <c r="G67" s="329"/>
      <c r="H67" s="329"/>
      <c r="I67" s="329"/>
      <c r="J67" s="329"/>
      <c r="K67" s="329"/>
      <c r="L67" s="329"/>
      <c r="M67" s="329"/>
      <c r="N67" s="329"/>
      <c r="O67" s="329"/>
      <c r="P67" s="329"/>
      <c r="Q67" s="329"/>
      <c r="R67" s="329"/>
      <c r="S67" s="329"/>
      <c r="T67" s="329"/>
      <c r="U67" s="329"/>
      <c r="V67" s="329"/>
      <c r="W67" s="329"/>
      <c r="X67" s="329"/>
    </row>
    <row r="68" spans="5:24">
      <c r="E68" s="329"/>
      <c r="F68" s="329"/>
      <c r="G68" s="329"/>
      <c r="H68" s="329"/>
      <c r="I68" s="329"/>
      <c r="J68" s="329"/>
      <c r="K68" s="329"/>
      <c r="L68" s="329"/>
      <c r="M68" s="329"/>
      <c r="N68" s="329"/>
      <c r="O68" s="329"/>
      <c r="P68" s="329"/>
      <c r="Q68" s="329"/>
      <c r="R68" s="329"/>
      <c r="S68" s="329"/>
      <c r="T68" s="329"/>
      <c r="U68" s="329"/>
      <c r="V68" s="329"/>
      <c r="W68" s="329"/>
      <c r="X68" s="329"/>
    </row>
    <row r="69" spans="5:24">
      <c r="E69" s="329"/>
      <c r="F69" s="329"/>
      <c r="G69" s="329"/>
      <c r="H69" s="329"/>
      <c r="I69" s="329"/>
      <c r="J69" s="329"/>
      <c r="K69" s="329"/>
      <c r="L69" s="329"/>
      <c r="M69" s="329"/>
      <c r="N69" s="329"/>
      <c r="O69" s="329"/>
      <c r="P69" s="329"/>
      <c r="Q69" s="329"/>
      <c r="R69" s="329"/>
      <c r="S69" s="329"/>
      <c r="T69" s="329"/>
      <c r="U69" s="329"/>
      <c r="V69" s="329"/>
      <c r="W69" s="329"/>
      <c r="X69" s="329"/>
    </row>
    <row r="70" spans="5:24">
      <c r="E70" s="329"/>
      <c r="F70" s="329"/>
      <c r="G70" s="329"/>
      <c r="H70" s="329"/>
      <c r="I70" s="329"/>
      <c r="J70" s="329"/>
      <c r="K70" s="329"/>
      <c r="L70" s="329"/>
      <c r="M70" s="329"/>
      <c r="N70" s="329"/>
      <c r="O70" s="329"/>
      <c r="P70" s="329"/>
      <c r="Q70" s="329"/>
      <c r="R70" s="329"/>
      <c r="S70" s="329"/>
      <c r="T70" s="329"/>
      <c r="U70" s="329"/>
      <c r="V70" s="329"/>
      <c r="W70" s="329"/>
      <c r="X70" s="329"/>
    </row>
    <row r="71" spans="5:24">
      <c r="E71" s="329"/>
      <c r="F71" s="329"/>
      <c r="G71" s="329"/>
      <c r="H71" s="329"/>
      <c r="I71" s="329"/>
      <c r="J71" s="329"/>
      <c r="K71" s="329"/>
      <c r="L71" s="329"/>
      <c r="M71" s="329"/>
      <c r="N71" s="329"/>
      <c r="O71" s="329"/>
      <c r="P71" s="329"/>
      <c r="Q71" s="329"/>
      <c r="R71" s="329"/>
      <c r="S71" s="329"/>
      <c r="T71" s="329"/>
      <c r="U71" s="329"/>
      <c r="V71" s="329"/>
      <c r="W71" s="329"/>
      <c r="X71" s="329"/>
    </row>
    <row r="72" spans="5:24">
      <c r="E72" s="329"/>
      <c r="F72" s="329"/>
      <c r="G72" s="329"/>
      <c r="H72" s="329"/>
      <c r="I72" s="329"/>
      <c r="J72" s="329"/>
      <c r="K72" s="329"/>
      <c r="L72" s="329"/>
      <c r="M72" s="329"/>
      <c r="N72" s="329"/>
      <c r="O72" s="329"/>
      <c r="P72" s="329"/>
      <c r="Q72" s="329"/>
      <c r="R72" s="329"/>
      <c r="S72" s="329"/>
      <c r="T72" s="329"/>
      <c r="U72" s="329"/>
      <c r="V72" s="329"/>
      <c r="W72" s="329"/>
      <c r="X72" s="329"/>
    </row>
    <row r="73" spans="5:24">
      <c r="E73" s="329"/>
      <c r="F73" s="329"/>
      <c r="G73" s="329"/>
      <c r="H73" s="329"/>
      <c r="I73" s="329"/>
      <c r="J73" s="329"/>
      <c r="K73" s="329"/>
      <c r="L73" s="329"/>
      <c r="M73" s="329"/>
      <c r="N73" s="329"/>
      <c r="O73" s="329"/>
      <c r="P73" s="329"/>
      <c r="Q73" s="329"/>
      <c r="R73" s="329"/>
      <c r="S73" s="329"/>
      <c r="T73" s="329"/>
      <c r="U73" s="329"/>
      <c r="V73" s="329"/>
      <c r="W73" s="329"/>
      <c r="X73" s="329"/>
    </row>
    <row r="74" spans="5:24">
      <c r="E74" s="329"/>
      <c r="F74" s="329"/>
      <c r="G74" s="329"/>
      <c r="H74" s="329"/>
      <c r="I74" s="329"/>
      <c r="J74" s="329"/>
      <c r="K74" s="329"/>
      <c r="L74" s="329"/>
      <c r="M74" s="329"/>
      <c r="N74" s="329"/>
      <c r="O74" s="329"/>
      <c r="P74" s="329"/>
      <c r="Q74" s="329"/>
      <c r="R74" s="329"/>
      <c r="S74" s="329"/>
      <c r="T74" s="329"/>
      <c r="U74" s="329"/>
      <c r="V74" s="329"/>
      <c r="W74" s="329"/>
      <c r="X74" s="329"/>
    </row>
    <row r="75" spans="5:24">
      <c r="E75" s="329"/>
      <c r="F75" s="329"/>
      <c r="G75" s="329"/>
      <c r="H75" s="329"/>
      <c r="I75" s="329"/>
      <c r="J75" s="329"/>
      <c r="K75" s="329"/>
      <c r="L75" s="329"/>
      <c r="M75" s="329"/>
      <c r="N75" s="329"/>
      <c r="O75" s="329"/>
      <c r="P75" s="329"/>
      <c r="Q75" s="329"/>
      <c r="R75" s="329"/>
      <c r="S75" s="329"/>
      <c r="T75" s="329"/>
      <c r="U75" s="329"/>
      <c r="V75" s="329"/>
      <c r="W75" s="329"/>
      <c r="X75" s="329"/>
    </row>
    <row r="76" spans="5:24">
      <c r="E76" s="329"/>
      <c r="F76" s="329"/>
      <c r="G76" s="329"/>
      <c r="H76" s="329"/>
      <c r="I76" s="329"/>
      <c r="J76" s="329"/>
      <c r="K76" s="329"/>
      <c r="L76" s="329"/>
      <c r="M76" s="329"/>
      <c r="N76" s="329"/>
      <c r="O76" s="329"/>
      <c r="P76" s="329"/>
      <c r="Q76" s="329"/>
      <c r="R76" s="329"/>
      <c r="S76" s="329"/>
      <c r="T76" s="329"/>
      <c r="U76" s="329"/>
      <c r="V76" s="329"/>
      <c r="W76" s="329"/>
      <c r="X76" s="329"/>
    </row>
    <row r="77" spans="5:24">
      <c r="E77" s="329"/>
      <c r="F77" s="329"/>
      <c r="G77" s="329"/>
      <c r="H77" s="329"/>
      <c r="I77" s="329"/>
      <c r="J77" s="329"/>
      <c r="K77" s="329"/>
      <c r="L77" s="329"/>
      <c r="M77" s="329"/>
      <c r="N77" s="329"/>
      <c r="O77" s="329"/>
      <c r="P77" s="329"/>
      <c r="Q77" s="329"/>
      <c r="R77" s="329"/>
      <c r="S77" s="329"/>
      <c r="T77" s="329"/>
      <c r="U77" s="329"/>
      <c r="V77" s="329"/>
      <c r="W77" s="329"/>
      <c r="X77" s="329"/>
    </row>
    <row r="78" spans="5:24">
      <c r="E78" s="329"/>
      <c r="F78" s="329"/>
      <c r="G78" s="329"/>
      <c r="H78" s="329"/>
      <c r="I78" s="329"/>
      <c r="J78" s="329"/>
      <c r="K78" s="329"/>
      <c r="L78" s="329"/>
      <c r="M78" s="329"/>
      <c r="N78" s="329"/>
      <c r="O78" s="329"/>
      <c r="P78" s="329"/>
      <c r="Q78" s="329"/>
      <c r="R78" s="329"/>
      <c r="S78" s="329"/>
      <c r="T78" s="329"/>
      <c r="U78" s="329"/>
      <c r="V78" s="329"/>
      <c r="W78" s="329"/>
      <c r="X78" s="329"/>
    </row>
    <row r="79" spans="5:24">
      <c r="E79" s="329"/>
      <c r="F79" s="329"/>
      <c r="G79" s="329"/>
      <c r="H79" s="329"/>
      <c r="I79" s="329"/>
      <c r="J79" s="329"/>
      <c r="K79" s="329"/>
      <c r="L79" s="329"/>
      <c r="M79" s="329"/>
      <c r="N79" s="329"/>
      <c r="O79" s="329"/>
      <c r="P79" s="329"/>
      <c r="Q79" s="329"/>
      <c r="R79" s="329"/>
      <c r="S79" s="329"/>
      <c r="T79" s="329"/>
      <c r="U79" s="329"/>
      <c r="V79" s="329"/>
      <c r="W79" s="329"/>
      <c r="X79" s="329"/>
    </row>
    <row r="80" spans="5:24">
      <c r="E80" s="329"/>
      <c r="F80" s="329"/>
      <c r="G80" s="329"/>
      <c r="H80" s="329"/>
      <c r="I80" s="329"/>
      <c r="J80" s="329"/>
      <c r="K80" s="329"/>
      <c r="L80" s="329"/>
      <c r="M80" s="329"/>
      <c r="N80" s="329"/>
      <c r="O80" s="329"/>
      <c r="P80" s="329"/>
      <c r="Q80" s="329"/>
      <c r="R80" s="329"/>
      <c r="S80" s="329"/>
      <c r="T80" s="329"/>
      <c r="U80" s="329"/>
      <c r="V80" s="329"/>
      <c r="W80" s="329"/>
      <c r="X80" s="329"/>
    </row>
    <row r="81" spans="5:24">
      <c r="E81" s="329"/>
      <c r="F81" s="329"/>
      <c r="G81" s="329"/>
      <c r="H81" s="329"/>
      <c r="I81" s="329"/>
      <c r="J81" s="329"/>
      <c r="K81" s="329"/>
      <c r="L81" s="329"/>
      <c r="M81" s="329"/>
      <c r="N81" s="329"/>
      <c r="O81" s="329"/>
      <c r="P81" s="329"/>
      <c r="Q81" s="329"/>
      <c r="R81" s="329"/>
      <c r="S81" s="329"/>
      <c r="T81" s="329"/>
      <c r="U81" s="329"/>
      <c r="V81" s="329"/>
      <c r="W81" s="329"/>
      <c r="X81" s="329"/>
    </row>
    <row r="82" spans="5:24">
      <c r="E82" s="329"/>
      <c r="F82" s="329"/>
      <c r="G82" s="329"/>
      <c r="H82" s="329"/>
      <c r="I82" s="329"/>
      <c r="J82" s="329"/>
      <c r="K82" s="329"/>
      <c r="L82" s="329"/>
      <c r="M82" s="329"/>
      <c r="N82" s="329"/>
      <c r="O82" s="329"/>
      <c r="P82" s="329"/>
      <c r="Q82" s="329"/>
      <c r="R82" s="329"/>
      <c r="S82" s="329"/>
      <c r="T82" s="329"/>
      <c r="U82" s="329"/>
      <c r="V82" s="329"/>
      <c r="W82" s="329"/>
      <c r="X82" s="329"/>
    </row>
    <row r="83" spans="5:24">
      <c r="E83" s="329"/>
      <c r="F83" s="329"/>
      <c r="G83" s="329"/>
      <c r="H83" s="329"/>
      <c r="I83" s="329"/>
      <c r="J83" s="329"/>
      <c r="K83" s="329"/>
      <c r="L83" s="329"/>
      <c r="M83" s="329"/>
      <c r="N83" s="329"/>
      <c r="O83" s="329"/>
      <c r="P83" s="329"/>
      <c r="Q83" s="329"/>
      <c r="R83" s="329"/>
      <c r="S83" s="329"/>
      <c r="T83" s="329"/>
      <c r="U83" s="329"/>
      <c r="V83" s="329"/>
      <c r="W83" s="329"/>
      <c r="X83" s="329"/>
    </row>
    <row r="84" spans="5:24">
      <c r="E84" s="329"/>
      <c r="F84" s="329"/>
      <c r="G84" s="329"/>
      <c r="H84" s="329"/>
      <c r="I84" s="329"/>
      <c r="J84" s="329"/>
      <c r="K84" s="329"/>
      <c r="L84" s="329"/>
      <c r="M84" s="329"/>
      <c r="N84" s="329"/>
      <c r="O84" s="329"/>
      <c r="P84" s="329"/>
      <c r="Q84" s="329"/>
      <c r="R84" s="329"/>
      <c r="S84" s="329"/>
      <c r="T84" s="329"/>
      <c r="U84" s="329"/>
      <c r="V84" s="329"/>
      <c r="W84" s="329"/>
      <c r="X84" s="329"/>
    </row>
    <row r="85" spans="5:24">
      <c r="E85" s="329"/>
      <c r="F85" s="329"/>
      <c r="G85" s="329"/>
      <c r="H85" s="329"/>
      <c r="I85" s="329"/>
      <c r="J85" s="329"/>
      <c r="K85" s="329"/>
      <c r="L85" s="329"/>
      <c r="M85" s="329"/>
      <c r="N85" s="329"/>
      <c r="O85" s="329"/>
      <c r="P85" s="329"/>
      <c r="Q85" s="329"/>
      <c r="R85" s="329"/>
      <c r="S85" s="329"/>
      <c r="T85" s="329"/>
      <c r="U85" s="329"/>
      <c r="V85" s="329"/>
      <c r="W85" s="329"/>
      <c r="X85" s="329"/>
    </row>
    <row r="86" spans="5:24">
      <c r="E86" s="329"/>
      <c r="F86" s="329"/>
      <c r="G86" s="329"/>
      <c r="H86" s="329"/>
      <c r="I86" s="329"/>
      <c r="J86" s="329"/>
      <c r="K86" s="329"/>
      <c r="L86" s="329"/>
      <c r="M86" s="329"/>
      <c r="N86" s="329"/>
      <c r="O86" s="329"/>
      <c r="P86" s="329"/>
      <c r="Q86" s="329"/>
      <c r="R86" s="329"/>
      <c r="S86" s="329"/>
      <c r="T86" s="329"/>
      <c r="U86" s="329"/>
      <c r="V86" s="329"/>
      <c r="W86" s="329"/>
      <c r="X86" s="329"/>
    </row>
    <row r="87" spans="5:24">
      <c r="E87" s="329"/>
      <c r="F87" s="329"/>
      <c r="G87" s="329"/>
      <c r="H87" s="329"/>
      <c r="I87" s="329"/>
      <c r="J87" s="329"/>
      <c r="K87" s="329"/>
      <c r="L87" s="329"/>
      <c r="M87" s="329"/>
      <c r="N87" s="329"/>
      <c r="O87" s="329"/>
      <c r="P87" s="329"/>
      <c r="Q87" s="329"/>
      <c r="R87" s="329"/>
      <c r="S87" s="329"/>
      <c r="T87" s="329"/>
      <c r="U87" s="329"/>
      <c r="V87" s="329"/>
      <c r="W87" s="329"/>
      <c r="X87" s="329"/>
    </row>
    <row r="88" spans="5:24">
      <c r="E88" s="329"/>
      <c r="F88" s="329"/>
      <c r="G88" s="329"/>
      <c r="H88" s="329"/>
      <c r="I88" s="329"/>
      <c r="J88" s="329"/>
      <c r="K88" s="329"/>
      <c r="L88" s="329"/>
      <c r="M88" s="329"/>
      <c r="N88" s="329"/>
      <c r="O88" s="329"/>
      <c r="P88" s="329"/>
      <c r="Q88" s="329"/>
      <c r="R88" s="329"/>
      <c r="S88" s="329"/>
      <c r="T88" s="329"/>
      <c r="U88" s="329"/>
      <c r="V88" s="329"/>
      <c r="W88" s="329"/>
      <c r="X88" s="329"/>
    </row>
    <row r="89" spans="5:24">
      <c r="E89" s="329"/>
      <c r="F89" s="329"/>
      <c r="G89" s="329"/>
      <c r="H89" s="329"/>
      <c r="I89" s="329"/>
      <c r="J89" s="329"/>
      <c r="K89" s="329"/>
      <c r="L89" s="329"/>
      <c r="M89" s="329"/>
      <c r="N89" s="329"/>
      <c r="O89" s="329"/>
      <c r="P89" s="329"/>
      <c r="Q89" s="329"/>
      <c r="R89" s="329"/>
      <c r="S89" s="329"/>
      <c r="T89" s="329"/>
      <c r="U89" s="329"/>
      <c r="V89" s="329"/>
      <c r="W89" s="329"/>
      <c r="X89" s="329"/>
    </row>
    <row r="90" spans="5:24">
      <c r="E90" s="329"/>
      <c r="F90" s="329"/>
      <c r="G90" s="329"/>
      <c r="H90" s="329"/>
      <c r="I90" s="329"/>
      <c r="J90" s="329"/>
      <c r="K90" s="329"/>
      <c r="L90" s="329"/>
      <c r="M90" s="329"/>
      <c r="N90" s="329"/>
      <c r="O90" s="329"/>
      <c r="P90" s="329"/>
      <c r="Q90" s="329"/>
      <c r="R90" s="329"/>
      <c r="S90" s="329"/>
      <c r="T90" s="329"/>
      <c r="U90" s="329"/>
      <c r="V90" s="329"/>
      <c r="W90" s="329"/>
      <c r="X90" s="329"/>
    </row>
    <row r="91" spans="5:24">
      <c r="E91" s="329"/>
      <c r="F91" s="329"/>
      <c r="G91" s="329"/>
      <c r="H91" s="329"/>
      <c r="I91" s="329"/>
      <c r="J91" s="329"/>
      <c r="K91" s="329"/>
      <c r="L91" s="329"/>
      <c r="M91" s="329"/>
      <c r="N91" s="329"/>
      <c r="O91" s="329"/>
      <c r="P91" s="329"/>
      <c r="Q91" s="329"/>
      <c r="R91" s="329"/>
      <c r="S91" s="329"/>
      <c r="T91" s="329"/>
      <c r="U91" s="329"/>
      <c r="V91" s="329"/>
      <c r="W91" s="329"/>
      <c r="X91" s="329"/>
    </row>
    <row r="92" spans="5:24">
      <c r="E92" s="329"/>
      <c r="F92" s="329"/>
      <c r="G92" s="329"/>
      <c r="H92" s="329"/>
      <c r="I92" s="329"/>
      <c r="J92" s="329"/>
      <c r="K92" s="329"/>
      <c r="L92" s="329"/>
      <c r="M92" s="329"/>
      <c r="N92" s="329"/>
      <c r="O92" s="329"/>
      <c r="P92" s="329"/>
      <c r="Q92" s="329"/>
      <c r="R92" s="329"/>
      <c r="S92" s="329"/>
      <c r="T92" s="329"/>
      <c r="U92" s="329"/>
      <c r="V92" s="329"/>
      <c r="W92" s="329"/>
      <c r="X92" s="329"/>
    </row>
    <row r="93" spans="5:24">
      <c r="E93" s="329"/>
      <c r="F93" s="329"/>
      <c r="G93" s="329"/>
      <c r="H93" s="329"/>
      <c r="I93" s="329"/>
      <c r="J93" s="329"/>
      <c r="K93" s="329"/>
      <c r="L93" s="329"/>
      <c r="M93" s="329"/>
      <c r="N93" s="329"/>
      <c r="O93" s="329"/>
      <c r="P93" s="329"/>
      <c r="Q93" s="329"/>
      <c r="R93" s="329"/>
      <c r="S93" s="329"/>
      <c r="T93" s="329"/>
      <c r="U93" s="329"/>
      <c r="V93" s="329"/>
      <c r="W93" s="329"/>
      <c r="X93" s="329"/>
    </row>
    <row r="94" spans="5:24">
      <c r="E94" s="329"/>
      <c r="F94" s="329"/>
      <c r="G94" s="329"/>
      <c r="H94" s="329"/>
      <c r="I94" s="329"/>
      <c r="J94" s="329"/>
      <c r="K94" s="329"/>
      <c r="L94" s="329"/>
      <c r="M94" s="329"/>
      <c r="N94" s="329"/>
      <c r="O94" s="329"/>
      <c r="P94" s="329"/>
      <c r="Q94" s="329"/>
      <c r="R94" s="329"/>
      <c r="S94" s="329"/>
      <c r="T94" s="329"/>
      <c r="U94" s="329"/>
      <c r="V94" s="329"/>
      <c r="W94" s="329"/>
      <c r="X94" s="329"/>
    </row>
    <row r="95" spans="5:24">
      <c r="E95" s="329"/>
      <c r="F95" s="329"/>
      <c r="G95" s="329"/>
      <c r="H95" s="329"/>
      <c r="I95" s="329"/>
      <c r="J95" s="329"/>
      <c r="K95" s="329"/>
      <c r="L95" s="329"/>
      <c r="M95" s="329"/>
      <c r="N95" s="329"/>
      <c r="O95" s="329"/>
      <c r="P95" s="329"/>
      <c r="Q95" s="329"/>
      <c r="R95" s="329"/>
      <c r="S95" s="329"/>
      <c r="T95" s="329"/>
      <c r="U95" s="329"/>
      <c r="V95" s="329"/>
      <c r="W95" s="329"/>
      <c r="X95" s="329"/>
    </row>
    <row r="96" spans="5:24">
      <c r="E96" s="329"/>
      <c r="F96" s="329"/>
      <c r="G96" s="329"/>
      <c r="H96" s="329"/>
      <c r="I96" s="329"/>
      <c r="J96" s="329"/>
      <c r="K96" s="329"/>
      <c r="L96" s="329"/>
      <c r="M96" s="329"/>
      <c r="N96" s="329"/>
      <c r="O96" s="329"/>
      <c r="P96" s="329"/>
      <c r="Q96" s="329"/>
      <c r="R96" s="329"/>
      <c r="S96" s="329"/>
      <c r="T96" s="329"/>
      <c r="U96" s="329"/>
      <c r="V96" s="329"/>
      <c r="W96" s="329"/>
      <c r="X96" s="329"/>
    </row>
    <row r="97" spans="5:24">
      <c r="E97" s="329"/>
      <c r="F97" s="329"/>
      <c r="G97" s="329"/>
      <c r="H97" s="329"/>
      <c r="I97" s="329"/>
      <c r="J97" s="329"/>
      <c r="K97" s="329"/>
      <c r="L97" s="329"/>
      <c r="M97" s="329"/>
      <c r="N97" s="329"/>
      <c r="O97" s="329"/>
      <c r="P97" s="329"/>
      <c r="Q97" s="329"/>
      <c r="R97" s="329"/>
      <c r="S97" s="329"/>
      <c r="T97" s="329"/>
      <c r="U97" s="329"/>
      <c r="V97" s="329"/>
      <c r="W97" s="329"/>
      <c r="X97" s="329"/>
    </row>
    <row r="98" spans="5:24">
      <c r="E98" s="329"/>
      <c r="F98" s="329"/>
      <c r="G98" s="329"/>
      <c r="H98" s="329"/>
      <c r="I98" s="329"/>
      <c r="J98" s="329"/>
      <c r="K98" s="329"/>
      <c r="L98" s="329"/>
      <c r="M98" s="329"/>
      <c r="N98" s="329"/>
      <c r="O98" s="329"/>
      <c r="P98" s="329"/>
      <c r="Q98" s="329"/>
      <c r="R98" s="329"/>
      <c r="S98" s="329"/>
      <c r="T98" s="329"/>
      <c r="U98" s="329"/>
      <c r="V98" s="329"/>
      <c r="W98" s="329"/>
      <c r="X98" s="329"/>
    </row>
    <row r="99" spans="5:24">
      <c r="E99" s="329"/>
      <c r="F99" s="329"/>
      <c r="G99" s="329"/>
      <c r="H99" s="329"/>
      <c r="I99" s="329"/>
      <c r="J99" s="329"/>
      <c r="K99" s="329"/>
      <c r="L99" s="329"/>
      <c r="M99" s="329"/>
      <c r="N99" s="329"/>
      <c r="O99" s="329"/>
      <c r="P99" s="329"/>
      <c r="Q99" s="329"/>
      <c r="R99" s="329"/>
      <c r="S99" s="329"/>
      <c r="T99" s="329"/>
      <c r="U99" s="329"/>
      <c r="V99" s="329"/>
      <c r="W99" s="329"/>
      <c r="X99" s="329"/>
    </row>
    <row r="100" spans="5:24">
      <c r="E100" s="329"/>
      <c r="F100" s="329"/>
      <c r="G100" s="329"/>
      <c r="H100" s="329"/>
      <c r="I100" s="329"/>
      <c r="J100" s="329"/>
      <c r="K100" s="329"/>
      <c r="L100" s="329"/>
      <c r="M100" s="329"/>
      <c r="N100" s="329"/>
      <c r="O100" s="329"/>
      <c r="P100" s="329"/>
      <c r="Q100" s="329"/>
      <c r="R100" s="329"/>
      <c r="S100" s="329"/>
      <c r="T100" s="329"/>
      <c r="U100" s="329"/>
      <c r="V100" s="329"/>
      <c r="W100" s="329"/>
      <c r="X100" s="329"/>
    </row>
    <row r="101" spans="5:24">
      <c r="E101" s="329"/>
      <c r="F101" s="329"/>
      <c r="G101" s="329"/>
      <c r="H101" s="329"/>
      <c r="I101" s="329"/>
      <c r="J101" s="329"/>
      <c r="K101" s="329"/>
      <c r="L101" s="329"/>
      <c r="M101" s="329"/>
      <c r="N101" s="329"/>
      <c r="O101" s="329"/>
      <c r="P101" s="329"/>
      <c r="Q101" s="329"/>
      <c r="R101" s="329"/>
      <c r="S101" s="329"/>
      <c r="T101" s="329"/>
      <c r="U101" s="329"/>
      <c r="V101" s="329"/>
      <c r="W101" s="329"/>
      <c r="X101" s="329"/>
    </row>
    <row r="102" spans="5:24">
      <c r="E102" s="329"/>
      <c r="F102" s="329"/>
      <c r="G102" s="329"/>
      <c r="H102" s="329"/>
      <c r="I102" s="329"/>
      <c r="J102" s="329"/>
      <c r="K102" s="329"/>
      <c r="L102" s="329"/>
      <c r="M102" s="329"/>
      <c r="N102" s="329"/>
      <c r="O102" s="329"/>
      <c r="P102" s="329"/>
      <c r="Q102" s="329"/>
      <c r="R102" s="329"/>
      <c r="S102" s="329"/>
      <c r="T102" s="329"/>
      <c r="U102" s="329"/>
      <c r="V102" s="329"/>
      <c r="W102" s="329"/>
      <c r="X102" s="329"/>
    </row>
    <row r="103" spans="5:24">
      <c r="E103" s="329"/>
      <c r="F103" s="329"/>
      <c r="G103" s="329"/>
      <c r="H103" s="329"/>
      <c r="I103" s="329"/>
      <c r="J103" s="329"/>
      <c r="K103" s="329"/>
      <c r="L103" s="329"/>
      <c r="M103" s="329"/>
      <c r="N103" s="329"/>
      <c r="O103" s="329"/>
      <c r="P103" s="329"/>
      <c r="Q103" s="329"/>
      <c r="R103" s="329"/>
      <c r="S103" s="329"/>
      <c r="T103" s="329"/>
      <c r="U103" s="329"/>
      <c r="V103" s="329"/>
      <c r="W103" s="329"/>
      <c r="X103" s="329"/>
    </row>
    <row r="104" spans="5:24">
      <c r="E104" s="329"/>
      <c r="F104" s="329"/>
      <c r="G104" s="329"/>
      <c r="H104" s="329"/>
      <c r="I104" s="329"/>
      <c r="J104" s="329"/>
      <c r="K104" s="329"/>
      <c r="L104" s="329"/>
      <c r="M104" s="329"/>
      <c r="N104" s="329"/>
      <c r="O104" s="329"/>
      <c r="P104" s="329"/>
      <c r="Q104" s="329"/>
      <c r="R104" s="329"/>
      <c r="S104" s="329"/>
      <c r="T104" s="329"/>
      <c r="U104" s="329"/>
      <c r="V104" s="329"/>
      <c r="W104" s="329"/>
      <c r="X104" s="329"/>
    </row>
    <row r="105" spans="5:24">
      <c r="E105" s="329"/>
      <c r="F105" s="329"/>
      <c r="G105" s="329"/>
      <c r="H105" s="329"/>
      <c r="I105" s="329"/>
      <c r="J105" s="329"/>
      <c r="K105" s="329"/>
      <c r="L105" s="329"/>
      <c r="M105" s="329"/>
      <c r="N105" s="329"/>
      <c r="O105" s="329"/>
      <c r="P105" s="329"/>
      <c r="Q105" s="329"/>
      <c r="R105" s="329"/>
      <c r="S105" s="329"/>
      <c r="T105" s="329"/>
      <c r="U105" s="329"/>
      <c r="V105" s="329"/>
      <c r="W105" s="329"/>
      <c r="X105" s="329"/>
    </row>
    <row r="106" spans="5:24">
      <c r="E106" s="329"/>
      <c r="F106" s="329"/>
      <c r="G106" s="329"/>
      <c r="H106" s="329"/>
      <c r="I106" s="329"/>
      <c r="J106" s="329"/>
      <c r="K106" s="329"/>
      <c r="L106" s="329"/>
      <c r="M106" s="329"/>
      <c r="N106" s="329"/>
      <c r="O106" s="329"/>
      <c r="P106" s="329"/>
      <c r="Q106" s="329"/>
      <c r="R106" s="329"/>
      <c r="S106" s="329"/>
      <c r="T106" s="329"/>
      <c r="U106" s="329"/>
      <c r="V106" s="329"/>
      <c r="W106" s="329"/>
      <c r="X106" s="329"/>
    </row>
    <row r="107" spans="5:24">
      <c r="E107" s="329"/>
      <c r="F107" s="329"/>
      <c r="G107" s="329"/>
      <c r="H107" s="329"/>
      <c r="I107" s="329"/>
      <c r="J107" s="329"/>
      <c r="K107" s="329"/>
      <c r="L107" s="329"/>
      <c r="M107" s="329"/>
      <c r="N107" s="329"/>
      <c r="O107" s="329"/>
      <c r="P107" s="329"/>
      <c r="Q107" s="329"/>
      <c r="R107" s="329"/>
      <c r="S107" s="329"/>
      <c r="T107" s="329"/>
      <c r="U107" s="329"/>
      <c r="V107" s="329"/>
      <c r="W107" s="329"/>
      <c r="X107" s="329"/>
    </row>
    <row r="108" spans="5:24">
      <c r="E108" s="329"/>
      <c r="F108" s="329"/>
      <c r="G108" s="329"/>
      <c r="H108" s="329"/>
      <c r="I108" s="329"/>
      <c r="J108" s="329"/>
      <c r="K108" s="329"/>
      <c r="L108" s="329"/>
      <c r="M108" s="329"/>
      <c r="N108" s="329"/>
      <c r="O108" s="329"/>
      <c r="P108" s="329"/>
      <c r="Q108" s="329"/>
      <c r="R108" s="329"/>
      <c r="S108" s="329"/>
      <c r="T108" s="329"/>
      <c r="U108" s="329"/>
      <c r="V108" s="329"/>
      <c r="W108" s="329"/>
      <c r="X108" s="329"/>
    </row>
    <row r="109" spans="5:24">
      <c r="E109" s="329"/>
      <c r="F109" s="329"/>
      <c r="G109" s="329"/>
      <c r="H109" s="329"/>
      <c r="I109" s="329"/>
      <c r="J109" s="329"/>
      <c r="K109" s="329"/>
      <c r="L109" s="329"/>
      <c r="M109" s="329"/>
      <c r="N109" s="329"/>
      <c r="O109" s="329"/>
      <c r="P109" s="329"/>
      <c r="Q109" s="329"/>
      <c r="R109" s="329"/>
      <c r="S109" s="329"/>
      <c r="T109" s="329"/>
      <c r="U109" s="329"/>
      <c r="V109" s="329"/>
      <c r="W109" s="329"/>
      <c r="X109" s="329"/>
    </row>
    <row r="110" spans="5:24">
      <c r="E110" s="329"/>
      <c r="F110" s="329"/>
      <c r="G110" s="329"/>
      <c r="H110" s="329"/>
      <c r="I110" s="329"/>
      <c r="J110" s="329"/>
      <c r="K110" s="329"/>
      <c r="L110" s="329"/>
      <c r="M110" s="329"/>
      <c r="N110" s="329"/>
      <c r="O110" s="329"/>
      <c r="P110" s="329"/>
      <c r="Q110" s="329"/>
      <c r="R110" s="329"/>
      <c r="S110" s="329"/>
      <c r="T110" s="329"/>
      <c r="U110" s="329"/>
      <c r="V110" s="329"/>
      <c r="W110" s="329"/>
      <c r="X110" s="329"/>
    </row>
    <row r="111" spans="5:24">
      <c r="E111" s="329"/>
      <c r="F111" s="329"/>
      <c r="G111" s="329"/>
      <c r="H111" s="329"/>
      <c r="I111" s="329"/>
      <c r="J111" s="329"/>
      <c r="K111" s="329"/>
      <c r="L111" s="329"/>
      <c r="M111" s="329"/>
      <c r="N111" s="329"/>
      <c r="O111" s="329"/>
      <c r="P111" s="329"/>
      <c r="Q111" s="329"/>
      <c r="R111" s="329"/>
      <c r="S111" s="329"/>
      <c r="T111" s="329"/>
      <c r="U111" s="329"/>
      <c r="V111" s="329"/>
      <c r="W111" s="329"/>
      <c r="X111" s="329"/>
    </row>
    <row r="112" spans="5:24">
      <c r="E112" s="329"/>
      <c r="F112" s="329"/>
      <c r="G112" s="329"/>
      <c r="H112" s="329"/>
      <c r="I112" s="329"/>
      <c r="J112" s="329"/>
      <c r="K112" s="329"/>
      <c r="L112" s="329"/>
      <c r="M112" s="329"/>
      <c r="N112" s="329"/>
      <c r="O112" s="329"/>
      <c r="P112" s="329"/>
      <c r="Q112" s="329"/>
      <c r="R112" s="329"/>
      <c r="S112" s="329"/>
      <c r="T112" s="329"/>
      <c r="U112" s="329"/>
      <c r="V112" s="329"/>
      <c r="W112" s="329"/>
      <c r="X112" s="329"/>
    </row>
    <row r="113" spans="5:24">
      <c r="E113" s="329"/>
      <c r="F113" s="329"/>
      <c r="G113" s="329"/>
      <c r="H113" s="329"/>
      <c r="I113" s="329"/>
      <c r="J113" s="329"/>
      <c r="K113" s="329"/>
      <c r="L113" s="329"/>
      <c r="M113" s="329"/>
      <c r="N113" s="329"/>
      <c r="O113" s="329"/>
      <c r="P113" s="329"/>
      <c r="Q113" s="329"/>
      <c r="R113" s="329"/>
      <c r="S113" s="329"/>
      <c r="T113" s="329"/>
      <c r="U113" s="329"/>
      <c r="V113" s="329"/>
      <c r="W113" s="329"/>
      <c r="X113" s="329"/>
    </row>
    <row r="114" spans="5:24">
      <c r="E114" s="329"/>
      <c r="F114" s="329"/>
      <c r="G114" s="329"/>
      <c r="H114" s="329"/>
      <c r="I114" s="329"/>
      <c r="J114" s="329"/>
      <c r="K114" s="329"/>
      <c r="L114" s="329"/>
      <c r="M114" s="329"/>
      <c r="N114" s="329"/>
      <c r="O114" s="329"/>
      <c r="P114" s="329"/>
      <c r="Q114" s="329"/>
      <c r="R114" s="329"/>
      <c r="S114" s="329"/>
      <c r="T114" s="329"/>
      <c r="U114" s="329"/>
      <c r="V114" s="329"/>
      <c r="W114" s="329"/>
      <c r="X114" s="329"/>
    </row>
    <row r="115" spans="5:24">
      <c r="E115" s="329"/>
      <c r="F115" s="329"/>
      <c r="G115" s="329"/>
      <c r="H115" s="329"/>
      <c r="I115" s="329"/>
      <c r="J115" s="329"/>
      <c r="K115" s="329"/>
      <c r="L115" s="329"/>
      <c r="M115" s="329"/>
      <c r="N115" s="329"/>
      <c r="O115" s="329"/>
      <c r="P115" s="329"/>
      <c r="Q115" s="329"/>
      <c r="R115" s="329"/>
      <c r="S115" s="329"/>
      <c r="T115" s="329"/>
      <c r="U115" s="329"/>
      <c r="V115" s="329"/>
      <c r="W115" s="329"/>
      <c r="X115" s="329"/>
    </row>
    <row r="116" spans="5:24">
      <c r="E116" s="329"/>
      <c r="F116" s="329"/>
      <c r="G116" s="329"/>
      <c r="H116" s="329"/>
      <c r="I116" s="329"/>
      <c r="J116" s="329"/>
      <c r="K116" s="329"/>
      <c r="L116" s="329"/>
      <c r="M116" s="329"/>
      <c r="N116" s="329"/>
      <c r="O116" s="329"/>
      <c r="P116" s="329"/>
      <c r="Q116" s="329"/>
      <c r="R116" s="329"/>
      <c r="S116" s="329"/>
      <c r="T116" s="329"/>
      <c r="U116" s="329"/>
      <c r="V116" s="329"/>
      <c r="W116" s="329"/>
      <c r="X116" s="329"/>
    </row>
    <row r="117" spans="5:24">
      <c r="E117" s="329"/>
      <c r="F117" s="329"/>
      <c r="G117" s="329"/>
      <c r="H117" s="329"/>
      <c r="I117" s="329"/>
      <c r="J117" s="329"/>
      <c r="K117" s="329"/>
      <c r="L117" s="329"/>
      <c r="M117" s="329"/>
      <c r="N117" s="329"/>
      <c r="O117" s="329"/>
      <c r="P117" s="329"/>
      <c r="Q117" s="329"/>
      <c r="R117" s="329"/>
      <c r="S117" s="329"/>
      <c r="T117" s="329"/>
      <c r="U117" s="329"/>
      <c r="V117" s="329"/>
      <c r="W117" s="329"/>
      <c r="X117" s="329"/>
    </row>
    <row r="118" spans="5:24">
      <c r="E118" s="329"/>
      <c r="F118" s="329"/>
      <c r="G118" s="329"/>
      <c r="H118" s="329"/>
      <c r="I118" s="329"/>
      <c r="J118" s="329"/>
      <c r="K118" s="329"/>
      <c r="L118" s="329"/>
      <c r="M118" s="329"/>
      <c r="N118" s="329"/>
      <c r="O118" s="329"/>
      <c r="P118" s="329"/>
      <c r="Q118" s="329"/>
      <c r="R118" s="329"/>
      <c r="S118" s="329"/>
      <c r="T118" s="329"/>
      <c r="U118" s="329"/>
      <c r="V118" s="329"/>
      <c r="W118" s="329"/>
      <c r="X118" s="329"/>
    </row>
    <row r="119" spans="5:24">
      <c r="E119" s="329"/>
      <c r="F119" s="329"/>
      <c r="G119" s="329"/>
      <c r="H119" s="329"/>
      <c r="I119" s="329"/>
      <c r="J119" s="329"/>
      <c r="K119" s="329"/>
      <c r="L119" s="329"/>
      <c r="M119" s="329"/>
      <c r="N119" s="329"/>
      <c r="O119" s="329"/>
      <c r="P119" s="329"/>
      <c r="Q119" s="329"/>
      <c r="R119" s="329"/>
      <c r="S119" s="329"/>
      <c r="T119" s="329"/>
      <c r="U119" s="329"/>
      <c r="V119" s="329"/>
      <c r="W119" s="329"/>
      <c r="X119" s="329"/>
    </row>
    <row r="120" spans="5:24">
      <c r="E120" s="329"/>
      <c r="F120" s="329"/>
      <c r="G120" s="329"/>
      <c r="H120" s="329"/>
      <c r="I120" s="329"/>
      <c r="J120" s="329"/>
      <c r="K120" s="329"/>
      <c r="L120" s="329"/>
      <c r="M120" s="329"/>
      <c r="N120" s="329"/>
      <c r="O120" s="329"/>
      <c r="P120" s="329"/>
      <c r="Q120" s="329"/>
      <c r="R120" s="329"/>
      <c r="S120" s="329"/>
      <c r="T120" s="329"/>
      <c r="U120" s="329"/>
      <c r="V120" s="329"/>
      <c r="W120" s="329"/>
      <c r="X120" s="329"/>
    </row>
    <row r="121" spans="5:24">
      <c r="E121" s="329"/>
      <c r="F121" s="329"/>
      <c r="G121" s="329"/>
      <c r="H121" s="329"/>
      <c r="I121" s="329"/>
      <c r="J121" s="329"/>
      <c r="K121" s="329"/>
      <c r="L121" s="329"/>
      <c r="M121" s="329"/>
      <c r="N121" s="329"/>
      <c r="O121" s="329"/>
      <c r="P121" s="329"/>
      <c r="Q121" s="329"/>
      <c r="R121" s="329"/>
      <c r="S121" s="329"/>
      <c r="T121" s="329"/>
      <c r="U121" s="329"/>
      <c r="V121" s="329"/>
      <c r="W121" s="329"/>
      <c r="X121" s="329"/>
    </row>
    <row r="122" spans="5:24">
      <c r="E122" s="329"/>
      <c r="F122" s="329"/>
      <c r="G122" s="329"/>
      <c r="H122" s="329"/>
      <c r="I122" s="329"/>
      <c r="J122" s="329"/>
      <c r="K122" s="329"/>
      <c r="L122" s="329"/>
      <c r="M122" s="329"/>
      <c r="N122" s="329"/>
      <c r="O122" s="329"/>
      <c r="P122" s="329"/>
      <c r="Q122" s="329"/>
      <c r="R122" s="329"/>
      <c r="S122" s="329"/>
      <c r="T122" s="329"/>
      <c r="U122" s="329"/>
      <c r="V122" s="329"/>
      <c r="W122" s="329"/>
      <c r="X122" s="329"/>
    </row>
    <row r="123" spans="5:24">
      <c r="E123" s="329"/>
      <c r="F123" s="329"/>
      <c r="G123" s="329"/>
      <c r="H123" s="329"/>
      <c r="I123" s="329"/>
      <c r="J123" s="329"/>
      <c r="K123" s="329"/>
      <c r="L123" s="329"/>
      <c r="M123" s="329"/>
      <c r="N123" s="329"/>
      <c r="O123" s="329"/>
      <c r="P123" s="329"/>
      <c r="Q123" s="329"/>
      <c r="R123" s="329"/>
      <c r="S123" s="329"/>
      <c r="T123" s="329"/>
      <c r="U123" s="329"/>
      <c r="V123" s="329"/>
      <c r="W123" s="329"/>
      <c r="X123" s="329"/>
    </row>
    <row r="124" spans="5:24">
      <c r="E124" s="329"/>
      <c r="F124" s="329"/>
      <c r="G124" s="329"/>
      <c r="H124" s="329"/>
      <c r="I124" s="329"/>
      <c r="J124" s="329"/>
      <c r="K124" s="329"/>
      <c r="L124" s="329"/>
      <c r="M124" s="329"/>
      <c r="N124" s="329"/>
      <c r="O124" s="329"/>
      <c r="P124" s="329"/>
      <c r="Q124" s="329"/>
      <c r="R124" s="329"/>
      <c r="S124" s="329"/>
      <c r="T124" s="329"/>
      <c r="U124" s="329"/>
      <c r="V124" s="329"/>
      <c r="W124" s="329"/>
      <c r="X124" s="329"/>
    </row>
    <row r="125" spans="5:24">
      <c r="E125" s="329"/>
      <c r="F125" s="329"/>
      <c r="G125" s="329"/>
      <c r="H125" s="329"/>
      <c r="I125" s="329"/>
      <c r="J125" s="329"/>
      <c r="K125" s="329"/>
      <c r="L125" s="329"/>
      <c r="M125" s="329"/>
      <c r="N125" s="329"/>
      <c r="O125" s="329"/>
      <c r="P125" s="329"/>
      <c r="Q125" s="329"/>
      <c r="R125" s="329"/>
      <c r="S125" s="329"/>
      <c r="T125" s="329"/>
      <c r="U125" s="329"/>
      <c r="V125" s="329"/>
      <c r="W125" s="329"/>
      <c r="X125" s="329"/>
    </row>
    <row r="126" spans="5:24">
      <c r="E126" s="329"/>
      <c r="F126" s="329"/>
      <c r="G126" s="329"/>
      <c r="H126" s="329"/>
      <c r="I126" s="329"/>
      <c r="J126" s="329"/>
      <c r="K126" s="329"/>
      <c r="L126" s="329"/>
      <c r="M126" s="329"/>
      <c r="N126" s="329"/>
      <c r="O126" s="329"/>
      <c r="P126" s="329"/>
      <c r="Q126" s="329"/>
      <c r="R126" s="329"/>
      <c r="S126" s="329"/>
      <c r="T126" s="329"/>
      <c r="U126" s="329"/>
      <c r="V126" s="329"/>
      <c r="W126" s="329"/>
      <c r="X126" s="329"/>
    </row>
    <row r="127" spans="5:24">
      <c r="E127" s="329"/>
      <c r="F127" s="329"/>
      <c r="G127" s="329"/>
      <c r="H127" s="329"/>
      <c r="I127" s="329"/>
      <c r="J127" s="329"/>
      <c r="K127" s="329"/>
      <c r="L127" s="329"/>
      <c r="M127" s="329"/>
      <c r="N127" s="329"/>
      <c r="O127" s="329"/>
      <c r="P127" s="329"/>
      <c r="Q127" s="329"/>
      <c r="R127" s="329"/>
      <c r="S127" s="329"/>
      <c r="T127" s="329"/>
      <c r="U127" s="329"/>
      <c r="V127" s="329"/>
      <c r="W127" s="329"/>
      <c r="X127" s="329"/>
    </row>
    <row r="128" spans="5:24">
      <c r="E128" s="329"/>
      <c r="F128" s="329"/>
      <c r="G128" s="329"/>
      <c r="H128" s="329"/>
      <c r="I128" s="329"/>
      <c r="J128" s="329"/>
      <c r="K128" s="329"/>
      <c r="L128" s="329"/>
      <c r="M128" s="329"/>
      <c r="N128" s="329"/>
      <c r="O128" s="329"/>
      <c r="P128" s="329"/>
      <c r="Q128" s="329"/>
      <c r="R128" s="329"/>
      <c r="S128" s="329"/>
      <c r="T128" s="329"/>
      <c r="U128" s="329"/>
      <c r="V128" s="329"/>
      <c r="W128" s="329"/>
      <c r="X128" s="329"/>
    </row>
    <row r="129" spans="5:24">
      <c r="E129" s="329"/>
      <c r="F129" s="329"/>
      <c r="G129" s="329"/>
      <c r="H129" s="329"/>
      <c r="I129" s="329"/>
      <c r="J129" s="329"/>
      <c r="K129" s="329"/>
      <c r="L129" s="329"/>
      <c r="M129" s="329"/>
      <c r="N129" s="329"/>
      <c r="O129" s="329"/>
      <c r="P129" s="329"/>
      <c r="Q129" s="329"/>
      <c r="R129" s="329"/>
      <c r="S129" s="329"/>
      <c r="T129" s="329"/>
      <c r="U129" s="329"/>
      <c r="V129" s="329"/>
      <c r="W129" s="329"/>
      <c r="X129" s="329"/>
    </row>
    <row r="130" spans="5:24">
      <c r="E130" s="329"/>
      <c r="F130" s="329"/>
      <c r="G130" s="329"/>
      <c r="H130" s="329"/>
      <c r="I130" s="329"/>
      <c r="J130" s="329"/>
      <c r="K130" s="329"/>
      <c r="L130" s="329"/>
      <c r="M130" s="329"/>
      <c r="N130" s="329"/>
      <c r="O130" s="329"/>
      <c r="P130" s="329"/>
      <c r="Q130" s="329"/>
      <c r="R130" s="329"/>
      <c r="S130" s="329"/>
      <c r="T130" s="329"/>
      <c r="U130" s="329"/>
      <c r="V130" s="329"/>
      <c r="W130" s="329"/>
      <c r="X130" s="329"/>
    </row>
    <row r="131" spans="5:24">
      <c r="E131" s="329"/>
      <c r="F131" s="329"/>
      <c r="G131" s="329"/>
      <c r="H131" s="329"/>
      <c r="I131" s="329"/>
      <c r="J131" s="329"/>
      <c r="K131" s="329"/>
      <c r="L131" s="329"/>
      <c r="M131" s="329"/>
      <c r="N131" s="329"/>
      <c r="O131" s="329"/>
      <c r="P131" s="329"/>
      <c r="Q131" s="329"/>
      <c r="R131" s="329"/>
      <c r="S131" s="329"/>
      <c r="T131" s="329"/>
      <c r="U131" s="329"/>
      <c r="V131" s="329"/>
      <c r="W131" s="329"/>
      <c r="X131" s="329"/>
    </row>
    <row r="132" spans="5:24">
      <c r="E132" s="329"/>
      <c r="F132" s="329"/>
      <c r="G132" s="329"/>
      <c r="H132" s="329"/>
      <c r="I132" s="329"/>
      <c r="J132" s="329"/>
      <c r="K132" s="329"/>
      <c r="L132" s="329"/>
      <c r="M132" s="329"/>
      <c r="N132" s="329"/>
      <c r="O132" s="329"/>
      <c r="P132" s="329"/>
      <c r="Q132" s="329"/>
      <c r="R132" s="329"/>
      <c r="S132" s="329"/>
      <c r="T132" s="329"/>
      <c r="U132" s="329"/>
      <c r="V132" s="329"/>
      <c r="W132" s="329"/>
      <c r="X132" s="329"/>
    </row>
    <row r="133" spans="5:24">
      <c r="E133" s="329"/>
      <c r="F133" s="329"/>
      <c r="G133" s="329"/>
      <c r="H133" s="329"/>
      <c r="I133" s="329"/>
      <c r="J133" s="329"/>
      <c r="K133" s="329"/>
      <c r="L133" s="329"/>
      <c r="M133" s="329"/>
      <c r="N133" s="329"/>
      <c r="O133" s="329"/>
      <c r="P133" s="329"/>
      <c r="Q133" s="329"/>
      <c r="R133" s="329"/>
      <c r="S133" s="329"/>
      <c r="T133" s="329"/>
      <c r="U133" s="329"/>
      <c r="V133" s="329"/>
      <c r="W133" s="329"/>
      <c r="X133" s="329"/>
    </row>
    <row r="134" spans="5:24">
      <c r="E134" s="329"/>
      <c r="F134" s="329"/>
      <c r="G134" s="329"/>
      <c r="H134" s="329"/>
      <c r="I134" s="329"/>
      <c r="J134" s="329"/>
      <c r="K134" s="329"/>
      <c r="L134" s="329"/>
      <c r="M134" s="329"/>
      <c r="N134" s="329"/>
      <c r="O134" s="329"/>
      <c r="P134" s="329"/>
      <c r="Q134" s="329"/>
      <c r="R134" s="329"/>
      <c r="S134" s="329"/>
      <c r="T134" s="329"/>
      <c r="U134" s="329"/>
      <c r="V134" s="329"/>
      <c r="W134" s="329"/>
      <c r="X134" s="329"/>
    </row>
    <row r="135" spans="5:24">
      <c r="E135" s="329"/>
      <c r="F135" s="329"/>
      <c r="G135" s="329"/>
      <c r="H135" s="329"/>
      <c r="I135" s="329"/>
      <c r="J135" s="329"/>
      <c r="K135" s="329"/>
      <c r="L135" s="329"/>
      <c r="M135" s="329"/>
      <c r="N135" s="329"/>
      <c r="O135" s="329"/>
      <c r="P135" s="329"/>
      <c r="Q135" s="329"/>
      <c r="R135" s="329"/>
      <c r="S135" s="329"/>
      <c r="T135" s="329"/>
      <c r="U135" s="329"/>
      <c r="V135" s="329"/>
      <c r="W135" s="329"/>
      <c r="X135" s="329"/>
    </row>
    <row r="136" spans="5:24">
      <c r="E136" s="329"/>
      <c r="F136" s="329"/>
      <c r="G136" s="329"/>
      <c r="H136" s="329"/>
      <c r="I136" s="329"/>
      <c r="J136" s="329"/>
      <c r="K136" s="329"/>
      <c r="L136" s="329"/>
      <c r="M136" s="329"/>
      <c r="N136" s="329"/>
      <c r="O136" s="329"/>
      <c r="P136" s="329"/>
      <c r="Q136" s="329"/>
      <c r="R136" s="329"/>
      <c r="S136" s="329"/>
      <c r="T136" s="329"/>
      <c r="U136" s="329"/>
      <c r="V136" s="329"/>
      <c r="W136" s="329"/>
      <c r="X136" s="329"/>
    </row>
    <row r="137" spans="5:24">
      <c r="E137" s="329"/>
      <c r="F137" s="329"/>
      <c r="G137" s="329"/>
      <c r="H137" s="329"/>
      <c r="I137" s="329"/>
      <c r="J137" s="329"/>
      <c r="K137" s="329"/>
      <c r="L137" s="329"/>
      <c r="M137" s="329"/>
      <c r="N137" s="329"/>
      <c r="O137" s="329"/>
      <c r="P137" s="329"/>
      <c r="Q137" s="329"/>
      <c r="R137" s="329"/>
      <c r="S137" s="329"/>
      <c r="T137" s="329"/>
      <c r="U137" s="329"/>
      <c r="V137" s="329"/>
      <c r="W137" s="329"/>
      <c r="X137" s="329"/>
    </row>
    <row r="138" spans="5:24">
      <c r="E138" s="329"/>
      <c r="F138" s="329"/>
      <c r="G138" s="329"/>
      <c r="H138" s="329"/>
      <c r="I138" s="329"/>
      <c r="J138" s="329"/>
      <c r="K138" s="329"/>
      <c r="L138" s="329"/>
      <c r="M138" s="329"/>
      <c r="N138" s="329"/>
      <c r="O138" s="329"/>
      <c r="P138" s="329"/>
      <c r="Q138" s="329"/>
      <c r="R138" s="329"/>
      <c r="S138" s="329"/>
      <c r="T138" s="329"/>
      <c r="U138" s="329"/>
      <c r="V138" s="329"/>
      <c r="W138" s="329"/>
      <c r="X138" s="329"/>
    </row>
    <row r="139" spans="5:24">
      <c r="E139" s="329"/>
      <c r="F139" s="329"/>
      <c r="G139" s="329"/>
      <c r="H139" s="329"/>
      <c r="I139" s="329"/>
      <c r="J139" s="329"/>
      <c r="K139" s="329"/>
      <c r="L139" s="329"/>
      <c r="M139" s="329"/>
      <c r="N139" s="329"/>
      <c r="O139" s="329"/>
      <c r="P139" s="329"/>
      <c r="Q139" s="329"/>
      <c r="R139" s="329"/>
      <c r="S139" s="329"/>
      <c r="T139" s="329"/>
      <c r="U139" s="329"/>
      <c r="V139" s="329"/>
      <c r="W139" s="329"/>
      <c r="X139" s="329"/>
    </row>
    <row r="140" spans="5:24">
      <c r="E140" s="329"/>
      <c r="F140" s="329"/>
      <c r="G140" s="329"/>
      <c r="H140" s="329"/>
      <c r="I140" s="329"/>
      <c r="J140" s="329"/>
      <c r="K140" s="329"/>
      <c r="L140" s="329"/>
      <c r="M140" s="329"/>
      <c r="N140" s="329"/>
      <c r="O140" s="329"/>
      <c r="P140" s="329"/>
      <c r="Q140" s="329"/>
      <c r="R140" s="329"/>
      <c r="S140" s="329"/>
      <c r="T140" s="329"/>
      <c r="U140" s="329"/>
      <c r="V140" s="329"/>
      <c r="W140" s="329"/>
      <c r="X140" s="329"/>
    </row>
    <row r="141" spans="5:24">
      <c r="E141" s="329"/>
      <c r="F141" s="329"/>
      <c r="G141" s="329"/>
      <c r="H141" s="329"/>
      <c r="I141" s="329"/>
      <c r="J141" s="329"/>
      <c r="K141" s="329"/>
      <c r="L141" s="329"/>
      <c r="M141" s="329"/>
      <c r="N141" s="329"/>
      <c r="O141" s="329"/>
      <c r="P141" s="329"/>
      <c r="Q141" s="329"/>
      <c r="R141" s="329"/>
      <c r="S141" s="329"/>
      <c r="T141" s="329"/>
      <c r="U141" s="329"/>
      <c r="V141" s="329"/>
      <c r="W141" s="329"/>
      <c r="X141" s="329"/>
    </row>
    <row r="142" spans="5:24">
      <c r="E142" s="329"/>
      <c r="F142" s="329"/>
      <c r="G142" s="329"/>
      <c r="H142" s="329"/>
      <c r="I142" s="329"/>
      <c r="J142" s="329"/>
      <c r="K142" s="329"/>
      <c r="L142" s="329"/>
      <c r="M142" s="329"/>
      <c r="N142" s="329"/>
      <c r="O142" s="329"/>
      <c r="P142" s="329"/>
      <c r="Q142" s="329"/>
      <c r="R142" s="329"/>
      <c r="S142" s="329"/>
      <c r="T142" s="329"/>
      <c r="U142" s="329"/>
      <c r="V142" s="329"/>
      <c r="W142" s="329"/>
      <c r="X142" s="329"/>
    </row>
    <row r="143" spans="5:24">
      <c r="E143" s="329"/>
      <c r="F143" s="329"/>
      <c r="G143" s="329"/>
      <c r="H143" s="329"/>
      <c r="I143" s="329"/>
      <c r="J143" s="329"/>
      <c r="K143" s="329"/>
      <c r="L143" s="329"/>
      <c r="M143" s="329"/>
      <c r="N143" s="329"/>
      <c r="O143" s="329"/>
      <c r="P143" s="329"/>
      <c r="Q143" s="329"/>
      <c r="R143" s="329"/>
      <c r="S143" s="329"/>
      <c r="T143" s="329"/>
      <c r="U143" s="329"/>
      <c r="V143" s="329"/>
      <c r="W143" s="329"/>
      <c r="X143" s="329"/>
    </row>
    <row r="144" spans="5:24">
      <c r="E144" s="329"/>
      <c r="F144" s="329"/>
      <c r="G144" s="329"/>
      <c r="H144" s="329"/>
      <c r="I144" s="329"/>
      <c r="J144" s="329"/>
      <c r="K144" s="329"/>
      <c r="L144" s="329"/>
      <c r="M144" s="329"/>
      <c r="N144" s="329"/>
      <c r="O144" s="329"/>
      <c r="P144" s="329"/>
      <c r="Q144" s="329"/>
      <c r="R144" s="329"/>
      <c r="S144" s="329"/>
      <c r="T144" s="329"/>
      <c r="U144" s="329"/>
      <c r="V144" s="329"/>
      <c r="W144" s="329"/>
      <c r="X144" s="329"/>
    </row>
    <row r="145" spans="5:24">
      <c r="E145" s="329"/>
      <c r="F145" s="329"/>
      <c r="G145" s="329"/>
      <c r="H145" s="329"/>
      <c r="I145" s="329"/>
      <c r="J145" s="329"/>
      <c r="K145" s="329"/>
      <c r="L145" s="329"/>
      <c r="M145" s="329"/>
      <c r="N145" s="329"/>
      <c r="O145" s="329"/>
      <c r="P145" s="329"/>
      <c r="Q145" s="329"/>
      <c r="R145" s="329"/>
      <c r="S145" s="329"/>
      <c r="T145" s="329"/>
      <c r="U145" s="329"/>
      <c r="V145" s="329"/>
      <c r="W145" s="329"/>
      <c r="X145" s="329"/>
    </row>
    <row r="146" spans="5:24">
      <c r="E146" s="329"/>
      <c r="F146" s="329"/>
      <c r="G146" s="329"/>
      <c r="H146" s="329"/>
      <c r="I146" s="329"/>
      <c r="J146" s="329"/>
      <c r="K146" s="329"/>
      <c r="L146" s="329"/>
      <c r="M146" s="329"/>
      <c r="N146" s="329"/>
      <c r="O146" s="329"/>
      <c r="P146" s="329"/>
      <c r="Q146" s="329"/>
      <c r="R146" s="329"/>
      <c r="S146" s="329"/>
      <c r="T146" s="329"/>
      <c r="U146" s="329"/>
      <c r="V146" s="329"/>
      <c r="W146" s="329"/>
      <c r="X146" s="329"/>
    </row>
    <row r="147" spans="5:24">
      <c r="E147" s="329"/>
      <c r="F147" s="329"/>
      <c r="G147" s="329"/>
      <c r="H147" s="329"/>
      <c r="I147" s="329"/>
      <c r="J147" s="329"/>
      <c r="K147" s="329"/>
      <c r="L147" s="329"/>
      <c r="M147" s="329"/>
      <c r="N147" s="329"/>
      <c r="O147" s="329"/>
      <c r="P147" s="329"/>
      <c r="Q147" s="329"/>
      <c r="R147" s="329"/>
      <c r="S147" s="329"/>
      <c r="T147" s="329"/>
      <c r="U147" s="329"/>
      <c r="V147" s="329"/>
      <c r="W147" s="329"/>
      <c r="X147" s="329"/>
    </row>
    <row r="148" spans="5:24">
      <c r="E148" s="329"/>
      <c r="F148" s="329"/>
      <c r="G148" s="329"/>
      <c r="H148" s="329"/>
      <c r="I148" s="329"/>
      <c r="J148" s="329"/>
      <c r="K148" s="329"/>
      <c r="L148" s="329"/>
      <c r="M148" s="329"/>
      <c r="N148" s="329"/>
      <c r="O148" s="329"/>
      <c r="P148" s="329"/>
      <c r="Q148" s="329"/>
      <c r="R148" s="329"/>
      <c r="S148" s="329"/>
      <c r="T148" s="329"/>
      <c r="U148" s="329"/>
      <c r="V148" s="329"/>
      <c r="W148" s="329"/>
      <c r="X148" s="329"/>
    </row>
    <row r="149" spans="5:24">
      <c r="E149" s="329"/>
      <c r="F149" s="329"/>
      <c r="G149" s="329"/>
      <c r="H149" s="329"/>
      <c r="I149" s="329"/>
      <c r="J149" s="329"/>
      <c r="K149" s="329"/>
      <c r="L149" s="329"/>
      <c r="M149" s="329"/>
      <c r="N149" s="329"/>
      <c r="O149" s="329"/>
      <c r="P149" s="329"/>
      <c r="Q149" s="329"/>
      <c r="R149" s="329"/>
      <c r="S149" s="329"/>
      <c r="T149" s="329"/>
      <c r="U149" s="329"/>
      <c r="V149" s="329"/>
      <c r="W149" s="329"/>
      <c r="X149" s="329"/>
    </row>
    <row r="150" spans="5:24">
      <c r="E150" s="329"/>
      <c r="F150" s="329"/>
      <c r="G150" s="329"/>
      <c r="H150" s="329"/>
      <c r="I150" s="329"/>
      <c r="J150" s="329"/>
      <c r="K150" s="329"/>
      <c r="L150" s="329"/>
      <c r="M150" s="329"/>
      <c r="N150" s="329"/>
      <c r="O150" s="329"/>
      <c r="P150" s="329"/>
      <c r="Q150" s="329"/>
      <c r="R150" s="329"/>
      <c r="S150" s="329"/>
      <c r="T150" s="329"/>
      <c r="U150" s="329"/>
      <c r="V150" s="329"/>
      <c r="W150" s="329"/>
      <c r="X150" s="329"/>
    </row>
    <row r="151" spans="5:24">
      <c r="E151" s="329"/>
      <c r="F151" s="329"/>
      <c r="G151" s="329"/>
      <c r="H151" s="329"/>
      <c r="I151" s="329"/>
      <c r="J151" s="329"/>
      <c r="K151" s="329"/>
      <c r="L151" s="329"/>
      <c r="M151" s="329"/>
      <c r="N151" s="329"/>
      <c r="O151" s="329"/>
      <c r="P151" s="329"/>
      <c r="Q151" s="329"/>
      <c r="R151" s="329"/>
      <c r="S151" s="329"/>
      <c r="T151" s="329"/>
      <c r="U151" s="329"/>
      <c r="V151" s="329"/>
      <c r="W151" s="329"/>
      <c r="X151" s="329"/>
    </row>
    <row r="152" spans="5:24">
      <c r="E152" s="329"/>
      <c r="F152" s="329"/>
      <c r="G152" s="329"/>
      <c r="H152" s="329"/>
      <c r="I152" s="329"/>
      <c r="J152" s="329"/>
      <c r="K152" s="329"/>
      <c r="L152" s="329"/>
      <c r="M152" s="329"/>
      <c r="N152" s="329"/>
      <c r="O152" s="329"/>
      <c r="P152" s="329"/>
      <c r="Q152" s="329"/>
      <c r="R152" s="329"/>
      <c r="S152" s="329"/>
      <c r="T152" s="329"/>
      <c r="U152" s="329"/>
      <c r="V152" s="329"/>
      <c r="W152" s="329"/>
      <c r="X152" s="329"/>
    </row>
    <row r="153" spans="5:24">
      <c r="E153" s="329"/>
      <c r="F153" s="329"/>
      <c r="G153" s="329"/>
      <c r="H153" s="329"/>
      <c r="I153" s="329"/>
      <c r="J153" s="329"/>
      <c r="K153" s="329"/>
      <c r="L153" s="329"/>
      <c r="M153" s="329"/>
      <c r="N153" s="329"/>
      <c r="O153" s="329"/>
      <c r="P153" s="329"/>
      <c r="Q153" s="329"/>
      <c r="R153" s="329"/>
      <c r="S153" s="329"/>
      <c r="T153" s="329"/>
      <c r="U153" s="329"/>
      <c r="V153" s="329"/>
      <c r="W153" s="329"/>
      <c r="X153" s="329"/>
    </row>
    <row r="154" spans="5:24">
      <c r="E154" s="329"/>
      <c r="F154" s="329"/>
      <c r="G154" s="329"/>
      <c r="H154" s="329"/>
      <c r="I154" s="329"/>
      <c r="J154" s="329"/>
      <c r="K154" s="329"/>
      <c r="L154" s="329"/>
      <c r="M154" s="329"/>
      <c r="N154" s="329"/>
      <c r="O154" s="329"/>
      <c r="P154" s="329"/>
      <c r="Q154" s="329"/>
      <c r="R154" s="329"/>
      <c r="S154" s="329"/>
      <c r="T154" s="329"/>
      <c r="U154" s="329"/>
      <c r="V154" s="329"/>
      <c r="W154" s="329"/>
      <c r="X154" s="329"/>
    </row>
    <row r="155" spans="5:24">
      <c r="E155" s="329"/>
      <c r="F155" s="329"/>
      <c r="G155" s="329"/>
      <c r="H155" s="329"/>
      <c r="I155" s="329"/>
      <c r="J155" s="329"/>
      <c r="K155" s="329"/>
      <c r="L155" s="329"/>
      <c r="M155" s="329"/>
      <c r="N155" s="329"/>
      <c r="O155" s="329"/>
      <c r="P155" s="329"/>
      <c r="Q155" s="329"/>
      <c r="R155" s="329"/>
      <c r="S155" s="329"/>
      <c r="T155" s="329"/>
      <c r="U155" s="329"/>
      <c r="V155" s="329"/>
      <c r="W155" s="329"/>
      <c r="X155" s="329"/>
    </row>
    <row r="156" spans="5:24">
      <c r="E156" s="329"/>
      <c r="F156" s="329"/>
      <c r="G156" s="329"/>
      <c r="H156" s="329"/>
      <c r="I156" s="329"/>
      <c r="J156" s="329"/>
      <c r="K156" s="329"/>
      <c r="L156" s="329"/>
      <c r="M156" s="329"/>
      <c r="N156" s="329"/>
      <c r="O156" s="329"/>
      <c r="P156" s="329"/>
      <c r="Q156" s="329"/>
      <c r="R156" s="329"/>
      <c r="S156" s="329"/>
      <c r="T156" s="329"/>
      <c r="U156" s="329"/>
      <c r="V156" s="329"/>
      <c r="W156" s="329"/>
      <c r="X156" s="329"/>
    </row>
    <row r="157" spans="5:24">
      <c r="E157" s="329"/>
      <c r="F157" s="329"/>
      <c r="G157" s="329"/>
      <c r="H157" s="329"/>
      <c r="I157" s="329"/>
      <c r="J157" s="329"/>
      <c r="K157" s="329"/>
      <c r="L157" s="329"/>
      <c r="M157" s="329"/>
      <c r="N157" s="329"/>
      <c r="O157" s="329"/>
      <c r="P157" s="329"/>
      <c r="Q157" s="329"/>
      <c r="R157" s="329"/>
      <c r="S157" s="329"/>
      <c r="T157" s="329"/>
      <c r="U157" s="329"/>
      <c r="V157" s="329"/>
      <c r="W157" s="329"/>
      <c r="X157" s="329"/>
    </row>
    <row r="158" spans="5:24">
      <c r="E158" s="329"/>
      <c r="F158" s="329"/>
      <c r="G158" s="329"/>
      <c r="H158" s="329"/>
      <c r="I158" s="329"/>
      <c r="J158" s="329"/>
      <c r="K158" s="329"/>
      <c r="L158" s="329"/>
      <c r="M158" s="329"/>
      <c r="N158" s="329"/>
      <c r="O158" s="329"/>
      <c r="P158" s="329"/>
      <c r="Q158" s="329"/>
      <c r="R158" s="329"/>
      <c r="S158" s="329"/>
      <c r="T158" s="329"/>
      <c r="U158" s="329"/>
      <c r="V158" s="329"/>
      <c r="W158" s="329"/>
      <c r="X158" s="329"/>
    </row>
    <row r="159" spans="5:24">
      <c r="E159" s="329"/>
      <c r="F159" s="329"/>
      <c r="G159" s="329"/>
      <c r="H159" s="329"/>
      <c r="I159" s="329"/>
      <c r="J159" s="329"/>
      <c r="K159" s="329"/>
      <c r="L159" s="329"/>
      <c r="M159" s="329"/>
      <c r="N159" s="329"/>
      <c r="O159" s="329"/>
      <c r="P159" s="329"/>
      <c r="Q159" s="329"/>
      <c r="R159" s="329"/>
      <c r="S159" s="329"/>
      <c r="T159" s="329"/>
      <c r="U159" s="329"/>
      <c r="V159" s="329"/>
      <c r="W159" s="329"/>
      <c r="X159" s="329"/>
    </row>
    <row r="160" spans="5:24">
      <c r="E160" s="329"/>
      <c r="F160" s="329"/>
      <c r="G160" s="329"/>
      <c r="H160" s="329"/>
      <c r="I160" s="329"/>
      <c r="J160" s="329"/>
      <c r="K160" s="329"/>
      <c r="L160" s="329"/>
      <c r="M160" s="329"/>
      <c r="N160" s="329"/>
      <c r="O160" s="329"/>
      <c r="P160" s="329"/>
      <c r="Q160" s="329"/>
      <c r="R160" s="329"/>
      <c r="S160" s="329"/>
      <c r="T160" s="329"/>
      <c r="U160" s="329"/>
      <c r="V160" s="329"/>
      <c r="W160" s="329"/>
      <c r="X160" s="329"/>
    </row>
    <row r="161" spans="5:24">
      <c r="E161" s="329"/>
      <c r="F161" s="329"/>
      <c r="G161" s="329"/>
      <c r="H161" s="329"/>
      <c r="I161" s="329"/>
      <c r="J161" s="329"/>
      <c r="K161" s="329"/>
      <c r="L161" s="329"/>
      <c r="M161" s="329"/>
      <c r="N161" s="329"/>
      <c r="O161" s="329"/>
      <c r="P161" s="329"/>
      <c r="Q161" s="329"/>
      <c r="R161" s="329"/>
      <c r="S161" s="329"/>
      <c r="T161" s="329"/>
      <c r="U161" s="329"/>
      <c r="V161" s="329"/>
      <c r="W161" s="329"/>
      <c r="X161" s="329"/>
    </row>
    <row r="162" spans="5:24">
      <c r="E162" s="329"/>
      <c r="F162" s="329"/>
      <c r="G162" s="329"/>
      <c r="H162" s="329"/>
      <c r="I162" s="329"/>
      <c r="J162" s="329"/>
      <c r="K162" s="329"/>
      <c r="L162" s="329"/>
      <c r="M162" s="329"/>
      <c r="N162" s="329"/>
      <c r="O162" s="329"/>
      <c r="P162" s="329"/>
      <c r="Q162" s="329"/>
      <c r="R162" s="329"/>
      <c r="S162" s="329"/>
      <c r="T162" s="329"/>
      <c r="U162" s="329"/>
      <c r="V162" s="329"/>
      <c r="W162" s="329"/>
      <c r="X162" s="329"/>
    </row>
    <row r="163" spans="5:24">
      <c r="E163" s="329"/>
      <c r="F163" s="329"/>
      <c r="G163" s="329"/>
      <c r="H163" s="329"/>
      <c r="I163" s="329"/>
      <c r="J163" s="329"/>
      <c r="K163" s="329"/>
      <c r="L163" s="329"/>
      <c r="M163" s="329"/>
      <c r="N163" s="329"/>
      <c r="O163" s="329"/>
      <c r="P163" s="329"/>
      <c r="Q163" s="329"/>
      <c r="R163" s="329"/>
      <c r="S163" s="329"/>
      <c r="T163" s="329"/>
      <c r="U163" s="329"/>
      <c r="V163" s="329"/>
      <c r="W163" s="329"/>
      <c r="X163" s="329"/>
    </row>
    <row r="164" spans="5:24">
      <c r="E164" s="329"/>
      <c r="F164" s="329"/>
      <c r="G164" s="329"/>
      <c r="H164" s="329"/>
      <c r="I164" s="329"/>
      <c r="J164" s="329"/>
      <c r="K164" s="329"/>
      <c r="L164" s="329"/>
      <c r="M164" s="329"/>
      <c r="N164" s="329"/>
      <c r="O164" s="329"/>
      <c r="P164" s="329"/>
      <c r="Q164" s="329"/>
      <c r="R164" s="329"/>
      <c r="S164" s="329"/>
      <c r="T164" s="329"/>
      <c r="U164" s="329"/>
      <c r="V164" s="329"/>
      <c r="W164" s="329"/>
      <c r="X164" s="329"/>
    </row>
    <row r="165" spans="5:24">
      <c r="E165" s="329"/>
      <c r="F165" s="329"/>
      <c r="G165" s="329"/>
      <c r="H165" s="329"/>
      <c r="I165" s="329"/>
      <c r="J165" s="329"/>
      <c r="K165" s="329"/>
      <c r="L165" s="329"/>
      <c r="M165" s="329"/>
      <c r="N165" s="329"/>
      <c r="O165" s="329"/>
      <c r="P165" s="329"/>
      <c r="Q165" s="329"/>
      <c r="R165" s="329"/>
      <c r="S165" s="329"/>
      <c r="T165" s="329"/>
      <c r="U165" s="329"/>
      <c r="V165" s="329"/>
      <c r="W165" s="329"/>
      <c r="X165" s="329"/>
    </row>
    <row r="166" spans="5:24">
      <c r="E166" s="329"/>
      <c r="F166" s="329"/>
      <c r="G166" s="329"/>
      <c r="H166" s="329"/>
      <c r="I166" s="329"/>
      <c r="J166" s="329"/>
      <c r="K166" s="329"/>
      <c r="L166" s="329"/>
      <c r="M166" s="329"/>
      <c r="N166" s="329"/>
      <c r="O166" s="329"/>
      <c r="P166" s="329"/>
      <c r="Q166" s="329"/>
      <c r="R166" s="329"/>
      <c r="S166" s="329"/>
      <c r="T166" s="329"/>
      <c r="U166" s="329"/>
      <c r="V166" s="329"/>
      <c r="W166" s="329"/>
      <c r="X166" s="329"/>
    </row>
    <row r="167" spans="5:24">
      <c r="E167" s="329"/>
      <c r="F167" s="329"/>
      <c r="G167" s="329"/>
      <c r="H167" s="329"/>
      <c r="I167" s="329"/>
      <c r="J167" s="329"/>
      <c r="K167" s="329"/>
      <c r="L167" s="329"/>
      <c r="M167" s="329"/>
      <c r="N167" s="329"/>
      <c r="O167" s="329"/>
      <c r="P167" s="329"/>
      <c r="Q167" s="329"/>
      <c r="R167" s="329"/>
      <c r="S167" s="329"/>
      <c r="T167" s="329"/>
      <c r="U167" s="329"/>
      <c r="V167" s="329"/>
      <c r="W167" s="329"/>
      <c r="X167" s="329"/>
    </row>
    <row r="168" spans="5:24">
      <c r="E168" s="329"/>
      <c r="F168" s="329"/>
      <c r="G168" s="329"/>
      <c r="H168" s="329"/>
      <c r="I168" s="329"/>
      <c r="J168" s="329"/>
      <c r="K168" s="329"/>
      <c r="L168" s="329"/>
      <c r="M168" s="329"/>
      <c r="N168" s="329"/>
      <c r="O168" s="329"/>
      <c r="P168" s="329"/>
      <c r="Q168" s="329"/>
      <c r="R168" s="329"/>
      <c r="S168" s="329"/>
      <c r="T168" s="329"/>
      <c r="U168" s="329"/>
      <c r="V168" s="329"/>
      <c r="W168" s="329"/>
      <c r="X168" s="329"/>
    </row>
    <row r="169" spans="5:24">
      <c r="E169" s="329"/>
      <c r="F169" s="329"/>
      <c r="G169" s="329"/>
      <c r="H169" s="329"/>
      <c r="I169" s="329"/>
      <c r="J169" s="329"/>
      <c r="K169" s="329"/>
      <c r="L169" s="329"/>
      <c r="M169" s="329"/>
      <c r="N169" s="329"/>
      <c r="O169" s="329"/>
      <c r="P169" s="329"/>
      <c r="Q169" s="329"/>
      <c r="R169" s="329"/>
      <c r="S169" s="329"/>
      <c r="T169" s="329"/>
      <c r="U169" s="329"/>
      <c r="V169" s="329"/>
      <c r="W169" s="329"/>
      <c r="X169" s="329"/>
    </row>
    <row r="170" spans="5:24">
      <c r="E170" s="329"/>
      <c r="F170" s="329"/>
      <c r="G170" s="329"/>
      <c r="H170" s="329"/>
      <c r="I170" s="329"/>
      <c r="J170" s="329"/>
      <c r="K170" s="329"/>
      <c r="L170" s="329"/>
      <c r="M170" s="329"/>
      <c r="N170" s="329"/>
      <c r="O170" s="329"/>
      <c r="P170" s="329"/>
      <c r="Q170" s="329"/>
      <c r="R170" s="329"/>
      <c r="S170" s="329"/>
      <c r="T170" s="329"/>
      <c r="U170" s="329"/>
      <c r="V170" s="329"/>
      <c r="W170" s="329"/>
      <c r="X170" s="329"/>
    </row>
    <row r="171" spans="5:24">
      <c r="E171" s="329"/>
      <c r="F171" s="329"/>
      <c r="G171" s="329"/>
      <c r="H171" s="329"/>
      <c r="I171" s="329"/>
      <c r="J171" s="329"/>
      <c r="K171" s="329"/>
      <c r="L171" s="329"/>
      <c r="M171" s="329"/>
      <c r="N171" s="329"/>
      <c r="O171" s="329"/>
      <c r="P171" s="329"/>
      <c r="Q171" s="329"/>
      <c r="R171" s="329"/>
      <c r="S171" s="329"/>
      <c r="T171" s="329"/>
      <c r="U171" s="329"/>
      <c r="V171" s="329"/>
      <c r="W171" s="329"/>
      <c r="X171" s="329"/>
    </row>
    <row r="172" spans="5:24">
      <c r="E172" s="329"/>
      <c r="F172" s="329"/>
      <c r="G172" s="329"/>
      <c r="H172" s="329"/>
      <c r="I172" s="329"/>
      <c r="J172" s="329"/>
      <c r="K172" s="329"/>
      <c r="L172" s="329"/>
      <c r="M172" s="329"/>
      <c r="N172" s="329"/>
      <c r="O172" s="329"/>
      <c r="P172" s="329"/>
      <c r="Q172" s="329"/>
      <c r="R172" s="329"/>
      <c r="S172" s="329"/>
      <c r="T172" s="329"/>
      <c r="U172" s="329"/>
      <c r="V172" s="329"/>
      <c r="W172" s="329"/>
      <c r="X172" s="329"/>
    </row>
    <row r="173" spans="5:24">
      <c r="E173" s="329"/>
      <c r="F173" s="329"/>
      <c r="G173" s="329"/>
      <c r="H173" s="329"/>
      <c r="I173" s="329"/>
      <c r="J173" s="329"/>
      <c r="K173" s="329"/>
      <c r="L173" s="329"/>
      <c r="M173" s="329"/>
      <c r="N173" s="329"/>
      <c r="O173" s="329"/>
      <c r="P173" s="329"/>
      <c r="Q173" s="329"/>
      <c r="R173" s="329"/>
      <c r="S173" s="329"/>
      <c r="T173" s="329"/>
      <c r="U173" s="329"/>
      <c r="V173" s="329"/>
      <c r="W173" s="329"/>
      <c r="X173" s="329"/>
    </row>
    <row r="174" spans="5:24">
      <c r="E174" s="329"/>
      <c r="F174" s="329"/>
      <c r="G174" s="329"/>
      <c r="H174" s="329"/>
      <c r="I174" s="329"/>
      <c r="J174" s="329"/>
      <c r="K174" s="329"/>
      <c r="L174" s="329"/>
      <c r="M174" s="329"/>
      <c r="N174" s="329"/>
      <c r="O174" s="329"/>
      <c r="P174" s="329"/>
      <c r="Q174" s="329"/>
      <c r="R174" s="329"/>
      <c r="S174" s="329"/>
      <c r="T174" s="329"/>
      <c r="U174" s="329"/>
      <c r="V174" s="329"/>
      <c r="W174" s="329"/>
      <c r="X174" s="329"/>
    </row>
    <row r="175" spans="5:24">
      <c r="E175" s="329"/>
      <c r="F175" s="329"/>
      <c r="G175" s="329"/>
      <c r="H175" s="329"/>
      <c r="I175" s="329"/>
      <c r="J175" s="329"/>
      <c r="K175" s="329"/>
      <c r="L175" s="329"/>
      <c r="M175" s="329"/>
      <c r="N175" s="329"/>
      <c r="O175" s="329"/>
      <c r="P175" s="329"/>
      <c r="Q175" s="329"/>
      <c r="R175" s="329"/>
      <c r="S175" s="329"/>
      <c r="T175" s="329"/>
      <c r="U175" s="329"/>
      <c r="V175" s="329"/>
      <c r="W175" s="329"/>
      <c r="X175" s="329"/>
    </row>
    <row r="176" spans="5:24">
      <c r="E176" s="329"/>
      <c r="F176" s="329"/>
      <c r="G176" s="329"/>
      <c r="H176" s="329"/>
      <c r="I176" s="329"/>
      <c r="J176" s="329"/>
      <c r="K176" s="329"/>
      <c r="L176" s="329"/>
      <c r="M176" s="329"/>
      <c r="N176" s="329"/>
      <c r="O176" s="329"/>
      <c r="P176" s="329"/>
      <c r="Q176" s="329"/>
      <c r="R176" s="329"/>
      <c r="S176" s="329"/>
      <c r="T176" s="329"/>
      <c r="U176" s="329"/>
      <c r="V176" s="329"/>
      <c r="W176" s="329"/>
      <c r="X176" s="329"/>
    </row>
    <row r="177" spans="5:24">
      <c r="E177" s="329"/>
      <c r="F177" s="329"/>
      <c r="G177" s="329"/>
      <c r="H177" s="329"/>
      <c r="I177" s="329"/>
      <c r="J177" s="329"/>
      <c r="K177" s="329"/>
      <c r="L177" s="329"/>
      <c r="M177" s="329"/>
      <c r="N177" s="329"/>
      <c r="O177" s="329"/>
      <c r="P177" s="329"/>
      <c r="Q177" s="329"/>
      <c r="R177" s="329"/>
      <c r="S177" s="329"/>
      <c r="T177" s="329"/>
      <c r="U177" s="329"/>
      <c r="V177" s="329"/>
      <c r="W177" s="329"/>
      <c r="X177" s="329"/>
    </row>
    <row r="178" spans="5:24">
      <c r="E178" s="329"/>
      <c r="F178" s="329"/>
      <c r="G178" s="329"/>
      <c r="H178" s="329"/>
      <c r="I178" s="329"/>
      <c r="J178" s="329"/>
      <c r="K178" s="329"/>
      <c r="L178" s="329"/>
      <c r="M178" s="329"/>
      <c r="N178" s="329"/>
      <c r="O178" s="329"/>
      <c r="P178" s="329"/>
      <c r="Q178" s="329"/>
      <c r="R178" s="329"/>
      <c r="S178" s="329"/>
      <c r="T178" s="329"/>
      <c r="U178" s="329"/>
      <c r="V178" s="329"/>
      <c r="W178" s="329"/>
      <c r="X178" s="329"/>
    </row>
    <row r="179" spans="5:24">
      <c r="E179" s="329"/>
      <c r="F179" s="329"/>
      <c r="G179" s="329"/>
      <c r="H179" s="329"/>
      <c r="I179" s="329"/>
      <c r="J179" s="329"/>
      <c r="K179" s="329"/>
      <c r="L179" s="329"/>
      <c r="M179" s="329"/>
      <c r="N179" s="329"/>
      <c r="O179" s="329"/>
      <c r="P179" s="329"/>
      <c r="Q179" s="329"/>
      <c r="R179" s="329"/>
      <c r="S179" s="329"/>
      <c r="T179" s="329"/>
      <c r="U179" s="329"/>
      <c r="V179" s="329"/>
      <c r="W179" s="329"/>
      <c r="X179" s="329"/>
    </row>
    <row r="180" spans="5:24">
      <c r="E180" s="329"/>
      <c r="F180" s="329"/>
      <c r="G180" s="329"/>
      <c r="H180" s="329"/>
      <c r="I180" s="329"/>
      <c r="J180" s="329"/>
      <c r="K180" s="329"/>
      <c r="L180" s="329"/>
      <c r="M180" s="329"/>
      <c r="N180" s="329"/>
      <c r="O180" s="329"/>
      <c r="P180" s="329"/>
      <c r="Q180" s="329"/>
      <c r="R180" s="329"/>
      <c r="S180" s="329"/>
      <c r="T180" s="329"/>
      <c r="U180" s="329"/>
      <c r="V180" s="329"/>
      <c r="W180" s="329"/>
      <c r="X180" s="329"/>
    </row>
    <row r="181" spans="5:24">
      <c r="E181" s="329"/>
      <c r="F181" s="329"/>
      <c r="G181" s="329"/>
      <c r="H181" s="329"/>
      <c r="I181" s="329"/>
      <c r="J181" s="329"/>
      <c r="K181" s="329"/>
      <c r="L181" s="329"/>
      <c r="M181" s="329"/>
      <c r="N181" s="329"/>
      <c r="O181" s="329"/>
      <c r="P181" s="329"/>
      <c r="Q181" s="329"/>
      <c r="R181" s="329"/>
      <c r="S181" s="329"/>
      <c r="T181" s="329"/>
      <c r="U181" s="329"/>
      <c r="V181" s="329"/>
      <c r="W181" s="329"/>
      <c r="X181" s="329"/>
    </row>
    <row r="182" spans="5:24">
      <c r="E182" s="329"/>
      <c r="F182" s="329"/>
      <c r="G182" s="329"/>
      <c r="H182" s="329"/>
      <c r="I182" s="329"/>
      <c r="J182" s="329"/>
      <c r="K182" s="329"/>
      <c r="L182" s="329"/>
      <c r="M182" s="329"/>
      <c r="N182" s="329"/>
      <c r="O182" s="329"/>
      <c r="P182" s="329"/>
      <c r="Q182" s="329"/>
      <c r="R182" s="329"/>
      <c r="S182" s="329"/>
      <c r="T182" s="329"/>
      <c r="U182" s="329"/>
      <c r="V182" s="329"/>
      <c r="W182" s="329"/>
      <c r="X182" s="329"/>
    </row>
    <row r="183" spans="5:24">
      <c r="E183" s="329"/>
      <c r="F183" s="329"/>
      <c r="G183" s="329"/>
      <c r="H183" s="329"/>
      <c r="I183" s="329"/>
      <c r="J183" s="329"/>
      <c r="K183" s="329"/>
      <c r="L183" s="329"/>
      <c r="M183" s="329"/>
      <c r="N183" s="329"/>
      <c r="O183" s="329"/>
      <c r="P183" s="329"/>
      <c r="Q183" s="329"/>
      <c r="R183" s="329"/>
      <c r="S183" s="329"/>
      <c r="T183" s="329"/>
      <c r="U183" s="329"/>
      <c r="V183" s="329"/>
      <c r="W183" s="329"/>
      <c r="X183" s="329"/>
    </row>
    <row r="184" spans="5:24">
      <c r="E184" s="329"/>
      <c r="F184" s="329"/>
      <c r="G184" s="329"/>
      <c r="H184" s="329"/>
      <c r="I184" s="329"/>
      <c r="J184" s="329"/>
      <c r="K184" s="329"/>
      <c r="L184" s="329"/>
      <c r="M184" s="329"/>
      <c r="N184" s="329"/>
      <c r="O184" s="329"/>
      <c r="P184" s="329"/>
      <c r="Q184" s="329"/>
      <c r="R184" s="329"/>
      <c r="S184" s="329"/>
      <c r="T184" s="329"/>
      <c r="U184" s="329"/>
      <c r="V184" s="329"/>
      <c r="W184" s="329"/>
      <c r="X184" s="329"/>
    </row>
    <row r="185" spans="5:24">
      <c r="E185" s="329"/>
      <c r="F185" s="329"/>
      <c r="G185" s="329"/>
      <c r="H185" s="329"/>
      <c r="I185" s="329"/>
      <c r="J185" s="329"/>
      <c r="K185" s="329"/>
      <c r="L185" s="329"/>
      <c r="M185" s="329"/>
      <c r="N185" s="329"/>
      <c r="O185" s="329"/>
      <c r="P185" s="329"/>
      <c r="Q185" s="329"/>
      <c r="R185" s="329"/>
      <c r="S185" s="329"/>
      <c r="T185" s="329"/>
      <c r="U185" s="329"/>
      <c r="V185" s="329"/>
      <c r="W185" s="329"/>
      <c r="X185" s="329"/>
    </row>
    <row r="186" spans="5:24">
      <c r="E186" s="329"/>
      <c r="F186" s="329"/>
      <c r="G186" s="329"/>
      <c r="H186" s="329"/>
      <c r="I186" s="329"/>
      <c r="J186" s="329"/>
      <c r="K186" s="329"/>
      <c r="L186" s="329"/>
      <c r="M186" s="329"/>
      <c r="N186" s="329"/>
      <c r="O186" s="329"/>
      <c r="P186" s="329"/>
      <c r="Q186" s="329"/>
      <c r="R186" s="329"/>
      <c r="S186" s="329"/>
      <c r="T186" s="329"/>
      <c r="U186" s="329"/>
      <c r="V186" s="329"/>
      <c r="W186" s="329"/>
      <c r="X186" s="329"/>
    </row>
    <row r="187" spans="5:24">
      <c r="E187" s="329"/>
      <c r="F187" s="329"/>
      <c r="G187" s="329"/>
      <c r="H187" s="329"/>
      <c r="I187" s="329"/>
      <c r="J187" s="329"/>
      <c r="K187" s="329"/>
      <c r="L187" s="329"/>
      <c r="M187" s="329"/>
      <c r="N187" s="329"/>
      <c r="O187" s="329"/>
      <c r="P187" s="329"/>
      <c r="Q187" s="329"/>
      <c r="R187" s="329"/>
      <c r="S187" s="329"/>
      <c r="T187" s="329"/>
      <c r="U187" s="329"/>
      <c r="V187" s="329"/>
      <c r="W187" s="329"/>
      <c r="X187" s="329"/>
    </row>
    <row r="188" spans="5:24">
      <c r="E188" s="329"/>
      <c r="F188" s="329"/>
      <c r="G188" s="329"/>
      <c r="H188" s="329"/>
      <c r="I188" s="329"/>
      <c r="J188" s="329"/>
      <c r="K188" s="329"/>
      <c r="L188" s="329"/>
      <c r="M188" s="329"/>
      <c r="N188" s="329"/>
      <c r="O188" s="329"/>
      <c r="P188" s="329"/>
      <c r="Q188" s="329"/>
      <c r="R188" s="329"/>
      <c r="S188" s="329"/>
      <c r="T188" s="329"/>
      <c r="U188" s="329"/>
      <c r="V188" s="329"/>
      <c r="W188" s="329"/>
      <c r="X188" s="329"/>
    </row>
    <row r="189" spans="5:24">
      <c r="E189" s="329"/>
      <c r="F189" s="329"/>
      <c r="G189" s="329"/>
      <c r="H189" s="329"/>
      <c r="I189" s="329"/>
      <c r="J189" s="329"/>
      <c r="K189" s="329"/>
      <c r="L189" s="329"/>
      <c r="M189" s="329"/>
      <c r="N189" s="329"/>
      <c r="O189" s="329"/>
      <c r="P189" s="329"/>
      <c r="Q189" s="329"/>
      <c r="R189" s="329"/>
      <c r="S189" s="329"/>
      <c r="T189" s="329"/>
      <c r="U189" s="329"/>
      <c r="V189" s="329"/>
      <c r="W189" s="329"/>
      <c r="X189" s="329"/>
    </row>
    <row r="190" spans="5:24">
      <c r="E190" s="329"/>
      <c r="F190" s="329"/>
      <c r="G190" s="329"/>
      <c r="H190" s="329"/>
      <c r="I190" s="329"/>
      <c r="J190" s="329"/>
      <c r="K190" s="329"/>
      <c r="L190" s="329"/>
      <c r="M190" s="329"/>
      <c r="N190" s="329"/>
      <c r="O190" s="329"/>
      <c r="P190" s="329"/>
      <c r="Q190" s="329"/>
      <c r="R190" s="329"/>
      <c r="S190" s="329"/>
      <c r="T190" s="329"/>
      <c r="U190" s="329"/>
      <c r="V190" s="329"/>
      <c r="W190" s="329"/>
      <c r="X190" s="329"/>
    </row>
    <row r="191" spans="5:24">
      <c r="E191" s="329"/>
      <c r="F191" s="329"/>
      <c r="G191" s="329"/>
      <c r="H191" s="329"/>
      <c r="I191" s="329"/>
      <c r="J191" s="329"/>
      <c r="K191" s="329"/>
      <c r="L191" s="329"/>
      <c r="M191" s="329"/>
      <c r="N191" s="329"/>
      <c r="O191" s="329"/>
      <c r="P191" s="329"/>
      <c r="Q191" s="329"/>
      <c r="R191" s="329"/>
      <c r="S191" s="329"/>
      <c r="T191" s="329"/>
      <c r="U191" s="329"/>
      <c r="V191" s="329"/>
      <c r="W191" s="329"/>
      <c r="X191" s="329"/>
    </row>
    <row r="192" spans="5:24">
      <c r="E192" s="329"/>
      <c r="F192" s="329"/>
      <c r="G192" s="329"/>
      <c r="H192" s="329"/>
      <c r="I192" s="329"/>
      <c r="J192" s="329"/>
      <c r="K192" s="329"/>
      <c r="L192" s="329"/>
      <c r="M192" s="329"/>
      <c r="N192" s="329"/>
      <c r="O192" s="329"/>
      <c r="P192" s="329"/>
      <c r="Q192" s="329"/>
      <c r="R192" s="329"/>
      <c r="S192" s="329"/>
      <c r="T192" s="329"/>
      <c r="U192" s="329"/>
      <c r="V192" s="329"/>
      <c r="W192" s="329"/>
      <c r="X192" s="329"/>
    </row>
    <row r="193" spans="5:24">
      <c r="E193" s="329"/>
      <c r="F193" s="329"/>
      <c r="G193" s="329"/>
      <c r="H193" s="329"/>
      <c r="I193" s="329"/>
      <c r="J193" s="329"/>
      <c r="K193" s="329"/>
      <c r="L193" s="329"/>
      <c r="M193" s="329"/>
      <c r="N193" s="329"/>
      <c r="O193" s="329"/>
      <c r="P193" s="329"/>
      <c r="Q193" s="329"/>
      <c r="R193" s="329"/>
      <c r="S193" s="329"/>
      <c r="T193" s="329"/>
      <c r="U193" s="329"/>
      <c r="V193" s="329"/>
      <c r="W193" s="329"/>
      <c r="X193" s="329"/>
    </row>
    <row r="194" spans="5:24">
      <c r="E194" s="329"/>
      <c r="F194" s="329"/>
      <c r="G194" s="329"/>
      <c r="H194" s="329"/>
      <c r="I194" s="329"/>
      <c r="J194" s="329"/>
      <c r="K194" s="329"/>
      <c r="L194" s="329"/>
      <c r="M194" s="329"/>
      <c r="N194" s="329"/>
      <c r="O194" s="329"/>
      <c r="P194" s="329"/>
      <c r="Q194" s="329"/>
      <c r="R194" s="329"/>
      <c r="S194" s="329"/>
      <c r="T194" s="329"/>
      <c r="U194" s="329"/>
      <c r="V194" s="329"/>
      <c r="W194" s="329"/>
      <c r="X194" s="329"/>
    </row>
    <row r="195" spans="5:24">
      <c r="E195" s="329"/>
      <c r="F195" s="329"/>
      <c r="G195" s="329"/>
      <c r="H195" s="329"/>
      <c r="I195" s="329"/>
      <c r="J195" s="329"/>
      <c r="K195" s="329"/>
      <c r="L195" s="329"/>
      <c r="M195" s="329"/>
      <c r="N195" s="329"/>
      <c r="O195" s="329"/>
      <c r="P195" s="329"/>
      <c r="Q195" s="329"/>
      <c r="R195" s="329"/>
      <c r="S195" s="329"/>
      <c r="T195" s="329"/>
      <c r="U195" s="329"/>
      <c r="V195" s="329"/>
      <c r="W195" s="329"/>
      <c r="X195" s="329"/>
    </row>
    <row r="196" spans="5:24">
      <c r="E196" s="329"/>
      <c r="F196" s="329"/>
      <c r="G196" s="329"/>
      <c r="H196" s="329"/>
      <c r="I196" s="329"/>
      <c r="J196" s="329"/>
      <c r="K196" s="329"/>
      <c r="L196" s="329"/>
      <c r="M196" s="329"/>
      <c r="N196" s="329"/>
      <c r="O196" s="329"/>
      <c r="P196" s="329"/>
      <c r="Q196" s="329"/>
      <c r="R196" s="329"/>
      <c r="S196" s="329"/>
      <c r="T196" s="329"/>
      <c r="U196" s="329"/>
      <c r="V196" s="329"/>
      <c r="W196" s="329"/>
      <c r="X196" s="329"/>
    </row>
    <row r="197" spans="5:24">
      <c r="E197" s="329"/>
      <c r="F197" s="329"/>
      <c r="G197" s="329"/>
      <c r="H197" s="329"/>
      <c r="I197" s="329"/>
      <c r="J197" s="329"/>
      <c r="K197" s="329"/>
      <c r="L197" s="329"/>
      <c r="M197" s="329"/>
      <c r="N197" s="329"/>
      <c r="O197" s="329"/>
      <c r="P197" s="329"/>
      <c r="Q197" s="329"/>
      <c r="R197" s="329"/>
      <c r="S197" s="329"/>
      <c r="T197" s="329"/>
      <c r="U197" s="329"/>
      <c r="V197" s="329"/>
      <c r="W197" s="329"/>
      <c r="X197" s="329"/>
    </row>
    <row r="198" spans="5:24">
      <c r="E198" s="329"/>
      <c r="F198" s="329"/>
      <c r="G198" s="329"/>
      <c r="H198" s="329"/>
      <c r="I198" s="329"/>
      <c r="J198" s="329"/>
      <c r="K198" s="329"/>
      <c r="L198" s="329"/>
      <c r="M198" s="329"/>
      <c r="N198" s="329"/>
      <c r="O198" s="329"/>
      <c r="P198" s="329"/>
      <c r="Q198" s="329"/>
      <c r="R198" s="329"/>
      <c r="S198" s="329"/>
      <c r="T198" s="329"/>
      <c r="U198" s="329"/>
      <c r="V198" s="329"/>
      <c r="W198" s="329"/>
      <c r="X198" s="329"/>
    </row>
    <row r="199" spans="5:24">
      <c r="E199" s="329"/>
      <c r="F199" s="329"/>
      <c r="G199" s="329"/>
      <c r="H199" s="329"/>
      <c r="I199" s="329"/>
      <c r="J199" s="329"/>
      <c r="K199" s="329"/>
      <c r="L199" s="329"/>
      <c r="M199" s="329"/>
      <c r="N199" s="329"/>
      <c r="O199" s="329"/>
      <c r="P199" s="329"/>
      <c r="Q199" s="329"/>
      <c r="R199" s="329"/>
      <c r="S199" s="329"/>
      <c r="T199" s="329"/>
      <c r="U199" s="329"/>
      <c r="V199" s="329"/>
      <c r="W199" s="329"/>
      <c r="X199" s="329"/>
    </row>
    <row r="200" spans="5:24">
      <c r="E200" s="329"/>
      <c r="F200" s="329"/>
      <c r="G200" s="329"/>
      <c r="H200" s="329"/>
      <c r="I200" s="329"/>
      <c r="J200" s="329"/>
      <c r="K200" s="329"/>
      <c r="L200" s="329"/>
      <c r="M200" s="329"/>
      <c r="N200" s="329"/>
      <c r="O200" s="329"/>
      <c r="P200" s="329"/>
      <c r="Q200" s="329"/>
      <c r="R200" s="329"/>
      <c r="S200" s="329"/>
      <c r="T200" s="329"/>
      <c r="U200" s="329"/>
      <c r="V200" s="329"/>
      <c r="W200" s="329"/>
      <c r="X200" s="329"/>
    </row>
    <row r="201" spans="5:24">
      <c r="E201" s="329"/>
      <c r="F201" s="329"/>
      <c r="G201" s="329"/>
      <c r="H201" s="329"/>
      <c r="I201" s="329"/>
      <c r="J201" s="329"/>
      <c r="K201" s="329"/>
      <c r="L201" s="329"/>
      <c r="M201" s="329"/>
      <c r="N201" s="329"/>
      <c r="O201" s="329"/>
      <c r="P201" s="329"/>
      <c r="Q201" s="329"/>
      <c r="R201" s="329"/>
      <c r="S201" s="329"/>
      <c r="T201" s="329"/>
      <c r="U201" s="329"/>
      <c r="V201" s="329"/>
      <c r="W201" s="329"/>
      <c r="X201" s="329"/>
    </row>
    <row r="202" spans="5:24">
      <c r="E202" s="329"/>
      <c r="F202" s="329"/>
      <c r="G202" s="329"/>
      <c r="H202" s="329"/>
      <c r="I202" s="329"/>
      <c r="J202" s="329"/>
      <c r="K202" s="329"/>
      <c r="L202" s="329"/>
      <c r="M202" s="329"/>
      <c r="N202" s="329"/>
      <c r="O202" s="329"/>
      <c r="P202" s="329"/>
      <c r="Q202" s="329"/>
      <c r="R202" s="329"/>
      <c r="S202" s="329"/>
      <c r="T202" s="329"/>
      <c r="U202" s="329"/>
      <c r="V202" s="329"/>
      <c r="W202" s="329"/>
      <c r="X202" s="329"/>
    </row>
    <row r="203" spans="5:24">
      <c r="E203" s="329"/>
      <c r="F203" s="329"/>
      <c r="G203" s="329"/>
      <c r="H203" s="329"/>
      <c r="I203" s="329"/>
      <c r="J203" s="329"/>
      <c r="K203" s="329"/>
      <c r="L203" s="329"/>
      <c r="M203" s="329"/>
      <c r="N203" s="329"/>
      <c r="O203" s="329"/>
      <c r="P203" s="329"/>
      <c r="Q203" s="329"/>
      <c r="R203" s="329"/>
      <c r="S203" s="329"/>
      <c r="T203" s="329"/>
      <c r="U203" s="329"/>
      <c r="V203" s="329"/>
      <c r="W203" s="329"/>
      <c r="X203" s="329"/>
    </row>
    <row r="204" spans="5:24">
      <c r="E204" s="329"/>
      <c r="F204" s="329"/>
      <c r="G204" s="329"/>
      <c r="H204" s="329"/>
      <c r="I204" s="329"/>
      <c r="J204" s="329"/>
      <c r="K204" s="329"/>
      <c r="L204" s="329"/>
      <c r="M204" s="329"/>
      <c r="N204" s="329"/>
      <c r="O204" s="329"/>
      <c r="P204" s="329"/>
      <c r="Q204" s="329"/>
      <c r="R204" s="329"/>
      <c r="S204" s="329"/>
      <c r="T204" s="329"/>
      <c r="U204" s="329"/>
      <c r="V204" s="329"/>
      <c r="W204" s="329"/>
      <c r="X204" s="329"/>
    </row>
    <row r="205" spans="5:24">
      <c r="E205" s="329"/>
      <c r="F205" s="329"/>
      <c r="G205" s="329"/>
      <c r="H205" s="329"/>
      <c r="I205" s="329"/>
      <c r="J205" s="329"/>
      <c r="K205" s="329"/>
      <c r="L205" s="329"/>
      <c r="M205" s="329"/>
      <c r="N205" s="329"/>
      <c r="O205" s="329"/>
      <c r="P205" s="329"/>
      <c r="Q205" s="329"/>
      <c r="R205" s="329"/>
      <c r="S205" s="329"/>
      <c r="T205" s="329"/>
      <c r="U205" s="329"/>
      <c r="V205" s="329"/>
      <c r="W205" s="329"/>
      <c r="X205" s="329"/>
    </row>
    <row r="206" spans="5:24">
      <c r="E206" s="329"/>
      <c r="F206" s="329"/>
      <c r="G206" s="329"/>
      <c r="H206" s="329"/>
      <c r="I206" s="329"/>
      <c r="J206" s="329"/>
      <c r="K206" s="329"/>
      <c r="L206" s="329"/>
      <c r="M206" s="329"/>
      <c r="N206" s="329"/>
      <c r="O206" s="329"/>
      <c r="P206" s="329"/>
      <c r="Q206" s="329"/>
      <c r="R206" s="329"/>
      <c r="S206" s="329"/>
      <c r="T206" s="329"/>
      <c r="U206" s="329"/>
      <c r="V206" s="329"/>
      <c r="W206" s="329"/>
      <c r="X206" s="329"/>
    </row>
    <row r="207" spans="5:24">
      <c r="E207" s="329"/>
      <c r="F207" s="329"/>
      <c r="G207" s="329"/>
      <c r="H207" s="329"/>
      <c r="I207" s="329"/>
      <c r="J207" s="329"/>
      <c r="K207" s="329"/>
      <c r="L207" s="329"/>
      <c r="M207" s="329"/>
      <c r="N207" s="329"/>
      <c r="O207" s="329"/>
      <c r="P207" s="329"/>
      <c r="Q207" s="329"/>
      <c r="R207" s="329"/>
      <c r="S207" s="329"/>
      <c r="T207" s="329"/>
      <c r="U207" s="329"/>
      <c r="V207" s="329"/>
      <c r="W207" s="329"/>
      <c r="X207" s="329"/>
    </row>
    <row r="208" spans="5:24">
      <c r="E208" s="329"/>
      <c r="F208" s="329"/>
      <c r="G208" s="329"/>
      <c r="H208" s="329"/>
      <c r="I208" s="329"/>
      <c r="J208" s="329"/>
      <c r="K208" s="329"/>
      <c r="L208" s="329"/>
      <c r="M208" s="329"/>
      <c r="N208" s="329"/>
      <c r="O208" s="329"/>
      <c r="P208" s="329"/>
      <c r="Q208" s="329"/>
      <c r="R208" s="329"/>
      <c r="S208" s="329"/>
      <c r="T208" s="329"/>
      <c r="U208" s="329"/>
      <c r="V208" s="329"/>
      <c r="W208" s="329"/>
      <c r="X208" s="329"/>
    </row>
    <row r="209" spans="5:24">
      <c r="E209" s="329"/>
      <c r="F209" s="329"/>
      <c r="G209" s="329"/>
      <c r="H209" s="329"/>
      <c r="I209" s="329"/>
      <c r="J209" s="329"/>
      <c r="K209" s="329"/>
      <c r="L209" s="329"/>
      <c r="M209" s="329"/>
      <c r="N209" s="329"/>
      <c r="O209" s="329"/>
      <c r="P209" s="329"/>
      <c r="Q209" s="329"/>
      <c r="R209" s="329"/>
      <c r="S209" s="329"/>
      <c r="T209" s="329"/>
      <c r="U209" s="329"/>
      <c r="V209" s="329"/>
      <c r="W209" s="329"/>
      <c r="X209" s="329"/>
    </row>
    <row r="210" spans="5:24">
      <c r="E210" s="329"/>
      <c r="F210" s="329"/>
      <c r="G210" s="329"/>
      <c r="H210" s="329"/>
      <c r="I210" s="329"/>
      <c r="J210" s="329"/>
      <c r="K210" s="329"/>
      <c r="L210" s="329"/>
      <c r="M210" s="329"/>
      <c r="N210" s="329"/>
      <c r="O210" s="329"/>
      <c r="P210" s="329"/>
      <c r="Q210" s="329"/>
      <c r="R210" s="329"/>
      <c r="S210" s="329"/>
      <c r="T210" s="329"/>
      <c r="U210" s="329"/>
      <c r="V210" s="329"/>
      <c r="W210" s="329"/>
      <c r="X210" s="329"/>
    </row>
    <row r="211" spans="5:24">
      <c r="E211" s="329"/>
      <c r="F211" s="329"/>
      <c r="G211" s="329"/>
      <c r="H211" s="329"/>
      <c r="I211" s="329"/>
      <c r="J211" s="329"/>
      <c r="K211" s="329"/>
      <c r="L211" s="329"/>
      <c r="M211" s="329"/>
      <c r="N211" s="329"/>
      <c r="O211" s="329"/>
      <c r="P211" s="329"/>
      <c r="Q211" s="329"/>
      <c r="R211" s="329"/>
      <c r="S211" s="329"/>
      <c r="T211" s="329"/>
      <c r="U211" s="329"/>
      <c r="V211" s="329"/>
      <c r="W211" s="329"/>
      <c r="X211" s="329"/>
    </row>
    <row r="212" spans="5:24">
      <c r="E212" s="329"/>
      <c r="F212" s="329"/>
      <c r="G212" s="329"/>
      <c r="H212" s="329"/>
      <c r="I212" s="329"/>
      <c r="J212" s="329"/>
      <c r="K212" s="329"/>
      <c r="L212" s="329"/>
      <c r="M212" s="329"/>
      <c r="N212" s="329"/>
      <c r="O212" s="329"/>
      <c r="P212" s="329"/>
      <c r="Q212" s="329"/>
      <c r="R212" s="329"/>
      <c r="S212" s="329"/>
      <c r="T212" s="329"/>
      <c r="U212" s="329"/>
      <c r="V212" s="329"/>
      <c r="W212" s="329"/>
      <c r="X212" s="329"/>
    </row>
    <row r="213" spans="5:24">
      <c r="E213" s="329"/>
      <c r="F213" s="329"/>
      <c r="G213" s="329"/>
      <c r="H213" s="329"/>
      <c r="I213" s="329"/>
      <c r="J213" s="329"/>
      <c r="K213" s="329"/>
      <c r="L213" s="329"/>
      <c r="M213" s="329"/>
      <c r="N213" s="329"/>
      <c r="O213" s="329"/>
      <c r="P213" s="329"/>
      <c r="Q213" s="329"/>
      <c r="R213" s="329"/>
      <c r="S213" s="329"/>
      <c r="T213" s="329"/>
      <c r="U213" s="329"/>
      <c r="V213" s="329"/>
      <c r="W213" s="329"/>
      <c r="X213" s="329"/>
    </row>
    <row r="214" spans="5:24">
      <c r="E214" s="329"/>
      <c r="F214" s="329"/>
      <c r="G214" s="329"/>
      <c r="H214" s="329"/>
      <c r="I214" s="329"/>
      <c r="J214" s="329"/>
      <c r="K214" s="329"/>
      <c r="L214" s="329"/>
      <c r="M214" s="329"/>
      <c r="N214" s="329"/>
      <c r="O214" s="329"/>
      <c r="P214" s="329"/>
      <c r="Q214" s="329"/>
      <c r="R214" s="329"/>
      <c r="S214" s="329"/>
      <c r="T214" s="329"/>
      <c r="U214" s="329"/>
      <c r="V214" s="329"/>
      <c r="W214" s="329"/>
      <c r="X214" s="329"/>
    </row>
    <row r="215" spans="5:24">
      <c r="E215" s="329"/>
      <c r="F215" s="329"/>
      <c r="G215" s="329"/>
      <c r="H215" s="329"/>
      <c r="I215" s="329"/>
      <c r="J215" s="329"/>
      <c r="K215" s="329"/>
      <c r="L215" s="329"/>
      <c r="M215" s="329"/>
      <c r="N215" s="329"/>
      <c r="O215" s="329"/>
      <c r="P215" s="329"/>
      <c r="Q215" s="329"/>
      <c r="R215" s="329"/>
      <c r="S215" s="329"/>
      <c r="T215" s="329"/>
      <c r="U215" s="329"/>
      <c r="V215" s="329"/>
      <c r="W215" s="329"/>
      <c r="X215" s="329"/>
    </row>
    <row r="216" spans="5:24">
      <c r="E216" s="329"/>
      <c r="F216" s="329"/>
      <c r="G216" s="329"/>
      <c r="H216" s="329"/>
      <c r="I216" s="329"/>
      <c r="J216" s="329"/>
      <c r="K216" s="329"/>
      <c r="L216" s="329"/>
      <c r="M216" s="329"/>
      <c r="N216" s="329"/>
      <c r="O216" s="329"/>
      <c r="P216" s="329"/>
      <c r="Q216" s="329"/>
      <c r="R216" s="329"/>
      <c r="S216" s="329"/>
      <c r="T216" s="329"/>
      <c r="U216" s="329"/>
      <c r="V216" s="329"/>
      <c r="W216" s="329"/>
      <c r="X216" s="329"/>
    </row>
    <row r="217" spans="5:24">
      <c r="E217" s="329"/>
      <c r="F217" s="329"/>
      <c r="G217" s="329"/>
      <c r="H217" s="329"/>
      <c r="I217" s="329"/>
      <c r="J217" s="329"/>
      <c r="K217" s="329"/>
      <c r="L217" s="329"/>
      <c r="M217" s="329"/>
      <c r="N217" s="329"/>
      <c r="O217" s="329"/>
      <c r="P217" s="329"/>
      <c r="Q217" s="329"/>
      <c r="R217" s="329"/>
      <c r="S217" s="329"/>
      <c r="T217" s="329"/>
      <c r="U217" s="329"/>
      <c r="V217" s="329"/>
      <c r="W217" s="329"/>
      <c r="X217" s="329"/>
    </row>
    <row r="218" spans="5:24">
      <c r="E218" s="329"/>
      <c r="F218" s="329"/>
      <c r="G218" s="329"/>
      <c r="H218" s="329"/>
      <c r="I218" s="329"/>
      <c r="J218" s="329"/>
      <c r="K218" s="329"/>
      <c r="L218" s="329"/>
      <c r="M218" s="329"/>
      <c r="N218" s="329"/>
      <c r="O218" s="329"/>
      <c r="P218" s="329"/>
      <c r="Q218" s="329"/>
      <c r="R218" s="329"/>
      <c r="S218" s="329"/>
      <c r="T218" s="329"/>
      <c r="U218" s="329"/>
      <c r="V218" s="329"/>
      <c r="W218" s="329"/>
      <c r="X218" s="329"/>
    </row>
    <row r="219" spans="5:24">
      <c r="E219" s="329"/>
      <c r="F219" s="329"/>
      <c r="G219" s="329"/>
      <c r="H219" s="329"/>
      <c r="I219" s="329"/>
      <c r="J219" s="329"/>
      <c r="K219" s="329"/>
      <c r="L219" s="329"/>
      <c r="M219" s="329"/>
      <c r="N219" s="329"/>
      <c r="O219" s="329"/>
      <c r="P219" s="329"/>
      <c r="Q219" s="329"/>
      <c r="R219" s="329"/>
      <c r="S219" s="329"/>
      <c r="T219" s="329"/>
      <c r="U219" s="329"/>
      <c r="V219" s="329"/>
      <c r="W219" s="329"/>
      <c r="X219" s="329"/>
    </row>
    <row r="220" spans="5:24">
      <c r="E220" s="329"/>
      <c r="F220" s="329"/>
      <c r="G220" s="329"/>
      <c r="H220" s="329"/>
      <c r="I220" s="329"/>
      <c r="J220" s="329"/>
      <c r="K220" s="329"/>
      <c r="L220" s="329"/>
      <c r="M220" s="329"/>
      <c r="N220" s="329"/>
      <c r="O220" s="329"/>
      <c r="P220" s="329"/>
      <c r="Q220" s="329"/>
      <c r="R220" s="329"/>
      <c r="S220" s="329"/>
      <c r="T220" s="329"/>
      <c r="U220" s="329"/>
      <c r="V220" s="329"/>
      <c r="W220" s="329"/>
      <c r="X220" s="329"/>
    </row>
    <row r="221" spans="5:24">
      <c r="E221" s="329"/>
      <c r="F221" s="329"/>
      <c r="G221" s="329"/>
      <c r="H221" s="329"/>
      <c r="I221" s="329"/>
      <c r="J221" s="329"/>
      <c r="K221" s="329"/>
      <c r="L221" s="329"/>
      <c r="M221" s="329"/>
      <c r="N221" s="329"/>
      <c r="O221" s="329"/>
      <c r="P221" s="329"/>
      <c r="Q221" s="329"/>
      <c r="R221" s="329"/>
      <c r="S221" s="329"/>
      <c r="T221" s="329"/>
      <c r="U221" s="329"/>
      <c r="V221" s="329"/>
      <c r="W221" s="329"/>
      <c r="X221" s="329"/>
    </row>
    <row r="222" spans="5:24">
      <c r="E222" s="329"/>
      <c r="F222" s="329"/>
      <c r="G222" s="329"/>
      <c r="H222" s="329"/>
      <c r="I222" s="329"/>
      <c r="J222" s="329"/>
      <c r="K222" s="329"/>
      <c r="L222" s="329"/>
      <c r="M222" s="329"/>
      <c r="N222" s="329"/>
      <c r="O222" s="329"/>
      <c r="P222" s="329"/>
      <c r="Q222" s="329"/>
      <c r="R222" s="329"/>
      <c r="S222" s="329"/>
      <c r="T222" s="329"/>
      <c r="U222" s="329"/>
      <c r="V222" s="329"/>
      <c r="W222" s="329"/>
      <c r="X222" s="329"/>
    </row>
    <row r="223" spans="5:24">
      <c r="E223" s="329"/>
      <c r="F223" s="329"/>
      <c r="G223" s="329"/>
      <c r="H223" s="329"/>
      <c r="I223" s="329"/>
      <c r="J223" s="329"/>
      <c r="K223" s="329"/>
      <c r="L223" s="329"/>
      <c r="M223" s="329"/>
      <c r="N223" s="329"/>
      <c r="O223" s="329"/>
      <c r="P223" s="329"/>
      <c r="Q223" s="329"/>
      <c r="R223" s="329"/>
      <c r="S223" s="329"/>
      <c r="T223" s="329"/>
      <c r="U223" s="329"/>
      <c r="V223" s="329"/>
      <c r="W223" s="329"/>
      <c r="X223" s="329"/>
    </row>
    <row r="224" spans="5:24">
      <c r="E224" s="329"/>
      <c r="F224" s="329"/>
      <c r="G224" s="329"/>
      <c r="H224" s="329"/>
      <c r="I224" s="329"/>
      <c r="J224" s="329"/>
      <c r="K224" s="329"/>
      <c r="L224" s="329"/>
      <c r="M224" s="329"/>
      <c r="N224" s="329"/>
      <c r="O224" s="329"/>
      <c r="P224" s="329"/>
      <c r="Q224" s="329"/>
      <c r="R224" s="329"/>
      <c r="S224" s="329"/>
      <c r="T224" s="329"/>
      <c r="U224" s="329"/>
      <c r="V224" s="329"/>
      <c r="W224" s="329"/>
      <c r="X224" s="329"/>
    </row>
    <row r="225" spans="5:24">
      <c r="E225" s="329"/>
      <c r="F225" s="329"/>
      <c r="G225" s="329"/>
      <c r="H225" s="329"/>
      <c r="I225" s="329"/>
      <c r="J225" s="329"/>
      <c r="K225" s="329"/>
      <c r="L225" s="329"/>
      <c r="M225" s="329"/>
      <c r="N225" s="329"/>
      <c r="O225" s="329"/>
      <c r="P225" s="329"/>
      <c r="Q225" s="329"/>
      <c r="R225" s="329"/>
      <c r="S225" s="329"/>
      <c r="T225" s="329"/>
      <c r="U225" s="329"/>
      <c r="V225" s="329"/>
      <c r="W225" s="329"/>
      <c r="X225" s="329"/>
    </row>
    <row r="226" spans="5:24">
      <c r="E226" s="329"/>
      <c r="F226" s="329"/>
      <c r="G226" s="329"/>
      <c r="H226" s="329"/>
      <c r="I226" s="329"/>
      <c r="J226" s="329"/>
      <c r="K226" s="329"/>
      <c r="L226" s="329"/>
      <c r="M226" s="329"/>
      <c r="N226" s="329"/>
      <c r="O226" s="329"/>
      <c r="P226" s="329"/>
      <c r="Q226" s="329"/>
      <c r="R226" s="329"/>
      <c r="S226" s="329"/>
      <c r="T226" s="329"/>
      <c r="U226" s="329"/>
      <c r="V226" s="329"/>
      <c r="W226" s="329"/>
      <c r="X226" s="329"/>
    </row>
    <row r="227" spans="5:24">
      <c r="E227" s="329"/>
      <c r="F227" s="329"/>
      <c r="G227" s="329"/>
      <c r="H227" s="329"/>
      <c r="I227" s="329"/>
      <c r="J227" s="329"/>
      <c r="K227" s="329"/>
      <c r="L227" s="329"/>
      <c r="M227" s="329"/>
      <c r="N227" s="329"/>
      <c r="O227" s="329"/>
      <c r="P227" s="329"/>
      <c r="Q227" s="329"/>
      <c r="R227" s="329"/>
      <c r="S227" s="329"/>
      <c r="T227" s="329"/>
      <c r="U227" s="329"/>
      <c r="V227" s="329"/>
      <c r="W227" s="329"/>
      <c r="X227" s="329"/>
    </row>
    <row r="228" spans="5:24">
      <c r="E228" s="329"/>
      <c r="F228" s="329"/>
      <c r="G228" s="329"/>
      <c r="H228" s="329"/>
      <c r="I228" s="329"/>
      <c r="J228" s="329"/>
      <c r="K228" s="329"/>
      <c r="L228" s="329"/>
      <c r="M228" s="329"/>
      <c r="N228" s="329"/>
      <c r="O228" s="329"/>
      <c r="P228" s="329"/>
      <c r="Q228" s="329"/>
      <c r="R228" s="329"/>
      <c r="S228" s="329"/>
      <c r="T228" s="329"/>
      <c r="U228" s="329"/>
      <c r="V228" s="329"/>
      <c r="W228" s="329"/>
      <c r="X228" s="329"/>
    </row>
    <row r="229" spans="5:24">
      <c r="E229" s="329"/>
      <c r="F229" s="329"/>
      <c r="G229" s="329"/>
      <c r="H229" s="329"/>
      <c r="I229" s="329"/>
      <c r="J229" s="329"/>
      <c r="K229" s="329"/>
      <c r="L229" s="329"/>
      <c r="M229" s="329"/>
      <c r="N229" s="329"/>
      <c r="O229" s="329"/>
      <c r="P229" s="329"/>
      <c r="Q229" s="329"/>
      <c r="R229" s="329"/>
      <c r="S229" s="329"/>
      <c r="T229" s="329"/>
      <c r="U229" s="329"/>
      <c r="V229" s="329"/>
      <c r="W229" s="329"/>
      <c r="X229" s="329"/>
    </row>
    <row r="230" spans="5:24">
      <c r="E230" s="329"/>
      <c r="F230" s="329"/>
      <c r="G230" s="329"/>
      <c r="H230" s="329"/>
      <c r="I230" s="329"/>
      <c r="J230" s="329"/>
      <c r="K230" s="329"/>
      <c r="L230" s="329"/>
      <c r="M230" s="329"/>
      <c r="N230" s="329"/>
      <c r="O230" s="329"/>
      <c r="P230" s="329"/>
      <c r="Q230" s="329"/>
      <c r="R230" s="329"/>
      <c r="S230" s="329"/>
      <c r="T230" s="329"/>
      <c r="U230" s="329"/>
      <c r="V230" s="329"/>
      <c r="W230" s="329"/>
      <c r="X230" s="329"/>
    </row>
    <row r="231" spans="5:24">
      <c r="E231" s="329"/>
      <c r="F231" s="329"/>
      <c r="G231" s="329"/>
      <c r="H231" s="329"/>
      <c r="I231" s="329"/>
      <c r="J231" s="329"/>
      <c r="K231" s="329"/>
      <c r="L231" s="329"/>
      <c r="M231" s="329"/>
      <c r="N231" s="329"/>
      <c r="O231" s="329"/>
      <c r="P231" s="329"/>
      <c r="Q231" s="329"/>
      <c r="R231" s="329"/>
      <c r="S231" s="329"/>
      <c r="T231" s="329"/>
      <c r="U231" s="329"/>
      <c r="V231" s="329"/>
      <c r="W231" s="329"/>
      <c r="X231" s="329"/>
    </row>
    <row r="232" spans="5:24">
      <c r="E232" s="329"/>
      <c r="F232" s="329"/>
      <c r="G232" s="329"/>
      <c r="H232" s="329"/>
      <c r="I232" s="329"/>
      <c r="J232" s="329"/>
      <c r="K232" s="329"/>
      <c r="L232" s="329"/>
      <c r="M232" s="329"/>
      <c r="N232" s="329"/>
      <c r="O232" s="329"/>
      <c r="P232" s="329"/>
      <c r="Q232" s="329"/>
      <c r="R232" s="329"/>
      <c r="S232" s="329"/>
      <c r="T232" s="329"/>
      <c r="U232" s="329"/>
      <c r="V232" s="329"/>
      <c r="W232" s="329"/>
      <c r="X232" s="329"/>
    </row>
    <row r="233" spans="5:24">
      <c r="E233" s="329"/>
      <c r="F233" s="329"/>
      <c r="G233" s="329"/>
      <c r="H233" s="329"/>
      <c r="I233" s="329"/>
      <c r="J233" s="329"/>
      <c r="K233" s="329"/>
      <c r="L233" s="329"/>
      <c r="M233" s="329"/>
      <c r="N233" s="329"/>
      <c r="O233" s="329"/>
      <c r="P233" s="329"/>
      <c r="Q233" s="329"/>
      <c r="R233" s="329"/>
      <c r="S233" s="329"/>
      <c r="T233" s="329"/>
      <c r="U233" s="329"/>
      <c r="V233" s="329"/>
      <c r="W233" s="329"/>
      <c r="X233" s="329"/>
    </row>
    <row r="234" spans="5:24">
      <c r="E234" s="329"/>
      <c r="F234" s="329"/>
      <c r="G234" s="329"/>
      <c r="H234" s="329"/>
      <c r="I234" s="329"/>
      <c r="J234" s="329"/>
      <c r="K234" s="329"/>
      <c r="L234" s="329"/>
      <c r="M234" s="329"/>
      <c r="N234" s="329"/>
      <c r="O234" s="329"/>
      <c r="P234" s="329"/>
      <c r="Q234" s="329"/>
      <c r="R234" s="329"/>
      <c r="S234" s="329"/>
      <c r="T234" s="329"/>
      <c r="U234" s="329"/>
      <c r="V234" s="329"/>
      <c r="W234" s="329"/>
      <c r="X234" s="329"/>
    </row>
    <row r="235" spans="5:24">
      <c r="E235" s="329"/>
      <c r="F235" s="329"/>
      <c r="G235" s="329"/>
      <c r="H235" s="329"/>
      <c r="I235" s="329"/>
      <c r="J235" s="329"/>
      <c r="K235" s="329"/>
      <c r="L235" s="329"/>
      <c r="M235" s="329"/>
      <c r="N235" s="329"/>
      <c r="O235" s="329"/>
      <c r="P235" s="329"/>
      <c r="Q235" s="329"/>
      <c r="R235" s="329"/>
      <c r="S235" s="329"/>
      <c r="T235" s="329"/>
      <c r="U235" s="329"/>
      <c r="V235" s="329"/>
      <c r="W235" s="329"/>
      <c r="X235" s="329"/>
    </row>
    <row r="236" spans="5:24">
      <c r="E236" s="329"/>
      <c r="F236" s="329"/>
      <c r="G236" s="329"/>
      <c r="H236" s="329"/>
      <c r="I236" s="329"/>
      <c r="J236" s="329"/>
      <c r="K236" s="329"/>
      <c r="L236" s="329"/>
      <c r="M236" s="329"/>
      <c r="N236" s="329"/>
      <c r="O236" s="329"/>
      <c r="P236" s="329"/>
      <c r="Q236" s="329"/>
      <c r="R236" s="329"/>
      <c r="S236" s="329"/>
      <c r="T236" s="329"/>
      <c r="U236" s="329"/>
      <c r="V236" s="329"/>
      <c r="W236" s="329"/>
      <c r="X236" s="329"/>
    </row>
    <row r="237" spans="5:24">
      <c r="E237" s="329"/>
      <c r="F237" s="329"/>
      <c r="G237" s="329"/>
      <c r="H237" s="329"/>
      <c r="I237" s="329"/>
      <c r="J237" s="329"/>
      <c r="K237" s="329"/>
      <c r="L237" s="329"/>
      <c r="M237" s="329"/>
      <c r="N237" s="329"/>
      <c r="O237" s="329"/>
      <c r="P237" s="329"/>
      <c r="Q237" s="329"/>
      <c r="R237" s="329"/>
      <c r="S237" s="329"/>
      <c r="T237" s="329"/>
      <c r="U237" s="329"/>
      <c r="V237" s="329"/>
      <c r="W237" s="329"/>
      <c r="X237" s="329"/>
    </row>
    <row r="238" spans="5:24">
      <c r="E238" s="329"/>
      <c r="F238" s="329"/>
      <c r="G238" s="329"/>
      <c r="H238" s="329"/>
      <c r="I238" s="329"/>
      <c r="J238" s="329"/>
      <c r="K238" s="329"/>
      <c r="L238" s="329"/>
      <c r="M238" s="329"/>
      <c r="N238" s="329"/>
      <c r="O238" s="329"/>
      <c r="P238" s="329"/>
      <c r="Q238" s="329"/>
      <c r="R238" s="329"/>
      <c r="S238" s="329"/>
      <c r="T238" s="329"/>
      <c r="U238" s="329"/>
      <c r="V238" s="329"/>
      <c r="W238" s="329"/>
      <c r="X238" s="329"/>
    </row>
    <row r="239" spans="5:24">
      <c r="E239" s="329"/>
      <c r="F239" s="329"/>
      <c r="G239" s="329"/>
      <c r="H239" s="329"/>
      <c r="I239" s="329"/>
      <c r="J239" s="329"/>
      <c r="K239" s="329"/>
      <c r="L239" s="329"/>
      <c r="M239" s="329"/>
      <c r="N239" s="329"/>
      <c r="O239" s="329"/>
      <c r="P239" s="329"/>
      <c r="Q239" s="329"/>
      <c r="R239" s="329"/>
      <c r="S239" s="329"/>
      <c r="T239" s="329"/>
      <c r="U239" s="329"/>
      <c r="V239" s="329"/>
      <c r="W239" s="329"/>
      <c r="X239" s="329"/>
    </row>
    <row r="240" spans="5:24">
      <c r="E240" s="329"/>
      <c r="F240" s="329"/>
      <c r="G240" s="329"/>
      <c r="H240" s="329"/>
      <c r="I240" s="329"/>
      <c r="J240" s="329"/>
      <c r="K240" s="329"/>
      <c r="L240" s="329"/>
      <c r="M240" s="329"/>
      <c r="N240" s="329"/>
      <c r="O240" s="329"/>
      <c r="P240" s="329"/>
      <c r="Q240" s="329"/>
      <c r="R240" s="329"/>
      <c r="S240" s="329"/>
      <c r="T240" s="329"/>
      <c r="U240" s="329"/>
      <c r="V240" s="329"/>
      <c r="W240" s="329"/>
      <c r="X240" s="329"/>
    </row>
    <row r="241" spans="5:24">
      <c r="E241" s="329"/>
      <c r="F241" s="329"/>
      <c r="G241" s="329"/>
      <c r="H241" s="329"/>
      <c r="I241" s="329"/>
      <c r="J241" s="329"/>
      <c r="K241" s="329"/>
      <c r="L241" s="329"/>
      <c r="M241" s="329"/>
      <c r="N241" s="329"/>
      <c r="O241" s="329"/>
      <c r="P241" s="329"/>
      <c r="Q241" s="329"/>
      <c r="R241" s="329"/>
      <c r="S241" s="329"/>
      <c r="T241" s="329"/>
      <c r="U241" s="329"/>
      <c r="V241" s="329"/>
      <c r="W241" s="329"/>
      <c r="X241" s="329"/>
    </row>
    <row r="242" spans="5:24">
      <c r="E242" s="329"/>
      <c r="F242" s="329"/>
      <c r="G242" s="329"/>
      <c r="H242" s="329"/>
      <c r="I242" s="329"/>
      <c r="J242" s="329"/>
      <c r="K242" s="329"/>
      <c r="L242" s="329"/>
      <c r="M242" s="329"/>
      <c r="N242" s="329"/>
      <c r="O242" s="329"/>
      <c r="P242" s="329"/>
      <c r="Q242" s="329"/>
      <c r="R242" s="329"/>
      <c r="S242" s="329"/>
      <c r="T242" s="329"/>
      <c r="U242" s="329"/>
      <c r="V242" s="329"/>
      <c r="W242" s="329"/>
      <c r="X242" s="329"/>
    </row>
    <row r="243" spans="5:24">
      <c r="E243" s="329"/>
      <c r="F243" s="329"/>
      <c r="G243" s="329"/>
      <c r="H243" s="329"/>
      <c r="I243" s="329"/>
      <c r="J243" s="329"/>
      <c r="K243" s="329"/>
      <c r="L243" s="329"/>
      <c r="M243" s="329"/>
      <c r="N243" s="329"/>
      <c r="O243" s="329"/>
      <c r="P243" s="329"/>
      <c r="Q243" s="329"/>
      <c r="R243" s="329"/>
      <c r="S243" s="329"/>
      <c r="T243" s="329"/>
      <c r="U243" s="329"/>
      <c r="V243" s="329"/>
      <c r="W243" s="329"/>
      <c r="X243" s="329"/>
    </row>
    <row r="244" spans="5:24">
      <c r="E244" s="329"/>
      <c r="F244" s="329"/>
      <c r="G244" s="329"/>
      <c r="H244" s="329"/>
      <c r="I244" s="329"/>
      <c r="J244" s="329"/>
      <c r="K244" s="329"/>
      <c r="L244" s="329"/>
      <c r="M244" s="329"/>
      <c r="N244" s="329"/>
      <c r="O244" s="329"/>
      <c r="P244" s="329"/>
      <c r="Q244" s="329"/>
      <c r="R244" s="329"/>
      <c r="S244" s="329"/>
      <c r="T244" s="329"/>
      <c r="U244" s="329"/>
      <c r="V244" s="329"/>
      <c r="W244" s="329"/>
      <c r="X244" s="329"/>
    </row>
    <row r="245" spans="5:24">
      <c r="E245" s="329"/>
      <c r="F245" s="329"/>
      <c r="G245" s="329"/>
      <c r="H245" s="329"/>
      <c r="I245" s="329"/>
      <c r="J245" s="329"/>
      <c r="K245" s="329"/>
      <c r="L245" s="329"/>
      <c r="M245" s="329"/>
      <c r="N245" s="329"/>
      <c r="O245" s="329"/>
      <c r="P245" s="329"/>
      <c r="Q245" s="329"/>
      <c r="R245" s="329"/>
      <c r="S245" s="329"/>
      <c r="T245" s="329"/>
      <c r="U245" s="329"/>
      <c r="V245" s="329"/>
      <c r="W245" s="329"/>
      <c r="X245" s="329"/>
    </row>
    <row r="246" spans="5:24">
      <c r="E246" s="329"/>
      <c r="F246" s="329"/>
      <c r="G246" s="329"/>
      <c r="H246" s="329"/>
      <c r="I246" s="329"/>
      <c r="J246" s="329"/>
      <c r="K246" s="329"/>
      <c r="L246" s="329"/>
      <c r="M246" s="329"/>
      <c r="N246" s="329"/>
      <c r="O246" s="329"/>
      <c r="P246" s="329"/>
      <c r="Q246" s="329"/>
      <c r="R246" s="329"/>
      <c r="S246" s="329"/>
      <c r="T246" s="329"/>
      <c r="U246" s="329"/>
      <c r="V246" s="329"/>
      <c r="W246" s="329"/>
      <c r="X246" s="329"/>
    </row>
    <row r="247" spans="5:24">
      <c r="E247" s="329"/>
      <c r="F247" s="329"/>
      <c r="G247" s="329"/>
      <c r="H247" s="329"/>
      <c r="I247" s="329"/>
      <c r="J247" s="329"/>
      <c r="K247" s="329"/>
      <c r="L247" s="329"/>
      <c r="M247" s="329"/>
      <c r="N247" s="329"/>
      <c r="O247" s="329"/>
      <c r="P247" s="329"/>
      <c r="Q247" s="329"/>
      <c r="R247" s="329"/>
      <c r="S247" s="329"/>
      <c r="T247" s="329"/>
      <c r="U247" s="329"/>
      <c r="V247" s="329"/>
      <c r="W247" s="329"/>
      <c r="X247" s="329"/>
    </row>
    <row r="248" spans="5:24">
      <c r="E248" s="329"/>
      <c r="F248" s="329"/>
      <c r="G248" s="329"/>
      <c r="H248" s="329"/>
      <c r="I248" s="329"/>
      <c r="J248" s="329"/>
      <c r="K248" s="329"/>
      <c r="L248" s="329"/>
      <c r="M248" s="329"/>
      <c r="N248" s="329"/>
      <c r="O248" s="329"/>
      <c r="P248" s="329"/>
      <c r="Q248" s="329"/>
      <c r="R248" s="329"/>
      <c r="S248" s="329"/>
      <c r="T248" s="329"/>
      <c r="U248" s="329"/>
      <c r="V248" s="329"/>
      <c r="W248" s="329"/>
      <c r="X248" s="329"/>
    </row>
    <row r="249" spans="5:24">
      <c r="E249" s="329"/>
      <c r="F249" s="329"/>
      <c r="G249" s="329"/>
      <c r="H249" s="329"/>
      <c r="I249" s="329"/>
      <c r="J249" s="329"/>
      <c r="K249" s="329"/>
      <c r="L249" s="329"/>
      <c r="M249" s="329"/>
      <c r="N249" s="329"/>
      <c r="O249" s="329"/>
      <c r="P249" s="329"/>
      <c r="Q249" s="329"/>
      <c r="R249" s="329"/>
      <c r="S249" s="329"/>
      <c r="T249" s="329"/>
      <c r="U249" s="329"/>
      <c r="V249" s="329"/>
      <c r="W249" s="329"/>
      <c r="X249" s="329"/>
    </row>
    <row r="250" spans="5:24">
      <c r="E250" s="329"/>
      <c r="F250" s="329"/>
      <c r="G250" s="329"/>
      <c r="H250" s="329"/>
      <c r="I250" s="329"/>
      <c r="J250" s="329"/>
      <c r="K250" s="329"/>
      <c r="L250" s="329"/>
      <c r="M250" s="329"/>
      <c r="N250" s="329"/>
      <c r="O250" s="329"/>
      <c r="P250" s="329"/>
      <c r="Q250" s="329"/>
      <c r="R250" s="329"/>
      <c r="S250" s="329"/>
      <c r="T250" s="329"/>
      <c r="U250" s="329"/>
      <c r="V250" s="329"/>
      <c r="W250" s="329"/>
      <c r="X250" s="329"/>
    </row>
    <row r="251" spans="5:24">
      <c r="E251" s="329"/>
      <c r="F251" s="329"/>
      <c r="G251" s="329"/>
      <c r="H251" s="329"/>
      <c r="I251" s="329"/>
      <c r="J251" s="329"/>
      <c r="K251" s="329"/>
      <c r="L251" s="329"/>
      <c r="M251" s="329"/>
      <c r="N251" s="329"/>
      <c r="O251" s="329"/>
      <c r="P251" s="329"/>
      <c r="Q251" s="329"/>
      <c r="R251" s="329"/>
      <c r="S251" s="329"/>
      <c r="T251" s="329"/>
      <c r="U251" s="329"/>
      <c r="V251" s="329"/>
      <c r="W251" s="329"/>
      <c r="X251" s="329"/>
    </row>
    <row r="252" spans="5:24">
      <c r="E252" s="329"/>
      <c r="F252" s="329"/>
      <c r="G252" s="329"/>
      <c r="H252" s="329"/>
      <c r="I252" s="329"/>
      <c r="J252" s="329"/>
      <c r="K252" s="329"/>
      <c r="L252" s="329"/>
      <c r="M252" s="329"/>
      <c r="N252" s="329"/>
      <c r="O252" s="329"/>
      <c r="P252" s="329"/>
      <c r="Q252" s="329"/>
      <c r="R252" s="329"/>
      <c r="S252" s="329"/>
      <c r="T252" s="329"/>
      <c r="U252" s="329"/>
      <c r="V252" s="329"/>
      <c r="W252" s="329"/>
      <c r="X252" s="329"/>
    </row>
    <row r="253" spans="5:24">
      <c r="E253" s="329"/>
      <c r="F253" s="329"/>
      <c r="G253" s="329"/>
      <c r="H253" s="329"/>
      <c r="I253" s="329"/>
      <c r="J253" s="329"/>
      <c r="K253" s="329"/>
      <c r="L253" s="329"/>
      <c r="M253" s="329"/>
      <c r="N253" s="329"/>
      <c r="O253" s="329"/>
      <c r="P253" s="329"/>
      <c r="Q253" s="329"/>
      <c r="R253" s="329"/>
      <c r="S253" s="329"/>
      <c r="T253" s="329"/>
      <c r="U253" s="329"/>
      <c r="V253" s="329"/>
      <c r="W253" s="329"/>
      <c r="X253" s="329"/>
    </row>
    <row r="254" spans="5:24">
      <c r="E254" s="329"/>
      <c r="F254" s="329"/>
      <c r="G254" s="329"/>
      <c r="H254" s="329"/>
      <c r="I254" s="329"/>
      <c r="J254" s="329"/>
      <c r="K254" s="329"/>
      <c r="L254" s="329"/>
      <c r="M254" s="329"/>
      <c r="N254" s="329"/>
      <c r="O254" s="329"/>
      <c r="P254" s="329"/>
      <c r="Q254" s="329"/>
      <c r="R254" s="329"/>
      <c r="S254" s="329"/>
      <c r="T254" s="329"/>
      <c r="U254" s="329"/>
      <c r="V254" s="329"/>
      <c r="W254" s="329"/>
      <c r="X254" s="329"/>
    </row>
    <row r="255" spans="5:24">
      <c r="E255" s="329"/>
      <c r="F255" s="329"/>
      <c r="G255" s="329"/>
      <c r="H255" s="329"/>
      <c r="I255" s="329"/>
      <c r="J255" s="329"/>
      <c r="K255" s="329"/>
      <c r="L255" s="329"/>
      <c r="M255" s="329"/>
      <c r="N255" s="329"/>
      <c r="O255" s="329"/>
      <c r="P255" s="329"/>
      <c r="Q255" s="329"/>
      <c r="R255" s="329"/>
      <c r="S255" s="329"/>
      <c r="T255" s="329"/>
      <c r="U255" s="329"/>
      <c r="V255" s="329"/>
      <c r="W255" s="329"/>
      <c r="X255" s="329"/>
    </row>
    <row r="256" spans="5:24">
      <c r="E256" s="329"/>
      <c r="F256" s="329"/>
      <c r="G256" s="329"/>
      <c r="H256" s="329"/>
      <c r="I256" s="329"/>
      <c r="J256" s="329"/>
      <c r="K256" s="329"/>
      <c r="L256" s="329"/>
      <c r="M256" s="329"/>
      <c r="N256" s="329"/>
      <c r="O256" s="329"/>
      <c r="P256" s="329"/>
      <c r="Q256" s="329"/>
      <c r="R256" s="329"/>
      <c r="S256" s="329"/>
      <c r="T256" s="329"/>
      <c r="U256" s="329"/>
      <c r="V256" s="329"/>
      <c r="W256" s="329"/>
      <c r="X256" s="329"/>
    </row>
    <row r="257" spans="5:24">
      <c r="E257" s="329"/>
      <c r="F257" s="329"/>
      <c r="G257" s="329"/>
      <c r="H257" s="329"/>
      <c r="I257" s="329"/>
      <c r="J257" s="329"/>
      <c r="K257" s="329"/>
      <c r="L257" s="329"/>
      <c r="M257" s="329"/>
      <c r="N257" s="329"/>
      <c r="O257" s="329"/>
      <c r="P257" s="329"/>
      <c r="Q257" s="329"/>
      <c r="R257" s="329"/>
      <c r="S257" s="329"/>
      <c r="T257" s="329"/>
      <c r="U257" s="329"/>
      <c r="V257" s="329"/>
      <c r="W257" s="329"/>
      <c r="X257" s="329"/>
    </row>
    <row r="258" spans="5:24">
      <c r="E258" s="329"/>
      <c r="F258" s="329"/>
      <c r="G258" s="329"/>
      <c r="H258" s="329"/>
      <c r="I258" s="329"/>
      <c r="J258" s="329"/>
      <c r="K258" s="329"/>
      <c r="L258" s="329"/>
      <c r="M258" s="329"/>
      <c r="N258" s="329"/>
      <c r="O258" s="329"/>
      <c r="P258" s="329"/>
      <c r="Q258" s="329"/>
      <c r="R258" s="329"/>
      <c r="S258" s="329"/>
      <c r="T258" s="329"/>
      <c r="U258" s="329"/>
      <c r="V258" s="329"/>
      <c r="W258" s="329"/>
      <c r="X258" s="329"/>
    </row>
    <row r="259" spans="5:24">
      <c r="E259" s="329"/>
      <c r="F259" s="329"/>
      <c r="G259" s="329"/>
      <c r="H259" s="329"/>
      <c r="I259" s="329"/>
      <c r="J259" s="329"/>
      <c r="K259" s="329"/>
      <c r="L259" s="329"/>
      <c r="M259" s="329"/>
      <c r="N259" s="329"/>
      <c r="O259" s="329"/>
      <c r="P259" s="329"/>
      <c r="Q259" s="329"/>
      <c r="R259" s="329"/>
      <c r="S259" s="329"/>
      <c r="T259" s="329"/>
      <c r="U259" s="329"/>
      <c r="V259" s="329"/>
      <c r="W259" s="329"/>
      <c r="X259" s="329"/>
    </row>
    <row r="260" spans="5:24">
      <c r="E260" s="329"/>
      <c r="F260" s="329"/>
      <c r="G260" s="329"/>
      <c r="H260" s="329"/>
      <c r="I260" s="329"/>
      <c r="J260" s="329"/>
      <c r="K260" s="329"/>
      <c r="L260" s="329"/>
      <c r="M260" s="329"/>
      <c r="N260" s="329"/>
      <c r="O260" s="329"/>
      <c r="P260" s="329"/>
      <c r="Q260" s="329"/>
      <c r="R260" s="329"/>
      <c r="S260" s="329"/>
      <c r="T260" s="329"/>
      <c r="U260" s="329"/>
      <c r="V260" s="329"/>
      <c r="W260" s="329"/>
      <c r="X260" s="329"/>
    </row>
    <row r="261" spans="5:24">
      <c r="E261" s="329"/>
      <c r="F261" s="329"/>
      <c r="G261" s="329"/>
      <c r="H261" s="329"/>
      <c r="I261" s="329"/>
      <c r="J261" s="329"/>
      <c r="K261" s="329"/>
      <c r="L261" s="329"/>
      <c r="M261" s="329"/>
      <c r="N261" s="329"/>
      <c r="O261" s="329"/>
      <c r="P261" s="329"/>
      <c r="Q261" s="329"/>
      <c r="R261" s="329"/>
      <c r="S261" s="329"/>
      <c r="T261" s="329"/>
      <c r="U261" s="329"/>
      <c r="V261" s="329"/>
      <c r="W261" s="329"/>
      <c r="X261" s="329"/>
    </row>
    <row r="262" spans="5:24">
      <c r="E262" s="329"/>
      <c r="F262" s="329"/>
      <c r="G262" s="329"/>
      <c r="H262" s="329"/>
      <c r="I262" s="329"/>
      <c r="J262" s="329"/>
      <c r="K262" s="329"/>
      <c r="L262" s="329"/>
      <c r="M262" s="329"/>
      <c r="N262" s="329"/>
      <c r="O262" s="329"/>
      <c r="P262" s="329"/>
      <c r="Q262" s="329"/>
      <c r="R262" s="329"/>
      <c r="S262" s="329"/>
      <c r="T262" s="329"/>
      <c r="U262" s="329"/>
      <c r="V262" s="329"/>
      <c r="W262" s="329"/>
      <c r="X262" s="329"/>
    </row>
    <row r="263" spans="5:24">
      <c r="E263" s="329"/>
      <c r="F263" s="329"/>
      <c r="G263" s="329"/>
      <c r="H263" s="329"/>
      <c r="I263" s="329"/>
      <c r="J263" s="329"/>
      <c r="K263" s="329"/>
      <c r="L263" s="329"/>
      <c r="M263" s="329"/>
      <c r="N263" s="329"/>
      <c r="O263" s="329"/>
      <c r="P263" s="329"/>
      <c r="Q263" s="329"/>
      <c r="R263" s="329"/>
      <c r="S263" s="329"/>
      <c r="T263" s="329"/>
      <c r="U263" s="329"/>
      <c r="V263" s="329"/>
      <c r="W263" s="329"/>
      <c r="X263" s="329"/>
    </row>
    <row r="264" spans="5:24">
      <c r="E264" s="329"/>
      <c r="F264" s="329"/>
      <c r="G264" s="329"/>
      <c r="H264" s="329"/>
      <c r="I264" s="329"/>
      <c r="J264" s="329"/>
      <c r="K264" s="329"/>
      <c r="L264" s="329"/>
      <c r="M264" s="329"/>
      <c r="N264" s="329"/>
      <c r="O264" s="329"/>
      <c r="P264" s="329"/>
      <c r="Q264" s="329"/>
      <c r="R264" s="329"/>
      <c r="S264" s="329"/>
      <c r="T264" s="329"/>
      <c r="U264" s="329"/>
      <c r="V264" s="329"/>
      <c r="W264" s="329"/>
      <c r="X264" s="329"/>
    </row>
    <row r="265" spans="5:24">
      <c r="E265" s="329"/>
      <c r="F265" s="329"/>
      <c r="G265" s="329"/>
      <c r="H265" s="329"/>
      <c r="I265" s="329"/>
      <c r="J265" s="329"/>
      <c r="K265" s="329"/>
      <c r="L265" s="329"/>
      <c r="M265" s="329"/>
      <c r="N265" s="329"/>
      <c r="O265" s="329"/>
      <c r="P265" s="329"/>
      <c r="Q265" s="329"/>
      <c r="R265" s="329"/>
      <c r="S265" s="329"/>
      <c r="T265" s="329"/>
      <c r="U265" s="329"/>
      <c r="V265" s="329"/>
      <c r="W265" s="329"/>
      <c r="X265" s="329"/>
    </row>
    <row r="266" spans="5:24">
      <c r="E266" s="329"/>
      <c r="F266" s="329"/>
      <c r="G266" s="329"/>
      <c r="H266" s="329"/>
      <c r="I266" s="329"/>
      <c r="J266" s="329"/>
      <c r="K266" s="329"/>
      <c r="L266" s="329"/>
      <c r="M266" s="329"/>
      <c r="N266" s="329"/>
      <c r="O266" s="329"/>
      <c r="P266" s="329"/>
      <c r="Q266" s="329"/>
      <c r="R266" s="329"/>
      <c r="S266" s="329"/>
      <c r="T266" s="329"/>
      <c r="U266" s="329"/>
      <c r="V266" s="329"/>
      <c r="W266" s="329"/>
      <c r="X266" s="329"/>
    </row>
    <row r="267" spans="5:24">
      <c r="E267" s="329"/>
      <c r="F267" s="329"/>
      <c r="G267" s="329"/>
      <c r="H267" s="329"/>
      <c r="I267" s="329"/>
      <c r="J267" s="329"/>
      <c r="K267" s="329"/>
      <c r="L267" s="329"/>
      <c r="M267" s="329"/>
      <c r="N267" s="329"/>
      <c r="O267" s="329"/>
      <c r="P267" s="329"/>
      <c r="Q267" s="329"/>
      <c r="R267" s="329"/>
      <c r="S267" s="329"/>
      <c r="T267" s="329"/>
      <c r="U267" s="329"/>
      <c r="V267" s="329"/>
      <c r="W267" s="329"/>
      <c r="X267" s="329"/>
    </row>
    <row r="268" spans="5:24">
      <c r="E268" s="329"/>
      <c r="F268" s="329"/>
      <c r="G268" s="329"/>
      <c r="H268" s="329"/>
      <c r="I268" s="329"/>
      <c r="J268" s="329"/>
      <c r="K268" s="329"/>
      <c r="L268" s="329"/>
      <c r="M268" s="329"/>
      <c r="N268" s="329"/>
      <c r="O268" s="329"/>
      <c r="P268" s="329"/>
      <c r="Q268" s="329"/>
      <c r="R268" s="329"/>
      <c r="S268" s="329"/>
      <c r="T268" s="329"/>
      <c r="U268" s="329"/>
      <c r="V268" s="329"/>
      <c r="W268" s="329"/>
      <c r="X268" s="329"/>
    </row>
    <row r="269" spans="5:24">
      <c r="E269" s="329"/>
      <c r="F269" s="329"/>
      <c r="G269" s="329"/>
      <c r="H269" s="329"/>
      <c r="I269" s="329"/>
      <c r="J269" s="329"/>
      <c r="K269" s="329"/>
      <c r="L269" s="329"/>
      <c r="M269" s="329"/>
      <c r="N269" s="329"/>
      <c r="O269" s="329"/>
      <c r="P269" s="329"/>
      <c r="Q269" s="329"/>
      <c r="R269" s="329"/>
      <c r="S269" s="329"/>
      <c r="T269" s="329"/>
      <c r="U269" s="329"/>
      <c r="V269" s="329"/>
      <c r="W269" s="329"/>
      <c r="X269" s="329"/>
    </row>
    <row r="270" spans="5:24">
      <c r="E270" s="329"/>
      <c r="F270" s="329"/>
      <c r="G270" s="329"/>
      <c r="H270" s="329"/>
      <c r="I270" s="329"/>
      <c r="J270" s="329"/>
      <c r="K270" s="329"/>
      <c r="L270" s="329"/>
      <c r="M270" s="329"/>
      <c r="N270" s="329"/>
      <c r="O270" s="329"/>
      <c r="P270" s="329"/>
      <c r="Q270" s="329"/>
      <c r="R270" s="329"/>
      <c r="S270" s="329"/>
      <c r="T270" s="329"/>
      <c r="U270" s="329"/>
      <c r="V270" s="329"/>
      <c r="W270" s="329"/>
      <c r="X270" s="329"/>
    </row>
    <row r="271" spans="5:24">
      <c r="E271" s="329"/>
      <c r="F271" s="329"/>
      <c r="G271" s="329"/>
      <c r="H271" s="329"/>
      <c r="I271" s="329"/>
      <c r="J271" s="329"/>
      <c r="K271" s="329"/>
      <c r="L271" s="329"/>
      <c r="M271" s="329"/>
      <c r="N271" s="329"/>
      <c r="O271" s="329"/>
      <c r="P271" s="329"/>
      <c r="Q271" s="329"/>
      <c r="R271" s="329"/>
      <c r="S271" s="329"/>
      <c r="T271" s="329"/>
      <c r="U271" s="329"/>
      <c r="V271" s="329"/>
      <c r="W271" s="329"/>
      <c r="X271" s="329"/>
    </row>
    <row r="272" spans="5:24">
      <c r="E272" s="329"/>
      <c r="F272" s="329"/>
      <c r="G272" s="329"/>
      <c r="H272" s="329"/>
      <c r="I272" s="329"/>
      <c r="J272" s="329"/>
      <c r="K272" s="329"/>
      <c r="L272" s="329"/>
      <c r="M272" s="329"/>
      <c r="N272" s="329"/>
      <c r="O272" s="329"/>
      <c r="P272" s="329"/>
      <c r="Q272" s="329"/>
      <c r="R272" s="329"/>
      <c r="S272" s="329"/>
      <c r="T272" s="329"/>
      <c r="U272" s="329"/>
      <c r="V272" s="329"/>
      <c r="W272" s="329"/>
      <c r="X272" s="329"/>
    </row>
    <row r="273" spans="5:24">
      <c r="E273" s="329"/>
      <c r="F273" s="329"/>
      <c r="G273" s="329"/>
      <c r="H273" s="329"/>
      <c r="I273" s="329"/>
      <c r="J273" s="329"/>
      <c r="K273" s="329"/>
      <c r="L273" s="329"/>
      <c r="M273" s="329"/>
      <c r="N273" s="329"/>
      <c r="O273" s="329"/>
      <c r="P273" s="329"/>
      <c r="Q273" s="329"/>
      <c r="R273" s="329"/>
      <c r="S273" s="329"/>
      <c r="T273" s="329"/>
      <c r="U273" s="329"/>
      <c r="V273" s="329"/>
      <c r="W273" s="329"/>
      <c r="X273" s="329"/>
    </row>
    <row r="274" spans="5:24">
      <c r="E274" s="329"/>
      <c r="F274" s="329"/>
      <c r="G274" s="329"/>
      <c r="H274" s="329"/>
      <c r="I274" s="329"/>
      <c r="J274" s="329"/>
      <c r="K274" s="329"/>
      <c r="L274" s="329"/>
      <c r="M274" s="329"/>
      <c r="N274" s="329"/>
      <c r="O274" s="329"/>
      <c r="P274" s="329"/>
      <c r="Q274" s="329"/>
      <c r="R274" s="329"/>
      <c r="S274" s="329"/>
      <c r="T274" s="329"/>
      <c r="U274" s="329"/>
      <c r="V274" s="329"/>
      <c r="W274" s="329"/>
      <c r="X274" s="329"/>
    </row>
    <row r="275" spans="5:24">
      <c r="E275" s="329"/>
      <c r="F275" s="329"/>
      <c r="G275" s="329"/>
      <c r="H275" s="329"/>
      <c r="I275" s="329"/>
      <c r="J275" s="329"/>
      <c r="K275" s="329"/>
      <c r="L275" s="329"/>
      <c r="M275" s="329"/>
      <c r="N275" s="329"/>
      <c r="O275" s="329"/>
      <c r="P275" s="329"/>
      <c r="Q275" s="329"/>
      <c r="R275" s="329"/>
      <c r="S275" s="329"/>
      <c r="T275" s="329"/>
      <c r="U275" s="329"/>
      <c r="V275" s="329"/>
      <c r="W275" s="329"/>
      <c r="X275" s="329"/>
    </row>
    <row r="276" spans="5:24">
      <c r="E276" s="329"/>
      <c r="F276" s="329"/>
      <c r="G276" s="329"/>
      <c r="H276" s="329"/>
      <c r="I276" s="329"/>
      <c r="J276" s="329"/>
      <c r="K276" s="329"/>
      <c r="L276" s="329"/>
      <c r="M276" s="329"/>
      <c r="N276" s="329"/>
      <c r="O276" s="329"/>
      <c r="P276" s="329"/>
      <c r="Q276" s="329"/>
      <c r="R276" s="329"/>
      <c r="S276" s="329"/>
      <c r="T276" s="329"/>
      <c r="U276" s="329"/>
      <c r="V276" s="329"/>
      <c r="W276" s="329"/>
      <c r="X276" s="329"/>
    </row>
    <row r="277" spans="5:24">
      <c r="E277" s="329"/>
      <c r="F277" s="329"/>
      <c r="G277" s="329"/>
      <c r="H277" s="329"/>
      <c r="I277" s="329"/>
      <c r="J277" s="329"/>
      <c r="K277" s="329"/>
      <c r="L277" s="329"/>
      <c r="M277" s="329"/>
      <c r="N277" s="329"/>
      <c r="O277" s="329"/>
      <c r="P277" s="329"/>
      <c r="Q277" s="329"/>
      <c r="R277" s="329"/>
      <c r="S277" s="329"/>
      <c r="T277" s="329"/>
      <c r="U277" s="329"/>
      <c r="V277" s="329"/>
      <c r="W277" s="329"/>
      <c r="X277" s="329"/>
    </row>
    <row r="278" spans="5:24">
      <c r="E278" s="329"/>
      <c r="F278" s="329"/>
      <c r="G278" s="329"/>
      <c r="H278" s="329"/>
      <c r="I278" s="329"/>
      <c r="J278" s="329"/>
      <c r="K278" s="329"/>
      <c r="L278" s="329"/>
      <c r="M278" s="329"/>
      <c r="N278" s="329"/>
      <c r="O278" s="329"/>
      <c r="P278" s="329"/>
      <c r="Q278" s="329"/>
      <c r="R278" s="329"/>
      <c r="S278" s="329"/>
      <c r="T278" s="329"/>
      <c r="U278" s="329"/>
      <c r="V278" s="329"/>
      <c r="W278" s="329"/>
      <c r="X278" s="329"/>
    </row>
    <row r="279" spans="5:24">
      <c r="E279" s="329"/>
      <c r="F279" s="329"/>
      <c r="G279" s="329"/>
      <c r="H279" s="329"/>
      <c r="I279" s="329"/>
      <c r="J279" s="329"/>
      <c r="K279" s="329"/>
      <c r="L279" s="329"/>
      <c r="M279" s="329"/>
      <c r="N279" s="329"/>
      <c r="O279" s="329"/>
      <c r="P279" s="329"/>
      <c r="Q279" s="329"/>
      <c r="R279" s="329"/>
      <c r="S279" s="329"/>
      <c r="T279" s="329"/>
      <c r="U279" s="329"/>
      <c r="V279" s="329"/>
      <c r="W279" s="329"/>
      <c r="X279" s="329"/>
    </row>
    <row r="280" spans="5:24">
      <c r="E280" s="329"/>
      <c r="F280" s="329"/>
      <c r="G280" s="329"/>
      <c r="H280" s="329"/>
      <c r="I280" s="329"/>
      <c r="J280" s="329"/>
      <c r="K280" s="329"/>
      <c r="L280" s="329"/>
      <c r="M280" s="329"/>
      <c r="N280" s="329"/>
      <c r="O280" s="329"/>
      <c r="P280" s="329"/>
      <c r="Q280" s="329"/>
      <c r="R280" s="329"/>
      <c r="S280" s="329"/>
      <c r="T280" s="329"/>
      <c r="U280" s="329"/>
      <c r="V280" s="329"/>
      <c r="W280" s="329"/>
      <c r="X280" s="329"/>
    </row>
    <row r="281" spans="5:24">
      <c r="E281" s="329"/>
      <c r="F281" s="329"/>
      <c r="G281" s="329"/>
      <c r="H281" s="329"/>
      <c r="I281" s="329"/>
      <c r="J281" s="329"/>
      <c r="K281" s="329"/>
      <c r="L281" s="329"/>
      <c r="M281" s="329"/>
      <c r="N281" s="329"/>
      <c r="O281" s="329"/>
      <c r="P281" s="329"/>
      <c r="Q281" s="329"/>
      <c r="R281" s="329"/>
      <c r="S281" s="329"/>
      <c r="T281" s="329"/>
      <c r="U281" s="329"/>
      <c r="V281" s="329"/>
      <c r="W281" s="329"/>
      <c r="X281" s="329"/>
    </row>
    <row r="282" spans="5:24">
      <c r="E282" s="329"/>
      <c r="F282" s="329"/>
      <c r="G282" s="329"/>
      <c r="H282" s="329"/>
      <c r="I282" s="329"/>
      <c r="J282" s="329"/>
      <c r="K282" s="329"/>
      <c r="L282" s="329"/>
      <c r="M282" s="329"/>
      <c r="N282" s="329"/>
      <c r="O282" s="329"/>
      <c r="P282" s="329"/>
      <c r="Q282" s="329"/>
      <c r="R282" s="329"/>
      <c r="S282" s="329"/>
      <c r="T282" s="329"/>
      <c r="U282" s="329"/>
      <c r="V282" s="329"/>
      <c r="W282" s="329"/>
      <c r="X282" s="329"/>
    </row>
    <row r="283" spans="5:24">
      <c r="E283" s="329"/>
      <c r="F283" s="329"/>
      <c r="G283" s="329"/>
      <c r="H283" s="329"/>
      <c r="I283" s="329"/>
      <c r="J283" s="329"/>
      <c r="K283" s="329"/>
      <c r="L283" s="329"/>
      <c r="M283" s="329"/>
      <c r="N283" s="329"/>
      <c r="O283" s="329"/>
      <c r="P283" s="329"/>
      <c r="Q283" s="329"/>
      <c r="R283" s="329"/>
      <c r="S283" s="329"/>
      <c r="T283" s="329"/>
      <c r="U283" s="329"/>
      <c r="V283" s="329"/>
      <c r="W283" s="329"/>
      <c r="X283" s="329"/>
    </row>
    <row r="284" spans="5:24">
      <c r="E284" s="329"/>
      <c r="F284" s="329"/>
      <c r="G284" s="329"/>
      <c r="H284" s="329"/>
      <c r="I284" s="329"/>
      <c r="J284" s="329"/>
      <c r="K284" s="329"/>
      <c r="L284" s="329"/>
      <c r="M284" s="329"/>
      <c r="N284" s="329"/>
      <c r="O284" s="329"/>
      <c r="P284" s="329"/>
      <c r="Q284" s="329"/>
      <c r="R284" s="329"/>
      <c r="S284" s="329"/>
      <c r="T284" s="329"/>
      <c r="U284" s="329"/>
      <c r="V284" s="329"/>
      <c r="W284" s="329"/>
      <c r="X284" s="329"/>
    </row>
    <row r="285" spans="5:24">
      <c r="E285" s="329"/>
      <c r="F285" s="329"/>
      <c r="G285" s="329"/>
      <c r="H285" s="329"/>
      <c r="I285" s="329"/>
      <c r="J285" s="329"/>
      <c r="K285" s="329"/>
      <c r="L285" s="329"/>
      <c r="M285" s="329"/>
      <c r="N285" s="329"/>
      <c r="O285" s="329"/>
      <c r="P285" s="329"/>
      <c r="Q285" s="329"/>
      <c r="R285" s="329"/>
      <c r="S285" s="329"/>
      <c r="T285" s="329"/>
      <c r="U285" s="329"/>
      <c r="V285" s="329"/>
      <c r="W285" s="329"/>
      <c r="X285" s="329"/>
    </row>
    <row r="286" spans="5:24">
      <c r="E286" s="329"/>
      <c r="F286" s="329"/>
      <c r="G286" s="329"/>
      <c r="H286" s="329"/>
      <c r="I286" s="329"/>
      <c r="J286" s="329"/>
      <c r="K286" s="329"/>
      <c r="L286" s="329"/>
      <c r="M286" s="329"/>
      <c r="N286" s="329"/>
      <c r="O286" s="329"/>
      <c r="P286" s="329"/>
      <c r="Q286" s="329"/>
      <c r="R286" s="329"/>
      <c r="S286" s="329"/>
      <c r="T286" s="329"/>
      <c r="U286" s="329"/>
      <c r="V286" s="329"/>
      <c r="W286" s="329"/>
      <c r="X286" s="329"/>
    </row>
    <row r="287" spans="5:24">
      <c r="E287" s="329"/>
      <c r="F287" s="329"/>
      <c r="G287" s="329"/>
      <c r="H287" s="329"/>
      <c r="I287" s="329"/>
      <c r="J287" s="329"/>
      <c r="K287" s="329"/>
      <c r="L287" s="329"/>
      <c r="M287" s="329"/>
      <c r="N287" s="329"/>
      <c r="O287" s="329"/>
      <c r="P287" s="329"/>
      <c r="Q287" s="329"/>
      <c r="R287" s="329"/>
      <c r="S287" s="329"/>
      <c r="T287" s="329"/>
      <c r="U287" s="329"/>
      <c r="V287" s="329"/>
      <c r="W287" s="329"/>
      <c r="X287" s="329"/>
    </row>
    <row r="288" spans="5:24">
      <c r="E288" s="329"/>
      <c r="F288" s="329"/>
      <c r="G288" s="329"/>
      <c r="H288" s="329"/>
      <c r="I288" s="329"/>
      <c r="J288" s="329"/>
      <c r="K288" s="329"/>
      <c r="L288" s="329"/>
      <c r="M288" s="329"/>
      <c r="N288" s="329"/>
      <c r="O288" s="329"/>
      <c r="P288" s="329"/>
      <c r="Q288" s="329"/>
      <c r="R288" s="329"/>
      <c r="S288" s="329"/>
      <c r="T288" s="329"/>
      <c r="U288" s="329"/>
      <c r="V288" s="329"/>
      <c r="W288" s="329"/>
      <c r="X288" s="329"/>
    </row>
    <row r="289" spans="5:24">
      <c r="E289" s="329"/>
      <c r="F289" s="329"/>
      <c r="G289" s="329"/>
      <c r="H289" s="329"/>
      <c r="I289" s="329"/>
      <c r="J289" s="329"/>
      <c r="K289" s="329"/>
      <c r="L289" s="329"/>
      <c r="M289" s="329"/>
      <c r="N289" s="329"/>
      <c r="O289" s="329"/>
      <c r="P289" s="329"/>
      <c r="Q289" s="329"/>
      <c r="R289" s="329"/>
      <c r="S289" s="329"/>
      <c r="T289" s="329"/>
      <c r="U289" s="329"/>
      <c r="V289" s="329"/>
      <c r="W289" s="329"/>
      <c r="X289" s="329"/>
    </row>
    <row r="290" spans="5:24">
      <c r="E290" s="329"/>
      <c r="F290" s="329"/>
      <c r="G290" s="329"/>
      <c r="H290" s="329"/>
      <c r="I290" s="329"/>
      <c r="J290" s="329"/>
      <c r="K290" s="329"/>
      <c r="L290" s="329"/>
      <c r="M290" s="329"/>
      <c r="N290" s="329"/>
      <c r="O290" s="329"/>
      <c r="P290" s="329"/>
      <c r="Q290" s="329"/>
      <c r="R290" s="329"/>
      <c r="S290" s="329"/>
      <c r="T290" s="329"/>
      <c r="U290" s="329"/>
      <c r="V290" s="329"/>
      <c r="W290" s="329"/>
      <c r="X290" s="329"/>
    </row>
    <row r="291" spans="5:24">
      <c r="E291" s="329"/>
      <c r="F291" s="329"/>
      <c r="G291" s="329"/>
      <c r="H291" s="329"/>
      <c r="I291" s="329"/>
      <c r="J291" s="329"/>
      <c r="K291" s="329"/>
      <c r="L291" s="329"/>
      <c r="M291" s="329"/>
      <c r="N291" s="329"/>
      <c r="O291" s="329"/>
      <c r="P291" s="329"/>
      <c r="Q291" s="329"/>
      <c r="R291" s="329"/>
      <c r="S291" s="329"/>
      <c r="T291" s="329"/>
      <c r="U291" s="329"/>
      <c r="V291" s="329"/>
      <c r="W291" s="329"/>
      <c r="X291" s="329"/>
    </row>
    <row r="292" spans="5:24">
      <c r="E292" s="329"/>
      <c r="F292" s="329"/>
      <c r="G292" s="329"/>
      <c r="H292" s="329"/>
      <c r="I292" s="329"/>
      <c r="J292" s="329"/>
      <c r="K292" s="329"/>
      <c r="L292" s="329"/>
      <c r="M292" s="329"/>
      <c r="N292" s="329"/>
      <c r="O292" s="329"/>
      <c r="P292" s="329"/>
      <c r="Q292" s="329"/>
      <c r="R292" s="329"/>
      <c r="S292" s="329"/>
      <c r="T292" s="329"/>
      <c r="U292" s="329"/>
      <c r="V292" s="329"/>
      <c r="W292" s="329"/>
      <c r="X292" s="329"/>
    </row>
    <row r="293" spans="5:24">
      <c r="E293" s="329"/>
      <c r="F293" s="329"/>
      <c r="G293" s="329"/>
      <c r="H293" s="329"/>
      <c r="I293" s="329"/>
      <c r="J293" s="329"/>
      <c r="K293" s="329"/>
      <c r="L293" s="329"/>
      <c r="M293" s="329"/>
      <c r="N293" s="329"/>
      <c r="O293" s="329"/>
      <c r="P293" s="329"/>
      <c r="Q293" s="329"/>
      <c r="R293" s="329"/>
      <c r="S293" s="329"/>
      <c r="T293" s="329"/>
      <c r="U293" s="329"/>
      <c r="V293" s="329"/>
      <c r="W293" s="329"/>
      <c r="X293" s="329"/>
    </row>
    <row r="294" spans="5:24">
      <c r="E294" s="329"/>
      <c r="F294" s="329"/>
      <c r="G294" s="329"/>
      <c r="H294" s="329"/>
      <c r="I294" s="329"/>
      <c r="J294" s="329"/>
      <c r="K294" s="329"/>
      <c r="L294" s="329"/>
      <c r="M294" s="329"/>
      <c r="N294" s="329"/>
      <c r="O294" s="329"/>
      <c r="P294" s="329"/>
      <c r="Q294" s="329"/>
      <c r="R294" s="329"/>
      <c r="S294" s="329"/>
      <c r="T294" s="329"/>
      <c r="U294" s="329"/>
      <c r="V294" s="329"/>
      <c r="W294" s="329"/>
      <c r="X294" s="329"/>
    </row>
    <row r="295" spans="5:24">
      <c r="E295" s="329"/>
      <c r="F295" s="329"/>
      <c r="G295" s="329"/>
      <c r="H295" s="329"/>
      <c r="I295" s="329"/>
      <c r="J295" s="329"/>
      <c r="K295" s="329"/>
      <c r="L295" s="329"/>
      <c r="M295" s="329"/>
      <c r="N295" s="329"/>
      <c r="O295" s="329"/>
      <c r="P295" s="329"/>
      <c r="Q295" s="329"/>
      <c r="R295" s="329"/>
      <c r="S295" s="329"/>
      <c r="T295" s="329"/>
      <c r="U295" s="329"/>
      <c r="V295" s="329"/>
      <c r="W295" s="329"/>
      <c r="X295" s="329"/>
    </row>
    <row r="296" spans="5:24">
      <c r="E296" s="329"/>
      <c r="F296" s="329"/>
      <c r="G296" s="329"/>
      <c r="H296" s="329"/>
      <c r="I296" s="329"/>
      <c r="J296" s="329"/>
      <c r="K296" s="329"/>
      <c r="L296" s="329"/>
      <c r="M296" s="329"/>
      <c r="N296" s="329"/>
      <c r="O296" s="329"/>
      <c r="P296" s="329"/>
      <c r="Q296" s="329"/>
      <c r="R296" s="329"/>
      <c r="S296" s="329"/>
      <c r="T296" s="329"/>
      <c r="U296" s="329"/>
      <c r="V296" s="329"/>
      <c r="W296" s="329"/>
      <c r="X296" s="329"/>
    </row>
    <row r="297" spans="5:24">
      <c r="E297" s="329"/>
      <c r="F297" s="329"/>
      <c r="G297" s="329"/>
      <c r="H297" s="329"/>
      <c r="I297" s="329"/>
      <c r="J297" s="329"/>
      <c r="K297" s="329"/>
      <c r="L297" s="329"/>
      <c r="M297" s="329"/>
      <c r="N297" s="329"/>
      <c r="O297" s="329"/>
      <c r="P297" s="329"/>
      <c r="Q297" s="329"/>
      <c r="R297" s="329"/>
      <c r="S297" s="329"/>
      <c r="T297" s="329"/>
      <c r="U297" s="329"/>
      <c r="V297" s="329"/>
      <c r="W297" s="329"/>
      <c r="X297" s="329"/>
    </row>
    <row r="298" spans="5:24">
      <c r="E298" s="329"/>
      <c r="F298" s="329"/>
      <c r="G298" s="329"/>
      <c r="H298" s="329"/>
      <c r="I298" s="329"/>
      <c r="J298" s="329"/>
      <c r="K298" s="329"/>
      <c r="L298" s="329"/>
      <c r="M298" s="329"/>
      <c r="N298" s="329"/>
      <c r="O298" s="329"/>
      <c r="P298" s="329"/>
      <c r="Q298" s="329"/>
      <c r="R298" s="329"/>
      <c r="S298" s="329"/>
      <c r="T298" s="329"/>
      <c r="U298" s="329"/>
      <c r="V298" s="329"/>
      <c r="W298" s="329"/>
      <c r="X298" s="329"/>
    </row>
    <row r="299" spans="5:24">
      <c r="E299" s="329"/>
      <c r="F299" s="329"/>
      <c r="G299" s="329"/>
      <c r="H299" s="329"/>
      <c r="I299" s="329"/>
      <c r="J299" s="329"/>
      <c r="K299" s="329"/>
      <c r="L299" s="329"/>
      <c r="M299" s="329"/>
      <c r="N299" s="329"/>
      <c r="O299" s="329"/>
      <c r="P299" s="329"/>
      <c r="Q299" s="329"/>
      <c r="R299" s="329"/>
      <c r="S299" s="329"/>
      <c r="T299" s="329"/>
      <c r="U299" s="329"/>
      <c r="V299" s="329"/>
      <c r="W299" s="329"/>
      <c r="X299" s="329"/>
    </row>
    <row r="300" spans="5:24">
      <c r="E300" s="329"/>
      <c r="F300" s="329"/>
      <c r="G300" s="329"/>
      <c r="H300" s="329"/>
      <c r="I300" s="329"/>
      <c r="J300" s="329"/>
      <c r="K300" s="329"/>
      <c r="L300" s="329"/>
      <c r="M300" s="329"/>
      <c r="N300" s="329"/>
      <c r="O300" s="329"/>
      <c r="P300" s="329"/>
      <c r="Q300" s="329"/>
      <c r="R300" s="329"/>
      <c r="S300" s="329"/>
      <c r="T300" s="329"/>
      <c r="U300" s="329"/>
      <c r="V300" s="329"/>
      <c r="W300" s="329"/>
      <c r="X300" s="329"/>
    </row>
    <row r="301" spans="5:24">
      <c r="E301" s="329"/>
      <c r="F301" s="329"/>
      <c r="G301" s="329"/>
      <c r="H301" s="329"/>
      <c r="I301" s="329"/>
      <c r="J301" s="329"/>
      <c r="K301" s="329"/>
      <c r="L301" s="329"/>
      <c r="M301" s="329"/>
      <c r="N301" s="329"/>
      <c r="O301" s="329"/>
      <c r="P301" s="329"/>
      <c r="Q301" s="329"/>
      <c r="R301" s="329"/>
      <c r="S301" s="329"/>
      <c r="T301" s="329"/>
      <c r="U301" s="329"/>
      <c r="V301" s="329"/>
      <c r="W301" s="329"/>
      <c r="X301" s="329"/>
    </row>
    <row r="302" spans="5:24">
      <c r="E302" s="329"/>
      <c r="F302" s="329"/>
      <c r="G302" s="329"/>
      <c r="H302" s="329"/>
      <c r="I302" s="329"/>
      <c r="J302" s="329"/>
      <c r="K302" s="329"/>
      <c r="L302" s="329"/>
      <c r="M302" s="329"/>
      <c r="N302" s="329"/>
      <c r="O302" s="329"/>
      <c r="P302" s="329"/>
      <c r="Q302" s="329"/>
      <c r="R302" s="329"/>
      <c r="S302" s="329"/>
      <c r="T302" s="329"/>
      <c r="U302" s="329"/>
      <c r="V302" s="329"/>
      <c r="W302" s="329"/>
      <c r="X302" s="329"/>
    </row>
    <row r="303" spans="5:24">
      <c r="E303" s="329"/>
      <c r="F303" s="329"/>
      <c r="G303" s="329"/>
      <c r="H303" s="329"/>
      <c r="I303" s="329"/>
      <c r="J303" s="329"/>
      <c r="K303" s="329"/>
      <c r="L303" s="329"/>
      <c r="M303" s="329"/>
      <c r="N303" s="329"/>
      <c r="O303" s="329"/>
      <c r="P303" s="329"/>
      <c r="Q303" s="329"/>
      <c r="R303" s="329"/>
      <c r="S303" s="329"/>
      <c r="T303" s="329"/>
      <c r="U303" s="329"/>
      <c r="V303" s="329"/>
      <c r="W303" s="329"/>
      <c r="X303" s="329"/>
    </row>
    <row r="304" spans="5:24">
      <c r="E304" s="329"/>
      <c r="F304" s="329"/>
      <c r="G304" s="329"/>
      <c r="H304" s="329"/>
      <c r="I304" s="329"/>
      <c r="J304" s="329"/>
      <c r="K304" s="329"/>
      <c r="L304" s="329"/>
      <c r="M304" s="329"/>
      <c r="N304" s="329"/>
      <c r="O304" s="329"/>
      <c r="P304" s="329"/>
      <c r="Q304" s="329"/>
      <c r="R304" s="329"/>
      <c r="S304" s="329"/>
      <c r="T304" s="329"/>
      <c r="U304" s="329"/>
      <c r="V304" s="329"/>
      <c r="W304" s="329"/>
      <c r="X304" s="329"/>
    </row>
    <row r="305" spans="5:24">
      <c r="E305" s="329"/>
      <c r="F305" s="329"/>
      <c r="G305" s="329"/>
      <c r="H305" s="329"/>
      <c r="I305" s="329"/>
      <c r="J305" s="329"/>
      <c r="K305" s="329"/>
      <c r="L305" s="329"/>
      <c r="M305" s="329"/>
      <c r="N305" s="329"/>
      <c r="O305" s="329"/>
      <c r="P305" s="329"/>
      <c r="Q305" s="329"/>
      <c r="R305" s="329"/>
      <c r="S305" s="329"/>
      <c r="T305" s="329"/>
      <c r="U305" s="329"/>
      <c r="V305" s="329"/>
      <c r="W305" s="329"/>
      <c r="X305" s="329"/>
    </row>
    <row r="306" spans="5:24">
      <c r="E306" s="329"/>
      <c r="F306" s="329"/>
      <c r="G306" s="329"/>
      <c r="H306" s="329"/>
      <c r="I306" s="329"/>
      <c r="J306" s="329"/>
      <c r="K306" s="329"/>
      <c r="L306" s="329"/>
      <c r="M306" s="329"/>
      <c r="N306" s="329"/>
      <c r="O306" s="329"/>
      <c r="P306" s="329"/>
      <c r="Q306" s="329"/>
      <c r="R306" s="329"/>
      <c r="S306" s="329"/>
      <c r="T306" s="329"/>
      <c r="U306" s="329"/>
      <c r="V306" s="329"/>
      <c r="W306" s="329"/>
      <c r="X306" s="329"/>
    </row>
    <row r="307" spans="5:24">
      <c r="E307" s="329"/>
      <c r="F307" s="329"/>
      <c r="G307" s="329"/>
      <c r="H307" s="329"/>
      <c r="I307" s="329"/>
      <c r="J307" s="329"/>
      <c r="K307" s="329"/>
      <c r="L307" s="329"/>
      <c r="M307" s="329"/>
      <c r="N307" s="329"/>
      <c r="O307" s="329"/>
      <c r="P307" s="329"/>
      <c r="Q307" s="329"/>
      <c r="R307" s="329"/>
      <c r="S307" s="329"/>
      <c r="T307" s="329"/>
      <c r="U307" s="329"/>
      <c r="V307" s="329"/>
      <c r="W307" s="329"/>
      <c r="X307" s="329"/>
    </row>
    <row r="308" spans="5:24">
      <c r="E308" s="329"/>
      <c r="F308" s="329"/>
      <c r="G308" s="329"/>
      <c r="H308" s="329"/>
      <c r="I308" s="329"/>
      <c r="J308" s="329"/>
      <c r="K308" s="329"/>
      <c r="L308" s="329"/>
      <c r="M308" s="329"/>
      <c r="N308" s="329"/>
      <c r="O308" s="329"/>
      <c r="P308" s="329"/>
      <c r="Q308" s="329"/>
      <c r="R308" s="329"/>
      <c r="S308" s="329"/>
      <c r="T308" s="329"/>
      <c r="U308" s="329"/>
      <c r="V308" s="329"/>
      <c r="W308" s="329"/>
      <c r="X308" s="329"/>
    </row>
    <row r="309" spans="5:24">
      <c r="E309" s="329"/>
      <c r="F309" s="329"/>
      <c r="G309" s="329"/>
      <c r="H309" s="329"/>
      <c r="I309" s="329"/>
      <c r="J309" s="329"/>
      <c r="K309" s="329"/>
      <c r="L309" s="329"/>
      <c r="M309" s="329"/>
      <c r="N309" s="329"/>
      <c r="O309" s="329"/>
      <c r="P309" s="329"/>
      <c r="Q309" s="329"/>
      <c r="R309" s="329"/>
      <c r="S309" s="329"/>
      <c r="T309" s="329"/>
      <c r="U309" s="329"/>
      <c r="V309" s="329"/>
      <c r="W309" s="329"/>
      <c r="X309" s="329"/>
    </row>
    <row r="310" spans="5:24">
      <c r="E310" s="329"/>
      <c r="F310" s="329"/>
      <c r="G310" s="329"/>
      <c r="H310" s="329"/>
      <c r="I310" s="329"/>
      <c r="J310" s="329"/>
      <c r="K310" s="329"/>
      <c r="L310" s="329"/>
      <c r="M310" s="329"/>
      <c r="N310" s="329"/>
      <c r="O310" s="329"/>
      <c r="P310" s="329"/>
      <c r="Q310" s="329"/>
      <c r="R310" s="329"/>
      <c r="S310" s="329"/>
      <c r="T310" s="329"/>
      <c r="U310" s="329"/>
      <c r="V310" s="329"/>
      <c r="W310" s="329"/>
      <c r="X310" s="329"/>
    </row>
    <row r="311" spans="5:24">
      <c r="E311" s="329"/>
      <c r="F311" s="329"/>
      <c r="G311" s="329"/>
      <c r="H311" s="329"/>
      <c r="I311" s="329"/>
      <c r="J311" s="329"/>
      <c r="K311" s="329"/>
      <c r="L311" s="329"/>
      <c r="M311" s="329"/>
      <c r="N311" s="329"/>
      <c r="O311" s="329"/>
      <c r="P311" s="329"/>
      <c r="Q311" s="329"/>
      <c r="R311" s="329"/>
      <c r="S311" s="329"/>
      <c r="T311" s="329"/>
      <c r="U311" s="329"/>
      <c r="V311" s="329"/>
      <c r="W311" s="329"/>
      <c r="X311" s="329"/>
    </row>
    <row r="312" spans="5:24">
      <c r="E312" s="329"/>
      <c r="F312" s="329"/>
      <c r="G312" s="329"/>
      <c r="H312" s="329"/>
      <c r="I312" s="329"/>
      <c r="J312" s="329"/>
      <c r="K312" s="329"/>
      <c r="L312" s="329"/>
      <c r="M312" s="329"/>
      <c r="N312" s="329"/>
      <c r="O312" s="329"/>
      <c r="P312" s="329"/>
      <c r="Q312" s="329"/>
      <c r="R312" s="329"/>
      <c r="S312" s="329"/>
      <c r="T312" s="329"/>
      <c r="U312" s="329"/>
      <c r="V312" s="329"/>
      <c r="W312" s="329"/>
      <c r="X312" s="329"/>
    </row>
    <row r="313" spans="5:24">
      <c r="E313" s="329"/>
      <c r="F313" s="329"/>
      <c r="G313" s="329"/>
      <c r="H313" s="329"/>
      <c r="I313" s="329"/>
      <c r="J313" s="329"/>
      <c r="K313" s="329"/>
      <c r="L313" s="329"/>
      <c r="M313" s="329"/>
      <c r="N313" s="329"/>
      <c r="O313" s="329"/>
      <c r="P313" s="329"/>
      <c r="Q313" s="329"/>
      <c r="R313" s="329"/>
      <c r="S313" s="329"/>
      <c r="T313" s="329"/>
      <c r="U313" s="329"/>
      <c r="V313" s="329"/>
      <c r="W313" s="329"/>
      <c r="X313" s="329"/>
    </row>
    <row r="314" spans="5:24">
      <c r="E314" s="329"/>
      <c r="F314" s="329"/>
      <c r="G314" s="329"/>
      <c r="H314" s="329"/>
      <c r="I314" s="329"/>
      <c r="J314" s="329"/>
      <c r="K314" s="329"/>
      <c r="L314" s="329"/>
      <c r="M314" s="329"/>
      <c r="N314" s="329"/>
      <c r="O314" s="329"/>
      <c r="P314" s="329"/>
      <c r="Q314" s="329"/>
      <c r="R314" s="329"/>
      <c r="S314" s="329"/>
      <c r="T314" s="329"/>
      <c r="U314" s="329"/>
      <c r="V314" s="329"/>
      <c r="W314" s="329"/>
      <c r="X314" s="329"/>
    </row>
    <row r="315" spans="5:24">
      <c r="E315" s="329"/>
      <c r="F315" s="329"/>
      <c r="G315" s="329"/>
      <c r="H315" s="329"/>
      <c r="I315" s="329"/>
      <c r="J315" s="329"/>
      <c r="K315" s="329"/>
      <c r="L315" s="329"/>
      <c r="M315" s="329"/>
      <c r="N315" s="329"/>
      <c r="O315" s="329"/>
      <c r="P315" s="329"/>
      <c r="Q315" s="329"/>
      <c r="R315" s="329"/>
      <c r="S315" s="329"/>
      <c r="T315" s="329"/>
      <c r="U315" s="329"/>
      <c r="V315" s="329"/>
      <c r="W315" s="329"/>
      <c r="X315" s="329"/>
    </row>
    <row r="316" spans="5:24">
      <c r="E316" s="329"/>
      <c r="F316" s="329"/>
      <c r="G316" s="329"/>
      <c r="H316" s="329"/>
      <c r="I316" s="329"/>
      <c r="J316" s="329"/>
      <c r="K316" s="329"/>
      <c r="L316" s="329"/>
      <c r="M316" s="329"/>
      <c r="N316" s="329"/>
      <c r="O316" s="329"/>
      <c r="P316" s="329"/>
      <c r="Q316" s="329"/>
      <c r="R316" s="329"/>
      <c r="S316" s="329"/>
      <c r="T316" s="329"/>
      <c r="U316" s="329"/>
      <c r="V316" s="329"/>
      <c r="W316" s="329"/>
      <c r="X316" s="329"/>
    </row>
    <row r="317" spans="5:24">
      <c r="E317" s="329"/>
      <c r="F317" s="329"/>
      <c r="G317" s="329"/>
      <c r="H317" s="329"/>
      <c r="I317" s="329"/>
      <c r="J317" s="329"/>
      <c r="K317" s="329"/>
      <c r="L317" s="329"/>
      <c r="M317" s="329"/>
      <c r="N317" s="329"/>
      <c r="O317" s="329"/>
      <c r="P317" s="329"/>
      <c r="Q317" s="329"/>
      <c r="R317" s="329"/>
      <c r="S317" s="329"/>
      <c r="T317" s="329"/>
      <c r="U317" s="329"/>
      <c r="V317" s="329"/>
      <c r="W317" s="329"/>
      <c r="X317" s="329"/>
    </row>
    <row r="318" spans="5:24">
      <c r="E318" s="329"/>
      <c r="F318" s="329"/>
      <c r="G318" s="329"/>
      <c r="H318" s="329"/>
      <c r="I318" s="329"/>
      <c r="J318" s="329"/>
      <c r="K318" s="329"/>
      <c r="L318" s="329"/>
      <c r="M318" s="329"/>
      <c r="N318" s="329"/>
      <c r="O318" s="329"/>
      <c r="P318" s="329"/>
      <c r="Q318" s="329"/>
      <c r="R318" s="329"/>
      <c r="S318" s="329"/>
      <c r="T318" s="329"/>
      <c r="U318" s="329"/>
      <c r="V318" s="329"/>
      <c r="W318" s="329"/>
      <c r="X318" s="329"/>
    </row>
    <row r="319" spans="5:24">
      <c r="E319" s="329"/>
      <c r="F319" s="329"/>
      <c r="G319" s="329"/>
      <c r="H319" s="329"/>
      <c r="I319" s="329"/>
      <c r="J319" s="329"/>
      <c r="K319" s="329"/>
      <c r="L319" s="329"/>
      <c r="M319" s="329"/>
      <c r="N319" s="329"/>
      <c r="O319" s="329"/>
      <c r="P319" s="329"/>
      <c r="Q319" s="329"/>
      <c r="R319" s="329"/>
      <c r="S319" s="329"/>
      <c r="T319" s="329"/>
      <c r="U319" s="329"/>
      <c r="V319" s="329"/>
      <c r="W319" s="329"/>
      <c r="X319" s="329"/>
    </row>
    <row r="320" spans="5:24">
      <c r="E320" s="329"/>
      <c r="F320" s="329"/>
      <c r="G320" s="329"/>
      <c r="H320" s="329"/>
      <c r="I320" s="329"/>
      <c r="J320" s="329"/>
      <c r="K320" s="329"/>
      <c r="L320" s="329"/>
      <c r="M320" s="329"/>
      <c r="N320" s="329"/>
      <c r="O320" s="329"/>
      <c r="P320" s="329"/>
      <c r="Q320" s="329"/>
      <c r="R320" s="329"/>
      <c r="S320" s="329"/>
      <c r="T320" s="329"/>
      <c r="U320" s="329"/>
      <c r="V320" s="329"/>
      <c r="W320" s="329"/>
      <c r="X320" s="329"/>
    </row>
    <row r="321" spans="5:24">
      <c r="E321" s="329"/>
      <c r="F321" s="329"/>
      <c r="G321" s="329"/>
      <c r="H321" s="329"/>
      <c r="I321" s="329"/>
      <c r="J321" s="329"/>
      <c r="K321" s="329"/>
      <c r="L321" s="329"/>
      <c r="M321" s="329"/>
      <c r="N321" s="329"/>
      <c r="O321" s="329"/>
      <c r="P321" s="329"/>
      <c r="Q321" s="329"/>
      <c r="R321" s="329"/>
      <c r="S321" s="329"/>
      <c r="T321" s="329"/>
      <c r="U321" s="329"/>
      <c r="V321" s="329"/>
      <c r="W321" s="329"/>
      <c r="X321" s="329"/>
    </row>
    <row r="322" spans="5:24">
      <c r="E322" s="329"/>
      <c r="F322" s="329"/>
      <c r="G322" s="329"/>
      <c r="H322" s="329"/>
      <c r="I322" s="329"/>
      <c r="J322" s="329"/>
      <c r="K322" s="329"/>
      <c r="L322" s="329"/>
      <c r="M322" s="329"/>
      <c r="N322" s="329"/>
      <c r="O322" s="329"/>
      <c r="P322" s="329"/>
      <c r="Q322" s="329"/>
      <c r="R322" s="329"/>
      <c r="S322" s="329"/>
      <c r="T322" s="329"/>
      <c r="U322" s="329"/>
      <c r="V322" s="329"/>
      <c r="W322" s="329"/>
      <c r="X322" s="329"/>
    </row>
    <row r="323" spans="5:24">
      <c r="E323" s="329"/>
      <c r="F323" s="329"/>
      <c r="G323" s="329"/>
      <c r="H323" s="329"/>
      <c r="I323" s="329"/>
      <c r="J323" s="329"/>
      <c r="K323" s="329"/>
      <c r="L323" s="329"/>
      <c r="M323" s="329"/>
      <c r="N323" s="329"/>
      <c r="O323" s="329"/>
      <c r="P323" s="329"/>
      <c r="Q323" s="329"/>
      <c r="R323" s="329"/>
      <c r="S323" s="329"/>
      <c r="T323" s="329"/>
      <c r="U323" s="329"/>
      <c r="V323" s="329"/>
      <c r="W323" s="329"/>
      <c r="X323" s="329"/>
    </row>
    <row r="324" spans="5:24">
      <c r="E324" s="329"/>
      <c r="F324" s="329"/>
      <c r="G324" s="329"/>
      <c r="H324" s="329"/>
      <c r="I324" s="329"/>
      <c r="J324" s="329"/>
      <c r="K324" s="329"/>
      <c r="L324" s="329"/>
      <c r="M324" s="329"/>
      <c r="N324" s="329"/>
      <c r="O324" s="329"/>
      <c r="P324" s="329"/>
      <c r="Q324" s="329"/>
      <c r="R324" s="329"/>
      <c r="S324" s="329"/>
      <c r="T324" s="329"/>
      <c r="U324" s="329"/>
      <c r="V324" s="329"/>
      <c r="W324" s="329"/>
      <c r="X324" s="329"/>
    </row>
    <row r="325" spans="5:24">
      <c r="E325" s="329"/>
      <c r="F325" s="329"/>
      <c r="G325" s="329"/>
      <c r="H325" s="329"/>
      <c r="I325" s="329"/>
      <c r="J325" s="329"/>
      <c r="K325" s="329"/>
      <c r="L325" s="329"/>
      <c r="M325" s="329"/>
      <c r="N325" s="329"/>
      <c r="O325" s="329"/>
      <c r="P325" s="329"/>
      <c r="Q325" s="329"/>
      <c r="R325" s="329"/>
      <c r="S325" s="329"/>
      <c r="T325" s="329"/>
      <c r="U325" s="329"/>
      <c r="V325" s="329"/>
      <c r="W325" s="329"/>
      <c r="X325" s="329"/>
    </row>
    <row r="326" spans="5:24">
      <c r="E326" s="329"/>
      <c r="F326" s="329"/>
      <c r="G326" s="329"/>
      <c r="H326" s="329"/>
      <c r="I326" s="329"/>
      <c r="J326" s="329"/>
      <c r="K326" s="329"/>
      <c r="L326" s="329"/>
      <c r="M326" s="329"/>
      <c r="N326" s="329"/>
      <c r="O326" s="329"/>
      <c r="P326" s="329"/>
      <c r="Q326" s="329"/>
      <c r="R326" s="329"/>
      <c r="S326" s="329"/>
      <c r="T326" s="329"/>
      <c r="U326" s="329"/>
      <c r="V326" s="329"/>
      <c r="W326" s="329"/>
      <c r="X326" s="329"/>
    </row>
    <row r="327" spans="5:24">
      <c r="E327" s="329"/>
      <c r="F327" s="329"/>
      <c r="G327" s="329"/>
      <c r="H327" s="329"/>
      <c r="I327" s="329"/>
      <c r="J327" s="329"/>
      <c r="K327" s="329"/>
      <c r="L327" s="329"/>
      <c r="M327" s="329"/>
      <c r="N327" s="329"/>
      <c r="O327" s="329"/>
      <c r="P327" s="329"/>
      <c r="Q327" s="329"/>
      <c r="R327" s="329"/>
      <c r="S327" s="329"/>
      <c r="T327" s="329"/>
      <c r="U327" s="329"/>
      <c r="V327" s="329"/>
      <c r="W327" s="329"/>
      <c r="X327" s="329"/>
    </row>
    <row r="328" spans="5:24">
      <c r="E328" s="329"/>
      <c r="F328" s="329"/>
      <c r="G328" s="329"/>
      <c r="H328" s="329"/>
      <c r="I328" s="329"/>
      <c r="J328" s="329"/>
      <c r="K328" s="329"/>
      <c r="L328" s="329"/>
      <c r="M328" s="329"/>
      <c r="N328" s="329"/>
      <c r="O328" s="329"/>
      <c r="P328" s="329"/>
      <c r="Q328" s="329"/>
      <c r="R328" s="329"/>
      <c r="S328" s="329"/>
      <c r="T328" s="329"/>
      <c r="U328" s="329"/>
      <c r="V328" s="329"/>
      <c r="W328" s="329"/>
      <c r="X328" s="329"/>
    </row>
    <row r="329" spans="5:24">
      <c r="E329" s="329"/>
      <c r="F329" s="329"/>
      <c r="G329" s="329"/>
      <c r="H329" s="329"/>
      <c r="I329" s="329"/>
      <c r="J329" s="329"/>
      <c r="K329" s="329"/>
      <c r="L329" s="329"/>
      <c r="M329" s="329"/>
      <c r="N329" s="329"/>
      <c r="O329" s="329"/>
      <c r="P329" s="329"/>
      <c r="Q329" s="329"/>
      <c r="R329" s="329"/>
      <c r="S329" s="329"/>
      <c r="T329" s="329"/>
      <c r="U329" s="329"/>
      <c r="V329" s="329"/>
      <c r="W329" s="329"/>
      <c r="X329" s="329"/>
    </row>
    <row r="330" spans="5:24">
      <c r="E330" s="329"/>
      <c r="F330" s="329"/>
      <c r="G330" s="329"/>
      <c r="H330" s="329"/>
      <c r="I330" s="329"/>
      <c r="J330" s="329"/>
      <c r="K330" s="329"/>
      <c r="L330" s="329"/>
      <c r="M330" s="329"/>
      <c r="N330" s="329"/>
      <c r="O330" s="329"/>
      <c r="P330" s="329"/>
      <c r="Q330" s="329"/>
      <c r="R330" s="329"/>
      <c r="S330" s="329"/>
      <c r="T330" s="329"/>
      <c r="U330" s="329"/>
      <c r="V330" s="329"/>
      <c r="W330" s="329"/>
      <c r="X330" s="329"/>
    </row>
    <row r="331" spans="5:24">
      <c r="E331" s="329"/>
      <c r="F331" s="329"/>
      <c r="G331" s="329"/>
      <c r="H331" s="329"/>
      <c r="I331" s="329"/>
      <c r="J331" s="329"/>
      <c r="K331" s="329"/>
      <c r="L331" s="329"/>
      <c r="M331" s="329"/>
      <c r="N331" s="329"/>
      <c r="O331" s="329"/>
      <c r="P331" s="329"/>
      <c r="Q331" s="329"/>
      <c r="R331" s="329"/>
      <c r="S331" s="329"/>
      <c r="T331" s="329"/>
      <c r="U331" s="329"/>
      <c r="V331" s="329"/>
      <c r="W331" s="329"/>
      <c r="X331" s="329"/>
    </row>
    <row r="332" spans="5:24">
      <c r="E332" s="329"/>
      <c r="F332" s="329"/>
      <c r="G332" s="329"/>
      <c r="H332" s="329"/>
      <c r="I332" s="329"/>
      <c r="J332" s="329"/>
      <c r="K332" s="329"/>
      <c r="L332" s="329"/>
      <c r="M332" s="329"/>
      <c r="N332" s="329"/>
      <c r="O332" s="329"/>
      <c r="P332" s="329"/>
      <c r="Q332" s="329"/>
      <c r="R332" s="329"/>
      <c r="S332" s="329"/>
      <c r="T332" s="329"/>
      <c r="U332" s="329"/>
      <c r="V332" s="329"/>
      <c r="W332" s="329"/>
      <c r="X332" s="329"/>
    </row>
    <row r="333" spans="5:24">
      <c r="E333" s="329"/>
      <c r="F333" s="329"/>
      <c r="G333" s="329"/>
      <c r="H333" s="329"/>
      <c r="I333" s="329"/>
      <c r="J333" s="329"/>
      <c r="K333" s="329"/>
      <c r="L333" s="329"/>
      <c r="M333" s="329"/>
      <c r="N333" s="329"/>
      <c r="O333" s="329"/>
      <c r="P333" s="329"/>
      <c r="Q333" s="329"/>
      <c r="R333" s="329"/>
      <c r="S333" s="329"/>
      <c r="T333" s="329"/>
      <c r="U333" s="329"/>
      <c r="V333" s="329"/>
      <c r="W333" s="329"/>
      <c r="X333" s="329"/>
    </row>
    <row r="334" spans="5:24">
      <c r="E334" s="329"/>
      <c r="F334" s="329"/>
      <c r="G334" s="329"/>
      <c r="H334" s="329"/>
      <c r="I334" s="329"/>
      <c r="J334" s="329"/>
      <c r="K334" s="329"/>
      <c r="L334" s="329"/>
      <c r="M334" s="329"/>
      <c r="N334" s="329"/>
      <c r="O334" s="329"/>
      <c r="P334" s="329"/>
      <c r="Q334" s="329"/>
      <c r="R334" s="329"/>
      <c r="S334" s="329"/>
      <c r="T334" s="329"/>
      <c r="U334" s="329"/>
      <c r="V334" s="329"/>
      <c r="W334" s="329"/>
      <c r="X334" s="329"/>
    </row>
    <row r="335" spans="5:24">
      <c r="E335" s="329"/>
      <c r="F335" s="329"/>
      <c r="G335" s="329"/>
      <c r="H335" s="329"/>
      <c r="I335" s="329"/>
      <c r="J335" s="329"/>
      <c r="K335" s="329"/>
      <c r="L335" s="329"/>
      <c r="M335" s="329"/>
      <c r="N335" s="329"/>
      <c r="O335" s="329"/>
      <c r="P335" s="329"/>
      <c r="Q335" s="329"/>
      <c r="R335" s="329"/>
      <c r="S335" s="329"/>
      <c r="T335" s="329"/>
      <c r="U335" s="329"/>
      <c r="V335" s="329"/>
      <c r="W335" s="329"/>
      <c r="X335" s="329"/>
    </row>
    <row r="336" spans="5:24">
      <c r="E336" s="329"/>
      <c r="F336" s="329"/>
      <c r="G336" s="329"/>
      <c r="H336" s="329"/>
      <c r="I336" s="329"/>
      <c r="J336" s="329"/>
      <c r="K336" s="329"/>
      <c r="L336" s="329"/>
      <c r="M336" s="329"/>
      <c r="N336" s="329"/>
      <c r="O336" s="329"/>
      <c r="P336" s="329"/>
      <c r="Q336" s="329"/>
      <c r="R336" s="329"/>
      <c r="S336" s="329"/>
      <c r="T336" s="329"/>
      <c r="U336" s="329"/>
      <c r="V336" s="329"/>
      <c r="W336" s="329"/>
      <c r="X336" s="329"/>
    </row>
    <row r="337" spans="5:24">
      <c r="E337" s="329"/>
      <c r="F337" s="329"/>
      <c r="G337" s="329"/>
      <c r="H337" s="329"/>
      <c r="I337" s="329"/>
      <c r="J337" s="329"/>
      <c r="K337" s="329"/>
      <c r="L337" s="329"/>
      <c r="M337" s="329"/>
      <c r="N337" s="329"/>
      <c r="O337" s="329"/>
      <c r="P337" s="329"/>
      <c r="Q337" s="329"/>
      <c r="R337" s="329"/>
      <c r="S337" s="329"/>
      <c r="T337" s="329"/>
      <c r="U337" s="329"/>
      <c r="V337" s="329"/>
      <c r="W337" s="329"/>
      <c r="X337" s="329"/>
    </row>
    <row r="338" spans="5:24">
      <c r="E338" s="329"/>
      <c r="F338" s="329"/>
      <c r="G338" s="329"/>
      <c r="H338" s="329"/>
      <c r="I338" s="329"/>
      <c r="J338" s="329"/>
      <c r="K338" s="329"/>
      <c r="L338" s="329"/>
      <c r="M338" s="329"/>
      <c r="N338" s="329"/>
      <c r="O338" s="329"/>
      <c r="P338" s="329"/>
      <c r="Q338" s="329"/>
      <c r="R338" s="329"/>
      <c r="S338" s="329"/>
      <c r="T338" s="329"/>
      <c r="U338" s="329"/>
      <c r="V338" s="329"/>
      <c r="W338" s="329"/>
      <c r="X338" s="329"/>
    </row>
    <row r="339" spans="5:24">
      <c r="E339" s="329"/>
      <c r="F339" s="329"/>
      <c r="G339" s="329"/>
      <c r="H339" s="329"/>
      <c r="I339" s="329"/>
      <c r="J339" s="329"/>
      <c r="K339" s="329"/>
      <c r="L339" s="329"/>
      <c r="M339" s="329"/>
      <c r="N339" s="329"/>
      <c r="O339" s="329"/>
      <c r="P339" s="329"/>
      <c r="Q339" s="329"/>
      <c r="R339" s="329"/>
      <c r="S339" s="329"/>
      <c r="T339" s="329"/>
      <c r="U339" s="329"/>
      <c r="V339" s="329"/>
      <c r="W339" s="329"/>
      <c r="X339" s="329"/>
    </row>
    <row r="340" spans="5:24">
      <c r="E340" s="329"/>
      <c r="F340" s="329"/>
      <c r="G340" s="329"/>
      <c r="H340" s="329"/>
      <c r="I340" s="329"/>
      <c r="J340" s="329"/>
      <c r="K340" s="329"/>
      <c r="L340" s="329"/>
      <c r="M340" s="329"/>
      <c r="N340" s="329"/>
      <c r="O340" s="329"/>
      <c r="P340" s="329"/>
      <c r="Q340" s="329"/>
      <c r="R340" s="329"/>
      <c r="S340" s="329"/>
      <c r="T340" s="329"/>
      <c r="U340" s="329"/>
      <c r="V340" s="329"/>
      <c r="W340" s="329"/>
      <c r="X340" s="329"/>
    </row>
    <row r="341" spans="5:24">
      <c r="E341" s="329"/>
      <c r="F341" s="329"/>
      <c r="G341" s="329"/>
      <c r="H341" s="329"/>
      <c r="I341" s="329"/>
      <c r="J341" s="329"/>
      <c r="K341" s="329"/>
      <c r="L341" s="329"/>
      <c r="M341" s="329"/>
      <c r="N341" s="329"/>
      <c r="O341" s="329"/>
      <c r="P341" s="329"/>
      <c r="Q341" s="329"/>
      <c r="R341" s="329"/>
      <c r="S341" s="329"/>
      <c r="T341" s="329"/>
      <c r="U341" s="329"/>
      <c r="V341" s="329"/>
      <c r="W341" s="329"/>
      <c r="X341" s="329"/>
    </row>
    <row r="342" spans="5:24">
      <c r="E342" s="329"/>
      <c r="F342" s="329"/>
      <c r="G342" s="329"/>
      <c r="H342" s="329"/>
      <c r="I342" s="329"/>
      <c r="J342" s="329"/>
      <c r="K342" s="329"/>
      <c r="L342" s="329"/>
      <c r="M342" s="329"/>
      <c r="N342" s="329"/>
      <c r="O342" s="329"/>
      <c r="P342" s="329"/>
      <c r="Q342" s="329"/>
      <c r="R342" s="329"/>
      <c r="S342" s="329"/>
      <c r="T342" s="329"/>
      <c r="U342" s="329"/>
      <c r="V342" s="329"/>
      <c r="W342" s="329"/>
      <c r="X342" s="329"/>
    </row>
    <row r="343" spans="5:24">
      <c r="E343" s="329"/>
      <c r="F343" s="329"/>
      <c r="G343" s="329"/>
      <c r="H343" s="329"/>
      <c r="I343" s="329"/>
      <c r="J343" s="329"/>
      <c r="K343" s="329"/>
      <c r="L343" s="329"/>
      <c r="M343" s="329"/>
      <c r="N343" s="329"/>
      <c r="O343" s="329"/>
      <c r="P343" s="329"/>
      <c r="Q343" s="329"/>
      <c r="R343" s="329"/>
      <c r="S343" s="329"/>
      <c r="T343" s="329"/>
      <c r="U343" s="329"/>
      <c r="V343" s="329"/>
      <c r="W343" s="329"/>
      <c r="X343" s="329"/>
    </row>
    <row r="344" spans="5:24">
      <c r="E344" s="329"/>
      <c r="F344" s="329"/>
      <c r="G344" s="329"/>
      <c r="H344" s="329"/>
      <c r="I344" s="329"/>
      <c r="J344" s="329"/>
      <c r="K344" s="329"/>
      <c r="L344" s="329"/>
      <c r="M344" s="329"/>
      <c r="N344" s="329"/>
      <c r="O344" s="329"/>
      <c r="P344" s="329"/>
      <c r="Q344" s="329"/>
      <c r="R344" s="329"/>
      <c r="S344" s="329"/>
      <c r="T344" s="329"/>
      <c r="U344" s="329"/>
      <c r="V344" s="329"/>
      <c r="W344" s="329"/>
      <c r="X344" s="329"/>
    </row>
    <row r="345" spans="5:24">
      <c r="E345" s="329"/>
      <c r="F345" s="329"/>
      <c r="G345" s="329"/>
      <c r="H345" s="329"/>
      <c r="I345" s="329"/>
      <c r="J345" s="329"/>
      <c r="K345" s="329"/>
      <c r="L345" s="329"/>
      <c r="M345" s="329"/>
      <c r="N345" s="329"/>
      <c r="O345" s="329"/>
      <c r="P345" s="329"/>
      <c r="Q345" s="329"/>
      <c r="R345" s="329"/>
      <c r="S345" s="329"/>
      <c r="T345" s="329"/>
      <c r="U345" s="329"/>
      <c r="V345" s="329"/>
      <c r="W345" s="329"/>
      <c r="X345" s="329"/>
    </row>
    <row r="346" spans="5:24">
      <c r="E346" s="329"/>
      <c r="F346" s="329"/>
      <c r="G346" s="329"/>
      <c r="H346" s="329"/>
      <c r="I346" s="329"/>
      <c r="J346" s="329"/>
      <c r="K346" s="329"/>
      <c r="L346" s="329"/>
      <c r="M346" s="329"/>
      <c r="N346" s="329"/>
      <c r="O346" s="329"/>
      <c r="P346" s="329"/>
      <c r="Q346" s="329"/>
      <c r="R346" s="329"/>
      <c r="S346" s="329"/>
      <c r="T346" s="329"/>
      <c r="U346" s="329"/>
      <c r="V346" s="329"/>
      <c r="W346" s="329"/>
      <c r="X346" s="329"/>
    </row>
    <row r="347" spans="5:24">
      <c r="E347" s="329"/>
      <c r="F347" s="329"/>
      <c r="G347" s="329"/>
      <c r="H347" s="329"/>
      <c r="I347" s="329"/>
      <c r="J347" s="329"/>
      <c r="K347" s="329"/>
      <c r="L347" s="329"/>
      <c r="M347" s="329"/>
      <c r="N347" s="329"/>
      <c r="O347" s="329"/>
      <c r="P347" s="329"/>
      <c r="Q347" s="329"/>
      <c r="R347" s="329"/>
      <c r="S347" s="329"/>
      <c r="T347" s="329"/>
      <c r="U347" s="329"/>
      <c r="V347" s="329"/>
      <c r="W347" s="329"/>
      <c r="X347" s="329"/>
    </row>
    <row r="348" spans="5:24">
      <c r="E348" s="329"/>
      <c r="F348" s="329"/>
      <c r="G348" s="329"/>
      <c r="H348" s="329"/>
      <c r="I348" s="329"/>
      <c r="J348" s="329"/>
      <c r="K348" s="329"/>
      <c r="L348" s="329"/>
      <c r="M348" s="329"/>
      <c r="N348" s="329"/>
      <c r="O348" s="329"/>
      <c r="P348" s="329"/>
      <c r="Q348" s="329"/>
      <c r="R348" s="329"/>
      <c r="S348" s="329"/>
      <c r="T348" s="329"/>
      <c r="U348" s="329"/>
      <c r="V348" s="329"/>
      <c r="W348" s="329"/>
      <c r="X348" s="329"/>
    </row>
    <row r="349" spans="5:24">
      <c r="E349" s="329"/>
      <c r="F349" s="329"/>
      <c r="G349" s="329"/>
      <c r="H349" s="329"/>
      <c r="I349" s="329"/>
      <c r="J349" s="329"/>
      <c r="K349" s="329"/>
      <c r="L349" s="329"/>
      <c r="M349" s="329"/>
      <c r="N349" s="329"/>
      <c r="O349" s="329"/>
      <c r="P349" s="329"/>
      <c r="Q349" s="329"/>
      <c r="R349" s="329"/>
      <c r="S349" s="329"/>
      <c r="T349" s="329"/>
      <c r="U349" s="329"/>
      <c r="V349" s="329"/>
      <c r="W349" s="329"/>
      <c r="X349" s="329"/>
    </row>
    <row r="350" spans="5:24">
      <c r="E350" s="329"/>
      <c r="F350" s="329"/>
      <c r="G350" s="329"/>
      <c r="H350" s="329"/>
      <c r="I350" s="329"/>
      <c r="J350" s="329"/>
      <c r="K350" s="329"/>
      <c r="L350" s="329"/>
      <c r="M350" s="329"/>
      <c r="N350" s="329"/>
      <c r="O350" s="329"/>
      <c r="P350" s="329"/>
      <c r="Q350" s="329"/>
      <c r="R350" s="329"/>
      <c r="S350" s="329"/>
      <c r="T350" s="329"/>
      <c r="U350" s="329"/>
      <c r="V350" s="329"/>
      <c r="W350" s="329"/>
      <c r="X350" s="329"/>
    </row>
    <row r="351" spans="5:24">
      <c r="E351" s="329"/>
      <c r="F351" s="329"/>
      <c r="G351" s="329"/>
      <c r="H351" s="329"/>
      <c r="I351" s="329"/>
      <c r="J351" s="329"/>
      <c r="K351" s="329"/>
      <c r="L351" s="329"/>
      <c r="M351" s="329"/>
      <c r="N351" s="329"/>
      <c r="O351" s="329"/>
      <c r="P351" s="329"/>
      <c r="Q351" s="329"/>
      <c r="R351" s="329"/>
      <c r="S351" s="329"/>
      <c r="T351" s="329"/>
      <c r="U351" s="329"/>
      <c r="V351" s="329"/>
      <c r="W351" s="329"/>
      <c r="X351" s="329"/>
    </row>
    <row r="352" spans="5:24">
      <c r="E352" s="329"/>
      <c r="F352" s="329"/>
      <c r="G352" s="329"/>
      <c r="H352" s="329"/>
      <c r="I352" s="329"/>
      <c r="J352" s="329"/>
      <c r="K352" s="329"/>
      <c r="L352" s="329"/>
      <c r="M352" s="329"/>
      <c r="N352" s="329"/>
      <c r="O352" s="329"/>
      <c r="P352" s="329"/>
      <c r="Q352" s="329"/>
      <c r="R352" s="329"/>
      <c r="S352" s="329"/>
      <c r="T352" s="329"/>
      <c r="U352" s="329"/>
      <c r="V352" s="329"/>
      <c r="W352" s="329"/>
      <c r="X352" s="329"/>
    </row>
    <row r="353" spans="5:24">
      <c r="E353" s="329"/>
      <c r="F353" s="329"/>
      <c r="G353" s="329"/>
      <c r="H353" s="329"/>
      <c r="I353" s="329"/>
      <c r="J353" s="329"/>
      <c r="K353" s="329"/>
      <c r="L353" s="329"/>
      <c r="M353" s="329"/>
      <c r="N353" s="329"/>
      <c r="O353" s="329"/>
      <c r="P353" s="329"/>
      <c r="Q353" s="329"/>
      <c r="R353" s="329"/>
      <c r="S353" s="329"/>
      <c r="T353" s="329"/>
      <c r="U353" s="329"/>
      <c r="V353" s="329"/>
      <c r="W353" s="329"/>
      <c r="X353" s="329"/>
    </row>
    <row r="354" spans="5:24">
      <c r="E354" s="329"/>
      <c r="F354" s="329"/>
      <c r="G354" s="329"/>
      <c r="H354" s="329"/>
      <c r="I354" s="329"/>
      <c r="J354" s="329"/>
      <c r="K354" s="329"/>
      <c r="L354" s="329"/>
      <c r="M354" s="329"/>
      <c r="N354" s="329"/>
      <c r="O354" s="329"/>
      <c r="P354" s="329"/>
      <c r="Q354" s="329"/>
      <c r="R354" s="329"/>
      <c r="S354" s="329"/>
      <c r="T354" s="329"/>
      <c r="U354" s="329"/>
      <c r="V354" s="329"/>
      <c r="W354" s="329"/>
      <c r="X354" s="329"/>
    </row>
    <row r="355" spans="5:24">
      <c r="E355" s="329"/>
      <c r="F355" s="329"/>
      <c r="G355" s="329"/>
      <c r="H355" s="329"/>
      <c r="I355" s="329"/>
      <c r="J355" s="329"/>
      <c r="K355" s="329"/>
      <c r="L355" s="329"/>
      <c r="M355" s="329"/>
      <c r="N355" s="329"/>
      <c r="O355" s="329"/>
      <c r="P355" s="329"/>
      <c r="Q355" s="329"/>
      <c r="R355" s="329"/>
      <c r="S355" s="329"/>
      <c r="T355" s="329"/>
      <c r="U355" s="329"/>
      <c r="V355" s="329"/>
      <c r="W355" s="329"/>
      <c r="X355" s="329"/>
    </row>
    <row r="356" spans="5:24">
      <c r="E356" s="329"/>
      <c r="F356" s="329"/>
      <c r="G356" s="329"/>
      <c r="H356" s="329"/>
      <c r="I356" s="329"/>
      <c r="J356" s="329"/>
      <c r="K356" s="329"/>
      <c r="L356" s="329"/>
      <c r="M356" s="329"/>
      <c r="N356" s="329"/>
      <c r="O356" s="329"/>
      <c r="P356" s="329"/>
      <c r="Q356" s="329"/>
      <c r="R356" s="329"/>
      <c r="S356" s="329"/>
      <c r="T356" s="329"/>
      <c r="U356" s="329"/>
      <c r="V356" s="329"/>
      <c r="W356" s="329"/>
      <c r="X356" s="329"/>
    </row>
    <row r="357" spans="5:24">
      <c r="E357" s="329"/>
      <c r="F357" s="329"/>
      <c r="G357" s="329"/>
      <c r="H357" s="329"/>
      <c r="I357" s="329"/>
      <c r="J357" s="329"/>
      <c r="K357" s="329"/>
      <c r="L357" s="329"/>
      <c r="M357" s="329"/>
      <c r="N357" s="329"/>
      <c r="O357" s="329"/>
      <c r="P357" s="329"/>
      <c r="Q357" s="329"/>
      <c r="R357" s="329"/>
      <c r="S357" s="329"/>
      <c r="T357" s="329"/>
      <c r="U357" s="329"/>
      <c r="V357" s="329"/>
      <c r="W357" s="329"/>
      <c r="X357" s="329"/>
    </row>
    <row r="358" spans="5:24">
      <c r="E358" s="329"/>
      <c r="F358" s="329"/>
      <c r="G358" s="329"/>
      <c r="H358" s="329"/>
      <c r="I358" s="329"/>
      <c r="J358" s="329"/>
      <c r="K358" s="329"/>
      <c r="L358" s="329"/>
      <c r="M358" s="329"/>
      <c r="N358" s="329"/>
      <c r="O358" s="329"/>
      <c r="P358" s="329"/>
      <c r="Q358" s="329"/>
      <c r="R358" s="329"/>
      <c r="S358" s="329"/>
      <c r="T358" s="329"/>
      <c r="U358" s="329"/>
      <c r="V358" s="329"/>
      <c r="W358" s="329"/>
      <c r="X358" s="329"/>
    </row>
    <row r="359" spans="5:24">
      <c r="E359" s="329"/>
      <c r="F359" s="329"/>
      <c r="G359" s="329"/>
      <c r="H359" s="329"/>
      <c r="I359" s="329"/>
      <c r="J359" s="329"/>
      <c r="K359" s="329"/>
      <c r="L359" s="329"/>
      <c r="M359" s="329"/>
      <c r="N359" s="329"/>
      <c r="O359" s="329"/>
      <c r="P359" s="329"/>
      <c r="Q359" s="329"/>
      <c r="R359" s="329"/>
      <c r="S359" s="329"/>
      <c r="T359" s="329"/>
      <c r="U359" s="329"/>
      <c r="V359" s="329"/>
      <c r="W359" s="329"/>
      <c r="X359" s="329"/>
    </row>
    <row r="360" spans="5:24">
      <c r="E360" s="329"/>
      <c r="F360" s="329"/>
      <c r="G360" s="329"/>
      <c r="H360" s="329"/>
      <c r="I360" s="329"/>
      <c r="J360" s="329"/>
      <c r="K360" s="329"/>
      <c r="L360" s="329"/>
      <c r="M360" s="329"/>
      <c r="N360" s="329"/>
      <c r="O360" s="329"/>
      <c r="P360" s="329"/>
      <c r="Q360" s="329"/>
      <c r="R360" s="329"/>
      <c r="S360" s="329"/>
      <c r="T360" s="329"/>
      <c r="U360" s="329"/>
      <c r="V360" s="329"/>
      <c r="W360" s="329"/>
      <c r="X360" s="329"/>
    </row>
    <row r="361" spans="5:24">
      <c r="E361" s="329"/>
      <c r="F361" s="329"/>
      <c r="G361" s="329"/>
      <c r="H361" s="329"/>
      <c r="I361" s="329"/>
      <c r="J361" s="329"/>
      <c r="K361" s="329"/>
      <c r="L361" s="329"/>
      <c r="M361" s="329"/>
      <c r="N361" s="329"/>
      <c r="O361" s="329"/>
      <c r="P361" s="329"/>
      <c r="Q361" s="329"/>
      <c r="R361" s="329"/>
      <c r="S361" s="329"/>
      <c r="T361" s="329"/>
      <c r="U361" s="329"/>
      <c r="V361" s="329"/>
      <c r="W361" s="329"/>
      <c r="X361" s="329"/>
    </row>
    <row r="362" spans="5:24">
      <c r="E362" s="329"/>
      <c r="F362" s="329"/>
      <c r="G362" s="329"/>
      <c r="H362" s="329"/>
      <c r="I362" s="329"/>
      <c r="J362" s="329"/>
      <c r="K362" s="329"/>
      <c r="L362" s="329"/>
      <c r="M362" s="329"/>
      <c r="N362" s="329"/>
      <c r="O362" s="329"/>
      <c r="P362" s="329"/>
      <c r="Q362" s="329"/>
      <c r="R362" s="329"/>
      <c r="S362" s="329"/>
      <c r="T362" s="329"/>
      <c r="U362" s="329"/>
      <c r="V362" s="329"/>
      <c r="W362" s="329"/>
      <c r="X362" s="329"/>
    </row>
    <row r="363" spans="5:24">
      <c r="E363" s="329"/>
      <c r="F363" s="329"/>
      <c r="G363" s="329"/>
      <c r="H363" s="329"/>
      <c r="I363" s="329"/>
      <c r="J363" s="329"/>
      <c r="K363" s="329"/>
      <c r="L363" s="329"/>
      <c r="M363" s="329"/>
      <c r="N363" s="329"/>
      <c r="O363" s="329"/>
      <c r="P363" s="329"/>
      <c r="Q363" s="329"/>
      <c r="R363" s="329"/>
      <c r="S363" s="329"/>
      <c r="T363" s="329"/>
      <c r="U363" s="329"/>
      <c r="V363" s="329"/>
      <c r="W363" s="329"/>
      <c r="X363" s="329"/>
    </row>
    <row r="364" spans="5:24">
      <c r="E364" s="329"/>
      <c r="F364" s="329"/>
      <c r="G364" s="329"/>
      <c r="H364" s="329"/>
      <c r="I364" s="329"/>
      <c r="J364" s="329"/>
      <c r="K364" s="329"/>
      <c r="L364" s="329"/>
      <c r="M364" s="329"/>
      <c r="N364" s="329"/>
      <c r="O364" s="329"/>
      <c r="P364" s="329"/>
      <c r="Q364" s="329"/>
      <c r="R364" s="329"/>
      <c r="S364" s="329"/>
      <c r="T364" s="329"/>
      <c r="U364" s="329"/>
      <c r="V364" s="329"/>
      <c r="W364" s="329"/>
      <c r="X364" s="329"/>
    </row>
    <row r="365" spans="5:24">
      <c r="E365" s="329"/>
      <c r="F365" s="329"/>
      <c r="G365" s="329"/>
      <c r="H365" s="329"/>
      <c r="I365" s="329"/>
      <c r="J365" s="329"/>
      <c r="K365" s="329"/>
      <c r="L365" s="329"/>
      <c r="M365" s="329"/>
      <c r="N365" s="329"/>
      <c r="O365" s="329"/>
      <c r="P365" s="329"/>
      <c r="Q365" s="329"/>
      <c r="R365" s="329"/>
      <c r="S365" s="329"/>
      <c r="T365" s="329"/>
      <c r="U365" s="329"/>
      <c r="V365" s="329"/>
      <c r="W365" s="329"/>
      <c r="X365" s="329"/>
    </row>
    <row r="366" spans="5:24">
      <c r="E366" s="329"/>
      <c r="F366" s="329"/>
      <c r="G366" s="329"/>
      <c r="H366" s="329"/>
      <c r="I366" s="329"/>
      <c r="J366" s="329"/>
      <c r="K366" s="329"/>
      <c r="L366" s="329"/>
      <c r="M366" s="329"/>
      <c r="N366" s="329"/>
      <c r="O366" s="329"/>
      <c r="P366" s="329"/>
      <c r="Q366" s="329"/>
      <c r="R366" s="329"/>
      <c r="S366" s="329"/>
      <c r="T366" s="329"/>
      <c r="U366" s="329"/>
      <c r="V366" s="329"/>
      <c r="W366" s="329"/>
      <c r="X366" s="329"/>
    </row>
    <row r="367" spans="5:24">
      <c r="E367" s="329"/>
      <c r="F367" s="329"/>
      <c r="G367" s="329"/>
      <c r="H367" s="329"/>
      <c r="I367" s="329"/>
      <c r="J367" s="329"/>
      <c r="K367" s="329"/>
      <c r="L367" s="329"/>
      <c r="M367" s="329"/>
      <c r="N367" s="329"/>
      <c r="O367" s="329"/>
      <c r="P367" s="329"/>
      <c r="Q367" s="329"/>
      <c r="R367" s="329"/>
      <c r="S367" s="329"/>
      <c r="T367" s="329"/>
      <c r="U367" s="329"/>
      <c r="V367" s="329"/>
      <c r="W367" s="329"/>
      <c r="X367" s="329"/>
    </row>
    <row r="368" spans="5:24">
      <c r="E368" s="329"/>
      <c r="F368" s="329"/>
      <c r="G368" s="329"/>
      <c r="H368" s="329"/>
      <c r="I368" s="329"/>
      <c r="J368" s="329"/>
      <c r="K368" s="329"/>
      <c r="L368" s="329"/>
      <c r="M368" s="329"/>
      <c r="N368" s="329"/>
      <c r="O368" s="329"/>
      <c r="P368" s="329"/>
      <c r="Q368" s="329"/>
      <c r="R368" s="329"/>
      <c r="S368" s="329"/>
      <c r="T368" s="329"/>
      <c r="U368" s="329"/>
      <c r="V368" s="329"/>
      <c r="W368" s="329"/>
      <c r="X368" s="329"/>
    </row>
    <row r="369" spans="5:24">
      <c r="E369" s="329"/>
      <c r="F369" s="329"/>
      <c r="G369" s="329"/>
      <c r="H369" s="329"/>
      <c r="I369" s="329"/>
      <c r="J369" s="329"/>
      <c r="K369" s="329"/>
      <c r="L369" s="329"/>
      <c r="M369" s="329"/>
      <c r="N369" s="329"/>
      <c r="O369" s="329"/>
      <c r="P369" s="329"/>
      <c r="Q369" s="329"/>
      <c r="R369" s="329"/>
      <c r="S369" s="329"/>
      <c r="T369" s="329"/>
      <c r="U369" s="329"/>
      <c r="V369" s="329"/>
      <c r="W369" s="329"/>
      <c r="X369" s="329"/>
    </row>
    <row r="370" spans="5:24">
      <c r="E370" s="329"/>
      <c r="F370" s="329"/>
      <c r="G370" s="329"/>
      <c r="H370" s="329"/>
      <c r="I370" s="329"/>
      <c r="J370" s="329"/>
      <c r="K370" s="329"/>
      <c r="L370" s="329"/>
      <c r="M370" s="329"/>
      <c r="N370" s="329"/>
      <c r="O370" s="329"/>
      <c r="P370" s="329"/>
      <c r="Q370" s="329"/>
      <c r="R370" s="329"/>
      <c r="S370" s="329"/>
      <c r="T370" s="329"/>
      <c r="U370" s="329"/>
      <c r="V370" s="329"/>
      <c r="W370" s="329"/>
      <c r="X370" s="32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U32"/>
  <sheetViews>
    <sheetView zoomScale="60" zoomScaleNormal="60" workbookViewId="0">
      <pane xSplit="5" ySplit="4" topLeftCell="AF5" activePane="bottomRight" state="frozen"/>
      <selection activeCell="B27" sqref="B27:B28"/>
      <selection pane="topRight" activeCell="B27" sqref="B27:B28"/>
      <selection pane="bottomLeft" activeCell="B27" sqref="B27:B28"/>
      <selection pane="bottomRight" activeCell="AZ13" sqref="AZ13"/>
    </sheetView>
  </sheetViews>
  <sheetFormatPr defaultColWidth="10.44140625" defaultRowHeight="21"/>
  <cols>
    <col min="1" max="1" width="2.77734375" style="325" customWidth="1"/>
    <col min="2" max="2" width="13.77734375" style="325" customWidth="1"/>
    <col min="3" max="3" width="13" style="325" customWidth="1"/>
    <col min="4" max="4" width="13.77734375" style="325" customWidth="1"/>
    <col min="5" max="5" width="18.21875" style="325" customWidth="1"/>
    <col min="6" max="6" width="19.77734375" style="325" customWidth="1"/>
    <col min="7" max="10" width="9" style="326" customWidth="1"/>
    <col min="11" max="11" width="26.5546875" style="325" customWidth="1"/>
    <col min="12" max="15" width="9" style="326" customWidth="1"/>
    <col min="16" max="16" width="13.44140625" style="325" customWidth="1"/>
    <col min="17" max="17" width="23.33203125" style="325" customWidth="1"/>
    <col min="18" max="18" width="10.77734375" style="326" customWidth="1"/>
    <col min="19" max="19" width="11" style="326" customWidth="1"/>
    <col min="20" max="20" width="12.77734375" style="326" customWidth="1"/>
    <col min="21" max="21" width="9" style="326" customWidth="1"/>
    <col min="22" max="22" width="11.33203125" style="325" customWidth="1"/>
    <col min="23" max="23" width="21.33203125" style="325" customWidth="1"/>
    <col min="24" max="24" width="12.44140625" style="326" customWidth="1"/>
    <col min="25" max="27" width="11" style="326" customWidth="1"/>
    <col min="28" max="28" width="11.21875" style="327" customWidth="1"/>
    <col min="29" max="29" width="18.21875" style="325" customWidth="1"/>
    <col min="30" max="31" width="10.77734375" style="326" customWidth="1"/>
    <col min="32" max="33" width="9" style="326" customWidth="1"/>
    <col min="34" max="34" width="11.6640625" style="327" customWidth="1"/>
    <col min="35" max="38" width="9" style="326" customWidth="1"/>
    <col min="39" max="39" width="11.77734375" style="327" customWidth="1"/>
    <col min="40" max="43" width="9" style="326" customWidth="1"/>
    <col min="44" max="44" width="11.77734375" style="327" customWidth="1"/>
    <col min="45" max="48" width="9" style="326" customWidth="1"/>
    <col min="49" max="49" width="11.44140625" style="327" customWidth="1"/>
    <col min="50" max="50" width="10.77734375" style="325" customWidth="1"/>
    <col min="51" max="54" width="9" style="326" customWidth="1"/>
    <col min="55" max="55" width="11.44140625" style="327" customWidth="1"/>
    <col min="56" max="56" width="16.77734375" style="325" customWidth="1"/>
    <col min="57" max="983" width="10.44140625" style="328"/>
    <col min="984" max="16384" width="10.44140625" style="329"/>
  </cols>
  <sheetData>
    <row r="2" spans="2:983" ht="28.8">
      <c r="B2" s="737" t="s">
        <v>850</v>
      </c>
      <c r="Q2" s="330"/>
      <c r="BE2" s="325"/>
      <c r="BF2" s="325"/>
      <c r="BG2" s="325"/>
      <c r="BH2" s="325"/>
      <c r="BI2" s="325"/>
      <c r="BJ2" s="325"/>
      <c r="BK2" s="325"/>
      <c r="BL2" s="325"/>
      <c r="BM2" s="325"/>
      <c r="BN2" s="325"/>
      <c r="BO2" s="325"/>
      <c r="BP2" s="325"/>
      <c r="BQ2" s="325"/>
      <c r="BR2" s="325"/>
      <c r="BS2" s="325"/>
      <c r="BT2" s="325"/>
      <c r="BU2" s="325"/>
      <c r="BV2" s="325"/>
      <c r="BW2" s="325"/>
      <c r="BX2" s="325"/>
      <c r="BY2" s="325"/>
      <c r="BZ2" s="325"/>
      <c r="CA2" s="325"/>
      <c r="CB2" s="325"/>
      <c r="CC2" s="325"/>
      <c r="CD2" s="325"/>
      <c r="CE2" s="325"/>
      <c r="CF2" s="325"/>
      <c r="CG2" s="325"/>
      <c r="CH2" s="325"/>
      <c r="CI2" s="325"/>
      <c r="CJ2" s="325"/>
      <c r="CK2" s="325"/>
      <c r="CL2" s="325"/>
      <c r="CM2" s="325"/>
      <c r="CN2" s="325"/>
      <c r="CO2" s="325"/>
      <c r="CP2" s="325"/>
      <c r="CQ2" s="325"/>
      <c r="CR2" s="325"/>
      <c r="CS2" s="325"/>
      <c r="CT2" s="325"/>
      <c r="CU2" s="325"/>
      <c r="CV2" s="325"/>
      <c r="CW2" s="325"/>
      <c r="CX2" s="325"/>
      <c r="CY2" s="325"/>
      <c r="CZ2" s="325"/>
      <c r="DA2" s="325"/>
      <c r="DB2" s="325"/>
      <c r="DC2" s="325"/>
      <c r="DD2" s="325"/>
      <c r="DE2" s="325"/>
      <c r="DF2" s="325"/>
      <c r="DG2" s="325"/>
      <c r="DH2" s="325"/>
      <c r="DI2" s="325"/>
      <c r="DJ2" s="325"/>
      <c r="DK2" s="325"/>
      <c r="DL2" s="325"/>
      <c r="DM2" s="325"/>
      <c r="DN2" s="325"/>
      <c r="DO2" s="325"/>
      <c r="DP2" s="325"/>
      <c r="DQ2" s="325"/>
      <c r="DR2" s="325"/>
      <c r="DS2" s="325"/>
      <c r="DT2" s="325"/>
      <c r="DU2" s="325"/>
      <c r="DV2" s="325"/>
      <c r="DW2" s="325"/>
      <c r="DX2" s="325"/>
      <c r="DY2" s="325"/>
      <c r="DZ2" s="325"/>
      <c r="EA2" s="325"/>
      <c r="EB2" s="325"/>
      <c r="EC2" s="325"/>
      <c r="ED2" s="325"/>
      <c r="EE2" s="325"/>
      <c r="EF2" s="325"/>
      <c r="EG2" s="325"/>
      <c r="EH2" s="325"/>
      <c r="EI2" s="325"/>
      <c r="EJ2" s="325"/>
      <c r="EK2" s="325"/>
      <c r="EL2" s="325"/>
      <c r="EM2" s="325"/>
      <c r="EN2" s="325"/>
      <c r="EO2" s="325"/>
      <c r="EP2" s="325"/>
      <c r="EQ2" s="325"/>
      <c r="ER2" s="325"/>
      <c r="ES2" s="325"/>
      <c r="ET2" s="325"/>
      <c r="EU2" s="325"/>
      <c r="EV2" s="325"/>
      <c r="EW2" s="325"/>
      <c r="EX2" s="325"/>
      <c r="EY2" s="325"/>
      <c r="EZ2" s="325"/>
      <c r="FA2" s="325"/>
      <c r="FB2" s="325"/>
      <c r="FC2" s="325"/>
      <c r="FD2" s="325"/>
      <c r="FE2" s="325"/>
      <c r="FF2" s="325"/>
      <c r="FG2" s="325"/>
      <c r="FH2" s="325"/>
      <c r="FI2" s="325"/>
      <c r="FJ2" s="325"/>
      <c r="FK2" s="325"/>
      <c r="FL2" s="325"/>
      <c r="FM2" s="325"/>
      <c r="FN2" s="325"/>
      <c r="FO2" s="325"/>
      <c r="FP2" s="325"/>
      <c r="FQ2" s="325"/>
      <c r="FR2" s="325"/>
      <c r="FS2" s="325"/>
      <c r="FT2" s="325"/>
      <c r="FU2" s="325"/>
      <c r="FV2" s="325"/>
      <c r="FW2" s="325"/>
      <c r="FX2" s="325"/>
      <c r="FY2" s="325"/>
      <c r="FZ2" s="325"/>
      <c r="GA2" s="325"/>
      <c r="GB2" s="325"/>
      <c r="GC2" s="325"/>
      <c r="GD2" s="325"/>
      <c r="GE2" s="325"/>
      <c r="GF2" s="325"/>
      <c r="GG2" s="325"/>
      <c r="GH2" s="325"/>
      <c r="GI2" s="325"/>
      <c r="GJ2" s="325"/>
      <c r="GK2" s="325"/>
      <c r="GL2" s="325"/>
      <c r="GM2" s="325"/>
      <c r="GN2" s="325"/>
      <c r="GO2" s="325"/>
      <c r="GP2" s="325"/>
      <c r="GQ2" s="325"/>
      <c r="GR2" s="325"/>
      <c r="GS2" s="325"/>
      <c r="GT2" s="325"/>
      <c r="GU2" s="325"/>
      <c r="GV2" s="325"/>
      <c r="GW2" s="325"/>
      <c r="GX2" s="325"/>
      <c r="GY2" s="325"/>
      <c r="GZ2" s="325"/>
      <c r="HA2" s="325"/>
      <c r="HB2" s="325"/>
      <c r="HC2" s="325"/>
      <c r="HD2" s="325"/>
      <c r="HE2" s="325"/>
      <c r="HF2" s="325"/>
      <c r="HG2" s="325"/>
      <c r="HH2" s="325"/>
      <c r="HI2" s="325"/>
      <c r="HJ2" s="325"/>
      <c r="HK2" s="325"/>
      <c r="HL2" s="325"/>
      <c r="HM2" s="325"/>
      <c r="HN2" s="325"/>
      <c r="HO2" s="325"/>
      <c r="HP2" s="325"/>
      <c r="HQ2" s="325"/>
      <c r="HR2" s="325"/>
      <c r="HS2" s="325"/>
      <c r="HT2" s="325"/>
      <c r="HU2" s="325"/>
      <c r="HV2" s="325"/>
      <c r="HW2" s="325"/>
      <c r="HX2" s="325"/>
      <c r="HY2" s="325"/>
      <c r="HZ2" s="325"/>
      <c r="IA2" s="325"/>
      <c r="IB2" s="325"/>
      <c r="IC2" s="325"/>
      <c r="ID2" s="325"/>
      <c r="IE2" s="325"/>
      <c r="IF2" s="325"/>
      <c r="IG2" s="325"/>
      <c r="IH2" s="325"/>
      <c r="II2" s="325"/>
      <c r="IJ2" s="325"/>
      <c r="IK2" s="325"/>
      <c r="IL2" s="325"/>
      <c r="IM2" s="325"/>
      <c r="IN2" s="325"/>
      <c r="IO2" s="325"/>
      <c r="IP2" s="325"/>
      <c r="IQ2" s="325"/>
      <c r="IR2" s="325"/>
      <c r="IS2" s="325"/>
      <c r="IT2" s="325"/>
      <c r="IU2" s="325"/>
      <c r="IV2" s="325"/>
      <c r="IW2" s="325"/>
      <c r="IX2" s="325"/>
      <c r="IY2" s="325"/>
      <c r="IZ2" s="325"/>
      <c r="JA2" s="325"/>
      <c r="JB2" s="325"/>
      <c r="JC2" s="325"/>
      <c r="JD2" s="325"/>
      <c r="JE2" s="325"/>
      <c r="JF2" s="325"/>
      <c r="JG2" s="325"/>
      <c r="JH2" s="325"/>
      <c r="JI2" s="325"/>
      <c r="JJ2" s="325"/>
      <c r="JK2" s="325"/>
      <c r="JL2" s="325"/>
      <c r="JM2" s="325"/>
      <c r="JN2" s="325"/>
      <c r="JO2" s="325"/>
      <c r="JP2" s="325"/>
      <c r="JQ2" s="325"/>
      <c r="JR2" s="325"/>
      <c r="JS2" s="325"/>
      <c r="JT2" s="325"/>
      <c r="JU2" s="325"/>
      <c r="JV2" s="325"/>
      <c r="JW2" s="325"/>
      <c r="JX2" s="325"/>
      <c r="JY2" s="325"/>
      <c r="JZ2" s="325"/>
      <c r="KA2" s="325"/>
      <c r="KB2" s="325"/>
      <c r="KC2" s="325"/>
      <c r="KD2" s="325"/>
      <c r="KE2" s="325"/>
      <c r="KF2" s="325"/>
      <c r="KG2" s="325"/>
      <c r="KH2" s="325"/>
      <c r="KI2" s="325"/>
      <c r="KJ2" s="325"/>
      <c r="KK2" s="325"/>
      <c r="KL2" s="325"/>
      <c r="KM2" s="325"/>
      <c r="KN2" s="325"/>
      <c r="KO2" s="325"/>
      <c r="KP2" s="325"/>
      <c r="KQ2" s="325"/>
      <c r="KR2" s="325"/>
      <c r="KS2" s="325"/>
      <c r="KT2" s="325"/>
      <c r="KU2" s="325"/>
      <c r="KV2" s="325"/>
      <c r="KW2" s="325"/>
      <c r="KX2" s="325"/>
      <c r="KY2" s="325"/>
      <c r="KZ2" s="325"/>
      <c r="LA2" s="325"/>
      <c r="LB2" s="325"/>
      <c r="LC2" s="325"/>
      <c r="LD2" s="325"/>
      <c r="LE2" s="325"/>
      <c r="LF2" s="325"/>
      <c r="LG2" s="325"/>
      <c r="LH2" s="325"/>
      <c r="LI2" s="325"/>
      <c r="LJ2" s="325"/>
      <c r="LK2" s="325"/>
      <c r="LL2" s="325"/>
      <c r="LM2" s="325"/>
      <c r="LN2" s="325"/>
      <c r="LO2" s="325"/>
      <c r="LP2" s="325"/>
      <c r="LQ2" s="325"/>
      <c r="LR2" s="325"/>
      <c r="LS2" s="325"/>
      <c r="LT2" s="325"/>
      <c r="LU2" s="325"/>
      <c r="LV2" s="325"/>
      <c r="LW2" s="325"/>
      <c r="LX2" s="325"/>
      <c r="LY2" s="325"/>
      <c r="LZ2" s="325"/>
      <c r="MA2" s="325"/>
      <c r="MB2" s="325"/>
      <c r="MC2" s="325"/>
      <c r="MD2" s="325"/>
      <c r="ME2" s="325"/>
      <c r="MF2" s="325"/>
      <c r="MG2" s="325"/>
      <c r="MH2" s="325"/>
      <c r="MI2" s="325"/>
      <c r="MJ2" s="325"/>
      <c r="MK2" s="325"/>
      <c r="ML2" s="325"/>
      <c r="MM2" s="325"/>
      <c r="MN2" s="325"/>
      <c r="MO2" s="325"/>
      <c r="MP2" s="325"/>
      <c r="MQ2" s="325"/>
      <c r="MR2" s="325"/>
      <c r="MS2" s="325"/>
      <c r="MT2" s="325"/>
      <c r="MU2" s="325"/>
      <c r="MV2" s="325"/>
      <c r="MW2" s="325"/>
      <c r="MX2" s="325"/>
      <c r="MY2" s="325"/>
      <c r="MZ2" s="325"/>
      <c r="NA2" s="325"/>
      <c r="NB2" s="325"/>
      <c r="NC2" s="325"/>
      <c r="ND2" s="325"/>
      <c r="NE2" s="325"/>
      <c r="NF2" s="325"/>
      <c r="NG2" s="325"/>
      <c r="NH2" s="325"/>
      <c r="NI2" s="325"/>
      <c r="NJ2" s="325"/>
      <c r="NK2" s="325"/>
      <c r="NL2" s="325"/>
      <c r="NM2" s="325"/>
      <c r="NN2" s="325"/>
      <c r="NO2" s="325"/>
      <c r="NP2" s="325"/>
      <c r="NQ2" s="325"/>
      <c r="NR2" s="325"/>
      <c r="NS2" s="325"/>
      <c r="NT2" s="325"/>
      <c r="NU2" s="325"/>
      <c r="NV2" s="325"/>
      <c r="NW2" s="325"/>
      <c r="NX2" s="325"/>
      <c r="NY2" s="325"/>
      <c r="NZ2" s="325"/>
      <c r="OA2" s="325"/>
      <c r="OB2" s="325"/>
      <c r="OC2" s="325"/>
      <c r="OD2" s="325"/>
      <c r="OE2" s="325"/>
      <c r="OF2" s="325"/>
      <c r="OG2" s="325"/>
      <c r="OH2" s="325"/>
      <c r="OI2" s="325"/>
      <c r="OJ2" s="325"/>
      <c r="OK2" s="325"/>
      <c r="OL2" s="325"/>
      <c r="OM2" s="325"/>
      <c r="ON2" s="325"/>
      <c r="OO2" s="325"/>
      <c r="OP2" s="325"/>
      <c r="OQ2" s="325"/>
      <c r="OR2" s="325"/>
      <c r="OS2" s="325"/>
      <c r="OT2" s="325"/>
      <c r="OU2" s="325"/>
      <c r="OV2" s="325"/>
      <c r="OW2" s="325"/>
      <c r="OX2" s="325"/>
      <c r="OY2" s="325"/>
      <c r="OZ2" s="325"/>
      <c r="PA2" s="325"/>
      <c r="PB2" s="325"/>
      <c r="PC2" s="325"/>
      <c r="PD2" s="325"/>
      <c r="PE2" s="325"/>
      <c r="PF2" s="325"/>
      <c r="PG2" s="325"/>
      <c r="PH2" s="325"/>
      <c r="PI2" s="325"/>
      <c r="PJ2" s="325"/>
      <c r="PK2" s="325"/>
      <c r="PL2" s="325"/>
      <c r="PM2" s="325"/>
      <c r="PN2" s="325"/>
      <c r="PO2" s="325"/>
      <c r="PP2" s="325"/>
      <c r="PQ2" s="325"/>
      <c r="PR2" s="325"/>
      <c r="PS2" s="325"/>
      <c r="PT2" s="325"/>
      <c r="PU2" s="325"/>
      <c r="PV2" s="325"/>
      <c r="PW2" s="325"/>
      <c r="PX2" s="325"/>
      <c r="PY2" s="325"/>
      <c r="PZ2" s="325"/>
      <c r="QA2" s="325"/>
      <c r="QB2" s="325"/>
      <c r="QC2" s="325"/>
      <c r="QD2" s="325"/>
      <c r="QE2" s="325"/>
      <c r="QF2" s="325"/>
      <c r="QG2" s="325"/>
      <c r="QH2" s="325"/>
      <c r="QI2" s="325"/>
      <c r="QJ2" s="325"/>
      <c r="QK2" s="325"/>
      <c r="QL2" s="325"/>
      <c r="QM2" s="325"/>
      <c r="QN2" s="325"/>
      <c r="QO2" s="325"/>
      <c r="QP2" s="325"/>
      <c r="QQ2" s="325"/>
      <c r="QR2" s="325"/>
      <c r="QS2" s="325"/>
      <c r="QT2" s="325"/>
      <c r="QU2" s="325"/>
      <c r="QV2" s="325"/>
      <c r="QW2" s="325"/>
      <c r="QX2" s="325"/>
      <c r="QY2" s="325"/>
      <c r="QZ2" s="325"/>
      <c r="RA2" s="325"/>
      <c r="RB2" s="325"/>
      <c r="RC2" s="325"/>
      <c r="RD2" s="325"/>
      <c r="RE2" s="325"/>
      <c r="RF2" s="325"/>
      <c r="RG2" s="325"/>
      <c r="RH2" s="325"/>
      <c r="RI2" s="325"/>
      <c r="RJ2" s="325"/>
      <c r="RK2" s="325"/>
      <c r="RL2" s="325"/>
      <c r="RM2" s="325"/>
      <c r="RN2" s="325"/>
      <c r="RO2" s="325"/>
      <c r="RP2" s="325"/>
      <c r="RQ2" s="325"/>
      <c r="RR2" s="325"/>
      <c r="RS2" s="325"/>
      <c r="RT2" s="325"/>
      <c r="RU2" s="325"/>
      <c r="RV2" s="325"/>
      <c r="RW2" s="325"/>
      <c r="RX2" s="325"/>
      <c r="RY2" s="325"/>
      <c r="RZ2" s="325"/>
      <c r="SA2" s="325"/>
      <c r="SB2" s="325"/>
      <c r="SC2" s="325"/>
      <c r="SD2" s="325"/>
      <c r="SE2" s="325"/>
      <c r="SF2" s="325"/>
      <c r="SG2" s="325"/>
      <c r="SH2" s="325"/>
      <c r="SI2" s="325"/>
      <c r="SJ2" s="325"/>
      <c r="SK2" s="325"/>
      <c r="SL2" s="325"/>
      <c r="SM2" s="325"/>
      <c r="SN2" s="325"/>
      <c r="SO2" s="325"/>
      <c r="SP2" s="325"/>
      <c r="SQ2" s="325"/>
      <c r="SR2" s="325"/>
      <c r="SS2" s="325"/>
      <c r="ST2" s="325"/>
      <c r="SU2" s="325"/>
      <c r="SV2" s="325"/>
      <c r="SW2" s="325"/>
      <c r="SX2" s="325"/>
      <c r="SY2" s="325"/>
      <c r="SZ2" s="325"/>
      <c r="TA2" s="325"/>
      <c r="TB2" s="325"/>
      <c r="TC2" s="325"/>
      <c r="TD2" s="325"/>
      <c r="TE2" s="325"/>
      <c r="TF2" s="325"/>
      <c r="TG2" s="325"/>
      <c r="TH2" s="325"/>
      <c r="TI2" s="325"/>
      <c r="TJ2" s="325"/>
      <c r="TK2" s="325"/>
      <c r="TL2" s="325"/>
      <c r="TM2" s="325"/>
      <c r="TN2" s="325"/>
      <c r="TO2" s="325"/>
      <c r="TP2" s="325"/>
      <c r="TQ2" s="325"/>
      <c r="TR2" s="325"/>
      <c r="TS2" s="325"/>
      <c r="TT2" s="325"/>
      <c r="TU2" s="325"/>
      <c r="TV2" s="325"/>
      <c r="TW2" s="325"/>
      <c r="TX2" s="325"/>
      <c r="TY2" s="325"/>
      <c r="TZ2" s="325"/>
      <c r="UA2" s="325"/>
      <c r="UB2" s="325"/>
      <c r="UC2" s="325"/>
      <c r="UD2" s="325"/>
      <c r="UE2" s="325"/>
      <c r="UF2" s="325"/>
      <c r="UG2" s="325"/>
      <c r="UH2" s="325"/>
      <c r="UI2" s="325"/>
      <c r="UJ2" s="325"/>
      <c r="UK2" s="325"/>
      <c r="UL2" s="325"/>
      <c r="UM2" s="325"/>
      <c r="UN2" s="325"/>
      <c r="UO2" s="325"/>
      <c r="UP2" s="325"/>
      <c r="UQ2" s="325"/>
      <c r="UR2" s="325"/>
      <c r="US2" s="325"/>
      <c r="UT2" s="325"/>
      <c r="UU2" s="325"/>
      <c r="UV2" s="325"/>
      <c r="UW2" s="325"/>
      <c r="UX2" s="325"/>
      <c r="UY2" s="325"/>
      <c r="UZ2" s="325"/>
      <c r="VA2" s="325"/>
      <c r="VB2" s="325"/>
      <c r="VC2" s="325"/>
      <c r="VD2" s="325"/>
      <c r="VE2" s="325"/>
      <c r="VF2" s="325"/>
      <c r="VG2" s="325"/>
      <c r="VH2" s="325"/>
      <c r="VI2" s="325"/>
      <c r="VJ2" s="325"/>
      <c r="VK2" s="325"/>
      <c r="VL2" s="325"/>
      <c r="VM2" s="325"/>
      <c r="VN2" s="325"/>
      <c r="VO2" s="325"/>
      <c r="VP2" s="325"/>
      <c r="VQ2" s="325"/>
      <c r="VR2" s="325"/>
      <c r="VS2" s="325"/>
      <c r="VT2" s="325"/>
      <c r="VU2" s="325"/>
      <c r="VV2" s="325"/>
      <c r="VW2" s="325"/>
      <c r="VX2" s="325"/>
      <c r="VY2" s="325"/>
      <c r="VZ2" s="325"/>
      <c r="WA2" s="325"/>
      <c r="WB2" s="325"/>
      <c r="WC2" s="325"/>
      <c r="WD2" s="325"/>
      <c r="WE2" s="325"/>
      <c r="WF2" s="325"/>
      <c r="WG2" s="325"/>
      <c r="WH2" s="325"/>
      <c r="WI2" s="325"/>
      <c r="WJ2" s="325"/>
      <c r="WK2" s="325"/>
      <c r="WL2" s="325"/>
      <c r="WM2" s="325"/>
      <c r="WN2" s="325"/>
      <c r="WO2" s="325"/>
      <c r="WP2" s="325"/>
      <c r="WQ2" s="325"/>
      <c r="WR2" s="325"/>
      <c r="WS2" s="325"/>
      <c r="WT2" s="325"/>
      <c r="WU2" s="325"/>
      <c r="WV2" s="325"/>
      <c r="WW2" s="325"/>
      <c r="WX2" s="325"/>
      <c r="WY2" s="325"/>
      <c r="WZ2" s="325"/>
      <c r="XA2" s="325"/>
      <c r="XB2" s="325"/>
      <c r="XC2" s="325"/>
      <c r="XD2" s="325"/>
      <c r="XE2" s="325"/>
      <c r="XF2" s="325"/>
      <c r="XG2" s="325"/>
      <c r="XH2" s="325"/>
      <c r="XI2" s="325"/>
      <c r="XJ2" s="325"/>
      <c r="XK2" s="325"/>
      <c r="XL2" s="325"/>
      <c r="XM2" s="325"/>
      <c r="XN2" s="325"/>
      <c r="XO2" s="325"/>
      <c r="XP2" s="325"/>
      <c r="XQ2" s="325"/>
      <c r="XR2" s="325"/>
      <c r="XS2" s="325"/>
      <c r="XT2" s="325"/>
      <c r="XU2" s="325"/>
      <c r="XV2" s="325"/>
      <c r="XW2" s="325"/>
      <c r="XX2" s="325"/>
      <c r="XY2" s="325"/>
      <c r="XZ2" s="325"/>
      <c r="YA2" s="325"/>
      <c r="YB2" s="325"/>
      <c r="YC2" s="325"/>
      <c r="YD2" s="325"/>
      <c r="YE2" s="325"/>
      <c r="YF2" s="325"/>
      <c r="YG2" s="325"/>
      <c r="YH2" s="325"/>
      <c r="YI2" s="325"/>
      <c r="YJ2" s="325"/>
      <c r="YK2" s="325"/>
      <c r="YL2" s="325"/>
      <c r="YM2" s="325"/>
      <c r="YN2" s="325"/>
      <c r="YO2" s="325"/>
      <c r="YP2" s="325"/>
      <c r="YQ2" s="325"/>
      <c r="YR2" s="325"/>
      <c r="YS2" s="325"/>
      <c r="YT2" s="325"/>
      <c r="YU2" s="325"/>
      <c r="YV2" s="325"/>
      <c r="YW2" s="325"/>
      <c r="YX2" s="325"/>
      <c r="YY2" s="325"/>
      <c r="YZ2" s="325"/>
      <c r="ZA2" s="325"/>
      <c r="ZB2" s="325"/>
      <c r="ZC2" s="325"/>
      <c r="ZD2" s="325"/>
      <c r="ZE2" s="325"/>
      <c r="ZF2" s="325"/>
      <c r="ZG2" s="325"/>
      <c r="ZH2" s="325"/>
      <c r="ZI2" s="325"/>
      <c r="ZJ2" s="325"/>
      <c r="ZK2" s="325"/>
      <c r="ZL2" s="325"/>
      <c r="ZM2" s="325"/>
      <c r="ZN2" s="325"/>
      <c r="ZO2" s="325"/>
      <c r="ZP2" s="325"/>
      <c r="ZQ2" s="325"/>
      <c r="ZR2" s="325"/>
      <c r="ZS2" s="325"/>
      <c r="ZT2" s="325"/>
      <c r="ZU2" s="325"/>
      <c r="ZV2" s="325"/>
      <c r="ZW2" s="325"/>
      <c r="ZX2" s="325"/>
      <c r="ZY2" s="325"/>
      <c r="ZZ2" s="325"/>
      <c r="AAA2" s="325"/>
      <c r="AAB2" s="325"/>
      <c r="AAC2" s="325"/>
      <c r="AAD2" s="325"/>
      <c r="AAE2" s="325"/>
      <c r="AAF2" s="325"/>
      <c r="AAG2" s="325"/>
      <c r="AAH2" s="325"/>
      <c r="AAI2" s="325"/>
      <c r="AAJ2" s="325"/>
      <c r="AAK2" s="325"/>
      <c r="AAL2" s="325"/>
      <c r="AAM2" s="325"/>
      <c r="AAN2" s="325"/>
      <c r="AAO2" s="325"/>
      <c r="AAP2" s="325"/>
      <c r="AAQ2" s="325"/>
      <c r="AAR2" s="325"/>
      <c r="AAS2" s="325"/>
      <c r="AAT2" s="325"/>
      <c r="AAU2" s="325"/>
      <c r="AAV2" s="325"/>
      <c r="AAW2" s="325"/>
      <c r="AAX2" s="325"/>
      <c r="AAY2" s="325"/>
      <c r="AAZ2" s="325"/>
      <c r="ABA2" s="325"/>
      <c r="ABB2" s="325"/>
      <c r="ABC2" s="325"/>
      <c r="ABD2" s="325"/>
      <c r="ABE2" s="325"/>
      <c r="ABF2" s="325"/>
      <c r="ABG2" s="325"/>
      <c r="ABH2" s="325"/>
      <c r="ABI2" s="325"/>
      <c r="ABJ2" s="325"/>
      <c r="ABK2" s="325"/>
      <c r="ABL2" s="325"/>
      <c r="ABM2" s="325"/>
      <c r="ABN2" s="325"/>
      <c r="ABO2" s="325"/>
      <c r="ABP2" s="325"/>
      <c r="ABQ2" s="325"/>
      <c r="ABR2" s="325"/>
      <c r="ABS2" s="325"/>
      <c r="ABT2" s="325"/>
      <c r="ABU2" s="325"/>
      <c r="ABV2" s="325"/>
      <c r="ABW2" s="325"/>
      <c r="ABX2" s="325"/>
      <c r="ABY2" s="325"/>
      <c r="ABZ2" s="325"/>
      <c r="ACA2" s="325"/>
      <c r="ACB2" s="325"/>
      <c r="ACC2" s="325"/>
      <c r="ACD2" s="325"/>
      <c r="ACE2" s="325"/>
      <c r="ACF2" s="325"/>
      <c r="ACG2" s="325"/>
      <c r="ACH2" s="325"/>
      <c r="ACI2" s="325"/>
      <c r="ACJ2" s="325"/>
      <c r="ACK2" s="325"/>
      <c r="ACL2" s="325"/>
      <c r="ACM2" s="325"/>
      <c r="ACN2" s="325"/>
      <c r="ACO2" s="325"/>
      <c r="ACP2" s="325"/>
      <c r="ACQ2" s="325"/>
      <c r="ACR2" s="325"/>
      <c r="ACS2" s="325"/>
      <c r="ACT2" s="325"/>
      <c r="ACU2" s="325"/>
      <c r="ACV2" s="325"/>
      <c r="ACW2" s="325"/>
      <c r="ACX2" s="325"/>
      <c r="ACY2" s="325"/>
      <c r="ACZ2" s="325"/>
      <c r="ADA2" s="325"/>
      <c r="ADB2" s="325"/>
      <c r="ADC2" s="325"/>
      <c r="ADD2" s="325"/>
      <c r="ADE2" s="325"/>
      <c r="ADF2" s="325"/>
      <c r="ADG2" s="325"/>
      <c r="ADH2" s="325"/>
      <c r="ADI2" s="325"/>
      <c r="ADJ2" s="325"/>
      <c r="ADK2" s="325"/>
      <c r="ADL2" s="325"/>
      <c r="ADM2" s="325"/>
      <c r="ADN2" s="325"/>
      <c r="ADO2" s="325"/>
      <c r="ADP2" s="325"/>
      <c r="ADQ2" s="325"/>
      <c r="ADR2" s="325"/>
      <c r="ADS2" s="325"/>
      <c r="ADT2" s="325"/>
      <c r="ADU2" s="325"/>
      <c r="ADV2" s="325"/>
      <c r="ADW2" s="325"/>
      <c r="ADX2" s="325"/>
      <c r="ADY2" s="325"/>
      <c r="ADZ2" s="325"/>
      <c r="AEA2" s="325"/>
      <c r="AEB2" s="325"/>
      <c r="AEC2" s="325"/>
      <c r="AED2" s="325"/>
      <c r="AEE2" s="325"/>
      <c r="AEF2" s="325"/>
      <c r="AEG2" s="325"/>
      <c r="AEH2" s="325"/>
      <c r="AEI2" s="325"/>
      <c r="AEJ2" s="325"/>
      <c r="AEK2" s="325"/>
      <c r="AEL2" s="325"/>
      <c r="AEM2" s="325"/>
      <c r="AEN2" s="325"/>
      <c r="AEO2" s="325"/>
      <c r="AEP2" s="325"/>
      <c r="AEQ2" s="325"/>
      <c r="AER2" s="325"/>
      <c r="AES2" s="325"/>
      <c r="AET2" s="325"/>
      <c r="AEU2" s="325"/>
      <c r="AEV2" s="325"/>
      <c r="AEW2" s="325"/>
      <c r="AEX2" s="325"/>
      <c r="AEY2" s="325"/>
      <c r="AEZ2" s="325"/>
      <c r="AFA2" s="325"/>
      <c r="AFB2" s="325"/>
      <c r="AFC2" s="325"/>
      <c r="AFD2" s="325"/>
      <c r="AFE2" s="325"/>
      <c r="AFF2" s="325"/>
      <c r="AFG2" s="325"/>
      <c r="AFH2" s="325"/>
      <c r="AFI2" s="325"/>
      <c r="AFJ2" s="325"/>
      <c r="AFK2" s="325"/>
      <c r="AFL2" s="325"/>
      <c r="AFM2" s="325"/>
      <c r="AFN2" s="325"/>
      <c r="AFO2" s="325"/>
      <c r="AFP2" s="325"/>
      <c r="AFQ2" s="325"/>
      <c r="AFR2" s="325"/>
      <c r="AFS2" s="325"/>
      <c r="AFT2" s="325"/>
      <c r="AFU2" s="325"/>
      <c r="AFV2" s="325"/>
      <c r="AFW2" s="325"/>
      <c r="AFX2" s="325"/>
      <c r="AFY2" s="325"/>
      <c r="AFZ2" s="325"/>
      <c r="AGA2" s="325"/>
      <c r="AGB2" s="325"/>
      <c r="AGC2" s="325"/>
      <c r="AGD2" s="325"/>
      <c r="AGE2" s="325"/>
      <c r="AGF2" s="325"/>
      <c r="AGG2" s="325"/>
      <c r="AGH2" s="325"/>
      <c r="AGI2" s="325"/>
      <c r="AGJ2" s="325"/>
      <c r="AGK2" s="325"/>
      <c r="AGL2" s="325"/>
      <c r="AGM2" s="325"/>
      <c r="AGN2" s="325"/>
      <c r="AGO2" s="325"/>
      <c r="AGP2" s="325"/>
      <c r="AGQ2" s="325"/>
      <c r="AGR2" s="325"/>
      <c r="AGS2" s="325"/>
      <c r="AGT2" s="325"/>
      <c r="AGU2" s="325"/>
      <c r="AGV2" s="325"/>
      <c r="AGW2" s="325"/>
      <c r="AGX2" s="325"/>
      <c r="AGY2" s="325"/>
      <c r="AGZ2" s="325"/>
      <c r="AHA2" s="325"/>
      <c r="AHB2" s="325"/>
      <c r="AHC2" s="325"/>
      <c r="AHD2" s="325"/>
      <c r="AHE2" s="325"/>
      <c r="AHF2" s="325"/>
      <c r="AHG2" s="325"/>
      <c r="AHH2" s="325"/>
      <c r="AHI2" s="325"/>
      <c r="AHJ2" s="325"/>
      <c r="AHK2" s="325"/>
      <c r="AHL2" s="325"/>
      <c r="AHM2" s="325"/>
      <c r="AHN2" s="325"/>
      <c r="AHO2" s="325"/>
      <c r="AHP2" s="325"/>
      <c r="AHQ2" s="325"/>
      <c r="AHR2" s="325"/>
      <c r="AHS2" s="325"/>
      <c r="AHT2" s="325"/>
      <c r="AHU2" s="325"/>
      <c r="AHV2" s="325"/>
      <c r="AHW2" s="325"/>
      <c r="AHX2" s="325"/>
      <c r="AHY2" s="325"/>
      <c r="AHZ2" s="325"/>
      <c r="AIA2" s="325"/>
      <c r="AIB2" s="325"/>
      <c r="AIC2" s="325"/>
      <c r="AID2" s="325"/>
      <c r="AIE2" s="325"/>
      <c r="AIF2" s="325"/>
      <c r="AIG2" s="325"/>
      <c r="AIH2" s="325"/>
      <c r="AII2" s="325"/>
      <c r="AIJ2" s="325"/>
      <c r="AIK2" s="325"/>
      <c r="AIL2" s="325"/>
      <c r="AIM2" s="325"/>
      <c r="AIN2" s="325"/>
      <c r="AIO2" s="325"/>
      <c r="AIP2" s="325"/>
      <c r="AIQ2" s="325"/>
      <c r="AIR2" s="325"/>
      <c r="AIS2" s="325"/>
      <c r="AIT2" s="325"/>
      <c r="AIU2" s="325"/>
      <c r="AIV2" s="325"/>
      <c r="AIW2" s="325"/>
      <c r="AIX2" s="325"/>
      <c r="AIY2" s="325"/>
      <c r="AIZ2" s="325"/>
      <c r="AJA2" s="325"/>
      <c r="AJB2" s="325"/>
      <c r="AJC2" s="325"/>
      <c r="AJD2" s="325"/>
      <c r="AJE2" s="325"/>
      <c r="AJF2" s="325"/>
      <c r="AJG2" s="325"/>
      <c r="AJH2" s="325"/>
      <c r="AJI2" s="325"/>
      <c r="AJJ2" s="325"/>
      <c r="AJK2" s="325"/>
      <c r="AJL2" s="325"/>
      <c r="AJM2" s="325"/>
      <c r="AJN2" s="325"/>
      <c r="AJO2" s="325"/>
      <c r="AJP2" s="325"/>
      <c r="AJQ2" s="325"/>
      <c r="AJR2" s="325"/>
      <c r="AJS2" s="325"/>
      <c r="AJT2" s="325"/>
      <c r="AJU2" s="325"/>
      <c r="AJV2" s="325"/>
      <c r="AJW2" s="325"/>
      <c r="AJX2" s="325"/>
      <c r="AJY2" s="325"/>
      <c r="AJZ2" s="325"/>
      <c r="AKA2" s="325"/>
      <c r="AKB2" s="325"/>
      <c r="AKC2" s="325"/>
      <c r="AKD2" s="325"/>
      <c r="AKE2" s="325"/>
      <c r="AKF2" s="325"/>
      <c r="AKG2" s="325"/>
      <c r="AKH2" s="325"/>
      <c r="AKI2" s="325"/>
      <c r="AKJ2" s="325"/>
      <c r="AKK2" s="325"/>
      <c r="AKL2" s="325"/>
      <c r="AKM2" s="325"/>
      <c r="AKN2" s="325"/>
      <c r="AKO2" s="325"/>
      <c r="AKP2" s="325"/>
      <c r="AKQ2" s="325"/>
      <c r="AKR2" s="325"/>
      <c r="AKS2" s="325"/>
      <c r="AKT2" s="325"/>
      <c r="AKU2" s="325"/>
    </row>
    <row r="3" spans="2:983">
      <c r="B3" s="337" t="s">
        <v>696</v>
      </c>
      <c r="Q3" s="330"/>
      <c r="BE3" s="325"/>
      <c r="BF3" s="325"/>
      <c r="BG3" s="325"/>
      <c r="BH3" s="325"/>
      <c r="BI3" s="325"/>
      <c r="BJ3" s="325"/>
      <c r="BK3" s="325"/>
      <c r="BL3" s="325"/>
      <c r="BM3" s="325"/>
      <c r="BN3" s="325"/>
      <c r="BO3" s="325"/>
      <c r="BP3" s="325"/>
      <c r="BQ3" s="325"/>
      <c r="BR3" s="325"/>
      <c r="BS3" s="325"/>
      <c r="BT3" s="325"/>
      <c r="BU3" s="325"/>
      <c r="BV3" s="325"/>
      <c r="BW3" s="325"/>
      <c r="BX3" s="325"/>
      <c r="BY3" s="325"/>
      <c r="BZ3" s="325"/>
      <c r="CA3" s="325"/>
      <c r="CB3" s="325"/>
      <c r="CC3" s="325"/>
      <c r="CD3" s="325"/>
      <c r="CE3" s="325"/>
      <c r="CF3" s="325"/>
      <c r="CG3" s="325"/>
      <c r="CH3" s="325"/>
      <c r="CI3" s="325"/>
      <c r="CJ3" s="325"/>
      <c r="CK3" s="325"/>
      <c r="CL3" s="325"/>
      <c r="CM3" s="325"/>
      <c r="CN3" s="325"/>
      <c r="CO3" s="325"/>
      <c r="CP3" s="325"/>
      <c r="CQ3" s="325"/>
      <c r="CR3" s="325"/>
      <c r="CS3" s="325"/>
      <c r="CT3" s="325"/>
      <c r="CU3" s="325"/>
      <c r="CV3" s="325"/>
      <c r="CW3" s="325"/>
      <c r="CX3" s="325"/>
      <c r="CY3" s="325"/>
      <c r="CZ3" s="325"/>
      <c r="DA3" s="325"/>
      <c r="DB3" s="325"/>
      <c r="DC3" s="325"/>
      <c r="DD3" s="325"/>
      <c r="DE3" s="325"/>
      <c r="DF3" s="325"/>
      <c r="DG3" s="325"/>
      <c r="DH3" s="325"/>
      <c r="DI3" s="325"/>
      <c r="DJ3" s="325"/>
      <c r="DK3" s="325"/>
      <c r="DL3" s="325"/>
      <c r="DM3" s="325"/>
      <c r="DN3" s="325"/>
      <c r="DO3" s="325"/>
      <c r="DP3" s="325"/>
      <c r="DQ3" s="325"/>
      <c r="DR3" s="325"/>
      <c r="DS3" s="325"/>
      <c r="DT3" s="325"/>
      <c r="DU3" s="325"/>
      <c r="DV3" s="325"/>
      <c r="DW3" s="325"/>
      <c r="DX3" s="325"/>
      <c r="DY3" s="325"/>
      <c r="DZ3" s="325"/>
      <c r="EA3" s="325"/>
      <c r="EB3" s="325"/>
      <c r="EC3" s="325"/>
      <c r="ED3" s="325"/>
      <c r="EE3" s="325"/>
      <c r="EF3" s="325"/>
      <c r="EG3" s="325"/>
      <c r="EH3" s="325"/>
      <c r="EI3" s="325"/>
      <c r="EJ3" s="325"/>
      <c r="EK3" s="325"/>
      <c r="EL3" s="325"/>
      <c r="EM3" s="325"/>
      <c r="EN3" s="325"/>
      <c r="EO3" s="325"/>
      <c r="EP3" s="325"/>
      <c r="EQ3" s="325"/>
      <c r="ER3" s="325"/>
      <c r="ES3" s="325"/>
      <c r="ET3" s="325"/>
      <c r="EU3" s="325"/>
      <c r="EV3" s="325"/>
      <c r="EW3" s="325"/>
      <c r="EX3" s="325"/>
      <c r="EY3" s="325"/>
      <c r="EZ3" s="325"/>
      <c r="FA3" s="325"/>
      <c r="FB3" s="325"/>
      <c r="FC3" s="325"/>
      <c r="FD3" s="325"/>
      <c r="FE3" s="325"/>
      <c r="FF3" s="325"/>
      <c r="FG3" s="325"/>
      <c r="FH3" s="325"/>
      <c r="FI3" s="325"/>
      <c r="FJ3" s="325"/>
      <c r="FK3" s="325"/>
      <c r="FL3" s="325"/>
      <c r="FM3" s="325"/>
      <c r="FN3" s="325"/>
      <c r="FO3" s="325"/>
      <c r="FP3" s="325"/>
      <c r="FQ3" s="325"/>
      <c r="FR3" s="325"/>
      <c r="FS3" s="325"/>
      <c r="FT3" s="325"/>
      <c r="FU3" s="325"/>
      <c r="FV3" s="325"/>
      <c r="FW3" s="325"/>
      <c r="FX3" s="325"/>
      <c r="FY3" s="325"/>
      <c r="FZ3" s="325"/>
      <c r="GA3" s="325"/>
      <c r="GB3" s="325"/>
      <c r="GC3" s="325"/>
      <c r="GD3" s="325"/>
      <c r="GE3" s="325"/>
      <c r="GF3" s="325"/>
      <c r="GG3" s="325"/>
      <c r="GH3" s="325"/>
      <c r="GI3" s="325"/>
      <c r="GJ3" s="325"/>
      <c r="GK3" s="325"/>
      <c r="GL3" s="325"/>
      <c r="GM3" s="325"/>
      <c r="GN3" s="325"/>
      <c r="GO3" s="325"/>
      <c r="GP3" s="325"/>
      <c r="GQ3" s="325"/>
      <c r="GR3" s="325"/>
      <c r="GS3" s="325"/>
      <c r="GT3" s="325"/>
      <c r="GU3" s="325"/>
      <c r="GV3" s="325"/>
      <c r="GW3" s="325"/>
      <c r="GX3" s="325"/>
      <c r="GY3" s="325"/>
      <c r="GZ3" s="325"/>
      <c r="HA3" s="325"/>
      <c r="HB3" s="325"/>
      <c r="HC3" s="325"/>
      <c r="HD3" s="325"/>
      <c r="HE3" s="325"/>
      <c r="HF3" s="325"/>
      <c r="HG3" s="325"/>
      <c r="HH3" s="325"/>
      <c r="HI3" s="325"/>
      <c r="HJ3" s="325"/>
      <c r="HK3" s="325"/>
      <c r="HL3" s="325"/>
      <c r="HM3" s="325"/>
      <c r="HN3" s="325"/>
      <c r="HO3" s="325"/>
      <c r="HP3" s="325"/>
      <c r="HQ3" s="325"/>
      <c r="HR3" s="325"/>
      <c r="HS3" s="325"/>
      <c r="HT3" s="325"/>
      <c r="HU3" s="325"/>
      <c r="HV3" s="325"/>
      <c r="HW3" s="325"/>
      <c r="HX3" s="325"/>
      <c r="HY3" s="325"/>
      <c r="HZ3" s="325"/>
      <c r="IA3" s="325"/>
      <c r="IB3" s="325"/>
      <c r="IC3" s="325"/>
      <c r="ID3" s="325"/>
      <c r="IE3" s="325"/>
      <c r="IF3" s="325"/>
      <c r="IG3" s="325"/>
      <c r="IH3" s="325"/>
      <c r="II3" s="325"/>
      <c r="IJ3" s="325"/>
      <c r="IK3" s="325"/>
      <c r="IL3" s="325"/>
      <c r="IM3" s="325"/>
      <c r="IN3" s="325"/>
      <c r="IO3" s="325"/>
      <c r="IP3" s="325"/>
      <c r="IQ3" s="325"/>
      <c r="IR3" s="325"/>
      <c r="IS3" s="325"/>
      <c r="IT3" s="325"/>
      <c r="IU3" s="325"/>
      <c r="IV3" s="325"/>
      <c r="IW3" s="325"/>
      <c r="IX3" s="325"/>
      <c r="IY3" s="325"/>
      <c r="IZ3" s="325"/>
      <c r="JA3" s="325"/>
      <c r="JB3" s="325"/>
      <c r="JC3" s="325"/>
      <c r="JD3" s="325"/>
      <c r="JE3" s="325"/>
      <c r="JF3" s="325"/>
      <c r="JG3" s="325"/>
      <c r="JH3" s="325"/>
      <c r="JI3" s="325"/>
      <c r="JJ3" s="325"/>
      <c r="JK3" s="325"/>
      <c r="JL3" s="325"/>
      <c r="JM3" s="325"/>
      <c r="JN3" s="325"/>
      <c r="JO3" s="325"/>
      <c r="JP3" s="325"/>
      <c r="JQ3" s="325"/>
      <c r="JR3" s="325"/>
      <c r="JS3" s="325"/>
      <c r="JT3" s="325"/>
      <c r="JU3" s="325"/>
      <c r="JV3" s="325"/>
      <c r="JW3" s="325"/>
      <c r="JX3" s="325"/>
      <c r="JY3" s="325"/>
      <c r="JZ3" s="325"/>
      <c r="KA3" s="325"/>
      <c r="KB3" s="325"/>
      <c r="KC3" s="325"/>
      <c r="KD3" s="325"/>
      <c r="KE3" s="325"/>
      <c r="KF3" s="325"/>
      <c r="KG3" s="325"/>
      <c r="KH3" s="325"/>
      <c r="KI3" s="325"/>
      <c r="KJ3" s="325"/>
      <c r="KK3" s="325"/>
      <c r="KL3" s="325"/>
      <c r="KM3" s="325"/>
      <c r="KN3" s="325"/>
      <c r="KO3" s="325"/>
      <c r="KP3" s="325"/>
      <c r="KQ3" s="325"/>
      <c r="KR3" s="325"/>
      <c r="KS3" s="325"/>
      <c r="KT3" s="325"/>
      <c r="KU3" s="325"/>
      <c r="KV3" s="325"/>
      <c r="KW3" s="325"/>
      <c r="KX3" s="325"/>
      <c r="KY3" s="325"/>
      <c r="KZ3" s="325"/>
      <c r="LA3" s="325"/>
      <c r="LB3" s="325"/>
      <c r="LC3" s="325"/>
      <c r="LD3" s="325"/>
      <c r="LE3" s="325"/>
      <c r="LF3" s="325"/>
      <c r="LG3" s="325"/>
      <c r="LH3" s="325"/>
      <c r="LI3" s="325"/>
      <c r="LJ3" s="325"/>
      <c r="LK3" s="325"/>
      <c r="LL3" s="325"/>
      <c r="LM3" s="325"/>
      <c r="LN3" s="325"/>
      <c r="LO3" s="325"/>
      <c r="LP3" s="325"/>
      <c r="LQ3" s="325"/>
      <c r="LR3" s="325"/>
      <c r="LS3" s="325"/>
      <c r="LT3" s="325"/>
      <c r="LU3" s="325"/>
      <c r="LV3" s="325"/>
      <c r="LW3" s="325"/>
      <c r="LX3" s="325"/>
      <c r="LY3" s="325"/>
      <c r="LZ3" s="325"/>
      <c r="MA3" s="325"/>
      <c r="MB3" s="325"/>
      <c r="MC3" s="325"/>
      <c r="MD3" s="325"/>
      <c r="ME3" s="325"/>
      <c r="MF3" s="325"/>
      <c r="MG3" s="325"/>
      <c r="MH3" s="325"/>
      <c r="MI3" s="325"/>
      <c r="MJ3" s="325"/>
      <c r="MK3" s="325"/>
      <c r="ML3" s="325"/>
      <c r="MM3" s="325"/>
      <c r="MN3" s="325"/>
      <c r="MO3" s="325"/>
      <c r="MP3" s="325"/>
      <c r="MQ3" s="325"/>
      <c r="MR3" s="325"/>
      <c r="MS3" s="325"/>
      <c r="MT3" s="325"/>
      <c r="MU3" s="325"/>
      <c r="MV3" s="325"/>
      <c r="MW3" s="325"/>
      <c r="MX3" s="325"/>
      <c r="MY3" s="325"/>
      <c r="MZ3" s="325"/>
      <c r="NA3" s="325"/>
      <c r="NB3" s="325"/>
      <c r="NC3" s="325"/>
      <c r="ND3" s="325"/>
      <c r="NE3" s="325"/>
      <c r="NF3" s="325"/>
      <c r="NG3" s="325"/>
      <c r="NH3" s="325"/>
      <c r="NI3" s="325"/>
      <c r="NJ3" s="325"/>
      <c r="NK3" s="325"/>
      <c r="NL3" s="325"/>
      <c r="NM3" s="325"/>
      <c r="NN3" s="325"/>
      <c r="NO3" s="325"/>
      <c r="NP3" s="325"/>
      <c r="NQ3" s="325"/>
      <c r="NR3" s="325"/>
      <c r="NS3" s="325"/>
      <c r="NT3" s="325"/>
      <c r="NU3" s="325"/>
      <c r="NV3" s="325"/>
      <c r="NW3" s="325"/>
      <c r="NX3" s="325"/>
      <c r="NY3" s="325"/>
      <c r="NZ3" s="325"/>
      <c r="OA3" s="325"/>
      <c r="OB3" s="325"/>
      <c r="OC3" s="325"/>
      <c r="OD3" s="325"/>
      <c r="OE3" s="325"/>
      <c r="OF3" s="325"/>
      <c r="OG3" s="325"/>
      <c r="OH3" s="325"/>
      <c r="OI3" s="325"/>
      <c r="OJ3" s="325"/>
      <c r="OK3" s="325"/>
      <c r="OL3" s="325"/>
      <c r="OM3" s="325"/>
      <c r="ON3" s="325"/>
      <c r="OO3" s="325"/>
      <c r="OP3" s="325"/>
      <c r="OQ3" s="325"/>
      <c r="OR3" s="325"/>
      <c r="OS3" s="325"/>
      <c r="OT3" s="325"/>
      <c r="OU3" s="325"/>
      <c r="OV3" s="325"/>
      <c r="OW3" s="325"/>
      <c r="OX3" s="325"/>
      <c r="OY3" s="325"/>
      <c r="OZ3" s="325"/>
      <c r="PA3" s="325"/>
      <c r="PB3" s="325"/>
      <c r="PC3" s="325"/>
      <c r="PD3" s="325"/>
      <c r="PE3" s="325"/>
      <c r="PF3" s="325"/>
      <c r="PG3" s="325"/>
      <c r="PH3" s="325"/>
      <c r="PI3" s="325"/>
      <c r="PJ3" s="325"/>
      <c r="PK3" s="325"/>
      <c r="PL3" s="325"/>
      <c r="PM3" s="325"/>
      <c r="PN3" s="325"/>
      <c r="PO3" s="325"/>
      <c r="PP3" s="325"/>
      <c r="PQ3" s="325"/>
      <c r="PR3" s="325"/>
      <c r="PS3" s="325"/>
      <c r="PT3" s="325"/>
      <c r="PU3" s="325"/>
      <c r="PV3" s="325"/>
      <c r="PW3" s="325"/>
      <c r="PX3" s="325"/>
      <c r="PY3" s="325"/>
      <c r="PZ3" s="325"/>
      <c r="QA3" s="325"/>
      <c r="QB3" s="325"/>
      <c r="QC3" s="325"/>
      <c r="QD3" s="325"/>
      <c r="QE3" s="325"/>
      <c r="QF3" s="325"/>
      <c r="QG3" s="325"/>
      <c r="QH3" s="325"/>
      <c r="QI3" s="325"/>
      <c r="QJ3" s="325"/>
      <c r="QK3" s="325"/>
      <c r="QL3" s="325"/>
      <c r="QM3" s="325"/>
      <c r="QN3" s="325"/>
      <c r="QO3" s="325"/>
      <c r="QP3" s="325"/>
      <c r="QQ3" s="325"/>
      <c r="QR3" s="325"/>
      <c r="QS3" s="325"/>
      <c r="QT3" s="325"/>
      <c r="QU3" s="325"/>
      <c r="QV3" s="325"/>
      <c r="QW3" s="325"/>
      <c r="QX3" s="325"/>
      <c r="QY3" s="325"/>
      <c r="QZ3" s="325"/>
      <c r="RA3" s="325"/>
      <c r="RB3" s="325"/>
      <c r="RC3" s="325"/>
      <c r="RD3" s="325"/>
      <c r="RE3" s="325"/>
      <c r="RF3" s="325"/>
      <c r="RG3" s="325"/>
      <c r="RH3" s="325"/>
      <c r="RI3" s="325"/>
      <c r="RJ3" s="325"/>
      <c r="RK3" s="325"/>
      <c r="RL3" s="325"/>
      <c r="RM3" s="325"/>
      <c r="RN3" s="325"/>
      <c r="RO3" s="325"/>
      <c r="RP3" s="325"/>
      <c r="RQ3" s="325"/>
      <c r="RR3" s="325"/>
      <c r="RS3" s="325"/>
      <c r="RT3" s="325"/>
      <c r="RU3" s="325"/>
      <c r="RV3" s="325"/>
      <c r="RW3" s="325"/>
      <c r="RX3" s="325"/>
      <c r="RY3" s="325"/>
      <c r="RZ3" s="325"/>
      <c r="SA3" s="325"/>
      <c r="SB3" s="325"/>
      <c r="SC3" s="325"/>
      <c r="SD3" s="325"/>
      <c r="SE3" s="325"/>
      <c r="SF3" s="325"/>
      <c r="SG3" s="325"/>
      <c r="SH3" s="325"/>
      <c r="SI3" s="325"/>
      <c r="SJ3" s="325"/>
      <c r="SK3" s="325"/>
      <c r="SL3" s="325"/>
      <c r="SM3" s="325"/>
      <c r="SN3" s="325"/>
      <c r="SO3" s="325"/>
      <c r="SP3" s="325"/>
      <c r="SQ3" s="325"/>
      <c r="SR3" s="325"/>
      <c r="SS3" s="325"/>
      <c r="ST3" s="325"/>
      <c r="SU3" s="325"/>
      <c r="SV3" s="325"/>
      <c r="SW3" s="325"/>
      <c r="SX3" s="325"/>
      <c r="SY3" s="325"/>
      <c r="SZ3" s="325"/>
      <c r="TA3" s="325"/>
      <c r="TB3" s="325"/>
      <c r="TC3" s="325"/>
      <c r="TD3" s="325"/>
      <c r="TE3" s="325"/>
      <c r="TF3" s="325"/>
      <c r="TG3" s="325"/>
      <c r="TH3" s="325"/>
      <c r="TI3" s="325"/>
      <c r="TJ3" s="325"/>
      <c r="TK3" s="325"/>
      <c r="TL3" s="325"/>
      <c r="TM3" s="325"/>
      <c r="TN3" s="325"/>
      <c r="TO3" s="325"/>
      <c r="TP3" s="325"/>
      <c r="TQ3" s="325"/>
      <c r="TR3" s="325"/>
      <c r="TS3" s="325"/>
      <c r="TT3" s="325"/>
      <c r="TU3" s="325"/>
      <c r="TV3" s="325"/>
      <c r="TW3" s="325"/>
      <c r="TX3" s="325"/>
      <c r="TY3" s="325"/>
      <c r="TZ3" s="325"/>
      <c r="UA3" s="325"/>
      <c r="UB3" s="325"/>
      <c r="UC3" s="325"/>
      <c r="UD3" s="325"/>
      <c r="UE3" s="325"/>
      <c r="UF3" s="325"/>
      <c r="UG3" s="325"/>
      <c r="UH3" s="325"/>
      <c r="UI3" s="325"/>
      <c r="UJ3" s="325"/>
      <c r="UK3" s="325"/>
      <c r="UL3" s="325"/>
      <c r="UM3" s="325"/>
      <c r="UN3" s="325"/>
      <c r="UO3" s="325"/>
      <c r="UP3" s="325"/>
      <c r="UQ3" s="325"/>
      <c r="UR3" s="325"/>
      <c r="US3" s="325"/>
      <c r="UT3" s="325"/>
      <c r="UU3" s="325"/>
      <c r="UV3" s="325"/>
      <c r="UW3" s="325"/>
      <c r="UX3" s="325"/>
      <c r="UY3" s="325"/>
      <c r="UZ3" s="325"/>
      <c r="VA3" s="325"/>
      <c r="VB3" s="325"/>
      <c r="VC3" s="325"/>
      <c r="VD3" s="325"/>
      <c r="VE3" s="325"/>
      <c r="VF3" s="325"/>
      <c r="VG3" s="325"/>
      <c r="VH3" s="325"/>
      <c r="VI3" s="325"/>
      <c r="VJ3" s="325"/>
      <c r="VK3" s="325"/>
      <c r="VL3" s="325"/>
      <c r="VM3" s="325"/>
      <c r="VN3" s="325"/>
      <c r="VO3" s="325"/>
      <c r="VP3" s="325"/>
      <c r="VQ3" s="325"/>
      <c r="VR3" s="325"/>
      <c r="VS3" s="325"/>
      <c r="VT3" s="325"/>
      <c r="VU3" s="325"/>
      <c r="VV3" s="325"/>
      <c r="VW3" s="325"/>
      <c r="VX3" s="325"/>
      <c r="VY3" s="325"/>
      <c r="VZ3" s="325"/>
      <c r="WA3" s="325"/>
      <c r="WB3" s="325"/>
      <c r="WC3" s="325"/>
      <c r="WD3" s="325"/>
      <c r="WE3" s="325"/>
      <c r="WF3" s="325"/>
      <c r="WG3" s="325"/>
      <c r="WH3" s="325"/>
      <c r="WI3" s="325"/>
      <c r="WJ3" s="325"/>
      <c r="WK3" s="325"/>
      <c r="WL3" s="325"/>
      <c r="WM3" s="325"/>
      <c r="WN3" s="325"/>
      <c r="WO3" s="325"/>
      <c r="WP3" s="325"/>
      <c r="WQ3" s="325"/>
      <c r="WR3" s="325"/>
      <c r="WS3" s="325"/>
      <c r="WT3" s="325"/>
      <c r="WU3" s="325"/>
      <c r="WV3" s="325"/>
      <c r="WW3" s="325"/>
      <c r="WX3" s="325"/>
      <c r="WY3" s="325"/>
      <c r="WZ3" s="325"/>
      <c r="XA3" s="325"/>
      <c r="XB3" s="325"/>
      <c r="XC3" s="325"/>
      <c r="XD3" s="325"/>
      <c r="XE3" s="325"/>
      <c r="XF3" s="325"/>
      <c r="XG3" s="325"/>
      <c r="XH3" s="325"/>
      <c r="XI3" s="325"/>
      <c r="XJ3" s="325"/>
      <c r="XK3" s="325"/>
      <c r="XL3" s="325"/>
      <c r="XM3" s="325"/>
      <c r="XN3" s="325"/>
      <c r="XO3" s="325"/>
      <c r="XP3" s="325"/>
      <c r="XQ3" s="325"/>
      <c r="XR3" s="325"/>
      <c r="XS3" s="325"/>
      <c r="XT3" s="325"/>
      <c r="XU3" s="325"/>
      <c r="XV3" s="325"/>
      <c r="XW3" s="325"/>
      <c r="XX3" s="325"/>
      <c r="XY3" s="325"/>
      <c r="XZ3" s="325"/>
      <c r="YA3" s="325"/>
      <c r="YB3" s="325"/>
      <c r="YC3" s="325"/>
      <c r="YD3" s="325"/>
      <c r="YE3" s="325"/>
      <c r="YF3" s="325"/>
      <c r="YG3" s="325"/>
      <c r="YH3" s="325"/>
      <c r="YI3" s="325"/>
      <c r="YJ3" s="325"/>
      <c r="YK3" s="325"/>
      <c r="YL3" s="325"/>
      <c r="YM3" s="325"/>
      <c r="YN3" s="325"/>
      <c r="YO3" s="325"/>
      <c r="YP3" s="325"/>
      <c r="YQ3" s="325"/>
      <c r="YR3" s="325"/>
      <c r="YS3" s="325"/>
      <c r="YT3" s="325"/>
      <c r="YU3" s="325"/>
      <c r="YV3" s="325"/>
      <c r="YW3" s="325"/>
      <c r="YX3" s="325"/>
      <c r="YY3" s="325"/>
      <c r="YZ3" s="325"/>
      <c r="ZA3" s="325"/>
      <c r="ZB3" s="325"/>
      <c r="ZC3" s="325"/>
      <c r="ZD3" s="325"/>
      <c r="ZE3" s="325"/>
      <c r="ZF3" s="325"/>
      <c r="ZG3" s="325"/>
      <c r="ZH3" s="325"/>
      <c r="ZI3" s="325"/>
      <c r="ZJ3" s="325"/>
      <c r="ZK3" s="325"/>
      <c r="ZL3" s="325"/>
      <c r="ZM3" s="325"/>
      <c r="ZN3" s="325"/>
      <c r="ZO3" s="325"/>
      <c r="ZP3" s="325"/>
      <c r="ZQ3" s="325"/>
      <c r="ZR3" s="325"/>
      <c r="ZS3" s="325"/>
      <c r="ZT3" s="325"/>
      <c r="ZU3" s="325"/>
      <c r="ZV3" s="325"/>
      <c r="ZW3" s="325"/>
      <c r="ZX3" s="325"/>
      <c r="ZY3" s="325"/>
      <c r="ZZ3" s="325"/>
      <c r="AAA3" s="325"/>
      <c r="AAB3" s="325"/>
      <c r="AAC3" s="325"/>
      <c r="AAD3" s="325"/>
      <c r="AAE3" s="325"/>
      <c r="AAF3" s="325"/>
      <c r="AAG3" s="325"/>
      <c r="AAH3" s="325"/>
      <c r="AAI3" s="325"/>
      <c r="AAJ3" s="325"/>
      <c r="AAK3" s="325"/>
      <c r="AAL3" s="325"/>
      <c r="AAM3" s="325"/>
      <c r="AAN3" s="325"/>
      <c r="AAO3" s="325"/>
      <c r="AAP3" s="325"/>
      <c r="AAQ3" s="325"/>
      <c r="AAR3" s="325"/>
      <c r="AAS3" s="325"/>
      <c r="AAT3" s="325"/>
      <c r="AAU3" s="325"/>
      <c r="AAV3" s="325"/>
      <c r="AAW3" s="325"/>
      <c r="AAX3" s="325"/>
      <c r="AAY3" s="325"/>
      <c r="AAZ3" s="325"/>
      <c r="ABA3" s="325"/>
      <c r="ABB3" s="325"/>
      <c r="ABC3" s="325"/>
      <c r="ABD3" s="325"/>
      <c r="ABE3" s="325"/>
      <c r="ABF3" s="325"/>
      <c r="ABG3" s="325"/>
      <c r="ABH3" s="325"/>
      <c r="ABI3" s="325"/>
      <c r="ABJ3" s="325"/>
      <c r="ABK3" s="325"/>
      <c r="ABL3" s="325"/>
      <c r="ABM3" s="325"/>
      <c r="ABN3" s="325"/>
      <c r="ABO3" s="325"/>
      <c r="ABP3" s="325"/>
      <c r="ABQ3" s="325"/>
      <c r="ABR3" s="325"/>
      <c r="ABS3" s="325"/>
      <c r="ABT3" s="325"/>
      <c r="ABU3" s="325"/>
      <c r="ABV3" s="325"/>
      <c r="ABW3" s="325"/>
      <c r="ABX3" s="325"/>
      <c r="ABY3" s="325"/>
      <c r="ABZ3" s="325"/>
      <c r="ACA3" s="325"/>
      <c r="ACB3" s="325"/>
      <c r="ACC3" s="325"/>
      <c r="ACD3" s="325"/>
      <c r="ACE3" s="325"/>
      <c r="ACF3" s="325"/>
      <c r="ACG3" s="325"/>
      <c r="ACH3" s="325"/>
      <c r="ACI3" s="325"/>
      <c r="ACJ3" s="325"/>
      <c r="ACK3" s="325"/>
      <c r="ACL3" s="325"/>
      <c r="ACM3" s="325"/>
      <c r="ACN3" s="325"/>
      <c r="ACO3" s="325"/>
      <c r="ACP3" s="325"/>
      <c r="ACQ3" s="325"/>
      <c r="ACR3" s="325"/>
      <c r="ACS3" s="325"/>
      <c r="ACT3" s="325"/>
      <c r="ACU3" s="325"/>
      <c r="ACV3" s="325"/>
      <c r="ACW3" s="325"/>
      <c r="ACX3" s="325"/>
      <c r="ACY3" s="325"/>
      <c r="ACZ3" s="325"/>
      <c r="ADA3" s="325"/>
      <c r="ADB3" s="325"/>
      <c r="ADC3" s="325"/>
      <c r="ADD3" s="325"/>
      <c r="ADE3" s="325"/>
      <c r="ADF3" s="325"/>
      <c r="ADG3" s="325"/>
      <c r="ADH3" s="325"/>
      <c r="ADI3" s="325"/>
      <c r="ADJ3" s="325"/>
      <c r="ADK3" s="325"/>
      <c r="ADL3" s="325"/>
      <c r="ADM3" s="325"/>
      <c r="ADN3" s="325"/>
      <c r="ADO3" s="325"/>
      <c r="ADP3" s="325"/>
      <c r="ADQ3" s="325"/>
      <c r="ADR3" s="325"/>
      <c r="ADS3" s="325"/>
      <c r="ADT3" s="325"/>
      <c r="ADU3" s="325"/>
      <c r="ADV3" s="325"/>
      <c r="ADW3" s="325"/>
      <c r="ADX3" s="325"/>
      <c r="ADY3" s="325"/>
      <c r="ADZ3" s="325"/>
      <c r="AEA3" s="325"/>
      <c r="AEB3" s="325"/>
      <c r="AEC3" s="325"/>
      <c r="AED3" s="325"/>
      <c r="AEE3" s="325"/>
      <c r="AEF3" s="325"/>
      <c r="AEG3" s="325"/>
      <c r="AEH3" s="325"/>
      <c r="AEI3" s="325"/>
      <c r="AEJ3" s="325"/>
      <c r="AEK3" s="325"/>
      <c r="AEL3" s="325"/>
      <c r="AEM3" s="325"/>
      <c r="AEN3" s="325"/>
      <c r="AEO3" s="325"/>
      <c r="AEP3" s="325"/>
      <c r="AEQ3" s="325"/>
      <c r="AER3" s="325"/>
      <c r="AES3" s="325"/>
      <c r="AET3" s="325"/>
      <c r="AEU3" s="325"/>
      <c r="AEV3" s="325"/>
      <c r="AEW3" s="325"/>
      <c r="AEX3" s="325"/>
      <c r="AEY3" s="325"/>
      <c r="AEZ3" s="325"/>
      <c r="AFA3" s="325"/>
      <c r="AFB3" s="325"/>
      <c r="AFC3" s="325"/>
      <c r="AFD3" s="325"/>
      <c r="AFE3" s="325"/>
      <c r="AFF3" s="325"/>
      <c r="AFG3" s="325"/>
      <c r="AFH3" s="325"/>
      <c r="AFI3" s="325"/>
      <c r="AFJ3" s="325"/>
      <c r="AFK3" s="325"/>
      <c r="AFL3" s="325"/>
      <c r="AFM3" s="325"/>
      <c r="AFN3" s="325"/>
      <c r="AFO3" s="325"/>
      <c r="AFP3" s="325"/>
      <c r="AFQ3" s="325"/>
      <c r="AFR3" s="325"/>
      <c r="AFS3" s="325"/>
      <c r="AFT3" s="325"/>
      <c r="AFU3" s="325"/>
      <c r="AFV3" s="325"/>
      <c r="AFW3" s="325"/>
      <c r="AFX3" s="325"/>
      <c r="AFY3" s="325"/>
      <c r="AFZ3" s="325"/>
      <c r="AGA3" s="325"/>
      <c r="AGB3" s="325"/>
      <c r="AGC3" s="325"/>
      <c r="AGD3" s="325"/>
      <c r="AGE3" s="325"/>
      <c r="AGF3" s="325"/>
      <c r="AGG3" s="325"/>
      <c r="AGH3" s="325"/>
      <c r="AGI3" s="325"/>
      <c r="AGJ3" s="325"/>
      <c r="AGK3" s="325"/>
      <c r="AGL3" s="325"/>
      <c r="AGM3" s="325"/>
      <c r="AGN3" s="325"/>
      <c r="AGO3" s="325"/>
      <c r="AGP3" s="325"/>
      <c r="AGQ3" s="325"/>
      <c r="AGR3" s="325"/>
      <c r="AGS3" s="325"/>
      <c r="AGT3" s="325"/>
      <c r="AGU3" s="325"/>
      <c r="AGV3" s="325"/>
      <c r="AGW3" s="325"/>
      <c r="AGX3" s="325"/>
      <c r="AGY3" s="325"/>
      <c r="AGZ3" s="325"/>
      <c r="AHA3" s="325"/>
      <c r="AHB3" s="325"/>
      <c r="AHC3" s="325"/>
      <c r="AHD3" s="325"/>
      <c r="AHE3" s="325"/>
      <c r="AHF3" s="325"/>
      <c r="AHG3" s="325"/>
      <c r="AHH3" s="325"/>
      <c r="AHI3" s="325"/>
      <c r="AHJ3" s="325"/>
      <c r="AHK3" s="325"/>
      <c r="AHL3" s="325"/>
      <c r="AHM3" s="325"/>
      <c r="AHN3" s="325"/>
      <c r="AHO3" s="325"/>
      <c r="AHP3" s="325"/>
      <c r="AHQ3" s="325"/>
      <c r="AHR3" s="325"/>
      <c r="AHS3" s="325"/>
      <c r="AHT3" s="325"/>
      <c r="AHU3" s="325"/>
      <c r="AHV3" s="325"/>
      <c r="AHW3" s="325"/>
      <c r="AHX3" s="325"/>
      <c r="AHY3" s="325"/>
      <c r="AHZ3" s="325"/>
      <c r="AIA3" s="325"/>
      <c r="AIB3" s="325"/>
      <c r="AIC3" s="325"/>
      <c r="AID3" s="325"/>
      <c r="AIE3" s="325"/>
      <c r="AIF3" s="325"/>
      <c r="AIG3" s="325"/>
      <c r="AIH3" s="325"/>
      <c r="AII3" s="325"/>
      <c r="AIJ3" s="325"/>
      <c r="AIK3" s="325"/>
      <c r="AIL3" s="325"/>
      <c r="AIM3" s="325"/>
      <c r="AIN3" s="325"/>
      <c r="AIO3" s="325"/>
      <c r="AIP3" s="325"/>
      <c r="AIQ3" s="325"/>
      <c r="AIR3" s="325"/>
      <c r="AIS3" s="325"/>
      <c r="AIT3" s="325"/>
      <c r="AIU3" s="325"/>
      <c r="AIV3" s="325"/>
      <c r="AIW3" s="325"/>
      <c r="AIX3" s="325"/>
      <c r="AIY3" s="325"/>
      <c r="AIZ3" s="325"/>
      <c r="AJA3" s="325"/>
      <c r="AJB3" s="325"/>
      <c r="AJC3" s="325"/>
      <c r="AJD3" s="325"/>
      <c r="AJE3" s="325"/>
      <c r="AJF3" s="325"/>
      <c r="AJG3" s="325"/>
      <c r="AJH3" s="325"/>
      <c r="AJI3" s="325"/>
      <c r="AJJ3" s="325"/>
      <c r="AJK3" s="325"/>
      <c r="AJL3" s="325"/>
      <c r="AJM3" s="325"/>
      <c r="AJN3" s="325"/>
      <c r="AJO3" s="325"/>
      <c r="AJP3" s="325"/>
      <c r="AJQ3" s="325"/>
      <c r="AJR3" s="325"/>
      <c r="AJS3" s="325"/>
      <c r="AJT3" s="325"/>
      <c r="AJU3" s="325"/>
      <c r="AJV3" s="325"/>
      <c r="AJW3" s="325"/>
      <c r="AJX3" s="325"/>
      <c r="AJY3" s="325"/>
      <c r="AJZ3" s="325"/>
      <c r="AKA3" s="325"/>
      <c r="AKB3" s="325"/>
      <c r="AKC3" s="325"/>
      <c r="AKD3" s="325"/>
      <c r="AKE3" s="325"/>
      <c r="AKF3" s="325"/>
      <c r="AKG3" s="325"/>
      <c r="AKH3" s="325"/>
      <c r="AKI3" s="325"/>
      <c r="AKJ3" s="325"/>
      <c r="AKK3" s="325"/>
      <c r="AKL3" s="325"/>
      <c r="AKM3" s="325"/>
      <c r="AKN3" s="325"/>
      <c r="AKO3" s="325"/>
      <c r="AKP3" s="325"/>
      <c r="AKQ3" s="325"/>
      <c r="AKR3" s="325"/>
      <c r="AKS3" s="325"/>
      <c r="AKT3" s="325"/>
      <c r="AKU3" s="325"/>
    </row>
    <row r="5" spans="2:983" s="681" customFormat="1" ht="25.8">
      <c r="B5" s="682" t="s">
        <v>846</v>
      </c>
      <c r="C5" s="682"/>
      <c r="D5" s="682"/>
      <c r="E5" s="682"/>
      <c r="F5" s="682"/>
      <c r="G5" s="682"/>
      <c r="H5" s="682"/>
      <c r="I5" s="682"/>
      <c r="J5" s="682"/>
      <c r="K5" s="682"/>
    </row>
    <row r="6" spans="2:983" ht="21.6" thickBot="1"/>
    <row r="7" spans="2:983" s="330" customFormat="1" ht="57.75" customHeight="1">
      <c r="B7" s="1212" t="s">
        <v>0</v>
      </c>
      <c r="C7" s="1214" t="s">
        <v>1</v>
      </c>
      <c r="D7" s="1214" t="s">
        <v>2</v>
      </c>
      <c r="E7" s="1216" t="s">
        <v>377</v>
      </c>
      <c r="F7" s="1218" t="s">
        <v>3</v>
      </c>
      <c r="G7" s="1219"/>
      <c r="H7" s="1219"/>
      <c r="I7" s="1219"/>
      <c r="J7" s="1219"/>
      <c r="K7" s="1220"/>
      <c r="L7" s="1221" t="s">
        <v>4</v>
      </c>
      <c r="M7" s="1222"/>
      <c r="N7" s="1222"/>
      <c r="O7" s="1222"/>
      <c r="P7" s="1223"/>
      <c r="Q7" s="1221" t="s">
        <v>6</v>
      </c>
      <c r="R7" s="1222"/>
      <c r="S7" s="1222"/>
      <c r="T7" s="1222"/>
      <c r="U7" s="1222"/>
      <c r="V7" s="1223"/>
      <c r="W7" s="1224" t="s">
        <v>282</v>
      </c>
      <c r="X7" s="1225"/>
      <c r="Y7" s="1225"/>
      <c r="Z7" s="1225"/>
      <c r="AA7" s="1225"/>
      <c r="AB7" s="1226"/>
      <c r="AC7" s="1227" t="s">
        <v>8</v>
      </c>
      <c r="AD7" s="1229" t="s">
        <v>283</v>
      </c>
      <c r="AE7" s="1230"/>
      <c r="AF7" s="1230"/>
      <c r="AG7" s="1230"/>
      <c r="AH7" s="1231"/>
      <c r="AI7" s="1229" t="s">
        <v>284</v>
      </c>
      <c r="AJ7" s="1230"/>
      <c r="AK7" s="1230"/>
      <c r="AL7" s="1230"/>
      <c r="AM7" s="1231"/>
      <c r="AN7" s="1229" t="s">
        <v>285</v>
      </c>
      <c r="AO7" s="1230"/>
      <c r="AP7" s="1230"/>
      <c r="AQ7" s="1230"/>
      <c r="AR7" s="1231"/>
      <c r="AS7" s="1237" t="s">
        <v>286</v>
      </c>
      <c r="AT7" s="1238"/>
      <c r="AU7" s="1238"/>
      <c r="AV7" s="1238"/>
      <c r="AW7" s="1239"/>
      <c r="AX7" s="1240" t="s">
        <v>9</v>
      </c>
      <c r="AY7" s="1234" t="s">
        <v>286</v>
      </c>
      <c r="AZ7" s="1235"/>
      <c r="BA7" s="1235"/>
      <c r="BB7" s="1235"/>
      <c r="BC7" s="1236"/>
    </row>
    <row r="8" spans="2:983" ht="60" customHeight="1">
      <c r="B8" s="1213"/>
      <c r="C8" s="1215"/>
      <c r="D8" s="1215"/>
      <c r="E8" s="1217"/>
      <c r="F8" s="332" t="s">
        <v>15</v>
      </c>
      <c r="G8" s="659" t="s">
        <v>10</v>
      </c>
      <c r="H8" s="662" t="s">
        <v>11</v>
      </c>
      <c r="I8" s="659" t="s">
        <v>12</v>
      </c>
      <c r="J8" s="662" t="s">
        <v>11</v>
      </c>
      <c r="K8" s="971" t="s">
        <v>17</v>
      </c>
      <c r="L8" s="331" t="s">
        <v>10</v>
      </c>
      <c r="M8" s="662" t="s">
        <v>11</v>
      </c>
      <c r="N8" s="659" t="s">
        <v>12</v>
      </c>
      <c r="O8" s="662" t="s">
        <v>11</v>
      </c>
      <c r="P8" s="663" t="s">
        <v>376</v>
      </c>
      <c r="Q8" s="332" t="s">
        <v>5</v>
      </c>
      <c r="R8" s="659" t="s">
        <v>10</v>
      </c>
      <c r="S8" s="662" t="s">
        <v>11</v>
      </c>
      <c r="T8" s="659" t="s">
        <v>12</v>
      </c>
      <c r="U8" s="662" t="s">
        <v>11</v>
      </c>
      <c r="V8" s="663" t="s">
        <v>376</v>
      </c>
      <c r="W8" s="332" t="s">
        <v>7</v>
      </c>
      <c r="X8" s="659" t="s">
        <v>10</v>
      </c>
      <c r="Y8" s="662" t="s">
        <v>11</v>
      </c>
      <c r="Z8" s="659" t="s">
        <v>12</v>
      </c>
      <c r="AA8" s="662" t="s">
        <v>11</v>
      </c>
      <c r="AB8" s="663" t="s">
        <v>376</v>
      </c>
      <c r="AC8" s="1228"/>
      <c r="AD8" s="382" t="s">
        <v>10</v>
      </c>
      <c r="AE8" s="346" t="s">
        <v>11</v>
      </c>
      <c r="AF8" s="383" t="s">
        <v>12</v>
      </c>
      <c r="AG8" s="346" t="s">
        <v>11</v>
      </c>
      <c r="AH8" s="401" t="s">
        <v>376</v>
      </c>
      <c r="AI8" s="382" t="s">
        <v>10</v>
      </c>
      <c r="AJ8" s="346" t="s">
        <v>11</v>
      </c>
      <c r="AK8" s="383" t="s">
        <v>12</v>
      </c>
      <c r="AL8" s="346" t="s">
        <v>11</v>
      </c>
      <c r="AM8" s="401" t="s">
        <v>376</v>
      </c>
      <c r="AN8" s="382" t="s">
        <v>10</v>
      </c>
      <c r="AO8" s="346" t="s">
        <v>11</v>
      </c>
      <c r="AP8" s="383" t="s">
        <v>12</v>
      </c>
      <c r="AQ8" s="346" t="s">
        <v>11</v>
      </c>
      <c r="AR8" s="401" t="s">
        <v>376</v>
      </c>
      <c r="AS8" s="321" t="s">
        <v>10</v>
      </c>
      <c r="AT8" s="322" t="s">
        <v>11</v>
      </c>
      <c r="AU8" s="323" t="s">
        <v>12</v>
      </c>
      <c r="AV8" s="322" t="s">
        <v>11</v>
      </c>
      <c r="AW8" s="416" t="s">
        <v>376</v>
      </c>
      <c r="AX8" s="1241"/>
      <c r="AY8" s="372" t="s">
        <v>10</v>
      </c>
      <c r="AZ8" s="662" t="s">
        <v>11</v>
      </c>
      <c r="BA8" s="659" t="s">
        <v>12</v>
      </c>
      <c r="BB8" s="662" t="s">
        <v>11</v>
      </c>
      <c r="BC8" s="663" t="s">
        <v>376</v>
      </c>
    </row>
    <row r="9" spans="2:983" s="298" customFormat="1" ht="32.25" customHeight="1">
      <c r="B9" s="414">
        <v>1</v>
      </c>
      <c r="C9" s="738" t="str">
        <f>'Water Levels'!D6</f>
        <v>0_2</v>
      </c>
      <c r="D9" s="410">
        <v>1</v>
      </c>
      <c r="E9" s="430">
        <f>SUM(P9+V9+AB9+AH9+AM9+AR9+AW9+BC9)/60</f>
        <v>17</v>
      </c>
      <c r="F9" s="414"/>
      <c r="G9" s="410"/>
      <c r="H9" s="410"/>
      <c r="I9" s="410"/>
      <c r="J9" s="410"/>
      <c r="K9" s="740">
        <f>W9</f>
        <v>28</v>
      </c>
      <c r="L9" s="414">
        <v>0.5</v>
      </c>
      <c r="M9" s="410">
        <v>1</v>
      </c>
      <c r="N9" s="410">
        <v>0.5</v>
      </c>
      <c r="O9" s="410">
        <v>1</v>
      </c>
      <c r="P9" s="430">
        <v>60</v>
      </c>
      <c r="Q9" s="739">
        <f>W9</f>
        <v>28</v>
      </c>
      <c r="R9" s="410">
        <v>0.7</v>
      </c>
      <c r="S9" s="410">
        <v>1</v>
      </c>
      <c r="T9" s="410">
        <v>0.7</v>
      </c>
      <c r="U9" s="410">
        <v>1</v>
      </c>
      <c r="V9" s="430">
        <v>180</v>
      </c>
      <c r="W9" s="741">
        <f>'Water Levels'!C6</f>
        <v>28</v>
      </c>
      <c r="X9" s="410">
        <v>0.6</v>
      </c>
      <c r="Y9" s="410">
        <v>1</v>
      </c>
      <c r="Z9" s="410">
        <v>0.6</v>
      </c>
      <c r="AA9" s="410">
        <v>1</v>
      </c>
      <c r="AB9" s="430">
        <v>720</v>
      </c>
      <c r="AC9" s="399"/>
      <c r="AD9" s="396"/>
      <c r="AE9" s="397"/>
      <c r="AF9" s="397"/>
      <c r="AG9" s="397"/>
      <c r="AH9" s="411"/>
      <c r="AI9" s="396"/>
      <c r="AJ9" s="397"/>
      <c r="AK9" s="397"/>
      <c r="AL9" s="397"/>
      <c r="AM9" s="411"/>
      <c r="AN9" s="396"/>
      <c r="AO9" s="397"/>
      <c r="AP9" s="397"/>
      <c r="AQ9" s="397"/>
      <c r="AR9" s="411"/>
      <c r="AS9" s="414"/>
      <c r="AT9" s="410"/>
      <c r="AU9" s="410"/>
      <c r="AV9" s="410"/>
      <c r="AW9" s="430"/>
      <c r="AX9" s="324"/>
      <c r="AY9" s="333">
        <v>0.3</v>
      </c>
      <c r="AZ9" s="410">
        <v>0.7</v>
      </c>
      <c r="BA9" s="410">
        <v>0.3</v>
      </c>
      <c r="BB9" s="410">
        <v>0.7</v>
      </c>
      <c r="BC9" s="430">
        <v>60</v>
      </c>
      <c r="BD9" s="347"/>
    </row>
    <row r="10" spans="2:983" s="298" customFormat="1" ht="31.95" customHeight="1">
      <c r="B10" s="414">
        <v>2</v>
      </c>
      <c r="C10" s="738" t="str">
        <f>'Water Levels'!D7</f>
        <v>3_5</v>
      </c>
      <c r="D10" s="410">
        <v>2</v>
      </c>
      <c r="E10" s="430">
        <f>SUM(P10+V10+AB10+AH10+AM10+AR10+AW10+BC10)/60</f>
        <v>18</v>
      </c>
      <c r="F10" s="414"/>
      <c r="G10" s="410"/>
      <c r="H10" s="410"/>
      <c r="I10" s="410"/>
      <c r="J10" s="410"/>
      <c r="K10" s="740">
        <f t="shared" ref="K10:K12" si="0">W10</f>
        <v>50</v>
      </c>
      <c r="L10" s="414">
        <v>0.8</v>
      </c>
      <c r="M10" s="410">
        <v>1</v>
      </c>
      <c r="N10" s="410">
        <v>0.8</v>
      </c>
      <c r="O10" s="410">
        <v>1</v>
      </c>
      <c r="P10" s="430">
        <v>60</v>
      </c>
      <c r="Q10" s="739">
        <f t="shared" ref="Q10:Q12" si="1">W10</f>
        <v>50</v>
      </c>
      <c r="R10" s="410">
        <v>2.1</v>
      </c>
      <c r="S10" s="410">
        <v>1</v>
      </c>
      <c r="T10" s="410">
        <v>2.1</v>
      </c>
      <c r="U10" s="410">
        <v>1</v>
      </c>
      <c r="V10" s="430">
        <v>180</v>
      </c>
      <c r="W10" s="741">
        <f>'Water Levels'!C7</f>
        <v>50</v>
      </c>
      <c r="X10" s="410">
        <v>0.9</v>
      </c>
      <c r="Y10" s="410">
        <v>1</v>
      </c>
      <c r="Z10" s="410">
        <v>0.9</v>
      </c>
      <c r="AA10" s="410">
        <v>1</v>
      </c>
      <c r="AB10" s="430">
        <v>720</v>
      </c>
      <c r="AC10" s="399"/>
      <c r="AD10" s="396"/>
      <c r="AE10" s="397"/>
      <c r="AF10" s="397"/>
      <c r="AG10" s="397"/>
      <c r="AH10" s="411"/>
      <c r="AI10" s="396"/>
      <c r="AJ10" s="397"/>
      <c r="AK10" s="397"/>
      <c r="AL10" s="397"/>
      <c r="AM10" s="411"/>
      <c r="AN10" s="396"/>
      <c r="AO10" s="397"/>
      <c r="AP10" s="397"/>
      <c r="AQ10" s="397"/>
      <c r="AR10" s="411"/>
      <c r="AS10" s="414"/>
      <c r="AT10" s="410"/>
      <c r="AU10" s="410"/>
      <c r="AV10" s="410"/>
      <c r="AW10" s="430"/>
      <c r="AX10" s="324"/>
      <c r="AY10" s="333">
        <v>0.3</v>
      </c>
      <c r="AZ10" s="410">
        <v>0.7</v>
      </c>
      <c r="BA10" s="410">
        <v>0.3</v>
      </c>
      <c r="BB10" s="410">
        <v>0.7</v>
      </c>
      <c r="BC10" s="430">
        <v>120</v>
      </c>
      <c r="BD10" s="347"/>
    </row>
    <row r="11" spans="2:983" s="298" customFormat="1" ht="31.95" customHeight="1">
      <c r="B11" s="414">
        <v>3</v>
      </c>
      <c r="C11" s="738" t="str">
        <f>'Water Levels'!D8</f>
        <v>6_8</v>
      </c>
      <c r="D11" s="410">
        <v>3</v>
      </c>
      <c r="E11" s="430">
        <f>SUM(P11+V11+AB11+AH11+AM11+AR11+AW11+BC11)/60</f>
        <v>17</v>
      </c>
      <c r="F11" s="414"/>
      <c r="G11" s="410"/>
      <c r="H11" s="410"/>
      <c r="I11" s="410"/>
      <c r="J11" s="410"/>
      <c r="K11" s="740">
        <f t="shared" si="0"/>
        <v>71</v>
      </c>
      <c r="L11" s="414">
        <v>1.3</v>
      </c>
      <c r="M11" s="410">
        <v>1</v>
      </c>
      <c r="N11" s="410">
        <v>1.3</v>
      </c>
      <c r="O11" s="410">
        <v>1</v>
      </c>
      <c r="P11" s="430">
        <v>60</v>
      </c>
      <c r="Q11" s="739">
        <f t="shared" si="1"/>
        <v>71</v>
      </c>
      <c r="R11" s="410">
        <v>1.2</v>
      </c>
      <c r="S11" s="410">
        <v>1</v>
      </c>
      <c r="T11" s="410">
        <v>1.2</v>
      </c>
      <c r="U11" s="410">
        <v>1</v>
      </c>
      <c r="V11" s="430">
        <v>180</v>
      </c>
      <c r="W11" s="741">
        <f>'Water Levels'!C8</f>
        <v>71</v>
      </c>
      <c r="X11" s="410">
        <v>1.1000000000000001</v>
      </c>
      <c r="Y11" s="410">
        <v>1</v>
      </c>
      <c r="Z11" s="410">
        <v>1.1000000000000001</v>
      </c>
      <c r="AA11" s="410">
        <v>1</v>
      </c>
      <c r="AB11" s="430">
        <v>720</v>
      </c>
      <c r="AC11" s="399"/>
      <c r="AD11" s="396"/>
      <c r="AE11" s="397"/>
      <c r="AF11" s="397"/>
      <c r="AG11" s="397"/>
      <c r="AH11" s="411"/>
      <c r="AI11" s="396"/>
      <c r="AJ11" s="397"/>
      <c r="AK11" s="397"/>
      <c r="AL11" s="397"/>
      <c r="AM11" s="411"/>
      <c r="AN11" s="396"/>
      <c r="AO11" s="397"/>
      <c r="AP11" s="397"/>
      <c r="AQ11" s="397"/>
      <c r="AR11" s="411"/>
      <c r="AS11" s="414"/>
      <c r="AT11" s="410"/>
      <c r="AU11" s="410"/>
      <c r="AV11" s="410"/>
      <c r="AW11" s="430"/>
      <c r="AX11" s="324"/>
      <c r="AY11" s="333">
        <v>0.3</v>
      </c>
      <c r="AZ11" s="410">
        <v>0.5</v>
      </c>
      <c r="BA11" s="410">
        <v>0.3</v>
      </c>
      <c r="BB11" s="410">
        <v>0.5</v>
      </c>
      <c r="BC11" s="430">
        <v>60</v>
      </c>
      <c r="BD11" s="347"/>
    </row>
    <row r="12" spans="2:983" s="298" customFormat="1" ht="32.25" customHeight="1">
      <c r="B12" s="414">
        <v>4</v>
      </c>
      <c r="C12" s="738" t="str">
        <f>'Water Levels'!D9</f>
        <v>9_13</v>
      </c>
      <c r="D12" s="410">
        <v>4</v>
      </c>
      <c r="E12" s="430">
        <f>SUM(P12+V12+AB12+AH12+AM12+AR12+AW12+BC12)/60</f>
        <v>18</v>
      </c>
      <c r="F12" s="414"/>
      <c r="G12" s="410"/>
      <c r="H12" s="410"/>
      <c r="I12" s="410"/>
      <c r="J12" s="410"/>
      <c r="K12" s="740">
        <f t="shared" si="0"/>
        <v>93</v>
      </c>
      <c r="L12" s="414">
        <v>1.5</v>
      </c>
      <c r="M12" s="410">
        <v>1</v>
      </c>
      <c r="N12" s="410">
        <v>1.5</v>
      </c>
      <c r="O12" s="410">
        <v>1</v>
      </c>
      <c r="P12" s="430">
        <v>60</v>
      </c>
      <c r="Q12" s="739">
        <f t="shared" si="1"/>
        <v>93</v>
      </c>
      <c r="R12" s="410">
        <v>1.8</v>
      </c>
      <c r="S12" s="410">
        <v>1.5</v>
      </c>
      <c r="T12" s="410">
        <v>1.8</v>
      </c>
      <c r="U12" s="410">
        <v>1.5</v>
      </c>
      <c r="V12" s="430">
        <v>180</v>
      </c>
      <c r="W12" s="741">
        <f>'Water Levels'!C9</f>
        <v>93</v>
      </c>
      <c r="X12" s="410">
        <v>2.2000000000000002</v>
      </c>
      <c r="Y12" s="410">
        <v>1.5</v>
      </c>
      <c r="Z12" s="410">
        <v>2.2000000000000002</v>
      </c>
      <c r="AA12" s="410">
        <v>1.5</v>
      </c>
      <c r="AB12" s="430">
        <v>720</v>
      </c>
      <c r="AC12" s="399"/>
      <c r="AD12" s="396"/>
      <c r="AE12" s="397"/>
      <c r="AF12" s="397"/>
      <c r="AG12" s="397"/>
      <c r="AH12" s="411"/>
      <c r="AI12" s="396"/>
      <c r="AJ12" s="397"/>
      <c r="AK12" s="397"/>
      <c r="AL12" s="397"/>
      <c r="AM12" s="411"/>
      <c r="AN12" s="396"/>
      <c r="AO12" s="397"/>
      <c r="AP12" s="397"/>
      <c r="AQ12" s="397"/>
      <c r="AR12" s="411"/>
      <c r="AS12" s="414"/>
      <c r="AT12" s="410"/>
      <c r="AU12" s="410"/>
      <c r="AV12" s="410"/>
      <c r="AW12" s="430"/>
      <c r="AX12" s="324"/>
      <c r="AY12" s="333">
        <v>0.3</v>
      </c>
      <c r="AZ12" s="410">
        <v>0.5</v>
      </c>
      <c r="BA12" s="410">
        <v>0.3</v>
      </c>
      <c r="BB12" s="410">
        <v>0.5</v>
      </c>
      <c r="BC12" s="430">
        <v>120</v>
      </c>
      <c r="BD12" s="347"/>
    </row>
    <row r="13" spans="2:983" s="334" customFormat="1" ht="36.6" customHeight="1">
      <c r="B13" s="396"/>
      <c r="C13" s="397"/>
      <c r="D13" s="397"/>
      <c r="E13" s="411"/>
      <c r="F13" s="396"/>
      <c r="G13" s="397"/>
      <c r="H13" s="397"/>
      <c r="I13" s="397"/>
      <c r="J13" s="397"/>
      <c r="K13" s="411"/>
      <c r="L13" s="396"/>
      <c r="M13" s="397"/>
      <c r="N13" s="397"/>
      <c r="O13" s="397"/>
      <c r="P13" s="411"/>
      <c r="Q13" s="396"/>
      <c r="R13" s="397"/>
      <c r="S13" s="397"/>
      <c r="T13" s="397"/>
      <c r="U13" s="397"/>
      <c r="V13" s="411"/>
      <c r="W13" s="396"/>
      <c r="X13" s="397"/>
      <c r="Y13" s="397"/>
      <c r="Z13" s="397"/>
      <c r="AA13" s="397"/>
      <c r="AB13" s="411"/>
      <c r="AC13" s="399"/>
      <c r="AD13" s="396"/>
      <c r="AE13" s="397"/>
      <c r="AF13" s="397"/>
      <c r="AG13" s="397"/>
      <c r="AH13" s="411"/>
      <c r="AI13" s="396"/>
      <c r="AJ13" s="397"/>
      <c r="AK13" s="397"/>
      <c r="AL13" s="397"/>
      <c r="AM13" s="411"/>
      <c r="AN13" s="396"/>
      <c r="AO13" s="397"/>
      <c r="AP13" s="397"/>
      <c r="AQ13" s="397"/>
      <c r="AR13" s="411"/>
      <c r="AS13" s="396"/>
      <c r="AT13" s="397"/>
      <c r="AU13" s="397"/>
      <c r="AV13" s="397"/>
      <c r="AW13" s="411"/>
      <c r="AX13" s="399"/>
      <c r="AY13" s="400"/>
      <c r="AZ13" s="397"/>
      <c r="BA13" s="397"/>
      <c r="BB13" s="397"/>
      <c r="BC13" s="411"/>
      <c r="BD13" s="347"/>
    </row>
    <row r="14" spans="2:983" s="325" customFormat="1" ht="36.6" customHeight="1">
      <c r="B14" s="396"/>
      <c r="C14" s="397"/>
      <c r="D14" s="345"/>
      <c r="E14" s="411"/>
      <c r="F14" s="396"/>
      <c r="G14" s="397"/>
      <c r="H14" s="397"/>
      <c r="I14" s="397"/>
      <c r="J14" s="397"/>
      <c r="K14" s="411"/>
      <c r="L14" s="396"/>
      <c r="M14" s="397"/>
      <c r="N14" s="397"/>
      <c r="O14" s="397"/>
      <c r="P14" s="411"/>
      <c r="Q14" s="396"/>
      <c r="R14" s="397"/>
      <c r="S14" s="397"/>
      <c r="T14" s="397"/>
      <c r="U14" s="397"/>
      <c r="V14" s="411"/>
      <c r="W14" s="396"/>
      <c r="X14" s="397"/>
      <c r="Y14" s="397"/>
      <c r="Z14" s="397"/>
      <c r="AA14" s="397"/>
      <c r="AB14" s="411"/>
      <c r="AC14" s="399"/>
      <c r="AD14" s="396"/>
      <c r="AE14" s="397"/>
      <c r="AF14" s="397"/>
      <c r="AG14" s="397"/>
      <c r="AH14" s="411"/>
      <c r="AI14" s="396"/>
      <c r="AJ14" s="397"/>
      <c r="AK14" s="397"/>
      <c r="AL14" s="397"/>
      <c r="AM14" s="411"/>
      <c r="AN14" s="396"/>
      <c r="AO14" s="397"/>
      <c r="AP14" s="397"/>
      <c r="AQ14" s="397"/>
      <c r="AR14" s="411"/>
      <c r="AS14" s="396"/>
      <c r="AT14" s="397"/>
      <c r="AU14" s="397"/>
      <c r="AV14" s="397"/>
      <c r="AW14" s="411"/>
      <c r="AX14" s="399"/>
      <c r="AY14" s="400"/>
      <c r="AZ14" s="397"/>
      <c r="BA14" s="397"/>
      <c r="BB14" s="397"/>
      <c r="BC14" s="411"/>
      <c r="BD14" s="347"/>
    </row>
    <row r="15" spans="2:983" s="325" customFormat="1" ht="36.6" customHeight="1">
      <c r="B15" s="396"/>
      <c r="C15" s="397"/>
      <c r="D15" s="397"/>
      <c r="E15" s="411"/>
      <c r="F15" s="396"/>
      <c r="G15" s="397"/>
      <c r="H15" s="397"/>
      <c r="I15" s="397"/>
      <c r="J15" s="397"/>
      <c r="K15" s="411"/>
      <c r="L15" s="396"/>
      <c r="M15" s="397"/>
      <c r="N15" s="397"/>
      <c r="O15" s="397"/>
      <c r="P15" s="411"/>
      <c r="Q15" s="396"/>
      <c r="R15" s="397"/>
      <c r="S15" s="397"/>
      <c r="T15" s="397"/>
      <c r="U15" s="397"/>
      <c r="V15" s="411"/>
      <c r="W15" s="396"/>
      <c r="X15" s="397"/>
      <c r="Y15" s="397"/>
      <c r="Z15" s="397"/>
      <c r="AA15" s="397"/>
      <c r="AB15" s="411"/>
      <c r="AC15" s="399"/>
      <c r="AD15" s="396"/>
      <c r="AE15" s="397"/>
      <c r="AF15" s="397"/>
      <c r="AG15" s="397"/>
      <c r="AH15" s="411"/>
      <c r="AI15" s="396"/>
      <c r="AJ15" s="397"/>
      <c r="AK15" s="397"/>
      <c r="AL15" s="397"/>
      <c r="AM15" s="411"/>
      <c r="AN15" s="396"/>
      <c r="AO15" s="397"/>
      <c r="AP15" s="397"/>
      <c r="AQ15" s="397"/>
      <c r="AR15" s="411"/>
      <c r="AS15" s="396"/>
      <c r="AT15" s="397"/>
      <c r="AU15" s="397"/>
      <c r="AV15" s="397"/>
      <c r="AW15" s="411"/>
      <c r="AX15" s="399"/>
      <c r="AY15" s="400"/>
      <c r="AZ15" s="397"/>
      <c r="BA15" s="397"/>
      <c r="BB15" s="397"/>
      <c r="BC15" s="349"/>
      <c r="BD15" s="347"/>
    </row>
    <row r="16" spans="2:983" s="325" customFormat="1" ht="35.549999999999997" customHeight="1" thickBot="1">
      <c r="B16" s="412"/>
      <c r="C16" s="398"/>
      <c r="D16" s="398"/>
      <c r="E16" s="413"/>
      <c r="F16" s="412"/>
      <c r="G16" s="398"/>
      <c r="H16" s="398"/>
      <c r="I16" s="398"/>
      <c r="J16" s="398"/>
      <c r="K16" s="413"/>
      <c r="L16" s="412"/>
      <c r="M16" s="398"/>
      <c r="N16" s="398"/>
      <c r="O16" s="398"/>
      <c r="P16" s="413"/>
      <c r="Q16" s="412"/>
      <c r="R16" s="398"/>
      <c r="S16" s="398"/>
      <c r="T16" s="398"/>
      <c r="U16" s="398"/>
      <c r="V16" s="413"/>
      <c r="W16" s="412"/>
      <c r="X16" s="398"/>
      <c r="Y16" s="398"/>
      <c r="Z16" s="398"/>
      <c r="AA16" s="398"/>
      <c r="AB16" s="413"/>
      <c r="AC16" s="415"/>
      <c r="AD16" s="412"/>
      <c r="AE16" s="398"/>
      <c r="AF16" s="398"/>
      <c r="AG16" s="398"/>
      <c r="AH16" s="413"/>
      <c r="AI16" s="412"/>
      <c r="AJ16" s="398"/>
      <c r="AK16" s="398"/>
      <c r="AL16" s="398"/>
      <c r="AM16" s="413"/>
      <c r="AN16" s="412"/>
      <c r="AO16" s="398"/>
      <c r="AP16" s="398"/>
      <c r="AQ16" s="398"/>
      <c r="AR16" s="413"/>
      <c r="AS16" s="412"/>
      <c r="AT16" s="398"/>
      <c r="AU16" s="398"/>
      <c r="AV16" s="398"/>
      <c r="AW16" s="413"/>
      <c r="AX16" s="415"/>
      <c r="AY16" s="417"/>
      <c r="AZ16" s="398"/>
      <c r="BA16" s="398"/>
      <c r="BB16" s="398"/>
      <c r="BC16" s="354"/>
      <c r="BD16" s="347"/>
    </row>
    <row r="17" spans="1:983" s="340" customFormat="1" ht="23.4">
      <c r="A17" s="335"/>
      <c r="B17" s="660"/>
      <c r="C17" s="660"/>
      <c r="D17" s="660"/>
      <c r="E17" s="660"/>
      <c r="F17" s="384" t="s">
        <v>274</v>
      </c>
      <c r="H17" s="402"/>
      <c r="I17" s="402"/>
      <c r="J17" s="402"/>
      <c r="K17" s="403"/>
      <c r="L17" s="337" t="s">
        <v>275</v>
      </c>
      <c r="M17" s="337"/>
      <c r="N17" s="337"/>
      <c r="O17" s="337"/>
      <c r="P17" s="660"/>
      <c r="Q17" s="660"/>
      <c r="R17" s="337" t="s">
        <v>19</v>
      </c>
      <c r="S17" s="337" t="s">
        <v>288</v>
      </c>
      <c r="T17" s="337"/>
      <c r="U17" s="337"/>
      <c r="V17" s="660"/>
      <c r="W17" s="660"/>
      <c r="X17" s="350" t="s">
        <v>19</v>
      </c>
      <c r="Y17" s="337" t="s">
        <v>279</v>
      </c>
      <c r="Z17" s="337"/>
      <c r="AA17" s="337"/>
      <c r="AB17" s="336"/>
      <c r="AC17" s="660"/>
      <c r="AD17" s="337" t="s">
        <v>19</v>
      </c>
      <c r="AE17" s="337" t="s">
        <v>291</v>
      </c>
      <c r="AF17" s="337"/>
      <c r="AG17" s="337"/>
      <c r="AH17" s="338"/>
      <c r="AI17" s="337"/>
      <c r="AJ17" s="337"/>
      <c r="AK17" s="337"/>
      <c r="AL17" s="337"/>
      <c r="AM17" s="338"/>
      <c r="AN17" s="337"/>
      <c r="AO17" s="337"/>
      <c r="AP17" s="337"/>
      <c r="AQ17" s="337"/>
      <c r="AR17" s="338"/>
      <c r="AS17" s="337"/>
      <c r="AT17" s="337"/>
      <c r="AU17" s="337"/>
      <c r="AV17" s="337"/>
      <c r="AW17" s="338"/>
      <c r="AX17" s="660"/>
      <c r="AY17" s="337"/>
      <c r="AZ17" s="337"/>
      <c r="BA17" s="337"/>
      <c r="BB17" s="337"/>
      <c r="BC17" s="338"/>
      <c r="BD17" s="660"/>
      <c r="BE17" s="339"/>
      <c r="BF17" s="339"/>
      <c r="BG17" s="339"/>
      <c r="BH17" s="339"/>
      <c r="BI17" s="339"/>
      <c r="BJ17" s="339"/>
      <c r="BK17" s="339"/>
      <c r="BL17" s="339"/>
      <c r="BM17" s="339"/>
      <c r="BN17" s="339"/>
      <c r="BO17" s="339"/>
      <c r="BP17" s="339"/>
      <c r="BQ17" s="339"/>
      <c r="BR17" s="339"/>
      <c r="BS17" s="339"/>
      <c r="BT17" s="339"/>
      <c r="BU17" s="339"/>
      <c r="BV17" s="339"/>
      <c r="BW17" s="339"/>
      <c r="BX17" s="339"/>
      <c r="BY17" s="339"/>
      <c r="BZ17" s="339"/>
      <c r="CA17" s="339"/>
      <c r="CB17" s="339"/>
      <c r="CC17" s="339"/>
      <c r="CD17" s="339"/>
      <c r="CE17" s="339"/>
      <c r="CF17" s="339"/>
      <c r="CG17" s="339"/>
      <c r="CH17" s="339"/>
      <c r="CI17" s="339"/>
      <c r="CJ17" s="339"/>
      <c r="CK17" s="339"/>
      <c r="CL17" s="339"/>
      <c r="CM17" s="339"/>
      <c r="CN17" s="339"/>
      <c r="CO17" s="339"/>
      <c r="CP17" s="339"/>
      <c r="CQ17" s="339"/>
      <c r="CR17" s="339"/>
      <c r="CS17" s="339"/>
      <c r="CT17" s="339"/>
      <c r="CU17" s="339"/>
      <c r="CV17" s="339"/>
      <c r="CW17" s="339"/>
      <c r="CX17" s="339"/>
      <c r="CY17" s="339"/>
      <c r="CZ17" s="339"/>
      <c r="DA17" s="339"/>
      <c r="DB17" s="339"/>
      <c r="DC17" s="339"/>
      <c r="DD17" s="339"/>
      <c r="DE17" s="339"/>
      <c r="DF17" s="339"/>
      <c r="DG17" s="339"/>
      <c r="DH17" s="339"/>
      <c r="DI17" s="339"/>
      <c r="DJ17" s="339"/>
      <c r="DK17" s="339"/>
      <c r="DL17" s="339"/>
      <c r="DM17" s="339"/>
      <c r="DN17" s="339"/>
      <c r="DO17" s="339"/>
      <c r="DP17" s="339"/>
      <c r="DQ17" s="339"/>
      <c r="DR17" s="339"/>
      <c r="DS17" s="339"/>
      <c r="DT17" s="339"/>
      <c r="DU17" s="339"/>
      <c r="DV17" s="339"/>
      <c r="DW17" s="339"/>
      <c r="DX17" s="339"/>
      <c r="DY17" s="339"/>
      <c r="DZ17" s="339"/>
      <c r="EA17" s="339"/>
      <c r="EB17" s="339"/>
      <c r="EC17" s="339"/>
      <c r="ED17" s="339"/>
      <c r="EE17" s="339"/>
      <c r="EF17" s="339"/>
      <c r="EG17" s="339"/>
      <c r="EH17" s="339"/>
      <c r="EI17" s="339"/>
      <c r="EJ17" s="339"/>
      <c r="EK17" s="339"/>
      <c r="EL17" s="339"/>
      <c r="EM17" s="339"/>
      <c r="EN17" s="339"/>
      <c r="EO17" s="339"/>
      <c r="EP17" s="339"/>
      <c r="EQ17" s="339"/>
      <c r="ER17" s="339"/>
      <c r="ES17" s="339"/>
      <c r="ET17" s="339"/>
      <c r="EU17" s="339"/>
      <c r="EV17" s="339"/>
      <c r="EW17" s="339"/>
      <c r="EX17" s="339"/>
      <c r="EY17" s="339"/>
      <c r="EZ17" s="339"/>
      <c r="FA17" s="339"/>
      <c r="FB17" s="339"/>
      <c r="FC17" s="339"/>
      <c r="FD17" s="339"/>
      <c r="FE17" s="339"/>
      <c r="FF17" s="339"/>
      <c r="FG17" s="339"/>
      <c r="FH17" s="339"/>
      <c r="FI17" s="339"/>
      <c r="FJ17" s="339"/>
      <c r="FK17" s="339"/>
      <c r="FL17" s="339"/>
      <c r="FM17" s="339"/>
      <c r="FN17" s="339"/>
      <c r="FO17" s="339"/>
      <c r="FP17" s="339"/>
      <c r="FQ17" s="339"/>
      <c r="FR17" s="339"/>
      <c r="FS17" s="339"/>
      <c r="FT17" s="339"/>
      <c r="FU17" s="339"/>
      <c r="FV17" s="339"/>
      <c r="FW17" s="339"/>
      <c r="FX17" s="339"/>
      <c r="FY17" s="339"/>
      <c r="FZ17" s="339"/>
      <c r="GA17" s="339"/>
      <c r="GB17" s="339"/>
      <c r="GC17" s="339"/>
      <c r="GD17" s="339"/>
      <c r="GE17" s="339"/>
      <c r="GF17" s="339"/>
      <c r="GG17" s="339"/>
      <c r="GH17" s="339"/>
      <c r="GI17" s="339"/>
      <c r="GJ17" s="339"/>
      <c r="GK17" s="339"/>
      <c r="GL17" s="339"/>
      <c r="GM17" s="339"/>
      <c r="GN17" s="339"/>
      <c r="GO17" s="339"/>
      <c r="GP17" s="339"/>
      <c r="GQ17" s="339"/>
      <c r="GR17" s="339"/>
      <c r="GS17" s="339"/>
      <c r="GT17" s="339"/>
      <c r="GU17" s="339"/>
      <c r="GV17" s="339"/>
      <c r="GW17" s="339"/>
      <c r="GX17" s="339"/>
      <c r="GY17" s="339"/>
      <c r="GZ17" s="339"/>
      <c r="HA17" s="339"/>
      <c r="HB17" s="339"/>
      <c r="HC17" s="339"/>
      <c r="HD17" s="339"/>
      <c r="HE17" s="339"/>
      <c r="HF17" s="339"/>
      <c r="HG17" s="339"/>
      <c r="HH17" s="339"/>
      <c r="HI17" s="339"/>
      <c r="HJ17" s="339"/>
      <c r="HK17" s="339"/>
      <c r="HL17" s="339"/>
      <c r="HM17" s="339"/>
      <c r="HN17" s="339"/>
      <c r="HO17" s="339"/>
      <c r="HP17" s="339"/>
      <c r="HQ17" s="339"/>
      <c r="HR17" s="339"/>
      <c r="HS17" s="339"/>
      <c r="HT17" s="339"/>
      <c r="HU17" s="339"/>
      <c r="HV17" s="339"/>
      <c r="HW17" s="339"/>
      <c r="HX17" s="339"/>
      <c r="HY17" s="339"/>
      <c r="HZ17" s="339"/>
      <c r="IA17" s="339"/>
      <c r="IB17" s="339"/>
      <c r="IC17" s="339"/>
      <c r="ID17" s="339"/>
      <c r="IE17" s="339"/>
      <c r="IF17" s="339"/>
      <c r="IG17" s="339"/>
      <c r="IH17" s="339"/>
      <c r="II17" s="339"/>
      <c r="IJ17" s="339"/>
      <c r="IK17" s="339"/>
      <c r="IL17" s="339"/>
      <c r="IM17" s="339"/>
      <c r="IN17" s="339"/>
      <c r="IO17" s="339"/>
      <c r="IP17" s="339"/>
      <c r="IQ17" s="339"/>
      <c r="IR17" s="339"/>
      <c r="IS17" s="339"/>
      <c r="IT17" s="339"/>
      <c r="IU17" s="339"/>
      <c r="IV17" s="339"/>
      <c r="IW17" s="339"/>
      <c r="IX17" s="339"/>
      <c r="IY17" s="339"/>
      <c r="IZ17" s="339"/>
      <c r="JA17" s="339"/>
      <c r="JB17" s="339"/>
      <c r="JC17" s="339"/>
      <c r="JD17" s="339"/>
      <c r="JE17" s="339"/>
      <c r="JF17" s="339"/>
      <c r="JG17" s="339"/>
      <c r="JH17" s="339"/>
      <c r="JI17" s="339"/>
      <c r="JJ17" s="339"/>
      <c r="JK17" s="339"/>
      <c r="JL17" s="339"/>
      <c r="JM17" s="339"/>
      <c r="JN17" s="339"/>
      <c r="JO17" s="339"/>
      <c r="JP17" s="339"/>
      <c r="JQ17" s="339"/>
      <c r="JR17" s="339"/>
      <c r="JS17" s="339"/>
      <c r="JT17" s="339"/>
      <c r="JU17" s="339"/>
      <c r="JV17" s="339"/>
      <c r="JW17" s="339"/>
      <c r="JX17" s="339"/>
      <c r="JY17" s="339"/>
      <c r="JZ17" s="339"/>
      <c r="KA17" s="339"/>
      <c r="KB17" s="339"/>
      <c r="KC17" s="339"/>
      <c r="KD17" s="339"/>
      <c r="KE17" s="339"/>
      <c r="KF17" s="339"/>
      <c r="KG17" s="339"/>
      <c r="KH17" s="339"/>
      <c r="KI17" s="339"/>
      <c r="KJ17" s="339"/>
      <c r="KK17" s="339"/>
      <c r="KL17" s="339"/>
      <c r="KM17" s="339"/>
      <c r="KN17" s="339"/>
      <c r="KO17" s="339"/>
      <c r="KP17" s="339"/>
      <c r="KQ17" s="339"/>
      <c r="KR17" s="339"/>
      <c r="KS17" s="339"/>
      <c r="KT17" s="339"/>
      <c r="KU17" s="339"/>
      <c r="KV17" s="339"/>
      <c r="KW17" s="339"/>
      <c r="KX17" s="339"/>
      <c r="KY17" s="339"/>
      <c r="KZ17" s="339"/>
      <c r="LA17" s="339"/>
      <c r="LB17" s="339"/>
      <c r="LC17" s="339"/>
      <c r="LD17" s="339"/>
      <c r="LE17" s="339"/>
      <c r="LF17" s="339"/>
      <c r="LG17" s="339"/>
      <c r="LH17" s="339"/>
      <c r="LI17" s="339"/>
      <c r="LJ17" s="339"/>
      <c r="LK17" s="339"/>
      <c r="LL17" s="339"/>
      <c r="LM17" s="339"/>
      <c r="LN17" s="339"/>
      <c r="LO17" s="339"/>
      <c r="LP17" s="339"/>
      <c r="LQ17" s="339"/>
      <c r="LR17" s="339"/>
      <c r="LS17" s="339"/>
      <c r="LT17" s="339"/>
      <c r="LU17" s="339"/>
      <c r="LV17" s="339"/>
      <c r="LW17" s="339"/>
      <c r="LX17" s="339"/>
      <c r="LY17" s="339"/>
      <c r="LZ17" s="339"/>
      <c r="MA17" s="339"/>
      <c r="MB17" s="339"/>
      <c r="MC17" s="339"/>
      <c r="MD17" s="339"/>
      <c r="ME17" s="339"/>
      <c r="MF17" s="339"/>
      <c r="MG17" s="339"/>
      <c r="MH17" s="339"/>
      <c r="MI17" s="339"/>
      <c r="MJ17" s="339"/>
      <c r="MK17" s="339"/>
      <c r="ML17" s="339"/>
      <c r="MM17" s="339"/>
      <c r="MN17" s="339"/>
      <c r="MO17" s="339"/>
      <c r="MP17" s="339"/>
      <c r="MQ17" s="339"/>
      <c r="MR17" s="339"/>
      <c r="MS17" s="339"/>
      <c r="MT17" s="339"/>
      <c r="MU17" s="339"/>
      <c r="MV17" s="339"/>
      <c r="MW17" s="339"/>
      <c r="MX17" s="339"/>
      <c r="MY17" s="339"/>
      <c r="MZ17" s="339"/>
      <c r="NA17" s="339"/>
      <c r="NB17" s="339"/>
      <c r="NC17" s="339"/>
      <c r="ND17" s="339"/>
      <c r="NE17" s="339"/>
      <c r="NF17" s="339"/>
      <c r="NG17" s="339"/>
      <c r="NH17" s="339"/>
      <c r="NI17" s="339"/>
      <c r="NJ17" s="339"/>
      <c r="NK17" s="339"/>
      <c r="NL17" s="339"/>
      <c r="NM17" s="339"/>
      <c r="NN17" s="339"/>
      <c r="NO17" s="339"/>
      <c r="NP17" s="339"/>
      <c r="NQ17" s="339"/>
      <c r="NR17" s="339"/>
      <c r="NS17" s="339"/>
      <c r="NT17" s="339"/>
      <c r="NU17" s="339"/>
      <c r="NV17" s="339"/>
      <c r="NW17" s="339"/>
      <c r="NX17" s="339"/>
      <c r="NY17" s="339"/>
      <c r="NZ17" s="339"/>
      <c r="OA17" s="339"/>
      <c r="OB17" s="339"/>
      <c r="OC17" s="339"/>
      <c r="OD17" s="339"/>
      <c r="OE17" s="339"/>
      <c r="OF17" s="339"/>
      <c r="OG17" s="339"/>
      <c r="OH17" s="339"/>
      <c r="OI17" s="339"/>
      <c r="OJ17" s="339"/>
      <c r="OK17" s="339"/>
      <c r="OL17" s="339"/>
      <c r="OM17" s="339"/>
      <c r="ON17" s="339"/>
      <c r="OO17" s="339"/>
      <c r="OP17" s="339"/>
      <c r="OQ17" s="339"/>
      <c r="OR17" s="339"/>
      <c r="OS17" s="339"/>
      <c r="OT17" s="339"/>
      <c r="OU17" s="339"/>
      <c r="OV17" s="339"/>
      <c r="OW17" s="339"/>
      <c r="OX17" s="339"/>
      <c r="OY17" s="339"/>
      <c r="OZ17" s="339"/>
      <c r="PA17" s="339"/>
      <c r="PB17" s="339"/>
      <c r="PC17" s="339"/>
      <c r="PD17" s="339"/>
      <c r="PE17" s="339"/>
      <c r="PF17" s="339"/>
      <c r="PG17" s="339"/>
      <c r="PH17" s="339"/>
      <c r="PI17" s="339"/>
      <c r="PJ17" s="339"/>
      <c r="PK17" s="339"/>
      <c r="PL17" s="339"/>
      <c r="PM17" s="339"/>
      <c r="PN17" s="339"/>
      <c r="PO17" s="339"/>
      <c r="PP17" s="339"/>
      <c r="PQ17" s="339"/>
      <c r="PR17" s="339"/>
      <c r="PS17" s="339"/>
      <c r="PT17" s="339"/>
      <c r="PU17" s="339"/>
      <c r="PV17" s="339"/>
      <c r="PW17" s="339"/>
      <c r="PX17" s="339"/>
      <c r="PY17" s="339"/>
      <c r="PZ17" s="339"/>
      <c r="QA17" s="339"/>
      <c r="QB17" s="339"/>
      <c r="QC17" s="339"/>
      <c r="QD17" s="339"/>
      <c r="QE17" s="339"/>
      <c r="QF17" s="339"/>
      <c r="QG17" s="339"/>
      <c r="QH17" s="339"/>
      <c r="QI17" s="339"/>
      <c r="QJ17" s="339"/>
      <c r="QK17" s="339"/>
      <c r="QL17" s="339"/>
      <c r="QM17" s="339"/>
      <c r="QN17" s="339"/>
      <c r="QO17" s="339"/>
      <c r="QP17" s="339"/>
      <c r="QQ17" s="339"/>
      <c r="QR17" s="339"/>
      <c r="QS17" s="339"/>
      <c r="QT17" s="339"/>
      <c r="QU17" s="339"/>
      <c r="QV17" s="339"/>
      <c r="QW17" s="339"/>
      <c r="QX17" s="339"/>
      <c r="QY17" s="339"/>
      <c r="QZ17" s="339"/>
      <c r="RA17" s="339"/>
      <c r="RB17" s="339"/>
      <c r="RC17" s="339"/>
      <c r="RD17" s="339"/>
      <c r="RE17" s="339"/>
      <c r="RF17" s="339"/>
      <c r="RG17" s="339"/>
      <c r="RH17" s="339"/>
      <c r="RI17" s="339"/>
      <c r="RJ17" s="339"/>
      <c r="RK17" s="339"/>
      <c r="RL17" s="339"/>
      <c r="RM17" s="339"/>
      <c r="RN17" s="339"/>
      <c r="RO17" s="339"/>
      <c r="RP17" s="339"/>
      <c r="RQ17" s="339"/>
      <c r="RR17" s="339"/>
      <c r="RS17" s="339"/>
      <c r="RT17" s="339"/>
      <c r="RU17" s="339"/>
      <c r="RV17" s="339"/>
      <c r="RW17" s="339"/>
      <c r="RX17" s="339"/>
      <c r="RY17" s="339"/>
      <c r="RZ17" s="339"/>
      <c r="SA17" s="339"/>
      <c r="SB17" s="339"/>
      <c r="SC17" s="339"/>
      <c r="SD17" s="339"/>
      <c r="SE17" s="339"/>
      <c r="SF17" s="339"/>
      <c r="SG17" s="339"/>
      <c r="SH17" s="339"/>
      <c r="SI17" s="339"/>
      <c r="SJ17" s="339"/>
      <c r="SK17" s="339"/>
      <c r="SL17" s="339"/>
      <c r="SM17" s="339"/>
      <c r="SN17" s="339"/>
      <c r="SO17" s="339"/>
      <c r="SP17" s="339"/>
      <c r="SQ17" s="339"/>
      <c r="SR17" s="339"/>
      <c r="SS17" s="339"/>
      <c r="ST17" s="339"/>
      <c r="SU17" s="339"/>
      <c r="SV17" s="339"/>
      <c r="SW17" s="339"/>
      <c r="SX17" s="339"/>
      <c r="SY17" s="339"/>
      <c r="SZ17" s="339"/>
      <c r="TA17" s="339"/>
      <c r="TB17" s="339"/>
      <c r="TC17" s="339"/>
      <c r="TD17" s="339"/>
      <c r="TE17" s="339"/>
      <c r="TF17" s="339"/>
      <c r="TG17" s="339"/>
      <c r="TH17" s="339"/>
      <c r="TI17" s="339"/>
      <c r="TJ17" s="339"/>
      <c r="TK17" s="339"/>
      <c r="TL17" s="339"/>
      <c r="TM17" s="339"/>
      <c r="TN17" s="339"/>
      <c r="TO17" s="339"/>
      <c r="TP17" s="339"/>
      <c r="TQ17" s="339"/>
      <c r="TR17" s="339"/>
      <c r="TS17" s="339"/>
      <c r="TT17" s="339"/>
      <c r="TU17" s="339"/>
      <c r="TV17" s="339"/>
      <c r="TW17" s="339"/>
      <c r="TX17" s="339"/>
      <c r="TY17" s="339"/>
      <c r="TZ17" s="339"/>
      <c r="UA17" s="339"/>
      <c r="UB17" s="339"/>
      <c r="UC17" s="339"/>
      <c r="UD17" s="339"/>
      <c r="UE17" s="339"/>
      <c r="UF17" s="339"/>
      <c r="UG17" s="339"/>
      <c r="UH17" s="339"/>
      <c r="UI17" s="339"/>
      <c r="UJ17" s="339"/>
      <c r="UK17" s="339"/>
      <c r="UL17" s="339"/>
      <c r="UM17" s="339"/>
      <c r="UN17" s="339"/>
      <c r="UO17" s="339"/>
      <c r="UP17" s="339"/>
      <c r="UQ17" s="339"/>
      <c r="UR17" s="339"/>
      <c r="US17" s="339"/>
      <c r="UT17" s="339"/>
      <c r="UU17" s="339"/>
      <c r="UV17" s="339"/>
      <c r="UW17" s="339"/>
      <c r="UX17" s="339"/>
      <c r="UY17" s="339"/>
      <c r="UZ17" s="339"/>
      <c r="VA17" s="339"/>
      <c r="VB17" s="339"/>
      <c r="VC17" s="339"/>
      <c r="VD17" s="339"/>
      <c r="VE17" s="339"/>
      <c r="VF17" s="339"/>
      <c r="VG17" s="339"/>
      <c r="VH17" s="339"/>
      <c r="VI17" s="339"/>
      <c r="VJ17" s="339"/>
      <c r="VK17" s="339"/>
      <c r="VL17" s="339"/>
      <c r="VM17" s="339"/>
      <c r="VN17" s="339"/>
      <c r="VO17" s="339"/>
      <c r="VP17" s="339"/>
      <c r="VQ17" s="339"/>
      <c r="VR17" s="339"/>
      <c r="VS17" s="339"/>
      <c r="VT17" s="339"/>
      <c r="VU17" s="339"/>
      <c r="VV17" s="339"/>
      <c r="VW17" s="339"/>
      <c r="VX17" s="339"/>
      <c r="VY17" s="339"/>
      <c r="VZ17" s="339"/>
      <c r="WA17" s="339"/>
      <c r="WB17" s="339"/>
      <c r="WC17" s="339"/>
      <c r="WD17" s="339"/>
      <c r="WE17" s="339"/>
      <c r="WF17" s="339"/>
      <c r="WG17" s="339"/>
      <c r="WH17" s="339"/>
      <c r="WI17" s="339"/>
      <c r="WJ17" s="339"/>
      <c r="WK17" s="339"/>
      <c r="WL17" s="339"/>
      <c r="WM17" s="339"/>
      <c r="WN17" s="339"/>
      <c r="WO17" s="339"/>
      <c r="WP17" s="339"/>
      <c r="WQ17" s="339"/>
      <c r="WR17" s="339"/>
      <c r="WS17" s="339"/>
      <c r="WT17" s="339"/>
      <c r="WU17" s="339"/>
      <c r="WV17" s="339"/>
      <c r="WW17" s="339"/>
      <c r="WX17" s="339"/>
      <c r="WY17" s="339"/>
      <c r="WZ17" s="339"/>
      <c r="XA17" s="339"/>
      <c r="XB17" s="339"/>
      <c r="XC17" s="339"/>
      <c r="XD17" s="339"/>
      <c r="XE17" s="339"/>
      <c r="XF17" s="339"/>
      <c r="XG17" s="339"/>
      <c r="XH17" s="339"/>
      <c r="XI17" s="339"/>
      <c r="XJ17" s="339"/>
      <c r="XK17" s="339"/>
      <c r="XL17" s="339"/>
      <c r="XM17" s="339"/>
      <c r="XN17" s="339"/>
      <c r="XO17" s="339"/>
      <c r="XP17" s="339"/>
      <c r="XQ17" s="339"/>
      <c r="XR17" s="339"/>
      <c r="XS17" s="339"/>
      <c r="XT17" s="339"/>
      <c r="XU17" s="339"/>
      <c r="XV17" s="339"/>
      <c r="XW17" s="339"/>
      <c r="XX17" s="339"/>
      <c r="XY17" s="339"/>
      <c r="XZ17" s="339"/>
      <c r="YA17" s="339"/>
      <c r="YB17" s="339"/>
      <c r="YC17" s="339"/>
      <c r="YD17" s="339"/>
      <c r="YE17" s="339"/>
      <c r="YF17" s="339"/>
      <c r="YG17" s="339"/>
      <c r="YH17" s="339"/>
      <c r="YI17" s="339"/>
      <c r="YJ17" s="339"/>
      <c r="YK17" s="339"/>
      <c r="YL17" s="339"/>
      <c r="YM17" s="339"/>
      <c r="YN17" s="339"/>
      <c r="YO17" s="339"/>
      <c r="YP17" s="339"/>
      <c r="YQ17" s="339"/>
      <c r="YR17" s="339"/>
      <c r="YS17" s="339"/>
      <c r="YT17" s="339"/>
      <c r="YU17" s="339"/>
      <c r="YV17" s="339"/>
      <c r="YW17" s="339"/>
      <c r="YX17" s="339"/>
      <c r="YY17" s="339"/>
      <c r="YZ17" s="339"/>
      <c r="ZA17" s="339"/>
      <c r="ZB17" s="339"/>
      <c r="ZC17" s="339"/>
      <c r="ZD17" s="339"/>
      <c r="ZE17" s="339"/>
      <c r="ZF17" s="339"/>
      <c r="ZG17" s="339"/>
      <c r="ZH17" s="339"/>
      <c r="ZI17" s="339"/>
      <c r="ZJ17" s="339"/>
      <c r="ZK17" s="339"/>
      <c r="ZL17" s="339"/>
      <c r="ZM17" s="339"/>
      <c r="ZN17" s="339"/>
      <c r="ZO17" s="339"/>
      <c r="ZP17" s="339"/>
      <c r="ZQ17" s="339"/>
      <c r="ZR17" s="339"/>
      <c r="ZS17" s="339"/>
      <c r="ZT17" s="339"/>
      <c r="ZU17" s="339"/>
      <c r="ZV17" s="339"/>
      <c r="ZW17" s="339"/>
      <c r="ZX17" s="339"/>
      <c r="ZY17" s="339"/>
      <c r="ZZ17" s="339"/>
      <c r="AAA17" s="339"/>
      <c r="AAB17" s="339"/>
      <c r="AAC17" s="339"/>
      <c r="AAD17" s="339"/>
      <c r="AAE17" s="339"/>
      <c r="AAF17" s="339"/>
      <c r="AAG17" s="339"/>
      <c r="AAH17" s="339"/>
      <c r="AAI17" s="339"/>
      <c r="AAJ17" s="339"/>
      <c r="AAK17" s="339"/>
      <c r="AAL17" s="339"/>
      <c r="AAM17" s="339"/>
      <c r="AAN17" s="339"/>
      <c r="AAO17" s="339"/>
      <c r="AAP17" s="339"/>
      <c r="AAQ17" s="339"/>
      <c r="AAR17" s="339"/>
      <c r="AAS17" s="339"/>
      <c r="AAT17" s="339"/>
      <c r="AAU17" s="339"/>
      <c r="AAV17" s="339"/>
      <c r="AAW17" s="339"/>
      <c r="AAX17" s="339"/>
      <c r="AAY17" s="339"/>
      <c r="AAZ17" s="339"/>
      <c r="ABA17" s="339"/>
      <c r="ABB17" s="339"/>
      <c r="ABC17" s="339"/>
      <c r="ABD17" s="339"/>
      <c r="ABE17" s="339"/>
      <c r="ABF17" s="339"/>
      <c r="ABG17" s="339"/>
      <c r="ABH17" s="339"/>
      <c r="ABI17" s="339"/>
      <c r="ABJ17" s="339"/>
      <c r="ABK17" s="339"/>
      <c r="ABL17" s="339"/>
      <c r="ABM17" s="339"/>
      <c r="ABN17" s="339"/>
      <c r="ABO17" s="339"/>
      <c r="ABP17" s="339"/>
      <c r="ABQ17" s="339"/>
      <c r="ABR17" s="339"/>
      <c r="ABS17" s="339"/>
      <c r="ABT17" s="339"/>
      <c r="ABU17" s="339"/>
      <c r="ABV17" s="339"/>
      <c r="ABW17" s="339"/>
      <c r="ABX17" s="339"/>
      <c r="ABY17" s="339"/>
      <c r="ABZ17" s="339"/>
      <c r="ACA17" s="339"/>
      <c r="ACB17" s="339"/>
      <c r="ACC17" s="339"/>
      <c r="ACD17" s="339"/>
      <c r="ACE17" s="339"/>
      <c r="ACF17" s="339"/>
      <c r="ACG17" s="339"/>
      <c r="ACH17" s="339"/>
      <c r="ACI17" s="339"/>
      <c r="ACJ17" s="339"/>
      <c r="ACK17" s="339"/>
      <c r="ACL17" s="339"/>
      <c r="ACM17" s="339"/>
      <c r="ACN17" s="339"/>
      <c r="ACO17" s="339"/>
      <c r="ACP17" s="339"/>
      <c r="ACQ17" s="339"/>
      <c r="ACR17" s="339"/>
      <c r="ACS17" s="339"/>
      <c r="ACT17" s="339"/>
      <c r="ACU17" s="339"/>
      <c r="ACV17" s="339"/>
      <c r="ACW17" s="339"/>
      <c r="ACX17" s="339"/>
      <c r="ACY17" s="339"/>
      <c r="ACZ17" s="339"/>
      <c r="ADA17" s="339"/>
      <c r="ADB17" s="339"/>
      <c r="ADC17" s="339"/>
      <c r="ADD17" s="339"/>
      <c r="ADE17" s="339"/>
      <c r="ADF17" s="339"/>
      <c r="ADG17" s="339"/>
      <c r="ADH17" s="339"/>
      <c r="ADI17" s="339"/>
      <c r="ADJ17" s="339"/>
      <c r="ADK17" s="339"/>
      <c r="ADL17" s="339"/>
      <c r="ADM17" s="339"/>
      <c r="ADN17" s="339"/>
      <c r="ADO17" s="339"/>
      <c r="ADP17" s="339"/>
      <c r="ADQ17" s="339"/>
      <c r="ADR17" s="339"/>
      <c r="ADS17" s="339"/>
      <c r="ADT17" s="339"/>
      <c r="ADU17" s="339"/>
      <c r="ADV17" s="339"/>
      <c r="ADW17" s="339"/>
      <c r="ADX17" s="339"/>
      <c r="ADY17" s="339"/>
      <c r="ADZ17" s="339"/>
      <c r="AEA17" s="339"/>
      <c r="AEB17" s="339"/>
      <c r="AEC17" s="339"/>
      <c r="AED17" s="339"/>
      <c r="AEE17" s="339"/>
      <c r="AEF17" s="339"/>
      <c r="AEG17" s="339"/>
      <c r="AEH17" s="339"/>
      <c r="AEI17" s="339"/>
      <c r="AEJ17" s="339"/>
      <c r="AEK17" s="339"/>
      <c r="AEL17" s="339"/>
      <c r="AEM17" s="339"/>
      <c r="AEN17" s="339"/>
      <c r="AEO17" s="339"/>
      <c r="AEP17" s="339"/>
      <c r="AEQ17" s="339"/>
      <c r="AER17" s="339"/>
      <c r="AES17" s="339"/>
      <c r="AET17" s="339"/>
      <c r="AEU17" s="339"/>
      <c r="AEV17" s="339"/>
      <c r="AEW17" s="339"/>
      <c r="AEX17" s="339"/>
      <c r="AEY17" s="339"/>
      <c r="AEZ17" s="339"/>
      <c r="AFA17" s="339"/>
      <c r="AFB17" s="339"/>
      <c r="AFC17" s="339"/>
      <c r="AFD17" s="339"/>
      <c r="AFE17" s="339"/>
      <c r="AFF17" s="339"/>
      <c r="AFG17" s="339"/>
      <c r="AFH17" s="339"/>
      <c r="AFI17" s="339"/>
      <c r="AFJ17" s="339"/>
      <c r="AFK17" s="339"/>
      <c r="AFL17" s="339"/>
      <c r="AFM17" s="339"/>
      <c r="AFN17" s="339"/>
      <c r="AFO17" s="339"/>
      <c r="AFP17" s="339"/>
      <c r="AFQ17" s="339"/>
      <c r="AFR17" s="339"/>
      <c r="AFS17" s="339"/>
      <c r="AFT17" s="339"/>
      <c r="AFU17" s="339"/>
      <c r="AFV17" s="339"/>
      <c r="AFW17" s="339"/>
      <c r="AFX17" s="339"/>
      <c r="AFY17" s="339"/>
      <c r="AFZ17" s="339"/>
      <c r="AGA17" s="339"/>
      <c r="AGB17" s="339"/>
      <c r="AGC17" s="339"/>
      <c r="AGD17" s="339"/>
      <c r="AGE17" s="339"/>
      <c r="AGF17" s="339"/>
      <c r="AGG17" s="339"/>
      <c r="AGH17" s="339"/>
      <c r="AGI17" s="339"/>
      <c r="AGJ17" s="339"/>
      <c r="AGK17" s="339"/>
      <c r="AGL17" s="339"/>
      <c r="AGM17" s="339"/>
      <c r="AGN17" s="339"/>
      <c r="AGO17" s="339"/>
      <c r="AGP17" s="339"/>
      <c r="AGQ17" s="339"/>
      <c r="AGR17" s="339"/>
      <c r="AGS17" s="339"/>
      <c r="AGT17" s="339"/>
      <c r="AGU17" s="339"/>
      <c r="AGV17" s="339"/>
      <c r="AGW17" s="339"/>
      <c r="AGX17" s="339"/>
      <c r="AGY17" s="339"/>
      <c r="AGZ17" s="339"/>
      <c r="AHA17" s="339"/>
      <c r="AHB17" s="339"/>
      <c r="AHC17" s="339"/>
      <c r="AHD17" s="339"/>
      <c r="AHE17" s="339"/>
      <c r="AHF17" s="339"/>
      <c r="AHG17" s="339"/>
      <c r="AHH17" s="339"/>
      <c r="AHI17" s="339"/>
      <c r="AHJ17" s="339"/>
      <c r="AHK17" s="339"/>
      <c r="AHL17" s="339"/>
      <c r="AHM17" s="339"/>
      <c r="AHN17" s="339"/>
      <c r="AHO17" s="339"/>
      <c r="AHP17" s="339"/>
      <c r="AHQ17" s="339"/>
      <c r="AHR17" s="339"/>
      <c r="AHS17" s="339"/>
      <c r="AHT17" s="339"/>
      <c r="AHU17" s="339"/>
      <c r="AHV17" s="339"/>
      <c r="AHW17" s="339"/>
      <c r="AHX17" s="339"/>
      <c r="AHY17" s="339"/>
      <c r="AHZ17" s="339"/>
      <c r="AIA17" s="339"/>
      <c r="AIB17" s="339"/>
      <c r="AIC17" s="339"/>
      <c r="AID17" s="339"/>
      <c r="AIE17" s="339"/>
      <c r="AIF17" s="339"/>
      <c r="AIG17" s="339"/>
      <c r="AIH17" s="339"/>
      <c r="AII17" s="339"/>
      <c r="AIJ17" s="339"/>
      <c r="AIK17" s="339"/>
      <c r="AIL17" s="339"/>
      <c r="AIM17" s="339"/>
      <c r="AIN17" s="339"/>
      <c r="AIO17" s="339"/>
      <c r="AIP17" s="339"/>
      <c r="AIQ17" s="339"/>
      <c r="AIR17" s="339"/>
      <c r="AIS17" s="339"/>
      <c r="AIT17" s="339"/>
      <c r="AIU17" s="339"/>
      <c r="AIV17" s="339"/>
      <c r="AIW17" s="339"/>
      <c r="AIX17" s="339"/>
      <c r="AIY17" s="339"/>
      <c r="AIZ17" s="339"/>
      <c r="AJA17" s="339"/>
      <c r="AJB17" s="339"/>
      <c r="AJC17" s="339"/>
      <c r="AJD17" s="339"/>
      <c r="AJE17" s="339"/>
      <c r="AJF17" s="339"/>
      <c r="AJG17" s="339"/>
      <c r="AJH17" s="339"/>
      <c r="AJI17" s="339"/>
      <c r="AJJ17" s="339"/>
      <c r="AJK17" s="339"/>
      <c r="AJL17" s="339"/>
      <c r="AJM17" s="339"/>
      <c r="AJN17" s="339"/>
      <c r="AJO17" s="339"/>
      <c r="AJP17" s="339"/>
      <c r="AJQ17" s="339"/>
      <c r="AJR17" s="339"/>
      <c r="AJS17" s="339"/>
      <c r="AJT17" s="339"/>
      <c r="AJU17" s="339"/>
      <c r="AJV17" s="339"/>
      <c r="AJW17" s="339"/>
      <c r="AJX17" s="339"/>
      <c r="AJY17" s="339"/>
      <c r="AJZ17" s="339"/>
      <c r="AKA17" s="339"/>
      <c r="AKB17" s="339"/>
      <c r="AKC17" s="339"/>
      <c r="AKD17" s="339"/>
      <c r="AKE17" s="339"/>
      <c r="AKF17" s="339"/>
      <c r="AKG17" s="339"/>
      <c r="AKH17" s="339"/>
      <c r="AKI17" s="339"/>
      <c r="AKJ17" s="339"/>
      <c r="AKK17" s="339"/>
      <c r="AKL17" s="339"/>
      <c r="AKM17" s="339"/>
      <c r="AKN17" s="339"/>
      <c r="AKO17" s="339"/>
      <c r="AKP17" s="339"/>
      <c r="AKQ17" s="339"/>
      <c r="AKR17" s="339"/>
      <c r="AKS17" s="339"/>
      <c r="AKT17" s="339"/>
      <c r="AKU17" s="339"/>
    </row>
    <row r="18" spans="1:983" s="340" customFormat="1" ht="23.4">
      <c r="A18" s="335"/>
      <c r="B18" s="381"/>
      <c r="C18" s="1233" t="s">
        <v>698</v>
      </c>
      <c r="D18" s="1233"/>
      <c r="E18" s="325"/>
      <c r="F18" s="384" t="s">
        <v>272</v>
      </c>
      <c r="H18" s="402"/>
      <c r="I18" s="402"/>
      <c r="J18" s="402"/>
      <c r="K18" s="403"/>
      <c r="L18" s="337" t="s">
        <v>287</v>
      </c>
      <c r="M18" s="337"/>
      <c r="N18" s="337"/>
      <c r="O18" s="337"/>
      <c r="P18" s="660"/>
      <c r="Q18" s="660"/>
      <c r="R18" s="337" t="s">
        <v>20</v>
      </c>
      <c r="S18" s="337" t="s">
        <v>280</v>
      </c>
      <c r="T18" s="337"/>
      <c r="U18" s="337"/>
      <c r="V18" s="660"/>
      <c r="W18" s="660"/>
      <c r="X18" s="350" t="s">
        <v>20</v>
      </c>
      <c r="Y18" s="337" t="s">
        <v>289</v>
      </c>
      <c r="Z18" s="337"/>
      <c r="AA18" s="337"/>
      <c r="AB18" s="336"/>
      <c r="AC18" s="660"/>
      <c r="AD18" s="337" t="s">
        <v>20</v>
      </c>
      <c r="AE18" s="337" t="s">
        <v>292</v>
      </c>
      <c r="AF18" s="337"/>
      <c r="AG18" s="337"/>
      <c r="AH18" s="338"/>
      <c r="AI18" s="337"/>
      <c r="AJ18" s="337"/>
      <c r="AK18" s="337"/>
      <c r="AL18" s="337"/>
      <c r="AM18" s="338"/>
      <c r="AN18" s="337"/>
      <c r="AO18" s="337"/>
      <c r="AP18" s="337"/>
      <c r="AQ18" s="337"/>
      <c r="AR18" s="338"/>
      <c r="AS18" s="337"/>
      <c r="AT18" s="337"/>
      <c r="AU18" s="337"/>
      <c r="AV18" s="337"/>
      <c r="AW18" s="338"/>
      <c r="AX18" s="660"/>
      <c r="AY18" s="337"/>
      <c r="AZ18" s="337"/>
      <c r="BA18" s="337"/>
      <c r="BB18" s="337"/>
      <c r="BC18" s="338"/>
      <c r="BD18" s="660"/>
      <c r="BE18" s="339"/>
      <c r="BF18" s="339"/>
      <c r="BG18" s="339"/>
      <c r="BH18" s="339"/>
      <c r="BI18" s="339"/>
      <c r="BJ18" s="339"/>
      <c r="BK18" s="339"/>
      <c r="BL18" s="339"/>
      <c r="BM18" s="339"/>
      <c r="BN18" s="339"/>
      <c r="BO18" s="339"/>
      <c r="BP18" s="339"/>
      <c r="BQ18" s="339"/>
      <c r="BR18" s="339"/>
      <c r="BS18" s="339"/>
      <c r="BT18" s="339"/>
      <c r="BU18" s="339"/>
      <c r="BV18" s="339"/>
      <c r="BW18" s="339"/>
      <c r="BX18" s="339"/>
      <c r="BY18" s="339"/>
      <c r="BZ18" s="339"/>
      <c r="CA18" s="339"/>
      <c r="CB18" s="339"/>
      <c r="CC18" s="339"/>
      <c r="CD18" s="339"/>
      <c r="CE18" s="339"/>
      <c r="CF18" s="339"/>
      <c r="CG18" s="339"/>
      <c r="CH18" s="339"/>
      <c r="CI18" s="339"/>
      <c r="CJ18" s="339"/>
      <c r="CK18" s="339"/>
      <c r="CL18" s="339"/>
      <c r="CM18" s="339"/>
      <c r="CN18" s="339"/>
      <c r="CO18" s="339"/>
      <c r="CP18" s="339"/>
      <c r="CQ18" s="339"/>
      <c r="CR18" s="339"/>
      <c r="CS18" s="339"/>
      <c r="CT18" s="339"/>
      <c r="CU18" s="339"/>
      <c r="CV18" s="339"/>
      <c r="CW18" s="339"/>
      <c r="CX18" s="339"/>
      <c r="CY18" s="339"/>
      <c r="CZ18" s="339"/>
      <c r="DA18" s="339"/>
      <c r="DB18" s="339"/>
      <c r="DC18" s="339"/>
      <c r="DD18" s="339"/>
      <c r="DE18" s="339"/>
      <c r="DF18" s="339"/>
      <c r="DG18" s="339"/>
      <c r="DH18" s="339"/>
      <c r="DI18" s="339"/>
      <c r="DJ18" s="339"/>
      <c r="DK18" s="339"/>
      <c r="DL18" s="339"/>
      <c r="DM18" s="339"/>
      <c r="DN18" s="339"/>
      <c r="DO18" s="339"/>
      <c r="DP18" s="339"/>
      <c r="DQ18" s="339"/>
      <c r="DR18" s="339"/>
      <c r="DS18" s="339"/>
      <c r="DT18" s="339"/>
      <c r="DU18" s="339"/>
      <c r="DV18" s="339"/>
      <c r="DW18" s="339"/>
      <c r="DX18" s="339"/>
      <c r="DY18" s="339"/>
      <c r="DZ18" s="339"/>
      <c r="EA18" s="339"/>
      <c r="EB18" s="339"/>
      <c r="EC18" s="339"/>
      <c r="ED18" s="339"/>
      <c r="EE18" s="339"/>
      <c r="EF18" s="339"/>
      <c r="EG18" s="339"/>
      <c r="EH18" s="339"/>
      <c r="EI18" s="339"/>
      <c r="EJ18" s="339"/>
      <c r="EK18" s="339"/>
      <c r="EL18" s="339"/>
      <c r="EM18" s="339"/>
      <c r="EN18" s="339"/>
      <c r="EO18" s="339"/>
      <c r="EP18" s="339"/>
      <c r="EQ18" s="339"/>
      <c r="ER18" s="339"/>
      <c r="ES18" s="339"/>
      <c r="ET18" s="339"/>
      <c r="EU18" s="339"/>
      <c r="EV18" s="339"/>
      <c r="EW18" s="339"/>
      <c r="EX18" s="339"/>
      <c r="EY18" s="339"/>
      <c r="EZ18" s="339"/>
      <c r="FA18" s="339"/>
      <c r="FB18" s="339"/>
      <c r="FC18" s="339"/>
      <c r="FD18" s="339"/>
      <c r="FE18" s="339"/>
      <c r="FF18" s="339"/>
      <c r="FG18" s="339"/>
      <c r="FH18" s="339"/>
      <c r="FI18" s="339"/>
      <c r="FJ18" s="339"/>
      <c r="FK18" s="339"/>
      <c r="FL18" s="339"/>
      <c r="FM18" s="339"/>
      <c r="FN18" s="339"/>
      <c r="FO18" s="339"/>
      <c r="FP18" s="339"/>
      <c r="FQ18" s="339"/>
      <c r="FR18" s="339"/>
      <c r="FS18" s="339"/>
      <c r="FT18" s="339"/>
      <c r="FU18" s="339"/>
      <c r="FV18" s="339"/>
      <c r="FW18" s="339"/>
      <c r="FX18" s="339"/>
      <c r="FY18" s="339"/>
      <c r="FZ18" s="339"/>
      <c r="GA18" s="339"/>
      <c r="GB18" s="339"/>
      <c r="GC18" s="339"/>
      <c r="GD18" s="339"/>
      <c r="GE18" s="339"/>
      <c r="GF18" s="339"/>
      <c r="GG18" s="339"/>
      <c r="GH18" s="339"/>
      <c r="GI18" s="339"/>
      <c r="GJ18" s="339"/>
      <c r="GK18" s="339"/>
      <c r="GL18" s="339"/>
      <c r="GM18" s="339"/>
      <c r="GN18" s="339"/>
      <c r="GO18" s="339"/>
      <c r="GP18" s="339"/>
      <c r="GQ18" s="339"/>
      <c r="GR18" s="339"/>
      <c r="GS18" s="339"/>
      <c r="GT18" s="339"/>
      <c r="GU18" s="339"/>
      <c r="GV18" s="339"/>
      <c r="GW18" s="339"/>
      <c r="GX18" s="339"/>
      <c r="GY18" s="339"/>
      <c r="GZ18" s="339"/>
      <c r="HA18" s="339"/>
      <c r="HB18" s="339"/>
      <c r="HC18" s="339"/>
      <c r="HD18" s="339"/>
      <c r="HE18" s="339"/>
      <c r="HF18" s="339"/>
      <c r="HG18" s="339"/>
      <c r="HH18" s="339"/>
      <c r="HI18" s="339"/>
      <c r="HJ18" s="339"/>
      <c r="HK18" s="339"/>
      <c r="HL18" s="339"/>
      <c r="HM18" s="339"/>
      <c r="HN18" s="339"/>
      <c r="HO18" s="339"/>
      <c r="HP18" s="339"/>
      <c r="HQ18" s="339"/>
      <c r="HR18" s="339"/>
      <c r="HS18" s="339"/>
      <c r="HT18" s="339"/>
      <c r="HU18" s="339"/>
      <c r="HV18" s="339"/>
      <c r="HW18" s="339"/>
      <c r="HX18" s="339"/>
      <c r="HY18" s="339"/>
      <c r="HZ18" s="339"/>
      <c r="IA18" s="339"/>
      <c r="IB18" s="339"/>
      <c r="IC18" s="339"/>
      <c r="ID18" s="339"/>
      <c r="IE18" s="339"/>
      <c r="IF18" s="339"/>
      <c r="IG18" s="339"/>
      <c r="IH18" s="339"/>
      <c r="II18" s="339"/>
      <c r="IJ18" s="339"/>
      <c r="IK18" s="339"/>
      <c r="IL18" s="339"/>
      <c r="IM18" s="339"/>
      <c r="IN18" s="339"/>
      <c r="IO18" s="339"/>
      <c r="IP18" s="339"/>
      <c r="IQ18" s="339"/>
      <c r="IR18" s="339"/>
      <c r="IS18" s="339"/>
      <c r="IT18" s="339"/>
      <c r="IU18" s="339"/>
      <c r="IV18" s="339"/>
      <c r="IW18" s="339"/>
      <c r="IX18" s="339"/>
      <c r="IY18" s="339"/>
      <c r="IZ18" s="339"/>
      <c r="JA18" s="339"/>
      <c r="JB18" s="339"/>
      <c r="JC18" s="339"/>
      <c r="JD18" s="339"/>
      <c r="JE18" s="339"/>
      <c r="JF18" s="339"/>
      <c r="JG18" s="339"/>
      <c r="JH18" s="339"/>
      <c r="JI18" s="339"/>
      <c r="JJ18" s="339"/>
      <c r="JK18" s="339"/>
      <c r="JL18" s="339"/>
      <c r="JM18" s="339"/>
      <c r="JN18" s="339"/>
      <c r="JO18" s="339"/>
      <c r="JP18" s="339"/>
      <c r="JQ18" s="339"/>
      <c r="JR18" s="339"/>
      <c r="JS18" s="339"/>
      <c r="JT18" s="339"/>
      <c r="JU18" s="339"/>
      <c r="JV18" s="339"/>
      <c r="JW18" s="339"/>
      <c r="JX18" s="339"/>
      <c r="JY18" s="339"/>
      <c r="JZ18" s="339"/>
      <c r="KA18" s="339"/>
      <c r="KB18" s="339"/>
      <c r="KC18" s="339"/>
      <c r="KD18" s="339"/>
      <c r="KE18" s="339"/>
      <c r="KF18" s="339"/>
      <c r="KG18" s="339"/>
      <c r="KH18" s="339"/>
      <c r="KI18" s="339"/>
      <c r="KJ18" s="339"/>
      <c r="KK18" s="339"/>
      <c r="KL18" s="339"/>
      <c r="KM18" s="339"/>
      <c r="KN18" s="339"/>
      <c r="KO18" s="339"/>
      <c r="KP18" s="339"/>
      <c r="KQ18" s="339"/>
      <c r="KR18" s="339"/>
      <c r="KS18" s="339"/>
      <c r="KT18" s="339"/>
      <c r="KU18" s="339"/>
      <c r="KV18" s="339"/>
      <c r="KW18" s="339"/>
      <c r="KX18" s="339"/>
      <c r="KY18" s="339"/>
      <c r="KZ18" s="339"/>
      <c r="LA18" s="339"/>
      <c r="LB18" s="339"/>
      <c r="LC18" s="339"/>
      <c r="LD18" s="339"/>
      <c r="LE18" s="339"/>
      <c r="LF18" s="339"/>
      <c r="LG18" s="339"/>
      <c r="LH18" s="339"/>
      <c r="LI18" s="339"/>
      <c r="LJ18" s="339"/>
      <c r="LK18" s="339"/>
      <c r="LL18" s="339"/>
      <c r="LM18" s="339"/>
      <c r="LN18" s="339"/>
      <c r="LO18" s="339"/>
      <c r="LP18" s="339"/>
      <c r="LQ18" s="339"/>
      <c r="LR18" s="339"/>
      <c r="LS18" s="339"/>
      <c r="LT18" s="339"/>
      <c r="LU18" s="339"/>
      <c r="LV18" s="339"/>
      <c r="LW18" s="339"/>
      <c r="LX18" s="339"/>
      <c r="LY18" s="339"/>
      <c r="LZ18" s="339"/>
      <c r="MA18" s="339"/>
      <c r="MB18" s="339"/>
      <c r="MC18" s="339"/>
      <c r="MD18" s="339"/>
      <c r="ME18" s="339"/>
      <c r="MF18" s="339"/>
      <c r="MG18" s="339"/>
      <c r="MH18" s="339"/>
      <c r="MI18" s="339"/>
      <c r="MJ18" s="339"/>
      <c r="MK18" s="339"/>
      <c r="ML18" s="339"/>
      <c r="MM18" s="339"/>
      <c r="MN18" s="339"/>
      <c r="MO18" s="339"/>
      <c r="MP18" s="339"/>
      <c r="MQ18" s="339"/>
      <c r="MR18" s="339"/>
      <c r="MS18" s="339"/>
      <c r="MT18" s="339"/>
      <c r="MU18" s="339"/>
      <c r="MV18" s="339"/>
      <c r="MW18" s="339"/>
      <c r="MX18" s="339"/>
      <c r="MY18" s="339"/>
      <c r="MZ18" s="339"/>
      <c r="NA18" s="339"/>
      <c r="NB18" s="339"/>
      <c r="NC18" s="339"/>
      <c r="ND18" s="339"/>
      <c r="NE18" s="339"/>
      <c r="NF18" s="339"/>
      <c r="NG18" s="339"/>
      <c r="NH18" s="339"/>
      <c r="NI18" s="339"/>
      <c r="NJ18" s="339"/>
      <c r="NK18" s="339"/>
      <c r="NL18" s="339"/>
      <c r="NM18" s="339"/>
      <c r="NN18" s="339"/>
      <c r="NO18" s="339"/>
      <c r="NP18" s="339"/>
      <c r="NQ18" s="339"/>
      <c r="NR18" s="339"/>
      <c r="NS18" s="339"/>
      <c r="NT18" s="339"/>
      <c r="NU18" s="339"/>
      <c r="NV18" s="339"/>
      <c r="NW18" s="339"/>
      <c r="NX18" s="339"/>
      <c r="NY18" s="339"/>
      <c r="NZ18" s="339"/>
      <c r="OA18" s="339"/>
      <c r="OB18" s="339"/>
      <c r="OC18" s="339"/>
      <c r="OD18" s="339"/>
      <c r="OE18" s="339"/>
      <c r="OF18" s="339"/>
      <c r="OG18" s="339"/>
      <c r="OH18" s="339"/>
      <c r="OI18" s="339"/>
      <c r="OJ18" s="339"/>
      <c r="OK18" s="339"/>
      <c r="OL18" s="339"/>
      <c r="OM18" s="339"/>
      <c r="ON18" s="339"/>
      <c r="OO18" s="339"/>
      <c r="OP18" s="339"/>
      <c r="OQ18" s="339"/>
      <c r="OR18" s="339"/>
      <c r="OS18" s="339"/>
      <c r="OT18" s="339"/>
      <c r="OU18" s="339"/>
      <c r="OV18" s="339"/>
      <c r="OW18" s="339"/>
      <c r="OX18" s="339"/>
      <c r="OY18" s="339"/>
      <c r="OZ18" s="339"/>
      <c r="PA18" s="339"/>
      <c r="PB18" s="339"/>
      <c r="PC18" s="339"/>
      <c r="PD18" s="339"/>
      <c r="PE18" s="339"/>
      <c r="PF18" s="339"/>
      <c r="PG18" s="339"/>
      <c r="PH18" s="339"/>
      <c r="PI18" s="339"/>
      <c r="PJ18" s="339"/>
      <c r="PK18" s="339"/>
      <c r="PL18" s="339"/>
      <c r="PM18" s="339"/>
      <c r="PN18" s="339"/>
      <c r="PO18" s="339"/>
      <c r="PP18" s="339"/>
      <c r="PQ18" s="339"/>
      <c r="PR18" s="339"/>
      <c r="PS18" s="339"/>
      <c r="PT18" s="339"/>
      <c r="PU18" s="339"/>
      <c r="PV18" s="339"/>
      <c r="PW18" s="339"/>
      <c r="PX18" s="339"/>
      <c r="PY18" s="339"/>
      <c r="PZ18" s="339"/>
      <c r="QA18" s="339"/>
      <c r="QB18" s="339"/>
      <c r="QC18" s="339"/>
      <c r="QD18" s="339"/>
      <c r="QE18" s="339"/>
      <c r="QF18" s="339"/>
      <c r="QG18" s="339"/>
      <c r="QH18" s="339"/>
      <c r="QI18" s="339"/>
      <c r="QJ18" s="339"/>
      <c r="QK18" s="339"/>
      <c r="QL18" s="339"/>
      <c r="QM18" s="339"/>
      <c r="QN18" s="339"/>
      <c r="QO18" s="339"/>
      <c r="QP18" s="339"/>
      <c r="QQ18" s="339"/>
      <c r="QR18" s="339"/>
      <c r="QS18" s="339"/>
      <c r="QT18" s="339"/>
      <c r="QU18" s="339"/>
      <c r="QV18" s="339"/>
      <c r="QW18" s="339"/>
      <c r="QX18" s="339"/>
      <c r="QY18" s="339"/>
      <c r="QZ18" s="339"/>
      <c r="RA18" s="339"/>
      <c r="RB18" s="339"/>
      <c r="RC18" s="339"/>
      <c r="RD18" s="339"/>
      <c r="RE18" s="339"/>
      <c r="RF18" s="339"/>
      <c r="RG18" s="339"/>
      <c r="RH18" s="339"/>
      <c r="RI18" s="339"/>
      <c r="RJ18" s="339"/>
      <c r="RK18" s="339"/>
      <c r="RL18" s="339"/>
      <c r="RM18" s="339"/>
      <c r="RN18" s="339"/>
      <c r="RO18" s="339"/>
      <c r="RP18" s="339"/>
      <c r="RQ18" s="339"/>
      <c r="RR18" s="339"/>
      <c r="RS18" s="339"/>
      <c r="RT18" s="339"/>
      <c r="RU18" s="339"/>
      <c r="RV18" s="339"/>
      <c r="RW18" s="339"/>
      <c r="RX18" s="339"/>
      <c r="RY18" s="339"/>
      <c r="RZ18" s="339"/>
      <c r="SA18" s="339"/>
      <c r="SB18" s="339"/>
      <c r="SC18" s="339"/>
      <c r="SD18" s="339"/>
      <c r="SE18" s="339"/>
      <c r="SF18" s="339"/>
      <c r="SG18" s="339"/>
      <c r="SH18" s="339"/>
      <c r="SI18" s="339"/>
      <c r="SJ18" s="339"/>
      <c r="SK18" s="339"/>
      <c r="SL18" s="339"/>
      <c r="SM18" s="339"/>
      <c r="SN18" s="339"/>
      <c r="SO18" s="339"/>
      <c r="SP18" s="339"/>
      <c r="SQ18" s="339"/>
      <c r="SR18" s="339"/>
      <c r="SS18" s="339"/>
      <c r="ST18" s="339"/>
      <c r="SU18" s="339"/>
      <c r="SV18" s="339"/>
      <c r="SW18" s="339"/>
      <c r="SX18" s="339"/>
      <c r="SY18" s="339"/>
      <c r="SZ18" s="339"/>
      <c r="TA18" s="339"/>
      <c r="TB18" s="339"/>
      <c r="TC18" s="339"/>
      <c r="TD18" s="339"/>
      <c r="TE18" s="339"/>
      <c r="TF18" s="339"/>
      <c r="TG18" s="339"/>
      <c r="TH18" s="339"/>
      <c r="TI18" s="339"/>
      <c r="TJ18" s="339"/>
      <c r="TK18" s="339"/>
      <c r="TL18" s="339"/>
      <c r="TM18" s="339"/>
      <c r="TN18" s="339"/>
      <c r="TO18" s="339"/>
      <c r="TP18" s="339"/>
      <c r="TQ18" s="339"/>
      <c r="TR18" s="339"/>
      <c r="TS18" s="339"/>
      <c r="TT18" s="339"/>
      <c r="TU18" s="339"/>
      <c r="TV18" s="339"/>
      <c r="TW18" s="339"/>
      <c r="TX18" s="339"/>
      <c r="TY18" s="339"/>
      <c r="TZ18" s="339"/>
      <c r="UA18" s="339"/>
      <c r="UB18" s="339"/>
      <c r="UC18" s="339"/>
      <c r="UD18" s="339"/>
      <c r="UE18" s="339"/>
      <c r="UF18" s="339"/>
      <c r="UG18" s="339"/>
      <c r="UH18" s="339"/>
      <c r="UI18" s="339"/>
      <c r="UJ18" s="339"/>
      <c r="UK18" s="339"/>
      <c r="UL18" s="339"/>
      <c r="UM18" s="339"/>
      <c r="UN18" s="339"/>
      <c r="UO18" s="339"/>
      <c r="UP18" s="339"/>
      <c r="UQ18" s="339"/>
      <c r="UR18" s="339"/>
      <c r="US18" s="339"/>
      <c r="UT18" s="339"/>
      <c r="UU18" s="339"/>
      <c r="UV18" s="339"/>
      <c r="UW18" s="339"/>
      <c r="UX18" s="339"/>
      <c r="UY18" s="339"/>
      <c r="UZ18" s="339"/>
      <c r="VA18" s="339"/>
      <c r="VB18" s="339"/>
      <c r="VC18" s="339"/>
      <c r="VD18" s="339"/>
      <c r="VE18" s="339"/>
      <c r="VF18" s="339"/>
      <c r="VG18" s="339"/>
      <c r="VH18" s="339"/>
      <c r="VI18" s="339"/>
      <c r="VJ18" s="339"/>
      <c r="VK18" s="339"/>
      <c r="VL18" s="339"/>
      <c r="VM18" s="339"/>
      <c r="VN18" s="339"/>
      <c r="VO18" s="339"/>
      <c r="VP18" s="339"/>
      <c r="VQ18" s="339"/>
      <c r="VR18" s="339"/>
      <c r="VS18" s="339"/>
      <c r="VT18" s="339"/>
      <c r="VU18" s="339"/>
      <c r="VV18" s="339"/>
      <c r="VW18" s="339"/>
      <c r="VX18" s="339"/>
      <c r="VY18" s="339"/>
      <c r="VZ18" s="339"/>
      <c r="WA18" s="339"/>
      <c r="WB18" s="339"/>
      <c r="WC18" s="339"/>
      <c r="WD18" s="339"/>
      <c r="WE18" s="339"/>
      <c r="WF18" s="339"/>
      <c r="WG18" s="339"/>
      <c r="WH18" s="339"/>
      <c r="WI18" s="339"/>
      <c r="WJ18" s="339"/>
      <c r="WK18" s="339"/>
      <c r="WL18" s="339"/>
      <c r="WM18" s="339"/>
      <c r="WN18" s="339"/>
      <c r="WO18" s="339"/>
      <c r="WP18" s="339"/>
      <c r="WQ18" s="339"/>
      <c r="WR18" s="339"/>
      <c r="WS18" s="339"/>
      <c r="WT18" s="339"/>
      <c r="WU18" s="339"/>
      <c r="WV18" s="339"/>
      <c r="WW18" s="339"/>
      <c r="WX18" s="339"/>
      <c r="WY18" s="339"/>
      <c r="WZ18" s="339"/>
      <c r="XA18" s="339"/>
      <c r="XB18" s="339"/>
      <c r="XC18" s="339"/>
      <c r="XD18" s="339"/>
      <c r="XE18" s="339"/>
      <c r="XF18" s="339"/>
      <c r="XG18" s="339"/>
      <c r="XH18" s="339"/>
      <c r="XI18" s="339"/>
      <c r="XJ18" s="339"/>
      <c r="XK18" s="339"/>
      <c r="XL18" s="339"/>
      <c r="XM18" s="339"/>
      <c r="XN18" s="339"/>
      <c r="XO18" s="339"/>
      <c r="XP18" s="339"/>
      <c r="XQ18" s="339"/>
      <c r="XR18" s="339"/>
      <c r="XS18" s="339"/>
      <c r="XT18" s="339"/>
      <c r="XU18" s="339"/>
      <c r="XV18" s="339"/>
      <c r="XW18" s="339"/>
      <c r="XX18" s="339"/>
      <c r="XY18" s="339"/>
      <c r="XZ18" s="339"/>
      <c r="YA18" s="339"/>
      <c r="YB18" s="339"/>
      <c r="YC18" s="339"/>
      <c r="YD18" s="339"/>
      <c r="YE18" s="339"/>
      <c r="YF18" s="339"/>
      <c r="YG18" s="339"/>
      <c r="YH18" s="339"/>
      <c r="YI18" s="339"/>
      <c r="YJ18" s="339"/>
      <c r="YK18" s="339"/>
      <c r="YL18" s="339"/>
      <c r="YM18" s="339"/>
      <c r="YN18" s="339"/>
      <c r="YO18" s="339"/>
      <c r="YP18" s="339"/>
      <c r="YQ18" s="339"/>
      <c r="YR18" s="339"/>
      <c r="YS18" s="339"/>
      <c r="YT18" s="339"/>
      <c r="YU18" s="339"/>
      <c r="YV18" s="339"/>
      <c r="YW18" s="339"/>
      <c r="YX18" s="339"/>
      <c r="YY18" s="339"/>
      <c r="YZ18" s="339"/>
      <c r="ZA18" s="339"/>
      <c r="ZB18" s="339"/>
      <c r="ZC18" s="339"/>
      <c r="ZD18" s="339"/>
      <c r="ZE18" s="339"/>
      <c r="ZF18" s="339"/>
      <c r="ZG18" s="339"/>
      <c r="ZH18" s="339"/>
      <c r="ZI18" s="339"/>
      <c r="ZJ18" s="339"/>
      <c r="ZK18" s="339"/>
      <c r="ZL18" s="339"/>
      <c r="ZM18" s="339"/>
      <c r="ZN18" s="339"/>
      <c r="ZO18" s="339"/>
      <c r="ZP18" s="339"/>
      <c r="ZQ18" s="339"/>
      <c r="ZR18" s="339"/>
      <c r="ZS18" s="339"/>
      <c r="ZT18" s="339"/>
      <c r="ZU18" s="339"/>
      <c r="ZV18" s="339"/>
      <c r="ZW18" s="339"/>
      <c r="ZX18" s="339"/>
      <c r="ZY18" s="339"/>
      <c r="ZZ18" s="339"/>
      <c r="AAA18" s="339"/>
      <c r="AAB18" s="339"/>
      <c r="AAC18" s="339"/>
      <c r="AAD18" s="339"/>
      <c r="AAE18" s="339"/>
      <c r="AAF18" s="339"/>
      <c r="AAG18" s="339"/>
      <c r="AAH18" s="339"/>
      <c r="AAI18" s="339"/>
      <c r="AAJ18" s="339"/>
      <c r="AAK18" s="339"/>
      <c r="AAL18" s="339"/>
      <c r="AAM18" s="339"/>
      <c r="AAN18" s="339"/>
      <c r="AAO18" s="339"/>
      <c r="AAP18" s="339"/>
      <c r="AAQ18" s="339"/>
      <c r="AAR18" s="339"/>
      <c r="AAS18" s="339"/>
      <c r="AAT18" s="339"/>
      <c r="AAU18" s="339"/>
      <c r="AAV18" s="339"/>
      <c r="AAW18" s="339"/>
      <c r="AAX18" s="339"/>
      <c r="AAY18" s="339"/>
      <c r="AAZ18" s="339"/>
      <c r="ABA18" s="339"/>
      <c r="ABB18" s="339"/>
      <c r="ABC18" s="339"/>
      <c r="ABD18" s="339"/>
      <c r="ABE18" s="339"/>
      <c r="ABF18" s="339"/>
      <c r="ABG18" s="339"/>
      <c r="ABH18" s="339"/>
      <c r="ABI18" s="339"/>
      <c r="ABJ18" s="339"/>
      <c r="ABK18" s="339"/>
      <c r="ABL18" s="339"/>
      <c r="ABM18" s="339"/>
      <c r="ABN18" s="339"/>
      <c r="ABO18" s="339"/>
      <c r="ABP18" s="339"/>
      <c r="ABQ18" s="339"/>
      <c r="ABR18" s="339"/>
      <c r="ABS18" s="339"/>
      <c r="ABT18" s="339"/>
      <c r="ABU18" s="339"/>
      <c r="ABV18" s="339"/>
      <c r="ABW18" s="339"/>
      <c r="ABX18" s="339"/>
      <c r="ABY18" s="339"/>
      <c r="ABZ18" s="339"/>
      <c r="ACA18" s="339"/>
      <c r="ACB18" s="339"/>
      <c r="ACC18" s="339"/>
      <c r="ACD18" s="339"/>
      <c r="ACE18" s="339"/>
      <c r="ACF18" s="339"/>
      <c r="ACG18" s="339"/>
      <c r="ACH18" s="339"/>
      <c r="ACI18" s="339"/>
      <c r="ACJ18" s="339"/>
      <c r="ACK18" s="339"/>
      <c r="ACL18" s="339"/>
      <c r="ACM18" s="339"/>
      <c r="ACN18" s="339"/>
      <c r="ACO18" s="339"/>
      <c r="ACP18" s="339"/>
      <c r="ACQ18" s="339"/>
      <c r="ACR18" s="339"/>
      <c r="ACS18" s="339"/>
      <c r="ACT18" s="339"/>
      <c r="ACU18" s="339"/>
      <c r="ACV18" s="339"/>
      <c r="ACW18" s="339"/>
      <c r="ACX18" s="339"/>
      <c r="ACY18" s="339"/>
      <c r="ACZ18" s="339"/>
      <c r="ADA18" s="339"/>
      <c r="ADB18" s="339"/>
      <c r="ADC18" s="339"/>
      <c r="ADD18" s="339"/>
      <c r="ADE18" s="339"/>
      <c r="ADF18" s="339"/>
      <c r="ADG18" s="339"/>
      <c r="ADH18" s="339"/>
      <c r="ADI18" s="339"/>
      <c r="ADJ18" s="339"/>
      <c r="ADK18" s="339"/>
      <c r="ADL18" s="339"/>
      <c r="ADM18" s="339"/>
      <c r="ADN18" s="339"/>
      <c r="ADO18" s="339"/>
      <c r="ADP18" s="339"/>
      <c r="ADQ18" s="339"/>
      <c r="ADR18" s="339"/>
      <c r="ADS18" s="339"/>
      <c r="ADT18" s="339"/>
      <c r="ADU18" s="339"/>
      <c r="ADV18" s="339"/>
      <c r="ADW18" s="339"/>
      <c r="ADX18" s="339"/>
      <c r="ADY18" s="339"/>
      <c r="ADZ18" s="339"/>
      <c r="AEA18" s="339"/>
      <c r="AEB18" s="339"/>
      <c r="AEC18" s="339"/>
      <c r="AED18" s="339"/>
      <c r="AEE18" s="339"/>
      <c r="AEF18" s="339"/>
      <c r="AEG18" s="339"/>
      <c r="AEH18" s="339"/>
      <c r="AEI18" s="339"/>
      <c r="AEJ18" s="339"/>
      <c r="AEK18" s="339"/>
      <c r="AEL18" s="339"/>
      <c r="AEM18" s="339"/>
      <c r="AEN18" s="339"/>
      <c r="AEO18" s="339"/>
      <c r="AEP18" s="339"/>
      <c r="AEQ18" s="339"/>
      <c r="AER18" s="339"/>
      <c r="AES18" s="339"/>
      <c r="AET18" s="339"/>
      <c r="AEU18" s="339"/>
      <c r="AEV18" s="339"/>
      <c r="AEW18" s="339"/>
      <c r="AEX18" s="339"/>
      <c r="AEY18" s="339"/>
      <c r="AEZ18" s="339"/>
      <c r="AFA18" s="339"/>
      <c r="AFB18" s="339"/>
      <c r="AFC18" s="339"/>
      <c r="AFD18" s="339"/>
      <c r="AFE18" s="339"/>
      <c r="AFF18" s="339"/>
      <c r="AFG18" s="339"/>
      <c r="AFH18" s="339"/>
      <c r="AFI18" s="339"/>
      <c r="AFJ18" s="339"/>
      <c r="AFK18" s="339"/>
      <c r="AFL18" s="339"/>
      <c r="AFM18" s="339"/>
      <c r="AFN18" s="339"/>
      <c r="AFO18" s="339"/>
      <c r="AFP18" s="339"/>
      <c r="AFQ18" s="339"/>
      <c r="AFR18" s="339"/>
      <c r="AFS18" s="339"/>
      <c r="AFT18" s="339"/>
      <c r="AFU18" s="339"/>
      <c r="AFV18" s="339"/>
      <c r="AFW18" s="339"/>
      <c r="AFX18" s="339"/>
      <c r="AFY18" s="339"/>
      <c r="AFZ18" s="339"/>
      <c r="AGA18" s="339"/>
      <c r="AGB18" s="339"/>
      <c r="AGC18" s="339"/>
      <c r="AGD18" s="339"/>
      <c r="AGE18" s="339"/>
      <c r="AGF18" s="339"/>
      <c r="AGG18" s="339"/>
      <c r="AGH18" s="339"/>
      <c r="AGI18" s="339"/>
      <c r="AGJ18" s="339"/>
      <c r="AGK18" s="339"/>
      <c r="AGL18" s="339"/>
      <c r="AGM18" s="339"/>
      <c r="AGN18" s="339"/>
      <c r="AGO18" s="339"/>
      <c r="AGP18" s="339"/>
      <c r="AGQ18" s="339"/>
      <c r="AGR18" s="339"/>
      <c r="AGS18" s="339"/>
      <c r="AGT18" s="339"/>
      <c r="AGU18" s="339"/>
      <c r="AGV18" s="339"/>
      <c r="AGW18" s="339"/>
      <c r="AGX18" s="339"/>
      <c r="AGY18" s="339"/>
      <c r="AGZ18" s="339"/>
      <c r="AHA18" s="339"/>
      <c r="AHB18" s="339"/>
      <c r="AHC18" s="339"/>
      <c r="AHD18" s="339"/>
      <c r="AHE18" s="339"/>
      <c r="AHF18" s="339"/>
      <c r="AHG18" s="339"/>
      <c r="AHH18" s="339"/>
      <c r="AHI18" s="339"/>
      <c r="AHJ18" s="339"/>
      <c r="AHK18" s="339"/>
      <c r="AHL18" s="339"/>
      <c r="AHM18" s="339"/>
      <c r="AHN18" s="339"/>
      <c r="AHO18" s="339"/>
      <c r="AHP18" s="339"/>
      <c r="AHQ18" s="339"/>
      <c r="AHR18" s="339"/>
      <c r="AHS18" s="339"/>
      <c r="AHT18" s="339"/>
      <c r="AHU18" s="339"/>
      <c r="AHV18" s="339"/>
      <c r="AHW18" s="339"/>
      <c r="AHX18" s="339"/>
      <c r="AHY18" s="339"/>
      <c r="AHZ18" s="339"/>
      <c r="AIA18" s="339"/>
      <c r="AIB18" s="339"/>
      <c r="AIC18" s="339"/>
      <c r="AID18" s="339"/>
      <c r="AIE18" s="339"/>
      <c r="AIF18" s="339"/>
      <c r="AIG18" s="339"/>
      <c r="AIH18" s="339"/>
      <c r="AII18" s="339"/>
      <c r="AIJ18" s="339"/>
      <c r="AIK18" s="339"/>
      <c r="AIL18" s="339"/>
      <c r="AIM18" s="339"/>
      <c r="AIN18" s="339"/>
      <c r="AIO18" s="339"/>
      <c r="AIP18" s="339"/>
      <c r="AIQ18" s="339"/>
      <c r="AIR18" s="339"/>
      <c r="AIS18" s="339"/>
      <c r="AIT18" s="339"/>
      <c r="AIU18" s="339"/>
      <c r="AIV18" s="339"/>
      <c r="AIW18" s="339"/>
      <c r="AIX18" s="339"/>
      <c r="AIY18" s="339"/>
      <c r="AIZ18" s="339"/>
      <c r="AJA18" s="339"/>
      <c r="AJB18" s="339"/>
      <c r="AJC18" s="339"/>
      <c r="AJD18" s="339"/>
      <c r="AJE18" s="339"/>
      <c r="AJF18" s="339"/>
      <c r="AJG18" s="339"/>
      <c r="AJH18" s="339"/>
      <c r="AJI18" s="339"/>
      <c r="AJJ18" s="339"/>
      <c r="AJK18" s="339"/>
      <c r="AJL18" s="339"/>
      <c r="AJM18" s="339"/>
      <c r="AJN18" s="339"/>
      <c r="AJO18" s="339"/>
      <c r="AJP18" s="339"/>
      <c r="AJQ18" s="339"/>
      <c r="AJR18" s="339"/>
      <c r="AJS18" s="339"/>
      <c r="AJT18" s="339"/>
      <c r="AJU18" s="339"/>
      <c r="AJV18" s="339"/>
      <c r="AJW18" s="339"/>
      <c r="AJX18" s="339"/>
      <c r="AJY18" s="339"/>
      <c r="AJZ18" s="339"/>
      <c r="AKA18" s="339"/>
      <c r="AKB18" s="339"/>
      <c r="AKC18" s="339"/>
      <c r="AKD18" s="339"/>
      <c r="AKE18" s="339"/>
      <c r="AKF18" s="339"/>
      <c r="AKG18" s="339"/>
      <c r="AKH18" s="339"/>
      <c r="AKI18" s="339"/>
      <c r="AKJ18" s="339"/>
      <c r="AKK18" s="339"/>
      <c r="AKL18" s="339"/>
      <c r="AKM18" s="339"/>
      <c r="AKN18" s="339"/>
      <c r="AKO18" s="339"/>
      <c r="AKP18" s="339"/>
      <c r="AKQ18" s="339"/>
      <c r="AKR18" s="339"/>
      <c r="AKS18" s="339"/>
      <c r="AKT18" s="339"/>
      <c r="AKU18" s="339"/>
    </row>
    <row r="19" spans="1:983" s="340" customFormat="1" ht="23.4">
      <c r="A19" s="335"/>
      <c r="B19" s="481"/>
      <c r="C19" s="660" t="s">
        <v>699</v>
      </c>
      <c r="D19" s="660"/>
      <c r="E19" s="660"/>
      <c r="F19" s="384" t="s">
        <v>273</v>
      </c>
      <c r="H19" s="402"/>
      <c r="I19" s="402"/>
      <c r="J19" s="402"/>
      <c r="K19" s="403"/>
      <c r="L19" s="337" t="s">
        <v>22</v>
      </c>
      <c r="M19" s="337"/>
      <c r="N19" s="337"/>
      <c r="O19" s="337"/>
      <c r="P19" s="660"/>
      <c r="Q19" s="660"/>
      <c r="R19" s="664" t="s">
        <v>23</v>
      </c>
      <c r="S19" s="664" t="s">
        <v>24</v>
      </c>
      <c r="T19" s="1210" t="s">
        <v>25</v>
      </c>
      <c r="U19" s="1210"/>
      <c r="V19" s="1210"/>
      <c r="W19" s="660"/>
      <c r="X19" s="351" t="s">
        <v>23</v>
      </c>
      <c r="Y19" s="1242" t="s">
        <v>24</v>
      </c>
      <c r="Z19" s="1242"/>
      <c r="AA19" s="1242" t="s">
        <v>25</v>
      </c>
      <c r="AB19" s="1242"/>
      <c r="AC19" s="660"/>
      <c r="AD19" s="664" t="s">
        <v>23</v>
      </c>
      <c r="AE19" s="664" t="s">
        <v>24</v>
      </c>
      <c r="AF19" s="664" t="s">
        <v>25</v>
      </c>
      <c r="AG19" s="337"/>
      <c r="AH19" s="338"/>
      <c r="AI19" s="337" t="s">
        <v>295</v>
      </c>
      <c r="AJ19" s="337"/>
      <c r="AK19" s="337"/>
      <c r="AL19" s="337"/>
      <c r="AM19" s="338"/>
      <c r="AN19" s="337" t="s">
        <v>295</v>
      </c>
      <c r="AO19" s="337"/>
      <c r="AP19" s="337"/>
      <c r="AQ19" s="337"/>
      <c r="AR19" s="338"/>
      <c r="AS19" s="337" t="s">
        <v>295</v>
      </c>
      <c r="AT19" s="337"/>
      <c r="AU19" s="337"/>
      <c r="AV19" s="337"/>
      <c r="AW19" s="338"/>
      <c r="AX19" s="660"/>
      <c r="AY19" s="337" t="s">
        <v>295</v>
      </c>
      <c r="AZ19" s="337"/>
      <c r="BA19" s="337"/>
      <c r="BB19" s="337"/>
      <c r="BC19" s="338"/>
      <c r="BD19" s="660"/>
      <c r="BE19" s="339"/>
      <c r="BF19" s="339"/>
      <c r="BG19" s="339"/>
      <c r="BH19" s="339"/>
      <c r="BI19" s="339"/>
      <c r="BJ19" s="339"/>
      <c r="BK19" s="339"/>
      <c r="BL19" s="339"/>
      <c r="BM19" s="339"/>
      <c r="BN19" s="339"/>
      <c r="BO19" s="339"/>
      <c r="BP19" s="339"/>
      <c r="BQ19" s="339"/>
      <c r="BR19" s="339"/>
      <c r="BS19" s="339"/>
      <c r="BT19" s="339"/>
      <c r="BU19" s="339"/>
      <c r="BV19" s="339"/>
      <c r="BW19" s="339"/>
      <c r="BX19" s="339"/>
      <c r="BY19" s="339"/>
      <c r="BZ19" s="339"/>
      <c r="CA19" s="339"/>
      <c r="CB19" s="339"/>
      <c r="CC19" s="339"/>
      <c r="CD19" s="339"/>
      <c r="CE19" s="339"/>
      <c r="CF19" s="339"/>
      <c r="CG19" s="339"/>
      <c r="CH19" s="339"/>
      <c r="CI19" s="339"/>
      <c r="CJ19" s="339"/>
      <c r="CK19" s="339"/>
      <c r="CL19" s="339"/>
      <c r="CM19" s="339"/>
      <c r="CN19" s="339"/>
      <c r="CO19" s="339"/>
      <c r="CP19" s="339"/>
      <c r="CQ19" s="339"/>
      <c r="CR19" s="339"/>
      <c r="CS19" s="339"/>
      <c r="CT19" s="339"/>
      <c r="CU19" s="339"/>
      <c r="CV19" s="339"/>
      <c r="CW19" s="339"/>
      <c r="CX19" s="339"/>
      <c r="CY19" s="339"/>
      <c r="CZ19" s="339"/>
      <c r="DA19" s="339"/>
      <c r="DB19" s="339"/>
      <c r="DC19" s="339"/>
      <c r="DD19" s="339"/>
      <c r="DE19" s="339"/>
      <c r="DF19" s="339"/>
      <c r="DG19" s="339"/>
      <c r="DH19" s="339"/>
      <c r="DI19" s="339"/>
      <c r="DJ19" s="339"/>
      <c r="DK19" s="339"/>
      <c r="DL19" s="339"/>
      <c r="DM19" s="339"/>
      <c r="DN19" s="339"/>
      <c r="DO19" s="339"/>
      <c r="DP19" s="339"/>
      <c r="DQ19" s="339"/>
      <c r="DR19" s="339"/>
      <c r="DS19" s="339"/>
      <c r="DT19" s="339"/>
      <c r="DU19" s="339"/>
      <c r="DV19" s="339"/>
      <c r="DW19" s="339"/>
      <c r="DX19" s="339"/>
      <c r="DY19" s="339"/>
      <c r="DZ19" s="339"/>
      <c r="EA19" s="339"/>
      <c r="EB19" s="339"/>
      <c r="EC19" s="339"/>
      <c r="ED19" s="339"/>
      <c r="EE19" s="339"/>
      <c r="EF19" s="339"/>
      <c r="EG19" s="339"/>
      <c r="EH19" s="339"/>
      <c r="EI19" s="339"/>
      <c r="EJ19" s="339"/>
      <c r="EK19" s="339"/>
      <c r="EL19" s="339"/>
      <c r="EM19" s="339"/>
      <c r="EN19" s="339"/>
      <c r="EO19" s="339"/>
      <c r="EP19" s="339"/>
      <c r="EQ19" s="339"/>
      <c r="ER19" s="339"/>
      <c r="ES19" s="339"/>
      <c r="ET19" s="339"/>
      <c r="EU19" s="339"/>
      <c r="EV19" s="339"/>
      <c r="EW19" s="339"/>
      <c r="EX19" s="339"/>
      <c r="EY19" s="339"/>
      <c r="EZ19" s="339"/>
      <c r="FA19" s="339"/>
      <c r="FB19" s="339"/>
      <c r="FC19" s="339"/>
      <c r="FD19" s="339"/>
      <c r="FE19" s="339"/>
      <c r="FF19" s="339"/>
      <c r="FG19" s="339"/>
      <c r="FH19" s="339"/>
      <c r="FI19" s="339"/>
      <c r="FJ19" s="339"/>
      <c r="FK19" s="339"/>
      <c r="FL19" s="339"/>
      <c r="FM19" s="339"/>
      <c r="FN19" s="339"/>
      <c r="FO19" s="339"/>
      <c r="FP19" s="339"/>
      <c r="FQ19" s="339"/>
      <c r="FR19" s="339"/>
      <c r="FS19" s="339"/>
      <c r="FT19" s="339"/>
      <c r="FU19" s="339"/>
      <c r="FV19" s="339"/>
      <c r="FW19" s="339"/>
      <c r="FX19" s="339"/>
      <c r="FY19" s="339"/>
      <c r="FZ19" s="339"/>
      <c r="GA19" s="339"/>
      <c r="GB19" s="339"/>
      <c r="GC19" s="339"/>
      <c r="GD19" s="339"/>
      <c r="GE19" s="339"/>
      <c r="GF19" s="339"/>
      <c r="GG19" s="339"/>
      <c r="GH19" s="339"/>
      <c r="GI19" s="339"/>
      <c r="GJ19" s="339"/>
      <c r="GK19" s="339"/>
      <c r="GL19" s="339"/>
      <c r="GM19" s="339"/>
      <c r="GN19" s="339"/>
      <c r="GO19" s="339"/>
      <c r="GP19" s="339"/>
      <c r="GQ19" s="339"/>
      <c r="GR19" s="339"/>
      <c r="GS19" s="339"/>
      <c r="GT19" s="339"/>
      <c r="GU19" s="339"/>
      <c r="GV19" s="339"/>
      <c r="GW19" s="339"/>
      <c r="GX19" s="339"/>
      <c r="GY19" s="339"/>
      <c r="GZ19" s="339"/>
      <c r="HA19" s="339"/>
      <c r="HB19" s="339"/>
      <c r="HC19" s="339"/>
      <c r="HD19" s="339"/>
      <c r="HE19" s="339"/>
      <c r="HF19" s="339"/>
      <c r="HG19" s="339"/>
      <c r="HH19" s="339"/>
      <c r="HI19" s="339"/>
      <c r="HJ19" s="339"/>
      <c r="HK19" s="339"/>
      <c r="HL19" s="339"/>
      <c r="HM19" s="339"/>
      <c r="HN19" s="339"/>
      <c r="HO19" s="339"/>
      <c r="HP19" s="339"/>
      <c r="HQ19" s="339"/>
      <c r="HR19" s="339"/>
      <c r="HS19" s="339"/>
      <c r="HT19" s="339"/>
      <c r="HU19" s="339"/>
      <c r="HV19" s="339"/>
      <c r="HW19" s="339"/>
      <c r="HX19" s="339"/>
      <c r="HY19" s="339"/>
      <c r="HZ19" s="339"/>
      <c r="IA19" s="339"/>
      <c r="IB19" s="339"/>
      <c r="IC19" s="339"/>
      <c r="ID19" s="339"/>
      <c r="IE19" s="339"/>
      <c r="IF19" s="339"/>
      <c r="IG19" s="339"/>
      <c r="IH19" s="339"/>
      <c r="II19" s="339"/>
      <c r="IJ19" s="339"/>
      <c r="IK19" s="339"/>
      <c r="IL19" s="339"/>
      <c r="IM19" s="339"/>
      <c r="IN19" s="339"/>
      <c r="IO19" s="339"/>
      <c r="IP19" s="339"/>
      <c r="IQ19" s="339"/>
      <c r="IR19" s="339"/>
      <c r="IS19" s="339"/>
      <c r="IT19" s="339"/>
      <c r="IU19" s="339"/>
      <c r="IV19" s="339"/>
      <c r="IW19" s="339"/>
      <c r="IX19" s="339"/>
      <c r="IY19" s="339"/>
      <c r="IZ19" s="339"/>
      <c r="JA19" s="339"/>
      <c r="JB19" s="339"/>
      <c r="JC19" s="339"/>
      <c r="JD19" s="339"/>
      <c r="JE19" s="339"/>
      <c r="JF19" s="339"/>
      <c r="JG19" s="339"/>
      <c r="JH19" s="339"/>
      <c r="JI19" s="339"/>
      <c r="JJ19" s="339"/>
      <c r="JK19" s="339"/>
      <c r="JL19" s="339"/>
      <c r="JM19" s="339"/>
      <c r="JN19" s="339"/>
      <c r="JO19" s="339"/>
      <c r="JP19" s="339"/>
      <c r="JQ19" s="339"/>
      <c r="JR19" s="339"/>
      <c r="JS19" s="339"/>
      <c r="JT19" s="339"/>
      <c r="JU19" s="339"/>
      <c r="JV19" s="339"/>
      <c r="JW19" s="339"/>
      <c r="JX19" s="339"/>
      <c r="JY19" s="339"/>
      <c r="JZ19" s="339"/>
      <c r="KA19" s="339"/>
      <c r="KB19" s="339"/>
      <c r="KC19" s="339"/>
      <c r="KD19" s="339"/>
      <c r="KE19" s="339"/>
      <c r="KF19" s="339"/>
      <c r="KG19" s="339"/>
      <c r="KH19" s="339"/>
      <c r="KI19" s="339"/>
      <c r="KJ19" s="339"/>
      <c r="KK19" s="339"/>
      <c r="KL19" s="339"/>
      <c r="KM19" s="339"/>
      <c r="KN19" s="339"/>
      <c r="KO19" s="339"/>
      <c r="KP19" s="339"/>
      <c r="KQ19" s="339"/>
      <c r="KR19" s="339"/>
      <c r="KS19" s="339"/>
      <c r="KT19" s="339"/>
      <c r="KU19" s="339"/>
      <c r="KV19" s="339"/>
      <c r="KW19" s="339"/>
      <c r="KX19" s="339"/>
      <c r="KY19" s="339"/>
      <c r="KZ19" s="339"/>
      <c r="LA19" s="339"/>
      <c r="LB19" s="339"/>
      <c r="LC19" s="339"/>
      <c r="LD19" s="339"/>
      <c r="LE19" s="339"/>
      <c r="LF19" s="339"/>
      <c r="LG19" s="339"/>
      <c r="LH19" s="339"/>
      <c r="LI19" s="339"/>
      <c r="LJ19" s="339"/>
      <c r="LK19" s="339"/>
      <c r="LL19" s="339"/>
      <c r="LM19" s="339"/>
      <c r="LN19" s="339"/>
      <c r="LO19" s="339"/>
      <c r="LP19" s="339"/>
      <c r="LQ19" s="339"/>
      <c r="LR19" s="339"/>
      <c r="LS19" s="339"/>
      <c r="LT19" s="339"/>
      <c r="LU19" s="339"/>
      <c r="LV19" s="339"/>
      <c r="LW19" s="339"/>
      <c r="LX19" s="339"/>
      <c r="LY19" s="339"/>
      <c r="LZ19" s="339"/>
      <c r="MA19" s="339"/>
      <c r="MB19" s="339"/>
      <c r="MC19" s="339"/>
      <c r="MD19" s="339"/>
      <c r="ME19" s="339"/>
      <c r="MF19" s="339"/>
      <c r="MG19" s="339"/>
      <c r="MH19" s="339"/>
      <c r="MI19" s="339"/>
      <c r="MJ19" s="339"/>
      <c r="MK19" s="339"/>
      <c r="ML19" s="339"/>
      <c r="MM19" s="339"/>
      <c r="MN19" s="339"/>
      <c r="MO19" s="339"/>
      <c r="MP19" s="339"/>
      <c r="MQ19" s="339"/>
      <c r="MR19" s="339"/>
      <c r="MS19" s="339"/>
      <c r="MT19" s="339"/>
      <c r="MU19" s="339"/>
      <c r="MV19" s="339"/>
      <c r="MW19" s="339"/>
      <c r="MX19" s="339"/>
      <c r="MY19" s="339"/>
      <c r="MZ19" s="339"/>
      <c r="NA19" s="339"/>
      <c r="NB19" s="339"/>
      <c r="NC19" s="339"/>
      <c r="ND19" s="339"/>
      <c r="NE19" s="339"/>
      <c r="NF19" s="339"/>
      <c r="NG19" s="339"/>
      <c r="NH19" s="339"/>
      <c r="NI19" s="339"/>
      <c r="NJ19" s="339"/>
      <c r="NK19" s="339"/>
      <c r="NL19" s="339"/>
      <c r="NM19" s="339"/>
      <c r="NN19" s="339"/>
      <c r="NO19" s="339"/>
      <c r="NP19" s="339"/>
      <c r="NQ19" s="339"/>
      <c r="NR19" s="339"/>
      <c r="NS19" s="339"/>
      <c r="NT19" s="339"/>
      <c r="NU19" s="339"/>
      <c r="NV19" s="339"/>
      <c r="NW19" s="339"/>
      <c r="NX19" s="339"/>
      <c r="NY19" s="339"/>
      <c r="NZ19" s="339"/>
      <c r="OA19" s="339"/>
      <c r="OB19" s="339"/>
      <c r="OC19" s="339"/>
      <c r="OD19" s="339"/>
      <c r="OE19" s="339"/>
      <c r="OF19" s="339"/>
      <c r="OG19" s="339"/>
      <c r="OH19" s="339"/>
      <c r="OI19" s="339"/>
      <c r="OJ19" s="339"/>
      <c r="OK19" s="339"/>
      <c r="OL19" s="339"/>
      <c r="OM19" s="339"/>
      <c r="ON19" s="339"/>
      <c r="OO19" s="339"/>
      <c r="OP19" s="339"/>
      <c r="OQ19" s="339"/>
      <c r="OR19" s="339"/>
      <c r="OS19" s="339"/>
      <c r="OT19" s="339"/>
      <c r="OU19" s="339"/>
      <c r="OV19" s="339"/>
      <c r="OW19" s="339"/>
      <c r="OX19" s="339"/>
      <c r="OY19" s="339"/>
      <c r="OZ19" s="339"/>
      <c r="PA19" s="339"/>
      <c r="PB19" s="339"/>
      <c r="PC19" s="339"/>
      <c r="PD19" s="339"/>
      <c r="PE19" s="339"/>
      <c r="PF19" s="339"/>
      <c r="PG19" s="339"/>
      <c r="PH19" s="339"/>
      <c r="PI19" s="339"/>
      <c r="PJ19" s="339"/>
      <c r="PK19" s="339"/>
      <c r="PL19" s="339"/>
      <c r="PM19" s="339"/>
      <c r="PN19" s="339"/>
      <c r="PO19" s="339"/>
      <c r="PP19" s="339"/>
      <c r="PQ19" s="339"/>
      <c r="PR19" s="339"/>
      <c r="PS19" s="339"/>
      <c r="PT19" s="339"/>
      <c r="PU19" s="339"/>
      <c r="PV19" s="339"/>
      <c r="PW19" s="339"/>
      <c r="PX19" s="339"/>
      <c r="PY19" s="339"/>
      <c r="PZ19" s="339"/>
      <c r="QA19" s="339"/>
      <c r="QB19" s="339"/>
      <c r="QC19" s="339"/>
      <c r="QD19" s="339"/>
      <c r="QE19" s="339"/>
      <c r="QF19" s="339"/>
      <c r="QG19" s="339"/>
      <c r="QH19" s="339"/>
      <c r="QI19" s="339"/>
      <c r="QJ19" s="339"/>
      <c r="QK19" s="339"/>
      <c r="QL19" s="339"/>
      <c r="QM19" s="339"/>
      <c r="QN19" s="339"/>
      <c r="QO19" s="339"/>
      <c r="QP19" s="339"/>
      <c r="QQ19" s="339"/>
      <c r="QR19" s="339"/>
      <c r="QS19" s="339"/>
      <c r="QT19" s="339"/>
      <c r="QU19" s="339"/>
      <c r="QV19" s="339"/>
      <c r="QW19" s="339"/>
      <c r="QX19" s="339"/>
      <c r="QY19" s="339"/>
      <c r="QZ19" s="339"/>
      <c r="RA19" s="339"/>
      <c r="RB19" s="339"/>
      <c r="RC19" s="339"/>
      <c r="RD19" s="339"/>
      <c r="RE19" s="339"/>
      <c r="RF19" s="339"/>
      <c r="RG19" s="339"/>
      <c r="RH19" s="339"/>
      <c r="RI19" s="339"/>
      <c r="RJ19" s="339"/>
      <c r="RK19" s="339"/>
      <c r="RL19" s="339"/>
      <c r="RM19" s="339"/>
      <c r="RN19" s="339"/>
      <c r="RO19" s="339"/>
      <c r="RP19" s="339"/>
      <c r="RQ19" s="339"/>
      <c r="RR19" s="339"/>
      <c r="RS19" s="339"/>
      <c r="RT19" s="339"/>
      <c r="RU19" s="339"/>
      <c r="RV19" s="339"/>
      <c r="RW19" s="339"/>
      <c r="RX19" s="339"/>
      <c r="RY19" s="339"/>
      <c r="RZ19" s="339"/>
      <c r="SA19" s="339"/>
      <c r="SB19" s="339"/>
      <c r="SC19" s="339"/>
      <c r="SD19" s="339"/>
      <c r="SE19" s="339"/>
      <c r="SF19" s="339"/>
      <c r="SG19" s="339"/>
      <c r="SH19" s="339"/>
      <c r="SI19" s="339"/>
      <c r="SJ19" s="339"/>
      <c r="SK19" s="339"/>
      <c r="SL19" s="339"/>
      <c r="SM19" s="339"/>
      <c r="SN19" s="339"/>
      <c r="SO19" s="339"/>
      <c r="SP19" s="339"/>
      <c r="SQ19" s="339"/>
      <c r="SR19" s="339"/>
      <c r="SS19" s="339"/>
      <c r="ST19" s="339"/>
      <c r="SU19" s="339"/>
      <c r="SV19" s="339"/>
      <c r="SW19" s="339"/>
      <c r="SX19" s="339"/>
      <c r="SY19" s="339"/>
      <c r="SZ19" s="339"/>
      <c r="TA19" s="339"/>
      <c r="TB19" s="339"/>
      <c r="TC19" s="339"/>
      <c r="TD19" s="339"/>
      <c r="TE19" s="339"/>
      <c r="TF19" s="339"/>
      <c r="TG19" s="339"/>
      <c r="TH19" s="339"/>
      <c r="TI19" s="339"/>
      <c r="TJ19" s="339"/>
      <c r="TK19" s="339"/>
      <c r="TL19" s="339"/>
      <c r="TM19" s="339"/>
      <c r="TN19" s="339"/>
      <c r="TO19" s="339"/>
      <c r="TP19" s="339"/>
      <c r="TQ19" s="339"/>
      <c r="TR19" s="339"/>
      <c r="TS19" s="339"/>
      <c r="TT19" s="339"/>
      <c r="TU19" s="339"/>
      <c r="TV19" s="339"/>
      <c r="TW19" s="339"/>
      <c r="TX19" s="339"/>
      <c r="TY19" s="339"/>
      <c r="TZ19" s="339"/>
      <c r="UA19" s="339"/>
      <c r="UB19" s="339"/>
      <c r="UC19" s="339"/>
      <c r="UD19" s="339"/>
      <c r="UE19" s="339"/>
      <c r="UF19" s="339"/>
      <c r="UG19" s="339"/>
      <c r="UH19" s="339"/>
      <c r="UI19" s="339"/>
      <c r="UJ19" s="339"/>
      <c r="UK19" s="339"/>
      <c r="UL19" s="339"/>
      <c r="UM19" s="339"/>
      <c r="UN19" s="339"/>
      <c r="UO19" s="339"/>
      <c r="UP19" s="339"/>
      <c r="UQ19" s="339"/>
      <c r="UR19" s="339"/>
      <c r="US19" s="339"/>
      <c r="UT19" s="339"/>
      <c r="UU19" s="339"/>
      <c r="UV19" s="339"/>
      <c r="UW19" s="339"/>
      <c r="UX19" s="339"/>
      <c r="UY19" s="339"/>
      <c r="UZ19" s="339"/>
      <c r="VA19" s="339"/>
      <c r="VB19" s="339"/>
      <c r="VC19" s="339"/>
      <c r="VD19" s="339"/>
      <c r="VE19" s="339"/>
      <c r="VF19" s="339"/>
      <c r="VG19" s="339"/>
      <c r="VH19" s="339"/>
      <c r="VI19" s="339"/>
      <c r="VJ19" s="339"/>
      <c r="VK19" s="339"/>
      <c r="VL19" s="339"/>
      <c r="VM19" s="339"/>
      <c r="VN19" s="339"/>
      <c r="VO19" s="339"/>
      <c r="VP19" s="339"/>
      <c r="VQ19" s="339"/>
      <c r="VR19" s="339"/>
      <c r="VS19" s="339"/>
      <c r="VT19" s="339"/>
      <c r="VU19" s="339"/>
      <c r="VV19" s="339"/>
      <c r="VW19" s="339"/>
      <c r="VX19" s="339"/>
      <c r="VY19" s="339"/>
      <c r="VZ19" s="339"/>
      <c r="WA19" s="339"/>
      <c r="WB19" s="339"/>
      <c r="WC19" s="339"/>
      <c r="WD19" s="339"/>
      <c r="WE19" s="339"/>
      <c r="WF19" s="339"/>
      <c r="WG19" s="339"/>
      <c r="WH19" s="339"/>
      <c r="WI19" s="339"/>
      <c r="WJ19" s="339"/>
      <c r="WK19" s="339"/>
      <c r="WL19" s="339"/>
      <c r="WM19" s="339"/>
      <c r="WN19" s="339"/>
      <c r="WO19" s="339"/>
      <c r="WP19" s="339"/>
      <c r="WQ19" s="339"/>
      <c r="WR19" s="339"/>
      <c r="WS19" s="339"/>
      <c r="WT19" s="339"/>
      <c r="WU19" s="339"/>
      <c r="WV19" s="339"/>
      <c r="WW19" s="339"/>
      <c r="WX19" s="339"/>
      <c r="WY19" s="339"/>
      <c r="WZ19" s="339"/>
      <c r="XA19" s="339"/>
      <c r="XB19" s="339"/>
      <c r="XC19" s="339"/>
      <c r="XD19" s="339"/>
      <c r="XE19" s="339"/>
      <c r="XF19" s="339"/>
      <c r="XG19" s="339"/>
      <c r="XH19" s="339"/>
      <c r="XI19" s="339"/>
      <c r="XJ19" s="339"/>
      <c r="XK19" s="339"/>
      <c r="XL19" s="339"/>
      <c r="XM19" s="339"/>
      <c r="XN19" s="339"/>
      <c r="XO19" s="339"/>
      <c r="XP19" s="339"/>
      <c r="XQ19" s="339"/>
      <c r="XR19" s="339"/>
      <c r="XS19" s="339"/>
      <c r="XT19" s="339"/>
      <c r="XU19" s="339"/>
      <c r="XV19" s="339"/>
      <c r="XW19" s="339"/>
      <c r="XX19" s="339"/>
      <c r="XY19" s="339"/>
      <c r="XZ19" s="339"/>
      <c r="YA19" s="339"/>
      <c r="YB19" s="339"/>
      <c r="YC19" s="339"/>
      <c r="YD19" s="339"/>
      <c r="YE19" s="339"/>
      <c r="YF19" s="339"/>
      <c r="YG19" s="339"/>
      <c r="YH19" s="339"/>
      <c r="YI19" s="339"/>
      <c r="YJ19" s="339"/>
      <c r="YK19" s="339"/>
      <c r="YL19" s="339"/>
      <c r="YM19" s="339"/>
      <c r="YN19" s="339"/>
      <c r="YO19" s="339"/>
      <c r="YP19" s="339"/>
      <c r="YQ19" s="339"/>
      <c r="YR19" s="339"/>
      <c r="YS19" s="339"/>
      <c r="YT19" s="339"/>
      <c r="YU19" s="339"/>
      <c r="YV19" s="339"/>
      <c r="YW19" s="339"/>
      <c r="YX19" s="339"/>
      <c r="YY19" s="339"/>
      <c r="YZ19" s="339"/>
      <c r="ZA19" s="339"/>
      <c r="ZB19" s="339"/>
      <c r="ZC19" s="339"/>
      <c r="ZD19" s="339"/>
      <c r="ZE19" s="339"/>
      <c r="ZF19" s="339"/>
      <c r="ZG19" s="339"/>
      <c r="ZH19" s="339"/>
      <c r="ZI19" s="339"/>
      <c r="ZJ19" s="339"/>
      <c r="ZK19" s="339"/>
      <c r="ZL19" s="339"/>
      <c r="ZM19" s="339"/>
      <c r="ZN19" s="339"/>
      <c r="ZO19" s="339"/>
      <c r="ZP19" s="339"/>
      <c r="ZQ19" s="339"/>
      <c r="ZR19" s="339"/>
      <c r="ZS19" s="339"/>
      <c r="ZT19" s="339"/>
      <c r="ZU19" s="339"/>
      <c r="ZV19" s="339"/>
      <c r="ZW19" s="339"/>
      <c r="ZX19" s="339"/>
      <c r="ZY19" s="339"/>
      <c r="ZZ19" s="339"/>
      <c r="AAA19" s="339"/>
      <c r="AAB19" s="339"/>
      <c r="AAC19" s="339"/>
      <c r="AAD19" s="339"/>
      <c r="AAE19" s="339"/>
      <c r="AAF19" s="339"/>
      <c r="AAG19" s="339"/>
      <c r="AAH19" s="339"/>
      <c r="AAI19" s="339"/>
      <c r="AAJ19" s="339"/>
      <c r="AAK19" s="339"/>
      <c r="AAL19" s="339"/>
      <c r="AAM19" s="339"/>
      <c r="AAN19" s="339"/>
      <c r="AAO19" s="339"/>
      <c r="AAP19" s="339"/>
      <c r="AAQ19" s="339"/>
      <c r="AAR19" s="339"/>
      <c r="AAS19" s="339"/>
      <c r="AAT19" s="339"/>
      <c r="AAU19" s="339"/>
      <c r="AAV19" s="339"/>
      <c r="AAW19" s="339"/>
      <c r="AAX19" s="339"/>
      <c r="AAY19" s="339"/>
      <c r="AAZ19" s="339"/>
      <c r="ABA19" s="339"/>
      <c r="ABB19" s="339"/>
      <c r="ABC19" s="339"/>
      <c r="ABD19" s="339"/>
      <c r="ABE19" s="339"/>
      <c r="ABF19" s="339"/>
      <c r="ABG19" s="339"/>
      <c r="ABH19" s="339"/>
      <c r="ABI19" s="339"/>
      <c r="ABJ19" s="339"/>
      <c r="ABK19" s="339"/>
      <c r="ABL19" s="339"/>
      <c r="ABM19" s="339"/>
      <c r="ABN19" s="339"/>
      <c r="ABO19" s="339"/>
      <c r="ABP19" s="339"/>
      <c r="ABQ19" s="339"/>
      <c r="ABR19" s="339"/>
      <c r="ABS19" s="339"/>
      <c r="ABT19" s="339"/>
      <c r="ABU19" s="339"/>
      <c r="ABV19" s="339"/>
      <c r="ABW19" s="339"/>
      <c r="ABX19" s="339"/>
      <c r="ABY19" s="339"/>
      <c r="ABZ19" s="339"/>
      <c r="ACA19" s="339"/>
      <c r="ACB19" s="339"/>
      <c r="ACC19" s="339"/>
      <c r="ACD19" s="339"/>
      <c r="ACE19" s="339"/>
      <c r="ACF19" s="339"/>
      <c r="ACG19" s="339"/>
      <c r="ACH19" s="339"/>
      <c r="ACI19" s="339"/>
      <c r="ACJ19" s="339"/>
      <c r="ACK19" s="339"/>
      <c r="ACL19" s="339"/>
      <c r="ACM19" s="339"/>
      <c r="ACN19" s="339"/>
      <c r="ACO19" s="339"/>
      <c r="ACP19" s="339"/>
      <c r="ACQ19" s="339"/>
      <c r="ACR19" s="339"/>
      <c r="ACS19" s="339"/>
      <c r="ACT19" s="339"/>
      <c r="ACU19" s="339"/>
      <c r="ACV19" s="339"/>
      <c r="ACW19" s="339"/>
      <c r="ACX19" s="339"/>
      <c r="ACY19" s="339"/>
      <c r="ACZ19" s="339"/>
      <c r="ADA19" s="339"/>
      <c r="ADB19" s="339"/>
      <c r="ADC19" s="339"/>
      <c r="ADD19" s="339"/>
      <c r="ADE19" s="339"/>
      <c r="ADF19" s="339"/>
      <c r="ADG19" s="339"/>
      <c r="ADH19" s="339"/>
      <c r="ADI19" s="339"/>
      <c r="ADJ19" s="339"/>
      <c r="ADK19" s="339"/>
      <c r="ADL19" s="339"/>
      <c r="ADM19" s="339"/>
      <c r="ADN19" s="339"/>
      <c r="ADO19" s="339"/>
      <c r="ADP19" s="339"/>
      <c r="ADQ19" s="339"/>
      <c r="ADR19" s="339"/>
      <c r="ADS19" s="339"/>
      <c r="ADT19" s="339"/>
      <c r="ADU19" s="339"/>
      <c r="ADV19" s="339"/>
      <c r="ADW19" s="339"/>
      <c r="ADX19" s="339"/>
      <c r="ADY19" s="339"/>
      <c r="ADZ19" s="339"/>
      <c r="AEA19" s="339"/>
      <c r="AEB19" s="339"/>
      <c r="AEC19" s="339"/>
      <c r="AED19" s="339"/>
      <c r="AEE19" s="339"/>
      <c r="AEF19" s="339"/>
      <c r="AEG19" s="339"/>
      <c r="AEH19" s="339"/>
      <c r="AEI19" s="339"/>
      <c r="AEJ19" s="339"/>
      <c r="AEK19" s="339"/>
      <c r="AEL19" s="339"/>
      <c r="AEM19" s="339"/>
      <c r="AEN19" s="339"/>
      <c r="AEO19" s="339"/>
      <c r="AEP19" s="339"/>
      <c r="AEQ19" s="339"/>
      <c r="AER19" s="339"/>
      <c r="AES19" s="339"/>
      <c r="AET19" s="339"/>
      <c r="AEU19" s="339"/>
      <c r="AEV19" s="339"/>
      <c r="AEW19" s="339"/>
      <c r="AEX19" s="339"/>
      <c r="AEY19" s="339"/>
      <c r="AEZ19" s="339"/>
      <c r="AFA19" s="339"/>
      <c r="AFB19" s="339"/>
      <c r="AFC19" s="339"/>
      <c r="AFD19" s="339"/>
      <c r="AFE19" s="339"/>
      <c r="AFF19" s="339"/>
      <c r="AFG19" s="339"/>
      <c r="AFH19" s="339"/>
      <c r="AFI19" s="339"/>
      <c r="AFJ19" s="339"/>
      <c r="AFK19" s="339"/>
      <c r="AFL19" s="339"/>
      <c r="AFM19" s="339"/>
      <c r="AFN19" s="339"/>
      <c r="AFO19" s="339"/>
      <c r="AFP19" s="339"/>
      <c r="AFQ19" s="339"/>
      <c r="AFR19" s="339"/>
      <c r="AFS19" s="339"/>
      <c r="AFT19" s="339"/>
      <c r="AFU19" s="339"/>
      <c r="AFV19" s="339"/>
      <c r="AFW19" s="339"/>
      <c r="AFX19" s="339"/>
      <c r="AFY19" s="339"/>
      <c r="AFZ19" s="339"/>
      <c r="AGA19" s="339"/>
      <c r="AGB19" s="339"/>
      <c r="AGC19" s="339"/>
      <c r="AGD19" s="339"/>
      <c r="AGE19" s="339"/>
      <c r="AGF19" s="339"/>
      <c r="AGG19" s="339"/>
      <c r="AGH19" s="339"/>
      <c r="AGI19" s="339"/>
      <c r="AGJ19" s="339"/>
      <c r="AGK19" s="339"/>
      <c r="AGL19" s="339"/>
      <c r="AGM19" s="339"/>
      <c r="AGN19" s="339"/>
      <c r="AGO19" s="339"/>
      <c r="AGP19" s="339"/>
      <c r="AGQ19" s="339"/>
      <c r="AGR19" s="339"/>
      <c r="AGS19" s="339"/>
      <c r="AGT19" s="339"/>
      <c r="AGU19" s="339"/>
      <c r="AGV19" s="339"/>
      <c r="AGW19" s="339"/>
      <c r="AGX19" s="339"/>
      <c r="AGY19" s="339"/>
      <c r="AGZ19" s="339"/>
      <c r="AHA19" s="339"/>
      <c r="AHB19" s="339"/>
      <c r="AHC19" s="339"/>
      <c r="AHD19" s="339"/>
      <c r="AHE19" s="339"/>
      <c r="AHF19" s="339"/>
      <c r="AHG19" s="339"/>
      <c r="AHH19" s="339"/>
      <c r="AHI19" s="339"/>
      <c r="AHJ19" s="339"/>
      <c r="AHK19" s="339"/>
      <c r="AHL19" s="339"/>
      <c r="AHM19" s="339"/>
      <c r="AHN19" s="339"/>
      <c r="AHO19" s="339"/>
      <c r="AHP19" s="339"/>
      <c r="AHQ19" s="339"/>
      <c r="AHR19" s="339"/>
      <c r="AHS19" s="339"/>
      <c r="AHT19" s="339"/>
      <c r="AHU19" s="339"/>
      <c r="AHV19" s="339"/>
      <c r="AHW19" s="339"/>
      <c r="AHX19" s="339"/>
      <c r="AHY19" s="339"/>
      <c r="AHZ19" s="339"/>
      <c r="AIA19" s="339"/>
      <c r="AIB19" s="339"/>
      <c r="AIC19" s="339"/>
      <c r="AID19" s="339"/>
      <c r="AIE19" s="339"/>
      <c r="AIF19" s="339"/>
      <c r="AIG19" s="339"/>
      <c r="AIH19" s="339"/>
      <c r="AII19" s="339"/>
      <c r="AIJ19" s="339"/>
      <c r="AIK19" s="339"/>
      <c r="AIL19" s="339"/>
      <c r="AIM19" s="339"/>
      <c r="AIN19" s="339"/>
      <c r="AIO19" s="339"/>
      <c r="AIP19" s="339"/>
      <c r="AIQ19" s="339"/>
      <c r="AIR19" s="339"/>
      <c r="AIS19" s="339"/>
      <c r="AIT19" s="339"/>
      <c r="AIU19" s="339"/>
      <c r="AIV19" s="339"/>
      <c r="AIW19" s="339"/>
      <c r="AIX19" s="339"/>
      <c r="AIY19" s="339"/>
      <c r="AIZ19" s="339"/>
      <c r="AJA19" s="339"/>
      <c r="AJB19" s="339"/>
      <c r="AJC19" s="339"/>
      <c r="AJD19" s="339"/>
      <c r="AJE19" s="339"/>
      <c r="AJF19" s="339"/>
      <c r="AJG19" s="339"/>
      <c r="AJH19" s="339"/>
      <c r="AJI19" s="339"/>
      <c r="AJJ19" s="339"/>
      <c r="AJK19" s="339"/>
      <c r="AJL19" s="339"/>
      <c r="AJM19" s="339"/>
      <c r="AJN19" s="339"/>
      <c r="AJO19" s="339"/>
      <c r="AJP19" s="339"/>
      <c r="AJQ19" s="339"/>
      <c r="AJR19" s="339"/>
      <c r="AJS19" s="339"/>
      <c r="AJT19" s="339"/>
      <c r="AJU19" s="339"/>
      <c r="AJV19" s="339"/>
      <c r="AJW19" s="339"/>
      <c r="AJX19" s="339"/>
      <c r="AJY19" s="339"/>
      <c r="AJZ19" s="339"/>
      <c r="AKA19" s="339"/>
      <c r="AKB19" s="339"/>
      <c r="AKC19" s="339"/>
      <c r="AKD19" s="339"/>
      <c r="AKE19" s="339"/>
      <c r="AKF19" s="339"/>
      <c r="AKG19" s="339"/>
      <c r="AKH19" s="339"/>
      <c r="AKI19" s="339"/>
      <c r="AKJ19" s="339"/>
      <c r="AKK19" s="339"/>
      <c r="AKL19" s="339"/>
      <c r="AKM19" s="339"/>
      <c r="AKN19" s="339"/>
      <c r="AKO19" s="339"/>
      <c r="AKP19" s="339"/>
      <c r="AKQ19" s="339"/>
      <c r="AKR19" s="339"/>
      <c r="AKS19" s="339"/>
      <c r="AKT19" s="339"/>
      <c r="AKU19" s="339"/>
    </row>
    <row r="20" spans="1:983" s="340" customFormat="1">
      <c r="A20" s="335"/>
      <c r="B20" s="742"/>
      <c r="C20" s="660" t="s">
        <v>697</v>
      </c>
      <c r="D20" s="325"/>
      <c r="E20" s="325"/>
      <c r="F20" s="403"/>
      <c r="G20" s="402"/>
      <c r="H20" s="402"/>
      <c r="I20" s="402"/>
      <c r="J20" s="402"/>
      <c r="K20" s="403"/>
      <c r="L20" s="337"/>
      <c r="M20" s="337"/>
      <c r="N20" s="337"/>
      <c r="O20" s="337"/>
      <c r="P20" s="660"/>
      <c r="Q20" s="660"/>
      <c r="R20" s="664" t="s">
        <v>26</v>
      </c>
      <c r="S20" s="664" t="s">
        <v>276</v>
      </c>
      <c r="T20" s="666" t="s">
        <v>278</v>
      </c>
      <c r="U20" s="483"/>
      <c r="V20" s="484"/>
      <c r="W20" s="660"/>
      <c r="X20" s="664" t="s">
        <v>26</v>
      </c>
      <c r="Y20" s="1232" t="s">
        <v>279</v>
      </c>
      <c r="Z20" s="1232"/>
      <c r="AA20" s="1232" t="s">
        <v>290</v>
      </c>
      <c r="AB20" s="1232"/>
      <c r="AC20" s="660"/>
      <c r="AD20" s="664" t="s">
        <v>26</v>
      </c>
      <c r="AE20" s="665" t="s">
        <v>293</v>
      </c>
      <c r="AF20" s="665" t="s">
        <v>294</v>
      </c>
      <c r="AG20" s="337"/>
      <c r="AH20" s="338"/>
      <c r="AI20" s="337"/>
      <c r="AJ20" s="337"/>
      <c r="AK20" s="337"/>
      <c r="AL20" s="337"/>
      <c r="AM20" s="338"/>
      <c r="AN20" s="337"/>
      <c r="AO20" s="337"/>
      <c r="AP20" s="337"/>
      <c r="AQ20" s="337"/>
      <c r="AR20" s="338"/>
      <c r="AS20" s="337"/>
      <c r="AT20" s="337"/>
      <c r="AU20" s="337"/>
      <c r="AV20" s="337"/>
      <c r="AW20" s="338"/>
      <c r="AX20" s="660"/>
      <c r="AY20" s="337"/>
      <c r="AZ20" s="337"/>
      <c r="BA20" s="337"/>
      <c r="BB20" s="337"/>
      <c r="BC20" s="338"/>
      <c r="BD20" s="660"/>
      <c r="BE20" s="339"/>
      <c r="BF20" s="339"/>
      <c r="BG20" s="339"/>
      <c r="BH20" s="339"/>
      <c r="BI20" s="339"/>
      <c r="BJ20" s="339"/>
      <c r="BK20" s="339"/>
      <c r="BL20" s="339"/>
      <c r="BM20" s="339"/>
      <c r="BN20" s="339"/>
      <c r="BO20" s="339"/>
      <c r="BP20" s="339"/>
      <c r="BQ20" s="339"/>
      <c r="BR20" s="339"/>
      <c r="BS20" s="339"/>
      <c r="BT20" s="339"/>
      <c r="BU20" s="339"/>
      <c r="BV20" s="339"/>
      <c r="BW20" s="339"/>
      <c r="BX20" s="339"/>
      <c r="BY20" s="339"/>
      <c r="BZ20" s="339"/>
      <c r="CA20" s="339"/>
      <c r="CB20" s="339"/>
      <c r="CC20" s="339"/>
      <c r="CD20" s="339"/>
      <c r="CE20" s="339"/>
      <c r="CF20" s="339"/>
      <c r="CG20" s="339"/>
      <c r="CH20" s="339"/>
      <c r="CI20" s="339"/>
      <c r="CJ20" s="339"/>
      <c r="CK20" s="339"/>
      <c r="CL20" s="339"/>
      <c r="CM20" s="339"/>
      <c r="CN20" s="339"/>
      <c r="CO20" s="339"/>
      <c r="CP20" s="339"/>
      <c r="CQ20" s="339"/>
      <c r="CR20" s="339"/>
      <c r="CS20" s="339"/>
      <c r="CT20" s="339"/>
      <c r="CU20" s="339"/>
      <c r="CV20" s="339"/>
      <c r="CW20" s="339"/>
      <c r="CX20" s="339"/>
      <c r="CY20" s="339"/>
      <c r="CZ20" s="339"/>
      <c r="DA20" s="339"/>
      <c r="DB20" s="339"/>
      <c r="DC20" s="339"/>
      <c r="DD20" s="339"/>
      <c r="DE20" s="339"/>
      <c r="DF20" s="339"/>
      <c r="DG20" s="339"/>
      <c r="DH20" s="339"/>
      <c r="DI20" s="339"/>
      <c r="DJ20" s="339"/>
      <c r="DK20" s="339"/>
      <c r="DL20" s="339"/>
      <c r="DM20" s="339"/>
      <c r="DN20" s="339"/>
      <c r="DO20" s="339"/>
      <c r="DP20" s="339"/>
      <c r="DQ20" s="339"/>
      <c r="DR20" s="339"/>
      <c r="DS20" s="339"/>
      <c r="DT20" s="339"/>
      <c r="DU20" s="339"/>
      <c r="DV20" s="339"/>
      <c r="DW20" s="339"/>
      <c r="DX20" s="339"/>
      <c r="DY20" s="339"/>
      <c r="DZ20" s="339"/>
      <c r="EA20" s="339"/>
      <c r="EB20" s="339"/>
      <c r="EC20" s="339"/>
      <c r="ED20" s="339"/>
      <c r="EE20" s="339"/>
      <c r="EF20" s="339"/>
      <c r="EG20" s="339"/>
      <c r="EH20" s="339"/>
      <c r="EI20" s="339"/>
      <c r="EJ20" s="339"/>
      <c r="EK20" s="339"/>
      <c r="EL20" s="339"/>
      <c r="EM20" s="339"/>
      <c r="EN20" s="339"/>
      <c r="EO20" s="339"/>
      <c r="EP20" s="339"/>
      <c r="EQ20" s="339"/>
      <c r="ER20" s="339"/>
      <c r="ES20" s="339"/>
      <c r="ET20" s="339"/>
      <c r="EU20" s="339"/>
      <c r="EV20" s="339"/>
      <c r="EW20" s="339"/>
      <c r="EX20" s="339"/>
      <c r="EY20" s="339"/>
      <c r="EZ20" s="339"/>
      <c r="FA20" s="339"/>
      <c r="FB20" s="339"/>
      <c r="FC20" s="339"/>
      <c r="FD20" s="339"/>
      <c r="FE20" s="339"/>
      <c r="FF20" s="339"/>
      <c r="FG20" s="339"/>
      <c r="FH20" s="339"/>
      <c r="FI20" s="339"/>
      <c r="FJ20" s="339"/>
      <c r="FK20" s="339"/>
      <c r="FL20" s="339"/>
      <c r="FM20" s="339"/>
      <c r="FN20" s="339"/>
      <c r="FO20" s="339"/>
      <c r="FP20" s="339"/>
      <c r="FQ20" s="339"/>
      <c r="FR20" s="339"/>
      <c r="FS20" s="339"/>
      <c r="FT20" s="339"/>
      <c r="FU20" s="339"/>
      <c r="FV20" s="339"/>
      <c r="FW20" s="339"/>
      <c r="FX20" s="339"/>
      <c r="FY20" s="339"/>
      <c r="FZ20" s="339"/>
      <c r="GA20" s="339"/>
      <c r="GB20" s="339"/>
      <c r="GC20" s="339"/>
      <c r="GD20" s="339"/>
      <c r="GE20" s="339"/>
      <c r="GF20" s="339"/>
      <c r="GG20" s="339"/>
      <c r="GH20" s="339"/>
      <c r="GI20" s="339"/>
      <c r="GJ20" s="339"/>
      <c r="GK20" s="339"/>
      <c r="GL20" s="339"/>
      <c r="GM20" s="339"/>
      <c r="GN20" s="339"/>
      <c r="GO20" s="339"/>
      <c r="GP20" s="339"/>
      <c r="GQ20" s="339"/>
      <c r="GR20" s="339"/>
      <c r="GS20" s="339"/>
      <c r="GT20" s="339"/>
      <c r="GU20" s="339"/>
      <c r="GV20" s="339"/>
      <c r="GW20" s="339"/>
      <c r="GX20" s="339"/>
      <c r="GY20" s="339"/>
      <c r="GZ20" s="339"/>
      <c r="HA20" s="339"/>
      <c r="HB20" s="339"/>
      <c r="HC20" s="339"/>
      <c r="HD20" s="339"/>
      <c r="HE20" s="339"/>
      <c r="HF20" s="339"/>
      <c r="HG20" s="339"/>
      <c r="HH20" s="339"/>
      <c r="HI20" s="339"/>
      <c r="HJ20" s="339"/>
      <c r="HK20" s="339"/>
      <c r="HL20" s="339"/>
      <c r="HM20" s="339"/>
      <c r="HN20" s="339"/>
      <c r="HO20" s="339"/>
      <c r="HP20" s="339"/>
      <c r="HQ20" s="339"/>
      <c r="HR20" s="339"/>
      <c r="HS20" s="339"/>
      <c r="HT20" s="339"/>
      <c r="HU20" s="339"/>
      <c r="HV20" s="339"/>
      <c r="HW20" s="339"/>
      <c r="HX20" s="339"/>
      <c r="HY20" s="339"/>
      <c r="HZ20" s="339"/>
      <c r="IA20" s="339"/>
      <c r="IB20" s="339"/>
      <c r="IC20" s="339"/>
      <c r="ID20" s="339"/>
      <c r="IE20" s="339"/>
      <c r="IF20" s="339"/>
      <c r="IG20" s="339"/>
      <c r="IH20" s="339"/>
      <c r="II20" s="339"/>
      <c r="IJ20" s="339"/>
      <c r="IK20" s="339"/>
      <c r="IL20" s="339"/>
      <c r="IM20" s="339"/>
      <c r="IN20" s="339"/>
      <c r="IO20" s="339"/>
      <c r="IP20" s="339"/>
      <c r="IQ20" s="339"/>
      <c r="IR20" s="339"/>
      <c r="IS20" s="339"/>
      <c r="IT20" s="339"/>
      <c r="IU20" s="339"/>
      <c r="IV20" s="339"/>
      <c r="IW20" s="339"/>
      <c r="IX20" s="339"/>
      <c r="IY20" s="339"/>
      <c r="IZ20" s="339"/>
      <c r="JA20" s="339"/>
      <c r="JB20" s="339"/>
      <c r="JC20" s="339"/>
      <c r="JD20" s="339"/>
      <c r="JE20" s="339"/>
      <c r="JF20" s="339"/>
      <c r="JG20" s="339"/>
      <c r="JH20" s="339"/>
      <c r="JI20" s="339"/>
      <c r="JJ20" s="339"/>
      <c r="JK20" s="339"/>
      <c r="JL20" s="339"/>
      <c r="JM20" s="339"/>
      <c r="JN20" s="339"/>
      <c r="JO20" s="339"/>
      <c r="JP20" s="339"/>
      <c r="JQ20" s="339"/>
      <c r="JR20" s="339"/>
      <c r="JS20" s="339"/>
      <c r="JT20" s="339"/>
      <c r="JU20" s="339"/>
      <c r="JV20" s="339"/>
      <c r="JW20" s="339"/>
      <c r="JX20" s="339"/>
      <c r="JY20" s="339"/>
      <c r="JZ20" s="339"/>
      <c r="KA20" s="339"/>
      <c r="KB20" s="339"/>
      <c r="KC20" s="339"/>
      <c r="KD20" s="339"/>
      <c r="KE20" s="339"/>
      <c r="KF20" s="339"/>
      <c r="KG20" s="339"/>
      <c r="KH20" s="339"/>
      <c r="KI20" s="339"/>
      <c r="KJ20" s="339"/>
      <c r="KK20" s="339"/>
      <c r="KL20" s="339"/>
      <c r="KM20" s="339"/>
      <c r="KN20" s="339"/>
      <c r="KO20" s="339"/>
      <c r="KP20" s="339"/>
      <c r="KQ20" s="339"/>
      <c r="KR20" s="339"/>
      <c r="KS20" s="339"/>
      <c r="KT20" s="339"/>
      <c r="KU20" s="339"/>
      <c r="KV20" s="339"/>
      <c r="KW20" s="339"/>
      <c r="KX20" s="339"/>
      <c r="KY20" s="339"/>
      <c r="KZ20" s="339"/>
      <c r="LA20" s="339"/>
      <c r="LB20" s="339"/>
      <c r="LC20" s="339"/>
      <c r="LD20" s="339"/>
      <c r="LE20" s="339"/>
      <c r="LF20" s="339"/>
      <c r="LG20" s="339"/>
      <c r="LH20" s="339"/>
      <c r="LI20" s="339"/>
      <c r="LJ20" s="339"/>
      <c r="LK20" s="339"/>
      <c r="LL20" s="339"/>
      <c r="LM20" s="339"/>
      <c r="LN20" s="339"/>
      <c r="LO20" s="339"/>
      <c r="LP20" s="339"/>
      <c r="LQ20" s="339"/>
      <c r="LR20" s="339"/>
      <c r="LS20" s="339"/>
      <c r="LT20" s="339"/>
      <c r="LU20" s="339"/>
      <c r="LV20" s="339"/>
      <c r="LW20" s="339"/>
      <c r="LX20" s="339"/>
      <c r="LY20" s="339"/>
      <c r="LZ20" s="339"/>
      <c r="MA20" s="339"/>
      <c r="MB20" s="339"/>
      <c r="MC20" s="339"/>
      <c r="MD20" s="339"/>
      <c r="ME20" s="339"/>
      <c r="MF20" s="339"/>
      <c r="MG20" s="339"/>
      <c r="MH20" s="339"/>
      <c r="MI20" s="339"/>
      <c r="MJ20" s="339"/>
      <c r="MK20" s="339"/>
      <c r="ML20" s="339"/>
      <c r="MM20" s="339"/>
      <c r="MN20" s="339"/>
      <c r="MO20" s="339"/>
      <c r="MP20" s="339"/>
      <c r="MQ20" s="339"/>
      <c r="MR20" s="339"/>
      <c r="MS20" s="339"/>
      <c r="MT20" s="339"/>
      <c r="MU20" s="339"/>
      <c r="MV20" s="339"/>
      <c r="MW20" s="339"/>
      <c r="MX20" s="339"/>
      <c r="MY20" s="339"/>
      <c r="MZ20" s="339"/>
      <c r="NA20" s="339"/>
      <c r="NB20" s="339"/>
      <c r="NC20" s="339"/>
      <c r="ND20" s="339"/>
      <c r="NE20" s="339"/>
      <c r="NF20" s="339"/>
      <c r="NG20" s="339"/>
      <c r="NH20" s="339"/>
      <c r="NI20" s="339"/>
      <c r="NJ20" s="339"/>
      <c r="NK20" s="339"/>
      <c r="NL20" s="339"/>
      <c r="NM20" s="339"/>
      <c r="NN20" s="339"/>
      <c r="NO20" s="339"/>
      <c r="NP20" s="339"/>
      <c r="NQ20" s="339"/>
      <c r="NR20" s="339"/>
      <c r="NS20" s="339"/>
      <c r="NT20" s="339"/>
      <c r="NU20" s="339"/>
      <c r="NV20" s="339"/>
      <c r="NW20" s="339"/>
      <c r="NX20" s="339"/>
      <c r="NY20" s="339"/>
      <c r="NZ20" s="339"/>
      <c r="OA20" s="339"/>
      <c r="OB20" s="339"/>
      <c r="OC20" s="339"/>
      <c r="OD20" s="339"/>
      <c r="OE20" s="339"/>
      <c r="OF20" s="339"/>
      <c r="OG20" s="339"/>
      <c r="OH20" s="339"/>
      <c r="OI20" s="339"/>
      <c r="OJ20" s="339"/>
      <c r="OK20" s="339"/>
      <c r="OL20" s="339"/>
      <c r="OM20" s="339"/>
      <c r="ON20" s="339"/>
      <c r="OO20" s="339"/>
      <c r="OP20" s="339"/>
      <c r="OQ20" s="339"/>
      <c r="OR20" s="339"/>
      <c r="OS20" s="339"/>
      <c r="OT20" s="339"/>
      <c r="OU20" s="339"/>
      <c r="OV20" s="339"/>
      <c r="OW20" s="339"/>
      <c r="OX20" s="339"/>
      <c r="OY20" s="339"/>
      <c r="OZ20" s="339"/>
      <c r="PA20" s="339"/>
      <c r="PB20" s="339"/>
      <c r="PC20" s="339"/>
      <c r="PD20" s="339"/>
      <c r="PE20" s="339"/>
      <c r="PF20" s="339"/>
      <c r="PG20" s="339"/>
      <c r="PH20" s="339"/>
      <c r="PI20" s="339"/>
      <c r="PJ20" s="339"/>
      <c r="PK20" s="339"/>
      <c r="PL20" s="339"/>
      <c r="PM20" s="339"/>
      <c r="PN20" s="339"/>
      <c r="PO20" s="339"/>
      <c r="PP20" s="339"/>
      <c r="PQ20" s="339"/>
      <c r="PR20" s="339"/>
      <c r="PS20" s="339"/>
      <c r="PT20" s="339"/>
      <c r="PU20" s="339"/>
      <c r="PV20" s="339"/>
      <c r="PW20" s="339"/>
      <c r="PX20" s="339"/>
      <c r="PY20" s="339"/>
      <c r="PZ20" s="339"/>
      <c r="QA20" s="339"/>
      <c r="QB20" s="339"/>
      <c r="QC20" s="339"/>
      <c r="QD20" s="339"/>
      <c r="QE20" s="339"/>
      <c r="QF20" s="339"/>
      <c r="QG20" s="339"/>
      <c r="QH20" s="339"/>
      <c r="QI20" s="339"/>
      <c r="QJ20" s="339"/>
      <c r="QK20" s="339"/>
      <c r="QL20" s="339"/>
      <c r="QM20" s="339"/>
      <c r="QN20" s="339"/>
      <c r="QO20" s="339"/>
      <c r="QP20" s="339"/>
      <c r="QQ20" s="339"/>
      <c r="QR20" s="339"/>
      <c r="QS20" s="339"/>
      <c r="QT20" s="339"/>
      <c r="QU20" s="339"/>
      <c r="QV20" s="339"/>
      <c r="QW20" s="339"/>
      <c r="QX20" s="339"/>
      <c r="QY20" s="339"/>
      <c r="QZ20" s="339"/>
      <c r="RA20" s="339"/>
      <c r="RB20" s="339"/>
      <c r="RC20" s="339"/>
      <c r="RD20" s="339"/>
      <c r="RE20" s="339"/>
      <c r="RF20" s="339"/>
      <c r="RG20" s="339"/>
      <c r="RH20" s="339"/>
      <c r="RI20" s="339"/>
      <c r="RJ20" s="339"/>
      <c r="RK20" s="339"/>
      <c r="RL20" s="339"/>
      <c r="RM20" s="339"/>
      <c r="RN20" s="339"/>
      <c r="RO20" s="339"/>
      <c r="RP20" s="339"/>
      <c r="RQ20" s="339"/>
      <c r="RR20" s="339"/>
      <c r="RS20" s="339"/>
      <c r="RT20" s="339"/>
      <c r="RU20" s="339"/>
      <c r="RV20" s="339"/>
      <c r="RW20" s="339"/>
      <c r="RX20" s="339"/>
      <c r="RY20" s="339"/>
      <c r="RZ20" s="339"/>
      <c r="SA20" s="339"/>
      <c r="SB20" s="339"/>
      <c r="SC20" s="339"/>
      <c r="SD20" s="339"/>
      <c r="SE20" s="339"/>
      <c r="SF20" s="339"/>
      <c r="SG20" s="339"/>
      <c r="SH20" s="339"/>
      <c r="SI20" s="339"/>
      <c r="SJ20" s="339"/>
      <c r="SK20" s="339"/>
      <c r="SL20" s="339"/>
      <c r="SM20" s="339"/>
      <c r="SN20" s="339"/>
      <c r="SO20" s="339"/>
      <c r="SP20" s="339"/>
      <c r="SQ20" s="339"/>
      <c r="SR20" s="339"/>
      <c r="SS20" s="339"/>
      <c r="ST20" s="339"/>
      <c r="SU20" s="339"/>
      <c r="SV20" s="339"/>
      <c r="SW20" s="339"/>
      <c r="SX20" s="339"/>
      <c r="SY20" s="339"/>
      <c r="SZ20" s="339"/>
      <c r="TA20" s="339"/>
      <c r="TB20" s="339"/>
      <c r="TC20" s="339"/>
      <c r="TD20" s="339"/>
      <c r="TE20" s="339"/>
      <c r="TF20" s="339"/>
      <c r="TG20" s="339"/>
      <c r="TH20" s="339"/>
      <c r="TI20" s="339"/>
      <c r="TJ20" s="339"/>
      <c r="TK20" s="339"/>
      <c r="TL20" s="339"/>
      <c r="TM20" s="339"/>
      <c r="TN20" s="339"/>
      <c r="TO20" s="339"/>
      <c r="TP20" s="339"/>
      <c r="TQ20" s="339"/>
      <c r="TR20" s="339"/>
      <c r="TS20" s="339"/>
      <c r="TT20" s="339"/>
      <c r="TU20" s="339"/>
      <c r="TV20" s="339"/>
      <c r="TW20" s="339"/>
      <c r="TX20" s="339"/>
      <c r="TY20" s="339"/>
      <c r="TZ20" s="339"/>
      <c r="UA20" s="339"/>
      <c r="UB20" s="339"/>
      <c r="UC20" s="339"/>
      <c r="UD20" s="339"/>
      <c r="UE20" s="339"/>
      <c r="UF20" s="339"/>
      <c r="UG20" s="339"/>
      <c r="UH20" s="339"/>
      <c r="UI20" s="339"/>
      <c r="UJ20" s="339"/>
      <c r="UK20" s="339"/>
      <c r="UL20" s="339"/>
      <c r="UM20" s="339"/>
      <c r="UN20" s="339"/>
      <c r="UO20" s="339"/>
      <c r="UP20" s="339"/>
      <c r="UQ20" s="339"/>
      <c r="UR20" s="339"/>
      <c r="US20" s="339"/>
      <c r="UT20" s="339"/>
      <c r="UU20" s="339"/>
      <c r="UV20" s="339"/>
      <c r="UW20" s="339"/>
      <c r="UX20" s="339"/>
      <c r="UY20" s="339"/>
      <c r="UZ20" s="339"/>
      <c r="VA20" s="339"/>
      <c r="VB20" s="339"/>
      <c r="VC20" s="339"/>
      <c r="VD20" s="339"/>
      <c r="VE20" s="339"/>
      <c r="VF20" s="339"/>
      <c r="VG20" s="339"/>
      <c r="VH20" s="339"/>
      <c r="VI20" s="339"/>
      <c r="VJ20" s="339"/>
      <c r="VK20" s="339"/>
      <c r="VL20" s="339"/>
      <c r="VM20" s="339"/>
      <c r="VN20" s="339"/>
      <c r="VO20" s="339"/>
      <c r="VP20" s="339"/>
      <c r="VQ20" s="339"/>
      <c r="VR20" s="339"/>
      <c r="VS20" s="339"/>
      <c r="VT20" s="339"/>
      <c r="VU20" s="339"/>
      <c r="VV20" s="339"/>
      <c r="VW20" s="339"/>
      <c r="VX20" s="339"/>
      <c r="VY20" s="339"/>
      <c r="VZ20" s="339"/>
      <c r="WA20" s="339"/>
      <c r="WB20" s="339"/>
      <c r="WC20" s="339"/>
      <c r="WD20" s="339"/>
      <c r="WE20" s="339"/>
      <c r="WF20" s="339"/>
      <c r="WG20" s="339"/>
      <c r="WH20" s="339"/>
      <c r="WI20" s="339"/>
      <c r="WJ20" s="339"/>
      <c r="WK20" s="339"/>
      <c r="WL20" s="339"/>
      <c r="WM20" s="339"/>
      <c r="WN20" s="339"/>
      <c r="WO20" s="339"/>
      <c r="WP20" s="339"/>
      <c r="WQ20" s="339"/>
      <c r="WR20" s="339"/>
      <c r="WS20" s="339"/>
      <c r="WT20" s="339"/>
      <c r="WU20" s="339"/>
      <c r="WV20" s="339"/>
      <c r="WW20" s="339"/>
      <c r="WX20" s="339"/>
      <c r="WY20" s="339"/>
      <c r="WZ20" s="339"/>
      <c r="XA20" s="339"/>
      <c r="XB20" s="339"/>
      <c r="XC20" s="339"/>
      <c r="XD20" s="339"/>
      <c r="XE20" s="339"/>
      <c r="XF20" s="339"/>
      <c r="XG20" s="339"/>
      <c r="XH20" s="339"/>
      <c r="XI20" s="339"/>
      <c r="XJ20" s="339"/>
      <c r="XK20" s="339"/>
      <c r="XL20" s="339"/>
      <c r="XM20" s="339"/>
      <c r="XN20" s="339"/>
      <c r="XO20" s="339"/>
      <c r="XP20" s="339"/>
      <c r="XQ20" s="339"/>
      <c r="XR20" s="339"/>
      <c r="XS20" s="339"/>
      <c r="XT20" s="339"/>
      <c r="XU20" s="339"/>
      <c r="XV20" s="339"/>
      <c r="XW20" s="339"/>
      <c r="XX20" s="339"/>
      <c r="XY20" s="339"/>
      <c r="XZ20" s="339"/>
      <c r="YA20" s="339"/>
      <c r="YB20" s="339"/>
      <c r="YC20" s="339"/>
      <c r="YD20" s="339"/>
      <c r="YE20" s="339"/>
      <c r="YF20" s="339"/>
      <c r="YG20" s="339"/>
      <c r="YH20" s="339"/>
      <c r="YI20" s="339"/>
      <c r="YJ20" s="339"/>
      <c r="YK20" s="339"/>
      <c r="YL20" s="339"/>
      <c r="YM20" s="339"/>
      <c r="YN20" s="339"/>
      <c r="YO20" s="339"/>
      <c r="YP20" s="339"/>
      <c r="YQ20" s="339"/>
      <c r="YR20" s="339"/>
      <c r="YS20" s="339"/>
      <c r="YT20" s="339"/>
      <c r="YU20" s="339"/>
      <c r="YV20" s="339"/>
      <c r="YW20" s="339"/>
      <c r="YX20" s="339"/>
      <c r="YY20" s="339"/>
      <c r="YZ20" s="339"/>
      <c r="ZA20" s="339"/>
      <c r="ZB20" s="339"/>
      <c r="ZC20" s="339"/>
      <c r="ZD20" s="339"/>
      <c r="ZE20" s="339"/>
      <c r="ZF20" s="339"/>
      <c r="ZG20" s="339"/>
      <c r="ZH20" s="339"/>
      <c r="ZI20" s="339"/>
      <c r="ZJ20" s="339"/>
      <c r="ZK20" s="339"/>
      <c r="ZL20" s="339"/>
      <c r="ZM20" s="339"/>
      <c r="ZN20" s="339"/>
      <c r="ZO20" s="339"/>
      <c r="ZP20" s="339"/>
      <c r="ZQ20" s="339"/>
      <c r="ZR20" s="339"/>
      <c r="ZS20" s="339"/>
      <c r="ZT20" s="339"/>
      <c r="ZU20" s="339"/>
      <c r="ZV20" s="339"/>
      <c r="ZW20" s="339"/>
      <c r="ZX20" s="339"/>
      <c r="ZY20" s="339"/>
      <c r="ZZ20" s="339"/>
      <c r="AAA20" s="339"/>
      <c r="AAB20" s="339"/>
      <c r="AAC20" s="339"/>
      <c r="AAD20" s="339"/>
      <c r="AAE20" s="339"/>
      <c r="AAF20" s="339"/>
      <c r="AAG20" s="339"/>
      <c r="AAH20" s="339"/>
      <c r="AAI20" s="339"/>
      <c r="AAJ20" s="339"/>
      <c r="AAK20" s="339"/>
      <c r="AAL20" s="339"/>
      <c r="AAM20" s="339"/>
      <c r="AAN20" s="339"/>
      <c r="AAO20" s="339"/>
      <c r="AAP20" s="339"/>
      <c r="AAQ20" s="339"/>
      <c r="AAR20" s="339"/>
      <c r="AAS20" s="339"/>
      <c r="AAT20" s="339"/>
      <c r="AAU20" s="339"/>
      <c r="AAV20" s="339"/>
      <c r="AAW20" s="339"/>
      <c r="AAX20" s="339"/>
      <c r="AAY20" s="339"/>
      <c r="AAZ20" s="339"/>
      <c r="ABA20" s="339"/>
      <c r="ABB20" s="339"/>
      <c r="ABC20" s="339"/>
      <c r="ABD20" s="339"/>
      <c r="ABE20" s="339"/>
      <c r="ABF20" s="339"/>
      <c r="ABG20" s="339"/>
      <c r="ABH20" s="339"/>
      <c r="ABI20" s="339"/>
      <c r="ABJ20" s="339"/>
      <c r="ABK20" s="339"/>
      <c r="ABL20" s="339"/>
      <c r="ABM20" s="339"/>
      <c r="ABN20" s="339"/>
      <c r="ABO20" s="339"/>
      <c r="ABP20" s="339"/>
      <c r="ABQ20" s="339"/>
      <c r="ABR20" s="339"/>
      <c r="ABS20" s="339"/>
      <c r="ABT20" s="339"/>
      <c r="ABU20" s="339"/>
      <c r="ABV20" s="339"/>
      <c r="ABW20" s="339"/>
      <c r="ABX20" s="339"/>
      <c r="ABY20" s="339"/>
      <c r="ABZ20" s="339"/>
      <c r="ACA20" s="339"/>
      <c r="ACB20" s="339"/>
      <c r="ACC20" s="339"/>
      <c r="ACD20" s="339"/>
      <c r="ACE20" s="339"/>
      <c r="ACF20" s="339"/>
      <c r="ACG20" s="339"/>
      <c r="ACH20" s="339"/>
      <c r="ACI20" s="339"/>
      <c r="ACJ20" s="339"/>
      <c r="ACK20" s="339"/>
      <c r="ACL20" s="339"/>
      <c r="ACM20" s="339"/>
      <c r="ACN20" s="339"/>
      <c r="ACO20" s="339"/>
      <c r="ACP20" s="339"/>
      <c r="ACQ20" s="339"/>
      <c r="ACR20" s="339"/>
      <c r="ACS20" s="339"/>
      <c r="ACT20" s="339"/>
      <c r="ACU20" s="339"/>
      <c r="ACV20" s="339"/>
      <c r="ACW20" s="339"/>
      <c r="ACX20" s="339"/>
      <c r="ACY20" s="339"/>
      <c r="ACZ20" s="339"/>
      <c r="ADA20" s="339"/>
      <c r="ADB20" s="339"/>
      <c r="ADC20" s="339"/>
      <c r="ADD20" s="339"/>
      <c r="ADE20" s="339"/>
      <c r="ADF20" s="339"/>
      <c r="ADG20" s="339"/>
      <c r="ADH20" s="339"/>
      <c r="ADI20" s="339"/>
      <c r="ADJ20" s="339"/>
      <c r="ADK20" s="339"/>
      <c r="ADL20" s="339"/>
      <c r="ADM20" s="339"/>
      <c r="ADN20" s="339"/>
      <c r="ADO20" s="339"/>
      <c r="ADP20" s="339"/>
      <c r="ADQ20" s="339"/>
      <c r="ADR20" s="339"/>
      <c r="ADS20" s="339"/>
      <c r="ADT20" s="339"/>
      <c r="ADU20" s="339"/>
      <c r="ADV20" s="339"/>
      <c r="ADW20" s="339"/>
      <c r="ADX20" s="339"/>
      <c r="ADY20" s="339"/>
      <c r="ADZ20" s="339"/>
      <c r="AEA20" s="339"/>
      <c r="AEB20" s="339"/>
      <c r="AEC20" s="339"/>
      <c r="AED20" s="339"/>
      <c r="AEE20" s="339"/>
      <c r="AEF20" s="339"/>
      <c r="AEG20" s="339"/>
      <c r="AEH20" s="339"/>
      <c r="AEI20" s="339"/>
      <c r="AEJ20" s="339"/>
      <c r="AEK20" s="339"/>
      <c r="AEL20" s="339"/>
      <c r="AEM20" s="339"/>
      <c r="AEN20" s="339"/>
      <c r="AEO20" s="339"/>
      <c r="AEP20" s="339"/>
      <c r="AEQ20" s="339"/>
      <c r="AER20" s="339"/>
      <c r="AES20" s="339"/>
      <c r="AET20" s="339"/>
      <c r="AEU20" s="339"/>
      <c r="AEV20" s="339"/>
      <c r="AEW20" s="339"/>
      <c r="AEX20" s="339"/>
      <c r="AEY20" s="339"/>
      <c r="AEZ20" s="339"/>
      <c r="AFA20" s="339"/>
      <c r="AFB20" s="339"/>
      <c r="AFC20" s="339"/>
      <c r="AFD20" s="339"/>
      <c r="AFE20" s="339"/>
      <c r="AFF20" s="339"/>
      <c r="AFG20" s="339"/>
      <c r="AFH20" s="339"/>
      <c r="AFI20" s="339"/>
      <c r="AFJ20" s="339"/>
      <c r="AFK20" s="339"/>
      <c r="AFL20" s="339"/>
      <c r="AFM20" s="339"/>
      <c r="AFN20" s="339"/>
      <c r="AFO20" s="339"/>
      <c r="AFP20" s="339"/>
      <c r="AFQ20" s="339"/>
      <c r="AFR20" s="339"/>
      <c r="AFS20" s="339"/>
      <c r="AFT20" s="339"/>
      <c r="AFU20" s="339"/>
      <c r="AFV20" s="339"/>
      <c r="AFW20" s="339"/>
      <c r="AFX20" s="339"/>
      <c r="AFY20" s="339"/>
      <c r="AFZ20" s="339"/>
      <c r="AGA20" s="339"/>
      <c r="AGB20" s="339"/>
      <c r="AGC20" s="339"/>
      <c r="AGD20" s="339"/>
      <c r="AGE20" s="339"/>
      <c r="AGF20" s="339"/>
      <c r="AGG20" s="339"/>
      <c r="AGH20" s="339"/>
      <c r="AGI20" s="339"/>
      <c r="AGJ20" s="339"/>
      <c r="AGK20" s="339"/>
      <c r="AGL20" s="339"/>
      <c r="AGM20" s="339"/>
      <c r="AGN20" s="339"/>
      <c r="AGO20" s="339"/>
      <c r="AGP20" s="339"/>
      <c r="AGQ20" s="339"/>
      <c r="AGR20" s="339"/>
      <c r="AGS20" s="339"/>
      <c r="AGT20" s="339"/>
      <c r="AGU20" s="339"/>
      <c r="AGV20" s="339"/>
      <c r="AGW20" s="339"/>
      <c r="AGX20" s="339"/>
      <c r="AGY20" s="339"/>
      <c r="AGZ20" s="339"/>
      <c r="AHA20" s="339"/>
      <c r="AHB20" s="339"/>
      <c r="AHC20" s="339"/>
      <c r="AHD20" s="339"/>
      <c r="AHE20" s="339"/>
      <c r="AHF20" s="339"/>
      <c r="AHG20" s="339"/>
      <c r="AHH20" s="339"/>
      <c r="AHI20" s="339"/>
      <c r="AHJ20" s="339"/>
      <c r="AHK20" s="339"/>
      <c r="AHL20" s="339"/>
      <c r="AHM20" s="339"/>
      <c r="AHN20" s="339"/>
      <c r="AHO20" s="339"/>
      <c r="AHP20" s="339"/>
      <c r="AHQ20" s="339"/>
      <c r="AHR20" s="339"/>
      <c r="AHS20" s="339"/>
      <c r="AHT20" s="339"/>
      <c r="AHU20" s="339"/>
      <c r="AHV20" s="339"/>
      <c r="AHW20" s="339"/>
      <c r="AHX20" s="339"/>
      <c r="AHY20" s="339"/>
      <c r="AHZ20" s="339"/>
      <c r="AIA20" s="339"/>
      <c r="AIB20" s="339"/>
      <c r="AIC20" s="339"/>
      <c r="AID20" s="339"/>
      <c r="AIE20" s="339"/>
      <c r="AIF20" s="339"/>
      <c r="AIG20" s="339"/>
      <c r="AIH20" s="339"/>
      <c r="AII20" s="339"/>
      <c r="AIJ20" s="339"/>
      <c r="AIK20" s="339"/>
      <c r="AIL20" s="339"/>
      <c r="AIM20" s="339"/>
      <c r="AIN20" s="339"/>
      <c r="AIO20" s="339"/>
      <c r="AIP20" s="339"/>
      <c r="AIQ20" s="339"/>
      <c r="AIR20" s="339"/>
      <c r="AIS20" s="339"/>
      <c r="AIT20" s="339"/>
      <c r="AIU20" s="339"/>
      <c r="AIV20" s="339"/>
      <c r="AIW20" s="339"/>
      <c r="AIX20" s="339"/>
      <c r="AIY20" s="339"/>
      <c r="AIZ20" s="339"/>
      <c r="AJA20" s="339"/>
      <c r="AJB20" s="339"/>
      <c r="AJC20" s="339"/>
      <c r="AJD20" s="339"/>
      <c r="AJE20" s="339"/>
      <c r="AJF20" s="339"/>
      <c r="AJG20" s="339"/>
      <c r="AJH20" s="339"/>
      <c r="AJI20" s="339"/>
      <c r="AJJ20" s="339"/>
      <c r="AJK20" s="339"/>
      <c r="AJL20" s="339"/>
      <c r="AJM20" s="339"/>
      <c r="AJN20" s="339"/>
      <c r="AJO20" s="339"/>
      <c r="AJP20" s="339"/>
      <c r="AJQ20" s="339"/>
      <c r="AJR20" s="339"/>
      <c r="AJS20" s="339"/>
      <c r="AJT20" s="339"/>
      <c r="AJU20" s="339"/>
      <c r="AJV20" s="339"/>
      <c r="AJW20" s="339"/>
      <c r="AJX20" s="339"/>
      <c r="AJY20" s="339"/>
      <c r="AJZ20" s="339"/>
      <c r="AKA20" s="339"/>
      <c r="AKB20" s="339"/>
      <c r="AKC20" s="339"/>
      <c r="AKD20" s="339"/>
      <c r="AKE20" s="339"/>
      <c r="AKF20" s="339"/>
      <c r="AKG20" s="339"/>
      <c r="AKH20" s="339"/>
      <c r="AKI20" s="339"/>
      <c r="AKJ20" s="339"/>
      <c r="AKK20" s="339"/>
      <c r="AKL20" s="339"/>
      <c r="AKM20" s="339"/>
      <c r="AKN20" s="339"/>
      <c r="AKO20" s="339"/>
      <c r="AKP20" s="339"/>
      <c r="AKQ20" s="339"/>
      <c r="AKR20" s="339"/>
      <c r="AKS20" s="339"/>
      <c r="AKT20" s="339"/>
      <c r="AKU20" s="339"/>
    </row>
    <row r="21" spans="1:983" ht="23.4">
      <c r="B21" s="482"/>
      <c r="C21" s="482"/>
      <c r="D21" s="660"/>
      <c r="E21" s="660"/>
      <c r="G21" s="337"/>
      <c r="L21" s="350" t="s">
        <v>27</v>
      </c>
      <c r="R21" s="664" t="s">
        <v>28</v>
      </c>
      <c r="S21" s="1210" t="s">
        <v>29</v>
      </c>
      <c r="T21" s="1210"/>
      <c r="U21" s="1210"/>
      <c r="V21" s="1210"/>
      <c r="X21" s="664" t="s">
        <v>28</v>
      </c>
      <c r="Y21" s="1210" t="s">
        <v>29</v>
      </c>
      <c r="Z21" s="1210"/>
      <c r="AA21" s="1210"/>
      <c r="AB21" s="1210"/>
      <c r="AD21" s="659" t="s">
        <v>28</v>
      </c>
      <c r="AE21" s="1210" t="s">
        <v>30</v>
      </c>
      <c r="AF21" s="1210"/>
    </row>
    <row r="22" spans="1:983" ht="23.4">
      <c r="D22" s="482"/>
      <c r="E22" s="482"/>
      <c r="G22" s="337"/>
      <c r="L22" s="337"/>
      <c r="W22" s="404"/>
      <c r="X22" s="404"/>
      <c r="Y22" s="404"/>
      <c r="AB22" s="341"/>
    </row>
    <row r="23" spans="1:983" ht="23.25" customHeight="1">
      <c r="G23" s="337"/>
      <c r="L23" s="337"/>
      <c r="W23" s="365"/>
      <c r="X23" s="365"/>
      <c r="Y23" s="365"/>
      <c r="AB23" s="342"/>
      <c r="AC23" s="1211" t="s">
        <v>31</v>
      </c>
      <c r="AD23" s="1211"/>
      <c r="AE23" s="1211"/>
      <c r="AF23" s="1211"/>
      <c r="AG23" s="1211"/>
      <c r="AH23" s="1211"/>
      <c r="AI23" s="1211"/>
      <c r="AJ23" s="1211"/>
      <c r="AK23" s="1211"/>
      <c r="AL23" s="1211"/>
      <c r="AM23" s="1211"/>
      <c r="AN23" s="1211"/>
      <c r="AO23" s="1211"/>
      <c r="AP23" s="1211"/>
      <c r="AQ23" s="1211"/>
      <c r="AR23" s="1211"/>
      <c r="AS23" s="1211"/>
      <c r="AT23" s="1211"/>
      <c r="AU23" s="1211"/>
      <c r="AV23" s="1211"/>
      <c r="AW23" s="1211"/>
      <c r="AX23" s="1211"/>
    </row>
    <row r="24" spans="1:983" ht="23.25" customHeight="1">
      <c r="W24" s="365"/>
      <c r="X24" s="365"/>
      <c r="Y24" s="365"/>
      <c r="AC24" s="1211"/>
      <c r="AD24" s="1211"/>
      <c r="AE24" s="1211"/>
      <c r="AF24" s="1211"/>
      <c r="AG24" s="1211"/>
      <c r="AH24" s="1211"/>
      <c r="AI24" s="1211"/>
      <c r="AJ24" s="1211"/>
      <c r="AK24" s="1211"/>
      <c r="AL24" s="1211"/>
      <c r="AM24" s="1211"/>
      <c r="AN24" s="1211"/>
      <c r="AO24" s="1211"/>
      <c r="AP24" s="1211"/>
      <c r="AQ24" s="1211"/>
      <c r="AR24" s="1211"/>
      <c r="AS24" s="1211"/>
      <c r="AT24" s="1211"/>
      <c r="AU24" s="1211"/>
      <c r="AV24" s="1211"/>
      <c r="AW24" s="1211"/>
      <c r="AX24" s="1211"/>
    </row>
    <row r="25" spans="1:983" ht="23.25" customHeight="1">
      <c r="AC25" s="1211"/>
      <c r="AD25" s="1211"/>
      <c r="AE25" s="1211"/>
      <c r="AF25" s="1211"/>
      <c r="AG25" s="1211"/>
      <c r="AH25" s="1211"/>
      <c r="AI25" s="1211"/>
      <c r="AJ25" s="1211"/>
      <c r="AK25" s="1211"/>
      <c r="AL25" s="1211"/>
      <c r="AM25" s="1211"/>
      <c r="AN25" s="1211"/>
      <c r="AO25" s="1211"/>
      <c r="AP25" s="1211"/>
      <c r="AQ25" s="1211"/>
      <c r="AR25" s="1211"/>
      <c r="AS25" s="1211"/>
      <c r="AT25" s="1211"/>
      <c r="AU25" s="1211"/>
      <c r="AV25" s="1211"/>
      <c r="AW25" s="1211"/>
      <c r="AX25" s="1211"/>
    </row>
    <row r="29" spans="1:983" s="723" customFormat="1">
      <c r="A29" s="395"/>
      <c r="B29" s="395"/>
      <c r="C29" s="395"/>
      <c r="D29" s="395"/>
      <c r="E29" s="395"/>
      <c r="F29" s="395"/>
      <c r="G29" s="743"/>
      <c r="H29" s="743"/>
      <c r="I29" s="743"/>
      <c r="J29" s="743"/>
      <c r="K29" s="395"/>
      <c r="L29" s="743" t="e">
        <f>#REF!-L9</f>
        <v>#REF!</v>
      </c>
      <c r="M29" s="743" t="e">
        <f>#REF!-M9</f>
        <v>#REF!</v>
      </c>
      <c r="N29" s="743" t="e">
        <f>#REF!-N9</f>
        <v>#REF!</v>
      </c>
      <c r="O29" s="743" t="e">
        <f>#REF!-O9</f>
        <v>#REF!</v>
      </c>
      <c r="P29" s="743" t="e">
        <f>#REF!-P9</f>
        <v>#REF!</v>
      </c>
      <c r="Q29" s="743" t="e">
        <f>#REF!-Q9</f>
        <v>#REF!</v>
      </c>
      <c r="R29" s="743" t="e">
        <f>#REF!-R9</f>
        <v>#REF!</v>
      </c>
      <c r="S29" s="743" t="e">
        <f>#REF!-S9</f>
        <v>#REF!</v>
      </c>
      <c r="T29" s="743" t="e">
        <f>#REF!-T9</f>
        <v>#REF!</v>
      </c>
      <c r="U29" s="743" t="e">
        <f>#REF!-U9</f>
        <v>#REF!</v>
      </c>
      <c r="V29" s="743" t="e">
        <f>#REF!-V9</f>
        <v>#REF!</v>
      </c>
      <c r="W29" s="743" t="e">
        <f>#REF!-W9</f>
        <v>#REF!</v>
      </c>
      <c r="X29" s="743" t="e">
        <f>#REF!-X9</f>
        <v>#REF!</v>
      </c>
      <c r="Y29" s="743" t="e">
        <f>#REF!-Y9</f>
        <v>#REF!</v>
      </c>
      <c r="Z29" s="743" t="e">
        <f>#REF!-Z9</f>
        <v>#REF!</v>
      </c>
      <c r="AA29" s="743" t="e">
        <f>#REF!-AA9</f>
        <v>#REF!</v>
      </c>
      <c r="AB29" s="743" t="e">
        <f>#REF!-AB9</f>
        <v>#REF!</v>
      </c>
      <c r="AC29" s="743" t="e">
        <f>#REF!-AC9</f>
        <v>#REF!</v>
      </c>
      <c r="AD29" s="743" t="e">
        <f>#REF!-AD9</f>
        <v>#REF!</v>
      </c>
      <c r="AE29" s="743" t="e">
        <f>#REF!-AE9</f>
        <v>#REF!</v>
      </c>
      <c r="AF29" s="743" t="e">
        <f>#REF!-AF9</f>
        <v>#REF!</v>
      </c>
      <c r="AG29" s="743" t="e">
        <f>#REF!-AG9</f>
        <v>#REF!</v>
      </c>
      <c r="AH29" s="743" t="e">
        <f>#REF!-AH9</f>
        <v>#REF!</v>
      </c>
      <c r="AI29" s="743" t="e">
        <f>#REF!-AI9</f>
        <v>#REF!</v>
      </c>
      <c r="AJ29" s="743" t="e">
        <f>#REF!-AJ9</f>
        <v>#REF!</v>
      </c>
      <c r="AK29" s="743" t="e">
        <f>#REF!-AK9</f>
        <v>#REF!</v>
      </c>
      <c r="AL29" s="743" t="e">
        <f>#REF!-AL9</f>
        <v>#REF!</v>
      </c>
      <c r="AM29" s="743" t="e">
        <f>#REF!-AM9</f>
        <v>#REF!</v>
      </c>
      <c r="AN29" s="743" t="e">
        <f>#REF!-AN9</f>
        <v>#REF!</v>
      </c>
      <c r="AO29" s="743" t="e">
        <f>#REF!-AO9</f>
        <v>#REF!</v>
      </c>
      <c r="AP29" s="743" t="e">
        <f>#REF!-AP9</f>
        <v>#REF!</v>
      </c>
      <c r="AQ29" s="743" t="e">
        <f>#REF!-AQ9</f>
        <v>#REF!</v>
      </c>
      <c r="AR29" s="743" t="e">
        <f>#REF!-AR9</f>
        <v>#REF!</v>
      </c>
      <c r="AS29" s="743" t="e">
        <f>#REF!-AS9</f>
        <v>#REF!</v>
      </c>
      <c r="AT29" s="743" t="e">
        <f>#REF!-AT9</f>
        <v>#REF!</v>
      </c>
      <c r="AU29" s="743" t="e">
        <f>#REF!-AU9</f>
        <v>#REF!</v>
      </c>
      <c r="AV29" s="743" t="e">
        <f>#REF!-AV9</f>
        <v>#REF!</v>
      </c>
      <c r="AW29" s="743" t="e">
        <f>#REF!-AW9</f>
        <v>#REF!</v>
      </c>
      <c r="AX29" s="743" t="e">
        <f>#REF!-AX9</f>
        <v>#REF!</v>
      </c>
      <c r="AY29" s="743" t="e">
        <f>#REF!-AY9</f>
        <v>#REF!</v>
      </c>
      <c r="AZ29" s="743" t="e">
        <f>#REF!-AZ9</f>
        <v>#REF!</v>
      </c>
      <c r="BA29" s="743" t="e">
        <f>#REF!-BA9</f>
        <v>#REF!</v>
      </c>
      <c r="BB29" s="743" t="e">
        <f>#REF!-BB9</f>
        <v>#REF!</v>
      </c>
      <c r="BC29" s="743" t="e">
        <f>#REF!-BC9</f>
        <v>#REF!</v>
      </c>
      <c r="BD29" s="395"/>
      <c r="BE29" s="744"/>
      <c r="BF29" s="744"/>
      <c r="BG29" s="744"/>
      <c r="BH29" s="744"/>
      <c r="BI29" s="744"/>
      <c r="BJ29" s="744"/>
      <c r="BK29" s="744"/>
      <c r="BL29" s="744"/>
      <c r="BM29" s="744"/>
      <c r="BN29" s="744"/>
      <c r="BO29" s="744"/>
      <c r="BP29" s="744"/>
      <c r="BQ29" s="744"/>
      <c r="BR29" s="744"/>
      <c r="BS29" s="744"/>
      <c r="BT29" s="744"/>
      <c r="BU29" s="744"/>
      <c r="BV29" s="744"/>
      <c r="BW29" s="744"/>
      <c r="BX29" s="744"/>
      <c r="BY29" s="744"/>
      <c r="BZ29" s="744"/>
      <c r="CA29" s="744"/>
      <c r="CB29" s="744"/>
      <c r="CC29" s="744"/>
      <c r="CD29" s="744"/>
      <c r="CE29" s="744"/>
      <c r="CF29" s="744"/>
      <c r="CG29" s="744"/>
      <c r="CH29" s="744"/>
      <c r="CI29" s="744"/>
      <c r="CJ29" s="744"/>
      <c r="CK29" s="744"/>
      <c r="CL29" s="744"/>
      <c r="CM29" s="744"/>
      <c r="CN29" s="744"/>
      <c r="CO29" s="744"/>
      <c r="CP29" s="744"/>
      <c r="CQ29" s="744"/>
      <c r="CR29" s="744"/>
      <c r="CS29" s="744"/>
      <c r="CT29" s="744"/>
      <c r="CU29" s="744"/>
      <c r="CV29" s="744"/>
      <c r="CW29" s="744"/>
      <c r="CX29" s="744"/>
      <c r="CY29" s="744"/>
      <c r="CZ29" s="744"/>
      <c r="DA29" s="744"/>
      <c r="DB29" s="744"/>
      <c r="DC29" s="744"/>
      <c r="DD29" s="744"/>
      <c r="DE29" s="744"/>
      <c r="DF29" s="744"/>
      <c r="DG29" s="744"/>
      <c r="DH29" s="744"/>
      <c r="DI29" s="744"/>
      <c r="DJ29" s="744"/>
      <c r="DK29" s="744"/>
      <c r="DL29" s="744"/>
      <c r="DM29" s="744"/>
      <c r="DN29" s="744"/>
      <c r="DO29" s="744"/>
      <c r="DP29" s="744"/>
      <c r="DQ29" s="744"/>
      <c r="DR29" s="744"/>
      <c r="DS29" s="744"/>
      <c r="DT29" s="744"/>
      <c r="DU29" s="744"/>
      <c r="DV29" s="744"/>
      <c r="DW29" s="744"/>
      <c r="DX29" s="744"/>
      <c r="DY29" s="744"/>
      <c r="DZ29" s="744"/>
      <c r="EA29" s="744"/>
      <c r="EB29" s="744"/>
      <c r="EC29" s="744"/>
      <c r="ED29" s="744"/>
      <c r="EE29" s="744"/>
      <c r="EF29" s="744"/>
      <c r="EG29" s="744"/>
      <c r="EH29" s="744"/>
      <c r="EI29" s="744"/>
      <c r="EJ29" s="744"/>
      <c r="EK29" s="744"/>
      <c r="EL29" s="744"/>
      <c r="EM29" s="744"/>
      <c r="EN29" s="744"/>
      <c r="EO29" s="744"/>
      <c r="EP29" s="744"/>
      <c r="EQ29" s="744"/>
      <c r="ER29" s="744"/>
      <c r="ES29" s="744"/>
      <c r="ET29" s="744"/>
      <c r="EU29" s="744"/>
      <c r="EV29" s="744"/>
      <c r="EW29" s="744"/>
      <c r="EX29" s="744"/>
      <c r="EY29" s="744"/>
      <c r="EZ29" s="744"/>
      <c r="FA29" s="744"/>
      <c r="FB29" s="744"/>
      <c r="FC29" s="744"/>
      <c r="FD29" s="744"/>
      <c r="FE29" s="744"/>
      <c r="FF29" s="744"/>
      <c r="FG29" s="744"/>
      <c r="FH29" s="744"/>
      <c r="FI29" s="744"/>
      <c r="FJ29" s="744"/>
      <c r="FK29" s="744"/>
      <c r="FL29" s="744"/>
      <c r="FM29" s="744"/>
      <c r="FN29" s="744"/>
      <c r="FO29" s="744"/>
      <c r="FP29" s="744"/>
      <c r="FQ29" s="744"/>
      <c r="FR29" s="744"/>
      <c r="FS29" s="744"/>
      <c r="FT29" s="744"/>
      <c r="FU29" s="744"/>
      <c r="FV29" s="744"/>
      <c r="FW29" s="744"/>
      <c r="FX29" s="744"/>
      <c r="FY29" s="744"/>
      <c r="FZ29" s="744"/>
      <c r="GA29" s="744"/>
      <c r="GB29" s="744"/>
      <c r="GC29" s="744"/>
      <c r="GD29" s="744"/>
      <c r="GE29" s="744"/>
      <c r="GF29" s="744"/>
      <c r="GG29" s="744"/>
      <c r="GH29" s="744"/>
      <c r="GI29" s="744"/>
      <c r="GJ29" s="744"/>
      <c r="GK29" s="744"/>
      <c r="GL29" s="744"/>
      <c r="GM29" s="744"/>
      <c r="GN29" s="744"/>
      <c r="GO29" s="744"/>
      <c r="GP29" s="744"/>
      <c r="GQ29" s="744"/>
      <c r="GR29" s="744"/>
      <c r="GS29" s="744"/>
      <c r="GT29" s="744"/>
      <c r="GU29" s="744"/>
      <c r="GV29" s="744"/>
      <c r="GW29" s="744"/>
      <c r="GX29" s="744"/>
      <c r="GY29" s="744"/>
      <c r="GZ29" s="744"/>
      <c r="HA29" s="744"/>
      <c r="HB29" s="744"/>
      <c r="HC29" s="744"/>
      <c r="HD29" s="744"/>
      <c r="HE29" s="744"/>
      <c r="HF29" s="744"/>
      <c r="HG29" s="744"/>
      <c r="HH29" s="744"/>
      <c r="HI29" s="744"/>
      <c r="HJ29" s="744"/>
      <c r="HK29" s="744"/>
      <c r="HL29" s="744"/>
      <c r="HM29" s="744"/>
      <c r="HN29" s="744"/>
      <c r="HO29" s="744"/>
      <c r="HP29" s="744"/>
      <c r="HQ29" s="744"/>
      <c r="HR29" s="744"/>
      <c r="HS29" s="744"/>
      <c r="HT29" s="744"/>
      <c r="HU29" s="744"/>
      <c r="HV29" s="744"/>
      <c r="HW29" s="744"/>
      <c r="HX29" s="744"/>
      <c r="HY29" s="744"/>
      <c r="HZ29" s="744"/>
      <c r="IA29" s="744"/>
      <c r="IB29" s="744"/>
      <c r="IC29" s="744"/>
      <c r="ID29" s="744"/>
      <c r="IE29" s="744"/>
      <c r="IF29" s="744"/>
      <c r="IG29" s="744"/>
      <c r="IH29" s="744"/>
      <c r="II29" s="744"/>
      <c r="IJ29" s="744"/>
      <c r="IK29" s="744"/>
      <c r="IL29" s="744"/>
      <c r="IM29" s="744"/>
      <c r="IN29" s="744"/>
      <c r="IO29" s="744"/>
      <c r="IP29" s="744"/>
      <c r="IQ29" s="744"/>
      <c r="IR29" s="744"/>
      <c r="IS29" s="744"/>
      <c r="IT29" s="744"/>
      <c r="IU29" s="744"/>
      <c r="IV29" s="744"/>
      <c r="IW29" s="744"/>
      <c r="IX29" s="744"/>
      <c r="IY29" s="744"/>
      <c r="IZ29" s="744"/>
      <c r="JA29" s="744"/>
      <c r="JB29" s="744"/>
      <c r="JC29" s="744"/>
      <c r="JD29" s="744"/>
      <c r="JE29" s="744"/>
      <c r="JF29" s="744"/>
      <c r="JG29" s="744"/>
      <c r="JH29" s="744"/>
      <c r="JI29" s="744"/>
      <c r="JJ29" s="744"/>
      <c r="JK29" s="744"/>
      <c r="JL29" s="744"/>
      <c r="JM29" s="744"/>
      <c r="JN29" s="744"/>
      <c r="JO29" s="744"/>
      <c r="JP29" s="744"/>
      <c r="JQ29" s="744"/>
      <c r="JR29" s="744"/>
      <c r="JS29" s="744"/>
      <c r="JT29" s="744"/>
      <c r="JU29" s="744"/>
      <c r="JV29" s="744"/>
      <c r="JW29" s="744"/>
      <c r="JX29" s="744"/>
      <c r="JY29" s="744"/>
      <c r="JZ29" s="744"/>
      <c r="KA29" s="744"/>
      <c r="KB29" s="744"/>
      <c r="KC29" s="744"/>
      <c r="KD29" s="744"/>
      <c r="KE29" s="744"/>
      <c r="KF29" s="744"/>
      <c r="KG29" s="744"/>
      <c r="KH29" s="744"/>
      <c r="KI29" s="744"/>
      <c r="KJ29" s="744"/>
      <c r="KK29" s="744"/>
      <c r="KL29" s="744"/>
      <c r="KM29" s="744"/>
      <c r="KN29" s="744"/>
      <c r="KO29" s="744"/>
      <c r="KP29" s="744"/>
      <c r="KQ29" s="744"/>
      <c r="KR29" s="744"/>
      <c r="KS29" s="744"/>
      <c r="KT29" s="744"/>
      <c r="KU29" s="744"/>
      <c r="KV29" s="744"/>
      <c r="KW29" s="744"/>
      <c r="KX29" s="744"/>
      <c r="KY29" s="744"/>
      <c r="KZ29" s="744"/>
      <c r="LA29" s="744"/>
      <c r="LB29" s="744"/>
      <c r="LC29" s="744"/>
      <c r="LD29" s="744"/>
      <c r="LE29" s="744"/>
      <c r="LF29" s="744"/>
      <c r="LG29" s="744"/>
      <c r="LH29" s="744"/>
      <c r="LI29" s="744"/>
      <c r="LJ29" s="744"/>
      <c r="LK29" s="744"/>
      <c r="LL29" s="744"/>
      <c r="LM29" s="744"/>
      <c r="LN29" s="744"/>
      <c r="LO29" s="744"/>
      <c r="LP29" s="744"/>
      <c r="LQ29" s="744"/>
      <c r="LR29" s="744"/>
      <c r="LS29" s="744"/>
      <c r="LT29" s="744"/>
      <c r="LU29" s="744"/>
      <c r="LV29" s="744"/>
      <c r="LW29" s="744"/>
      <c r="LX29" s="744"/>
      <c r="LY29" s="744"/>
      <c r="LZ29" s="744"/>
      <c r="MA29" s="744"/>
      <c r="MB29" s="744"/>
      <c r="MC29" s="744"/>
      <c r="MD29" s="744"/>
      <c r="ME29" s="744"/>
      <c r="MF29" s="744"/>
      <c r="MG29" s="744"/>
      <c r="MH29" s="744"/>
      <c r="MI29" s="744"/>
      <c r="MJ29" s="744"/>
      <c r="MK29" s="744"/>
      <c r="ML29" s="744"/>
      <c r="MM29" s="744"/>
      <c r="MN29" s="744"/>
      <c r="MO29" s="744"/>
      <c r="MP29" s="744"/>
      <c r="MQ29" s="744"/>
      <c r="MR29" s="744"/>
      <c r="MS29" s="744"/>
      <c r="MT29" s="744"/>
      <c r="MU29" s="744"/>
      <c r="MV29" s="744"/>
      <c r="MW29" s="744"/>
      <c r="MX29" s="744"/>
      <c r="MY29" s="744"/>
      <c r="MZ29" s="744"/>
      <c r="NA29" s="744"/>
      <c r="NB29" s="744"/>
      <c r="NC29" s="744"/>
      <c r="ND29" s="744"/>
      <c r="NE29" s="744"/>
      <c r="NF29" s="744"/>
      <c r="NG29" s="744"/>
      <c r="NH29" s="744"/>
      <c r="NI29" s="744"/>
      <c r="NJ29" s="744"/>
      <c r="NK29" s="744"/>
      <c r="NL29" s="744"/>
      <c r="NM29" s="744"/>
      <c r="NN29" s="744"/>
      <c r="NO29" s="744"/>
      <c r="NP29" s="744"/>
      <c r="NQ29" s="744"/>
      <c r="NR29" s="744"/>
      <c r="NS29" s="744"/>
      <c r="NT29" s="744"/>
      <c r="NU29" s="744"/>
      <c r="NV29" s="744"/>
      <c r="NW29" s="744"/>
      <c r="NX29" s="744"/>
      <c r="NY29" s="744"/>
      <c r="NZ29" s="744"/>
      <c r="OA29" s="744"/>
      <c r="OB29" s="744"/>
      <c r="OC29" s="744"/>
      <c r="OD29" s="744"/>
      <c r="OE29" s="744"/>
      <c r="OF29" s="744"/>
      <c r="OG29" s="744"/>
      <c r="OH29" s="744"/>
      <c r="OI29" s="744"/>
      <c r="OJ29" s="744"/>
      <c r="OK29" s="744"/>
      <c r="OL29" s="744"/>
      <c r="OM29" s="744"/>
      <c r="ON29" s="744"/>
      <c r="OO29" s="744"/>
      <c r="OP29" s="744"/>
      <c r="OQ29" s="744"/>
      <c r="OR29" s="744"/>
      <c r="OS29" s="744"/>
      <c r="OT29" s="744"/>
      <c r="OU29" s="744"/>
      <c r="OV29" s="744"/>
      <c r="OW29" s="744"/>
      <c r="OX29" s="744"/>
      <c r="OY29" s="744"/>
      <c r="OZ29" s="744"/>
      <c r="PA29" s="744"/>
      <c r="PB29" s="744"/>
      <c r="PC29" s="744"/>
      <c r="PD29" s="744"/>
      <c r="PE29" s="744"/>
      <c r="PF29" s="744"/>
      <c r="PG29" s="744"/>
      <c r="PH29" s="744"/>
      <c r="PI29" s="744"/>
      <c r="PJ29" s="744"/>
      <c r="PK29" s="744"/>
      <c r="PL29" s="744"/>
      <c r="PM29" s="744"/>
      <c r="PN29" s="744"/>
      <c r="PO29" s="744"/>
      <c r="PP29" s="744"/>
      <c r="PQ29" s="744"/>
      <c r="PR29" s="744"/>
      <c r="PS29" s="744"/>
      <c r="PT29" s="744"/>
      <c r="PU29" s="744"/>
      <c r="PV29" s="744"/>
      <c r="PW29" s="744"/>
      <c r="PX29" s="744"/>
      <c r="PY29" s="744"/>
      <c r="PZ29" s="744"/>
      <c r="QA29" s="744"/>
      <c r="QB29" s="744"/>
      <c r="QC29" s="744"/>
      <c r="QD29" s="744"/>
      <c r="QE29" s="744"/>
      <c r="QF29" s="744"/>
      <c r="QG29" s="744"/>
      <c r="QH29" s="744"/>
      <c r="QI29" s="744"/>
      <c r="QJ29" s="744"/>
      <c r="QK29" s="744"/>
      <c r="QL29" s="744"/>
      <c r="QM29" s="744"/>
      <c r="QN29" s="744"/>
      <c r="QO29" s="744"/>
      <c r="QP29" s="744"/>
      <c r="QQ29" s="744"/>
      <c r="QR29" s="744"/>
      <c r="QS29" s="744"/>
      <c r="QT29" s="744"/>
      <c r="QU29" s="744"/>
      <c r="QV29" s="744"/>
      <c r="QW29" s="744"/>
      <c r="QX29" s="744"/>
      <c r="QY29" s="744"/>
      <c r="QZ29" s="744"/>
      <c r="RA29" s="744"/>
      <c r="RB29" s="744"/>
      <c r="RC29" s="744"/>
      <c r="RD29" s="744"/>
      <c r="RE29" s="744"/>
      <c r="RF29" s="744"/>
      <c r="RG29" s="744"/>
      <c r="RH29" s="744"/>
      <c r="RI29" s="744"/>
      <c r="RJ29" s="744"/>
      <c r="RK29" s="744"/>
      <c r="RL29" s="744"/>
      <c r="RM29" s="744"/>
      <c r="RN29" s="744"/>
      <c r="RO29" s="744"/>
      <c r="RP29" s="744"/>
      <c r="RQ29" s="744"/>
      <c r="RR29" s="744"/>
      <c r="RS29" s="744"/>
      <c r="RT29" s="744"/>
      <c r="RU29" s="744"/>
      <c r="RV29" s="744"/>
      <c r="RW29" s="744"/>
      <c r="RX29" s="744"/>
      <c r="RY29" s="744"/>
      <c r="RZ29" s="744"/>
      <c r="SA29" s="744"/>
      <c r="SB29" s="744"/>
      <c r="SC29" s="744"/>
      <c r="SD29" s="744"/>
      <c r="SE29" s="744"/>
      <c r="SF29" s="744"/>
      <c r="SG29" s="744"/>
      <c r="SH29" s="744"/>
      <c r="SI29" s="744"/>
      <c r="SJ29" s="744"/>
      <c r="SK29" s="744"/>
      <c r="SL29" s="744"/>
      <c r="SM29" s="744"/>
      <c r="SN29" s="744"/>
      <c r="SO29" s="744"/>
      <c r="SP29" s="744"/>
      <c r="SQ29" s="744"/>
      <c r="SR29" s="744"/>
      <c r="SS29" s="744"/>
      <c r="ST29" s="744"/>
      <c r="SU29" s="744"/>
      <c r="SV29" s="744"/>
      <c r="SW29" s="744"/>
      <c r="SX29" s="744"/>
      <c r="SY29" s="744"/>
      <c r="SZ29" s="744"/>
      <c r="TA29" s="744"/>
      <c r="TB29" s="744"/>
      <c r="TC29" s="744"/>
      <c r="TD29" s="744"/>
      <c r="TE29" s="744"/>
      <c r="TF29" s="744"/>
      <c r="TG29" s="744"/>
      <c r="TH29" s="744"/>
      <c r="TI29" s="744"/>
      <c r="TJ29" s="744"/>
      <c r="TK29" s="744"/>
      <c r="TL29" s="744"/>
      <c r="TM29" s="744"/>
      <c r="TN29" s="744"/>
      <c r="TO29" s="744"/>
      <c r="TP29" s="744"/>
      <c r="TQ29" s="744"/>
      <c r="TR29" s="744"/>
      <c r="TS29" s="744"/>
      <c r="TT29" s="744"/>
      <c r="TU29" s="744"/>
      <c r="TV29" s="744"/>
      <c r="TW29" s="744"/>
      <c r="TX29" s="744"/>
      <c r="TY29" s="744"/>
      <c r="TZ29" s="744"/>
      <c r="UA29" s="744"/>
      <c r="UB29" s="744"/>
      <c r="UC29" s="744"/>
      <c r="UD29" s="744"/>
      <c r="UE29" s="744"/>
      <c r="UF29" s="744"/>
      <c r="UG29" s="744"/>
      <c r="UH29" s="744"/>
      <c r="UI29" s="744"/>
      <c r="UJ29" s="744"/>
      <c r="UK29" s="744"/>
      <c r="UL29" s="744"/>
      <c r="UM29" s="744"/>
      <c r="UN29" s="744"/>
      <c r="UO29" s="744"/>
      <c r="UP29" s="744"/>
      <c r="UQ29" s="744"/>
      <c r="UR29" s="744"/>
      <c r="US29" s="744"/>
      <c r="UT29" s="744"/>
      <c r="UU29" s="744"/>
      <c r="UV29" s="744"/>
      <c r="UW29" s="744"/>
      <c r="UX29" s="744"/>
      <c r="UY29" s="744"/>
      <c r="UZ29" s="744"/>
      <c r="VA29" s="744"/>
      <c r="VB29" s="744"/>
      <c r="VC29" s="744"/>
      <c r="VD29" s="744"/>
      <c r="VE29" s="744"/>
      <c r="VF29" s="744"/>
      <c r="VG29" s="744"/>
      <c r="VH29" s="744"/>
      <c r="VI29" s="744"/>
      <c r="VJ29" s="744"/>
      <c r="VK29" s="744"/>
      <c r="VL29" s="744"/>
      <c r="VM29" s="744"/>
      <c r="VN29" s="744"/>
      <c r="VO29" s="744"/>
      <c r="VP29" s="744"/>
      <c r="VQ29" s="744"/>
      <c r="VR29" s="744"/>
      <c r="VS29" s="744"/>
      <c r="VT29" s="744"/>
      <c r="VU29" s="744"/>
      <c r="VV29" s="744"/>
      <c r="VW29" s="744"/>
      <c r="VX29" s="744"/>
      <c r="VY29" s="744"/>
      <c r="VZ29" s="744"/>
      <c r="WA29" s="744"/>
      <c r="WB29" s="744"/>
      <c r="WC29" s="744"/>
      <c r="WD29" s="744"/>
      <c r="WE29" s="744"/>
      <c r="WF29" s="744"/>
      <c r="WG29" s="744"/>
      <c r="WH29" s="744"/>
      <c r="WI29" s="744"/>
      <c r="WJ29" s="744"/>
      <c r="WK29" s="744"/>
      <c r="WL29" s="744"/>
      <c r="WM29" s="744"/>
      <c r="WN29" s="744"/>
      <c r="WO29" s="744"/>
      <c r="WP29" s="744"/>
      <c r="WQ29" s="744"/>
      <c r="WR29" s="744"/>
      <c r="WS29" s="744"/>
      <c r="WT29" s="744"/>
      <c r="WU29" s="744"/>
      <c r="WV29" s="744"/>
      <c r="WW29" s="744"/>
      <c r="WX29" s="744"/>
      <c r="WY29" s="744"/>
      <c r="WZ29" s="744"/>
      <c r="XA29" s="744"/>
      <c r="XB29" s="744"/>
      <c r="XC29" s="744"/>
      <c r="XD29" s="744"/>
      <c r="XE29" s="744"/>
      <c r="XF29" s="744"/>
      <c r="XG29" s="744"/>
      <c r="XH29" s="744"/>
      <c r="XI29" s="744"/>
      <c r="XJ29" s="744"/>
      <c r="XK29" s="744"/>
      <c r="XL29" s="744"/>
      <c r="XM29" s="744"/>
      <c r="XN29" s="744"/>
      <c r="XO29" s="744"/>
      <c r="XP29" s="744"/>
      <c r="XQ29" s="744"/>
      <c r="XR29" s="744"/>
      <c r="XS29" s="744"/>
      <c r="XT29" s="744"/>
      <c r="XU29" s="744"/>
      <c r="XV29" s="744"/>
      <c r="XW29" s="744"/>
      <c r="XX29" s="744"/>
      <c r="XY29" s="744"/>
      <c r="XZ29" s="744"/>
      <c r="YA29" s="744"/>
      <c r="YB29" s="744"/>
      <c r="YC29" s="744"/>
      <c r="YD29" s="744"/>
      <c r="YE29" s="744"/>
      <c r="YF29" s="744"/>
      <c r="YG29" s="744"/>
      <c r="YH29" s="744"/>
      <c r="YI29" s="744"/>
      <c r="YJ29" s="744"/>
      <c r="YK29" s="744"/>
      <c r="YL29" s="744"/>
      <c r="YM29" s="744"/>
      <c r="YN29" s="744"/>
      <c r="YO29" s="744"/>
      <c r="YP29" s="744"/>
      <c r="YQ29" s="744"/>
      <c r="YR29" s="744"/>
      <c r="YS29" s="744"/>
      <c r="YT29" s="744"/>
      <c r="YU29" s="744"/>
      <c r="YV29" s="744"/>
      <c r="YW29" s="744"/>
      <c r="YX29" s="744"/>
      <c r="YY29" s="744"/>
      <c r="YZ29" s="744"/>
      <c r="ZA29" s="744"/>
      <c r="ZB29" s="744"/>
      <c r="ZC29" s="744"/>
      <c r="ZD29" s="744"/>
      <c r="ZE29" s="744"/>
      <c r="ZF29" s="744"/>
      <c r="ZG29" s="744"/>
      <c r="ZH29" s="744"/>
      <c r="ZI29" s="744"/>
      <c r="ZJ29" s="744"/>
      <c r="ZK29" s="744"/>
      <c r="ZL29" s="744"/>
      <c r="ZM29" s="744"/>
      <c r="ZN29" s="744"/>
      <c r="ZO29" s="744"/>
      <c r="ZP29" s="744"/>
      <c r="ZQ29" s="744"/>
      <c r="ZR29" s="744"/>
      <c r="ZS29" s="744"/>
      <c r="ZT29" s="744"/>
      <c r="ZU29" s="744"/>
      <c r="ZV29" s="744"/>
      <c r="ZW29" s="744"/>
      <c r="ZX29" s="744"/>
      <c r="ZY29" s="744"/>
      <c r="ZZ29" s="744"/>
      <c r="AAA29" s="744"/>
      <c r="AAB29" s="744"/>
      <c r="AAC29" s="744"/>
      <c r="AAD29" s="744"/>
      <c r="AAE29" s="744"/>
      <c r="AAF29" s="744"/>
      <c r="AAG29" s="744"/>
      <c r="AAH29" s="744"/>
      <c r="AAI29" s="744"/>
      <c r="AAJ29" s="744"/>
      <c r="AAK29" s="744"/>
      <c r="AAL29" s="744"/>
      <c r="AAM29" s="744"/>
      <c r="AAN29" s="744"/>
      <c r="AAO29" s="744"/>
      <c r="AAP29" s="744"/>
      <c r="AAQ29" s="744"/>
      <c r="AAR29" s="744"/>
      <c r="AAS29" s="744"/>
      <c r="AAT29" s="744"/>
      <c r="AAU29" s="744"/>
      <c r="AAV29" s="744"/>
      <c r="AAW29" s="744"/>
      <c r="AAX29" s="744"/>
      <c r="AAY29" s="744"/>
      <c r="AAZ29" s="744"/>
      <c r="ABA29" s="744"/>
      <c r="ABB29" s="744"/>
      <c r="ABC29" s="744"/>
      <c r="ABD29" s="744"/>
      <c r="ABE29" s="744"/>
      <c r="ABF29" s="744"/>
      <c r="ABG29" s="744"/>
      <c r="ABH29" s="744"/>
      <c r="ABI29" s="744"/>
      <c r="ABJ29" s="744"/>
      <c r="ABK29" s="744"/>
      <c r="ABL29" s="744"/>
      <c r="ABM29" s="744"/>
      <c r="ABN29" s="744"/>
      <c r="ABO29" s="744"/>
      <c r="ABP29" s="744"/>
      <c r="ABQ29" s="744"/>
      <c r="ABR29" s="744"/>
      <c r="ABS29" s="744"/>
      <c r="ABT29" s="744"/>
      <c r="ABU29" s="744"/>
      <c r="ABV29" s="744"/>
      <c r="ABW29" s="744"/>
      <c r="ABX29" s="744"/>
      <c r="ABY29" s="744"/>
      <c r="ABZ29" s="744"/>
      <c r="ACA29" s="744"/>
      <c r="ACB29" s="744"/>
      <c r="ACC29" s="744"/>
      <c r="ACD29" s="744"/>
      <c r="ACE29" s="744"/>
      <c r="ACF29" s="744"/>
      <c r="ACG29" s="744"/>
      <c r="ACH29" s="744"/>
      <c r="ACI29" s="744"/>
      <c r="ACJ29" s="744"/>
      <c r="ACK29" s="744"/>
      <c r="ACL29" s="744"/>
      <c r="ACM29" s="744"/>
      <c r="ACN29" s="744"/>
      <c r="ACO29" s="744"/>
      <c r="ACP29" s="744"/>
      <c r="ACQ29" s="744"/>
      <c r="ACR29" s="744"/>
      <c r="ACS29" s="744"/>
      <c r="ACT29" s="744"/>
      <c r="ACU29" s="744"/>
      <c r="ACV29" s="744"/>
      <c r="ACW29" s="744"/>
      <c r="ACX29" s="744"/>
      <c r="ACY29" s="744"/>
      <c r="ACZ29" s="744"/>
      <c r="ADA29" s="744"/>
      <c r="ADB29" s="744"/>
      <c r="ADC29" s="744"/>
      <c r="ADD29" s="744"/>
      <c r="ADE29" s="744"/>
      <c r="ADF29" s="744"/>
      <c r="ADG29" s="744"/>
      <c r="ADH29" s="744"/>
      <c r="ADI29" s="744"/>
      <c r="ADJ29" s="744"/>
      <c r="ADK29" s="744"/>
      <c r="ADL29" s="744"/>
      <c r="ADM29" s="744"/>
      <c r="ADN29" s="744"/>
      <c r="ADO29" s="744"/>
      <c r="ADP29" s="744"/>
      <c r="ADQ29" s="744"/>
      <c r="ADR29" s="744"/>
      <c r="ADS29" s="744"/>
      <c r="ADT29" s="744"/>
      <c r="ADU29" s="744"/>
      <c r="ADV29" s="744"/>
      <c r="ADW29" s="744"/>
      <c r="ADX29" s="744"/>
      <c r="ADY29" s="744"/>
      <c r="ADZ29" s="744"/>
      <c r="AEA29" s="744"/>
      <c r="AEB29" s="744"/>
      <c r="AEC29" s="744"/>
      <c r="AED29" s="744"/>
      <c r="AEE29" s="744"/>
      <c r="AEF29" s="744"/>
      <c r="AEG29" s="744"/>
      <c r="AEH29" s="744"/>
      <c r="AEI29" s="744"/>
      <c r="AEJ29" s="744"/>
      <c r="AEK29" s="744"/>
      <c r="AEL29" s="744"/>
      <c r="AEM29" s="744"/>
      <c r="AEN29" s="744"/>
      <c r="AEO29" s="744"/>
      <c r="AEP29" s="744"/>
      <c r="AEQ29" s="744"/>
      <c r="AER29" s="744"/>
      <c r="AES29" s="744"/>
      <c r="AET29" s="744"/>
      <c r="AEU29" s="744"/>
      <c r="AEV29" s="744"/>
      <c r="AEW29" s="744"/>
      <c r="AEX29" s="744"/>
      <c r="AEY29" s="744"/>
      <c r="AEZ29" s="744"/>
      <c r="AFA29" s="744"/>
      <c r="AFB29" s="744"/>
      <c r="AFC29" s="744"/>
      <c r="AFD29" s="744"/>
      <c r="AFE29" s="744"/>
      <c r="AFF29" s="744"/>
      <c r="AFG29" s="744"/>
      <c r="AFH29" s="744"/>
      <c r="AFI29" s="744"/>
      <c r="AFJ29" s="744"/>
      <c r="AFK29" s="744"/>
      <c r="AFL29" s="744"/>
      <c r="AFM29" s="744"/>
      <c r="AFN29" s="744"/>
      <c r="AFO29" s="744"/>
      <c r="AFP29" s="744"/>
      <c r="AFQ29" s="744"/>
      <c r="AFR29" s="744"/>
      <c r="AFS29" s="744"/>
      <c r="AFT29" s="744"/>
      <c r="AFU29" s="744"/>
      <c r="AFV29" s="744"/>
      <c r="AFW29" s="744"/>
      <c r="AFX29" s="744"/>
      <c r="AFY29" s="744"/>
      <c r="AFZ29" s="744"/>
      <c r="AGA29" s="744"/>
      <c r="AGB29" s="744"/>
      <c r="AGC29" s="744"/>
      <c r="AGD29" s="744"/>
      <c r="AGE29" s="744"/>
      <c r="AGF29" s="744"/>
      <c r="AGG29" s="744"/>
      <c r="AGH29" s="744"/>
      <c r="AGI29" s="744"/>
      <c r="AGJ29" s="744"/>
      <c r="AGK29" s="744"/>
      <c r="AGL29" s="744"/>
      <c r="AGM29" s="744"/>
      <c r="AGN29" s="744"/>
      <c r="AGO29" s="744"/>
      <c r="AGP29" s="744"/>
      <c r="AGQ29" s="744"/>
      <c r="AGR29" s="744"/>
      <c r="AGS29" s="744"/>
      <c r="AGT29" s="744"/>
      <c r="AGU29" s="744"/>
      <c r="AGV29" s="744"/>
      <c r="AGW29" s="744"/>
      <c r="AGX29" s="744"/>
      <c r="AGY29" s="744"/>
      <c r="AGZ29" s="744"/>
      <c r="AHA29" s="744"/>
      <c r="AHB29" s="744"/>
      <c r="AHC29" s="744"/>
      <c r="AHD29" s="744"/>
      <c r="AHE29" s="744"/>
      <c r="AHF29" s="744"/>
      <c r="AHG29" s="744"/>
      <c r="AHH29" s="744"/>
      <c r="AHI29" s="744"/>
      <c r="AHJ29" s="744"/>
      <c r="AHK29" s="744"/>
      <c r="AHL29" s="744"/>
      <c r="AHM29" s="744"/>
      <c r="AHN29" s="744"/>
      <c r="AHO29" s="744"/>
      <c r="AHP29" s="744"/>
      <c r="AHQ29" s="744"/>
      <c r="AHR29" s="744"/>
      <c r="AHS29" s="744"/>
      <c r="AHT29" s="744"/>
      <c r="AHU29" s="744"/>
      <c r="AHV29" s="744"/>
      <c r="AHW29" s="744"/>
      <c r="AHX29" s="744"/>
      <c r="AHY29" s="744"/>
      <c r="AHZ29" s="744"/>
      <c r="AIA29" s="744"/>
      <c r="AIB29" s="744"/>
      <c r="AIC29" s="744"/>
      <c r="AID29" s="744"/>
      <c r="AIE29" s="744"/>
      <c r="AIF29" s="744"/>
      <c r="AIG29" s="744"/>
      <c r="AIH29" s="744"/>
      <c r="AII29" s="744"/>
      <c r="AIJ29" s="744"/>
      <c r="AIK29" s="744"/>
      <c r="AIL29" s="744"/>
      <c r="AIM29" s="744"/>
      <c r="AIN29" s="744"/>
      <c r="AIO29" s="744"/>
      <c r="AIP29" s="744"/>
      <c r="AIQ29" s="744"/>
      <c r="AIR29" s="744"/>
      <c r="AIS29" s="744"/>
      <c r="AIT29" s="744"/>
      <c r="AIU29" s="744"/>
      <c r="AIV29" s="744"/>
      <c r="AIW29" s="744"/>
      <c r="AIX29" s="744"/>
      <c r="AIY29" s="744"/>
      <c r="AIZ29" s="744"/>
      <c r="AJA29" s="744"/>
      <c r="AJB29" s="744"/>
      <c r="AJC29" s="744"/>
      <c r="AJD29" s="744"/>
      <c r="AJE29" s="744"/>
      <c r="AJF29" s="744"/>
      <c r="AJG29" s="744"/>
      <c r="AJH29" s="744"/>
      <c r="AJI29" s="744"/>
      <c r="AJJ29" s="744"/>
      <c r="AJK29" s="744"/>
      <c r="AJL29" s="744"/>
      <c r="AJM29" s="744"/>
      <c r="AJN29" s="744"/>
      <c r="AJO29" s="744"/>
      <c r="AJP29" s="744"/>
      <c r="AJQ29" s="744"/>
      <c r="AJR29" s="744"/>
      <c r="AJS29" s="744"/>
      <c r="AJT29" s="744"/>
      <c r="AJU29" s="744"/>
      <c r="AJV29" s="744"/>
      <c r="AJW29" s="744"/>
      <c r="AJX29" s="744"/>
      <c r="AJY29" s="744"/>
      <c r="AJZ29" s="744"/>
      <c r="AKA29" s="744"/>
      <c r="AKB29" s="744"/>
      <c r="AKC29" s="744"/>
      <c r="AKD29" s="744"/>
      <c r="AKE29" s="744"/>
      <c r="AKF29" s="744"/>
      <c r="AKG29" s="744"/>
      <c r="AKH29" s="744"/>
      <c r="AKI29" s="744"/>
      <c r="AKJ29" s="744"/>
      <c r="AKK29" s="744"/>
      <c r="AKL29" s="744"/>
      <c r="AKM29" s="744"/>
      <c r="AKN29" s="744"/>
      <c r="AKO29" s="744"/>
      <c r="AKP29" s="744"/>
      <c r="AKQ29" s="744"/>
      <c r="AKR29" s="744"/>
      <c r="AKS29" s="744"/>
      <c r="AKT29" s="744"/>
      <c r="AKU29" s="744"/>
    </row>
    <row r="30" spans="1:983" s="723" customFormat="1">
      <c r="A30" s="395"/>
      <c r="B30" s="395"/>
      <c r="C30" s="395"/>
      <c r="D30" s="395"/>
      <c r="E30" s="395"/>
      <c r="F30" s="395"/>
      <c r="G30" s="743"/>
      <c r="H30" s="743"/>
      <c r="I30" s="743"/>
      <c r="J30" s="743"/>
      <c r="K30" s="395"/>
      <c r="L30" s="743" t="e">
        <f>#REF!-L10</f>
        <v>#REF!</v>
      </c>
      <c r="M30" s="743" t="e">
        <f>#REF!-M10</f>
        <v>#REF!</v>
      </c>
      <c r="N30" s="743" t="e">
        <f>#REF!-N10</f>
        <v>#REF!</v>
      </c>
      <c r="O30" s="743" t="e">
        <f>#REF!-O10</f>
        <v>#REF!</v>
      </c>
      <c r="P30" s="743" t="e">
        <f>#REF!-P10</f>
        <v>#REF!</v>
      </c>
      <c r="Q30" s="743" t="e">
        <f>#REF!-Q10</f>
        <v>#REF!</v>
      </c>
      <c r="R30" s="743" t="e">
        <f>#REF!-R10</f>
        <v>#REF!</v>
      </c>
      <c r="S30" s="743" t="e">
        <f>#REF!-S10</f>
        <v>#REF!</v>
      </c>
      <c r="T30" s="743" t="e">
        <f>#REF!-T10</f>
        <v>#REF!</v>
      </c>
      <c r="U30" s="743" t="e">
        <f>#REF!-U10</f>
        <v>#REF!</v>
      </c>
      <c r="V30" s="743" t="e">
        <f>#REF!-V10</f>
        <v>#REF!</v>
      </c>
      <c r="W30" s="743" t="e">
        <f>#REF!-W10</f>
        <v>#REF!</v>
      </c>
      <c r="X30" s="743" t="e">
        <f>#REF!-X10</f>
        <v>#REF!</v>
      </c>
      <c r="Y30" s="743" t="e">
        <f>#REF!-Y10</f>
        <v>#REF!</v>
      </c>
      <c r="Z30" s="743" t="e">
        <f>#REF!-Z10</f>
        <v>#REF!</v>
      </c>
      <c r="AA30" s="743" t="e">
        <f>#REF!-AA10</f>
        <v>#REF!</v>
      </c>
      <c r="AB30" s="743" t="e">
        <f>#REF!-AB10</f>
        <v>#REF!</v>
      </c>
      <c r="AC30" s="743" t="e">
        <f>#REF!-AC10</f>
        <v>#REF!</v>
      </c>
      <c r="AD30" s="743" t="e">
        <f>#REF!-AD10</f>
        <v>#REF!</v>
      </c>
      <c r="AE30" s="743" t="e">
        <f>#REF!-AE10</f>
        <v>#REF!</v>
      </c>
      <c r="AF30" s="743" t="e">
        <f>#REF!-AF10</f>
        <v>#REF!</v>
      </c>
      <c r="AG30" s="743" t="e">
        <f>#REF!-AG10</f>
        <v>#REF!</v>
      </c>
      <c r="AH30" s="743" t="e">
        <f>#REF!-AH10</f>
        <v>#REF!</v>
      </c>
      <c r="AI30" s="743" t="e">
        <f>#REF!-AI10</f>
        <v>#REF!</v>
      </c>
      <c r="AJ30" s="743" t="e">
        <f>#REF!-AJ10</f>
        <v>#REF!</v>
      </c>
      <c r="AK30" s="743" t="e">
        <f>#REF!-AK10</f>
        <v>#REF!</v>
      </c>
      <c r="AL30" s="743" t="e">
        <f>#REF!-AL10</f>
        <v>#REF!</v>
      </c>
      <c r="AM30" s="743" t="e">
        <f>#REF!-AM10</f>
        <v>#REF!</v>
      </c>
      <c r="AN30" s="743" t="e">
        <f>#REF!-AN10</f>
        <v>#REF!</v>
      </c>
      <c r="AO30" s="743" t="e">
        <f>#REF!-AO10</f>
        <v>#REF!</v>
      </c>
      <c r="AP30" s="743" t="e">
        <f>#REF!-AP10</f>
        <v>#REF!</v>
      </c>
      <c r="AQ30" s="743" t="e">
        <f>#REF!-AQ10</f>
        <v>#REF!</v>
      </c>
      <c r="AR30" s="743" t="e">
        <f>#REF!-AR10</f>
        <v>#REF!</v>
      </c>
      <c r="AS30" s="743" t="e">
        <f>#REF!-AS10</f>
        <v>#REF!</v>
      </c>
      <c r="AT30" s="743" t="e">
        <f>#REF!-AT10</f>
        <v>#REF!</v>
      </c>
      <c r="AU30" s="743" t="e">
        <f>#REF!-AU10</f>
        <v>#REF!</v>
      </c>
      <c r="AV30" s="743" t="e">
        <f>#REF!-AV10</f>
        <v>#REF!</v>
      </c>
      <c r="AW30" s="743" t="e">
        <f>#REF!-AW10</f>
        <v>#REF!</v>
      </c>
      <c r="AX30" s="743" t="e">
        <f>#REF!-AX10</f>
        <v>#REF!</v>
      </c>
      <c r="AY30" s="743" t="e">
        <f>#REF!-AY10</f>
        <v>#REF!</v>
      </c>
      <c r="AZ30" s="743" t="e">
        <f>#REF!-AZ10</f>
        <v>#REF!</v>
      </c>
      <c r="BA30" s="743" t="e">
        <f>#REF!-BA10</f>
        <v>#REF!</v>
      </c>
      <c r="BB30" s="743" t="e">
        <f>#REF!-BB10</f>
        <v>#REF!</v>
      </c>
      <c r="BC30" s="743" t="e">
        <f>#REF!-BC10</f>
        <v>#REF!</v>
      </c>
      <c r="BD30" s="395"/>
      <c r="BE30" s="744"/>
      <c r="BF30" s="744"/>
      <c r="BG30" s="744"/>
      <c r="BH30" s="744"/>
      <c r="BI30" s="744"/>
      <c r="BJ30" s="744"/>
      <c r="BK30" s="744"/>
      <c r="BL30" s="744"/>
      <c r="BM30" s="744"/>
      <c r="BN30" s="744"/>
      <c r="BO30" s="744"/>
      <c r="BP30" s="744"/>
      <c r="BQ30" s="744"/>
      <c r="BR30" s="744"/>
      <c r="BS30" s="744"/>
      <c r="BT30" s="744"/>
      <c r="BU30" s="744"/>
      <c r="BV30" s="744"/>
      <c r="BW30" s="744"/>
      <c r="BX30" s="744"/>
      <c r="BY30" s="744"/>
      <c r="BZ30" s="744"/>
      <c r="CA30" s="744"/>
      <c r="CB30" s="744"/>
      <c r="CC30" s="744"/>
      <c r="CD30" s="744"/>
      <c r="CE30" s="744"/>
      <c r="CF30" s="744"/>
      <c r="CG30" s="744"/>
      <c r="CH30" s="744"/>
      <c r="CI30" s="744"/>
      <c r="CJ30" s="744"/>
      <c r="CK30" s="744"/>
      <c r="CL30" s="744"/>
      <c r="CM30" s="744"/>
      <c r="CN30" s="744"/>
      <c r="CO30" s="744"/>
      <c r="CP30" s="744"/>
      <c r="CQ30" s="744"/>
      <c r="CR30" s="744"/>
      <c r="CS30" s="744"/>
      <c r="CT30" s="744"/>
      <c r="CU30" s="744"/>
      <c r="CV30" s="744"/>
      <c r="CW30" s="744"/>
      <c r="CX30" s="744"/>
      <c r="CY30" s="744"/>
      <c r="CZ30" s="744"/>
      <c r="DA30" s="744"/>
      <c r="DB30" s="744"/>
      <c r="DC30" s="744"/>
      <c r="DD30" s="744"/>
      <c r="DE30" s="744"/>
      <c r="DF30" s="744"/>
      <c r="DG30" s="744"/>
      <c r="DH30" s="744"/>
      <c r="DI30" s="744"/>
      <c r="DJ30" s="744"/>
      <c r="DK30" s="744"/>
      <c r="DL30" s="744"/>
      <c r="DM30" s="744"/>
      <c r="DN30" s="744"/>
      <c r="DO30" s="744"/>
      <c r="DP30" s="744"/>
      <c r="DQ30" s="744"/>
      <c r="DR30" s="744"/>
      <c r="DS30" s="744"/>
      <c r="DT30" s="744"/>
      <c r="DU30" s="744"/>
      <c r="DV30" s="744"/>
      <c r="DW30" s="744"/>
      <c r="DX30" s="744"/>
      <c r="DY30" s="744"/>
      <c r="DZ30" s="744"/>
      <c r="EA30" s="744"/>
      <c r="EB30" s="744"/>
      <c r="EC30" s="744"/>
      <c r="ED30" s="744"/>
      <c r="EE30" s="744"/>
      <c r="EF30" s="744"/>
      <c r="EG30" s="744"/>
      <c r="EH30" s="744"/>
      <c r="EI30" s="744"/>
      <c r="EJ30" s="744"/>
      <c r="EK30" s="744"/>
      <c r="EL30" s="744"/>
      <c r="EM30" s="744"/>
      <c r="EN30" s="744"/>
      <c r="EO30" s="744"/>
      <c r="EP30" s="744"/>
      <c r="EQ30" s="744"/>
      <c r="ER30" s="744"/>
      <c r="ES30" s="744"/>
      <c r="ET30" s="744"/>
      <c r="EU30" s="744"/>
      <c r="EV30" s="744"/>
      <c r="EW30" s="744"/>
      <c r="EX30" s="744"/>
      <c r="EY30" s="744"/>
      <c r="EZ30" s="744"/>
      <c r="FA30" s="744"/>
      <c r="FB30" s="744"/>
      <c r="FC30" s="744"/>
      <c r="FD30" s="744"/>
      <c r="FE30" s="744"/>
      <c r="FF30" s="744"/>
      <c r="FG30" s="744"/>
      <c r="FH30" s="744"/>
      <c r="FI30" s="744"/>
      <c r="FJ30" s="744"/>
      <c r="FK30" s="744"/>
      <c r="FL30" s="744"/>
      <c r="FM30" s="744"/>
      <c r="FN30" s="744"/>
      <c r="FO30" s="744"/>
      <c r="FP30" s="744"/>
      <c r="FQ30" s="744"/>
      <c r="FR30" s="744"/>
      <c r="FS30" s="744"/>
      <c r="FT30" s="744"/>
      <c r="FU30" s="744"/>
      <c r="FV30" s="744"/>
      <c r="FW30" s="744"/>
      <c r="FX30" s="744"/>
      <c r="FY30" s="744"/>
      <c r="FZ30" s="744"/>
      <c r="GA30" s="744"/>
      <c r="GB30" s="744"/>
      <c r="GC30" s="744"/>
      <c r="GD30" s="744"/>
      <c r="GE30" s="744"/>
      <c r="GF30" s="744"/>
      <c r="GG30" s="744"/>
      <c r="GH30" s="744"/>
      <c r="GI30" s="744"/>
      <c r="GJ30" s="744"/>
      <c r="GK30" s="744"/>
      <c r="GL30" s="744"/>
      <c r="GM30" s="744"/>
      <c r="GN30" s="744"/>
      <c r="GO30" s="744"/>
      <c r="GP30" s="744"/>
      <c r="GQ30" s="744"/>
      <c r="GR30" s="744"/>
      <c r="GS30" s="744"/>
      <c r="GT30" s="744"/>
      <c r="GU30" s="744"/>
      <c r="GV30" s="744"/>
      <c r="GW30" s="744"/>
      <c r="GX30" s="744"/>
      <c r="GY30" s="744"/>
      <c r="GZ30" s="744"/>
      <c r="HA30" s="744"/>
      <c r="HB30" s="744"/>
      <c r="HC30" s="744"/>
      <c r="HD30" s="744"/>
      <c r="HE30" s="744"/>
      <c r="HF30" s="744"/>
      <c r="HG30" s="744"/>
      <c r="HH30" s="744"/>
      <c r="HI30" s="744"/>
      <c r="HJ30" s="744"/>
      <c r="HK30" s="744"/>
      <c r="HL30" s="744"/>
      <c r="HM30" s="744"/>
      <c r="HN30" s="744"/>
      <c r="HO30" s="744"/>
      <c r="HP30" s="744"/>
      <c r="HQ30" s="744"/>
      <c r="HR30" s="744"/>
      <c r="HS30" s="744"/>
      <c r="HT30" s="744"/>
      <c r="HU30" s="744"/>
      <c r="HV30" s="744"/>
      <c r="HW30" s="744"/>
      <c r="HX30" s="744"/>
      <c r="HY30" s="744"/>
      <c r="HZ30" s="744"/>
      <c r="IA30" s="744"/>
      <c r="IB30" s="744"/>
      <c r="IC30" s="744"/>
      <c r="ID30" s="744"/>
      <c r="IE30" s="744"/>
      <c r="IF30" s="744"/>
      <c r="IG30" s="744"/>
      <c r="IH30" s="744"/>
      <c r="II30" s="744"/>
      <c r="IJ30" s="744"/>
      <c r="IK30" s="744"/>
      <c r="IL30" s="744"/>
      <c r="IM30" s="744"/>
      <c r="IN30" s="744"/>
      <c r="IO30" s="744"/>
      <c r="IP30" s="744"/>
      <c r="IQ30" s="744"/>
      <c r="IR30" s="744"/>
      <c r="IS30" s="744"/>
      <c r="IT30" s="744"/>
      <c r="IU30" s="744"/>
      <c r="IV30" s="744"/>
      <c r="IW30" s="744"/>
      <c r="IX30" s="744"/>
      <c r="IY30" s="744"/>
      <c r="IZ30" s="744"/>
      <c r="JA30" s="744"/>
      <c r="JB30" s="744"/>
      <c r="JC30" s="744"/>
      <c r="JD30" s="744"/>
      <c r="JE30" s="744"/>
      <c r="JF30" s="744"/>
      <c r="JG30" s="744"/>
      <c r="JH30" s="744"/>
      <c r="JI30" s="744"/>
      <c r="JJ30" s="744"/>
      <c r="JK30" s="744"/>
      <c r="JL30" s="744"/>
      <c r="JM30" s="744"/>
      <c r="JN30" s="744"/>
      <c r="JO30" s="744"/>
      <c r="JP30" s="744"/>
      <c r="JQ30" s="744"/>
      <c r="JR30" s="744"/>
      <c r="JS30" s="744"/>
      <c r="JT30" s="744"/>
      <c r="JU30" s="744"/>
      <c r="JV30" s="744"/>
      <c r="JW30" s="744"/>
      <c r="JX30" s="744"/>
      <c r="JY30" s="744"/>
      <c r="JZ30" s="744"/>
      <c r="KA30" s="744"/>
      <c r="KB30" s="744"/>
      <c r="KC30" s="744"/>
      <c r="KD30" s="744"/>
      <c r="KE30" s="744"/>
      <c r="KF30" s="744"/>
      <c r="KG30" s="744"/>
      <c r="KH30" s="744"/>
      <c r="KI30" s="744"/>
      <c r="KJ30" s="744"/>
      <c r="KK30" s="744"/>
      <c r="KL30" s="744"/>
      <c r="KM30" s="744"/>
      <c r="KN30" s="744"/>
      <c r="KO30" s="744"/>
      <c r="KP30" s="744"/>
      <c r="KQ30" s="744"/>
      <c r="KR30" s="744"/>
      <c r="KS30" s="744"/>
      <c r="KT30" s="744"/>
      <c r="KU30" s="744"/>
      <c r="KV30" s="744"/>
      <c r="KW30" s="744"/>
      <c r="KX30" s="744"/>
      <c r="KY30" s="744"/>
      <c r="KZ30" s="744"/>
      <c r="LA30" s="744"/>
      <c r="LB30" s="744"/>
      <c r="LC30" s="744"/>
      <c r="LD30" s="744"/>
      <c r="LE30" s="744"/>
      <c r="LF30" s="744"/>
      <c r="LG30" s="744"/>
      <c r="LH30" s="744"/>
      <c r="LI30" s="744"/>
      <c r="LJ30" s="744"/>
      <c r="LK30" s="744"/>
      <c r="LL30" s="744"/>
      <c r="LM30" s="744"/>
      <c r="LN30" s="744"/>
      <c r="LO30" s="744"/>
      <c r="LP30" s="744"/>
      <c r="LQ30" s="744"/>
      <c r="LR30" s="744"/>
      <c r="LS30" s="744"/>
      <c r="LT30" s="744"/>
      <c r="LU30" s="744"/>
      <c r="LV30" s="744"/>
      <c r="LW30" s="744"/>
      <c r="LX30" s="744"/>
      <c r="LY30" s="744"/>
      <c r="LZ30" s="744"/>
      <c r="MA30" s="744"/>
      <c r="MB30" s="744"/>
      <c r="MC30" s="744"/>
      <c r="MD30" s="744"/>
      <c r="ME30" s="744"/>
      <c r="MF30" s="744"/>
      <c r="MG30" s="744"/>
      <c r="MH30" s="744"/>
      <c r="MI30" s="744"/>
      <c r="MJ30" s="744"/>
      <c r="MK30" s="744"/>
      <c r="ML30" s="744"/>
      <c r="MM30" s="744"/>
      <c r="MN30" s="744"/>
      <c r="MO30" s="744"/>
      <c r="MP30" s="744"/>
      <c r="MQ30" s="744"/>
      <c r="MR30" s="744"/>
      <c r="MS30" s="744"/>
      <c r="MT30" s="744"/>
      <c r="MU30" s="744"/>
      <c r="MV30" s="744"/>
      <c r="MW30" s="744"/>
      <c r="MX30" s="744"/>
      <c r="MY30" s="744"/>
      <c r="MZ30" s="744"/>
      <c r="NA30" s="744"/>
      <c r="NB30" s="744"/>
      <c r="NC30" s="744"/>
      <c r="ND30" s="744"/>
      <c r="NE30" s="744"/>
      <c r="NF30" s="744"/>
      <c r="NG30" s="744"/>
      <c r="NH30" s="744"/>
      <c r="NI30" s="744"/>
      <c r="NJ30" s="744"/>
      <c r="NK30" s="744"/>
      <c r="NL30" s="744"/>
      <c r="NM30" s="744"/>
      <c r="NN30" s="744"/>
      <c r="NO30" s="744"/>
      <c r="NP30" s="744"/>
      <c r="NQ30" s="744"/>
      <c r="NR30" s="744"/>
      <c r="NS30" s="744"/>
      <c r="NT30" s="744"/>
      <c r="NU30" s="744"/>
      <c r="NV30" s="744"/>
      <c r="NW30" s="744"/>
      <c r="NX30" s="744"/>
      <c r="NY30" s="744"/>
      <c r="NZ30" s="744"/>
      <c r="OA30" s="744"/>
      <c r="OB30" s="744"/>
      <c r="OC30" s="744"/>
      <c r="OD30" s="744"/>
      <c r="OE30" s="744"/>
      <c r="OF30" s="744"/>
      <c r="OG30" s="744"/>
      <c r="OH30" s="744"/>
      <c r="OI30" s="744"/>
      <c r="OJ30" s="744"/>
      <c r="OK30" s="744"/>
      <c r="OL30" s="744"/>
      <c r="OM30" s="744"/>
      <c r="ON30" s="744"/>
      <c r="OO30" s="744"/>
      <c r="OP30" s="744"/>
      <c r="OQ30" s="744"/>
      <c r="OR30" s="744"/>
      <c r="OS30" s="744"/>
      <c r="OT30" s="744"/>
      <c r="OU30" s="744"/>
      <c r="OV30" s="744"/>
      <c r="OW30" s="744"/>
      <c r="OX30" s="744"/>
      <c r="OY30" s="744"/>
      <c r="OZ30" s="744"/>
      <c r="PA30" s="744"/>
      <c r="PB30" s="744"/>
      <c r="PC30" s="744"/>
      <c r="PD30" s="744"/>
      <c r="PE30" s="744"/>
      <c r="PF30" s="744"/>
      <c r="PG30" s="744"/>
      <c r="PH30" s="744"/>
      <c r="PI30" s="744"/>
      <c r="PJ30" s="744"/>
      <c r="PK30" s="744"/>
      <c r="PL30" s="744"/>
      <c r="PM30" s="744"/>
      <c r="PN30" s="744"/>
      <c r="PO30" s="744"/>
      <c r="PP30" s="744"/>
      <c r="PQ30" s="744"/>
      <c r="PR30" s="744"/>
      <c r="PS30" s="744"/>
      <c r="PT30" s="744"/>
      <c r="PU30" s="744"/>
      <c r="PV30" s="744"/>
      <c r="PW30" s="744"/>
      <c r="PX30" s="744"/>
      <c r="PY30" s="744"/>
      <c r="PZ30" s="744"/>
      <c r="QA30" s="744"/>
      <c r="QB30" s="744"/>
      <c r="QC30" s="744"/>
      <c r="QD30" s="744"/>
      <c r="QE30" s="744"/>
      <c r="QF30" s="744"/>
      <c r="QG30" s="744"/>
      <c r="QH30" s="744"/>
      <c r="QI30" s="744"/>
      <c r="QJ30" s="744"/>
      <c r="QK30" s="744"/>
      <c r="QL30" s="744"/>
      <c r="QM30" s="744"/>
      <c r="QN30" s="744"/>
      <c r="QO30" s="744"/>
      <c r="QP30" s="744"/>
      <c r="QQ30" s="744"/>
      <c r="QR30" s="744"/>
      <c r="QS30" s="744"/>
      <c r="QT30" s="744"/>
      <c r="QU30" s="744"/>
      <c r="QV30" s="744"/>
      <c r="QW30" s="744"/>
      <c r="QX30" s="744"/>
      <c r="QY30" s="744"/>
      <c r="QZ30" s="744"/>
      <c r="RA30" s="744"/>
      <c r="RB30" s="744"/>
      <c r="RC30" s="744"/>
      <c r="RD30" s="744"/>
      <c r="RE30" s="744"/>
      <c r="RF30" s="744"/>
      <c r="RG30" s="744"/>
      <c r="RH30" s="744"/>
      <c r="RI30" s="744"/>
      <c r="RJ30" s="744"/>
      <c r="RK30" s="744"/>
      <c r="RL30" s="744"/>
      <c r="RM30" s="744"/>
      <c r="RN30" s="744"/>
      <c r="RO30" s="744"/>
      <c r="RP30" s="744"/>
      <c r="RQ30" s="744"/>
      <c r="RR30" s="744"/>
      <c r="RS30" s="744"/>
      <c r="RT30" s="744"/>
      <c r="RU30" s="744"/>
      <c r="RV30" s="744"/>
      <c r="RW30" s="744"/>
      <c r="RX30" s="744"/>
      <c r="RY30" s="744"/>
      <c r="RZ30" s="744"/>
      <c r="SA30" s="744"/>
      <c r="SB30" s="744"/>
      <c r="SC30" s="744"/>
      <c r="SD30" s="744"/>
      <c r="SE30" s="744"/>
      <c r="SF30" s="744"/>
      <c r="SG30" s="744"/>
      <c r="SH30" s="744"/>
      <c r="SI30" s="744"/>
      <c r="SJ30" s="744"/>
      <c r="SK30" s="744"/>
      <c r="SL30" s="744"/>
      <c r="SM30" s="744"/>
      <c r="SN30" s="744"/>
      <c r="SO30" s="744"/>
      <c r="SP30" s="744"/>
      <c r="SQ30" s="744"/>
      <c r="SR30" s="744"/>
      <c r="SS30" s="744"/>
      <c r="ST30" s="744"/>
      <c r="SU30" s="744"/>
      <c r="SV30" s="744"/>
      <c r="SW30" s="744"/>
      <c r="SX30" s="744"/>
      <c r="SY30" s="744"/>
      <c r="SZ30" s="744"/>
      <c r="TA30" s="744"/>
      <c r="TB30" s="744"/>
      <c r="TC30" s="744"/>
      <c r="TD30" s="744"/>
      <c r="TE30" s="744"/>
      <c r="TF30" s="744"/>
      <c r="TG30" s="744"/>
      <c r="TH30" s="744"/>
      <c r="TI30" s="744"/>
      <c r="TJ30" s="744"/>
      <c r="TK30" s="744"/>
      <c r="TL30" s="744"/>
      <c r="TM30" s="744"/>
      <c r="TN30" s="744"/>
      <c r="TO30" s="744"/>
      <c r="TP30" s="744"/>
      <c r="TQ30" s="744"/>
      <c r="TR30" s="744"/>
      <c r="TS30" s="744"/>
      <c r="TT30" s="744"/>
      <c r="TU30" s="744"/>
      <c r="TV30" s="744"/>
      <c r="TW30" s="744"/>
      <c r="TX30" s="744"/>
      <c r="TY30" s="744"/>
      <c r="TZ30" s="744"/>
      <c r="UA30" s="744"/>
      <c r="UB30" s="744"/>
      <c r="UC30" s="744"/>
      <c r="UD30" s="744"/>
      <c r="UE30" s="744"/>
      <c r="UF30" s="744"/>
      <c r="UG30" s="744"/>
      <c r="UH30" s="744"/>
      <c r="UI30" s="744"/>
      <c r="UJ30" s="744"/>
      <c r="UK30" s="744"/>
      <c r="UL30" s="744"/>
      <c r="UM30" s="744"/>
      <c r="UN30" s="744"/>
      <c r="UO30" s="744"/>
      <c r="UP30" s="744"/>
      <c r="UQ30" s="744"/>
      <c r="UR30" s="744"/>
      <c r="US30" s="744"/>
      <c r="UT30" s="744"/>
      <c r="UU30" s="744"/>
      <c r="UV30" s="744"/>
      <c r="UW30" s="744"/>
      <c r="UX30" s="744"/>
      <c r="UY30" s="744"/>
      <c r="UZ30" s="744"/>
      <c r="VA30" s="744"/>
      <c r="VB30" s="744"/>
      <c r="VC30" s="744"/>
      <c r="VD30" s="744"/>
      <c r="VE30" s="744"/>
      <c r="VF30" s="744"/>
      <c r="VG30" s="744"/>
      <c r="VH30" s="744"/>
      <c r="VI30" s="744"/>
      <c r="VJ30" s="744"/>
      <c r="VK30" s="744"/>
      <c r="VL30" s="744"/>
      <c r="VM30" s="744"/>
      <c r="VN30" s="744"/>
      <c r="VO30" s="744"/>
      <c r="VP30" s="744"/>
      <c r="VQ30" s="744"/>
      <c r="VR30" s="744"/>
      <c r="VS30" s="744"/>
      <c r="VT30" s="744"/>
      <c r="VU30" s="744"/>
      <c r="VV30" s="744"/>
      <c r="VW30" s="744"/>
      <c r="VX30" s="744"/>
      <c r="VY30" s="744"/>
      <c r="VZ30" s="744"/>
      <c r="WA30" s="744"/>
      <c r="WB30" s="744"/>
      <c r="WC30" s="744"/>
      <c r="WD30" s="744"/>
      <c r="WE30" s="744"/>
      <c r="WF30" s="744"/>
      <c r="WG30" s="744"/>
      <c r="WH30" s="744"/>
      <c r="WI30" s="744"/>
      <c r="WJ30" s="744"/>
      <c r="WK30" s="744"/>
      <c r="WL30" s="744"/>
      <c r="WM30" s="744"/>
      <c r="WN30" s="744"/>
      <c r="WO30" s="744"/>
      <c r="WP30" s="744"/>
      <c r="WQ30" s="744"/>
      <c r="WR30" s="744"/>
      <c r="WS30" s="744"/>
      <c r="WT30" s="744"/>
      <c r="WU30" s="744"/>
      <c r="WV30" s="744"/>
      <c r="WW30" s="744"/>
      <c r="WX30" s="744"/>
      <c r="WY30" s="744"/>
      <c r="WZ30" s="744"/>
      <c r="XA30" s="744"/>
      <c r="XB30" s="744"/>
      <c r="XC30" s="744"/>
      <c r="XD30" s="744"/>
      <c r="XE30" s="744"/>
      <c r="XF30" s="744"/>
      <c r="XG30" s="744"/>
      <c r="XH30" s="744"/>
      <c r="XI30" s="744"/>
      <c r="XJ30" s="744"/>
      <c r="XK30" s="744"/>
      <c r="XL30" s="744"/>
      <c r="XM30" s="744"/>
      <c r="XN30" s="744"/>
      <c r="XO30" s="744"/>
      <c r="XP30" s="744"/>
      <c r="XQ30" s="744"/>
      <c r="XR30" s="744"/>
      <c r="XS30" s="744"/>
      <c r="XT30" s="744"/>
      <c r="XU30" s="744"/>
      <c r="XV30" s="744"/>
      <c r="XW30" s="744"/>
      <c r="XX30" s="744"/>
      <c r="XY30" s="744"/>
      <c r="XZ30" s="744"/>
      <c r="YA30" s="744"/>
      <c r="YB30" s="744"/>
      <c r="YC30" s="744"/>
      <c r="YD30" s="744"/>
      <c r="YE30" s="744"/>
      <c r="YF30" s="744"/>
      <c r="YG30" s="744"/>
      <c r="YH30" s="744"/>
      <c r="YI30" s="744"/>
      <c r="YJ30" s="744"/>
      <c r="YK30" s="744"/>
      <c r="YL30" s="744"/>
      <c r="YM30" s="744"/>
      <c r="YN30" s="744"/>
      <c r="YO30" s="744"/>
      <c r="YP30" s="744"/>
      <c r="YQ30" s="744"/>
      <c r="YR30" s="744"/>
      <c r="YS30" s="744"/>
      <c r="YT30" s="744"/>
      <c r="YU30" s="744"/>
      <c r="YV30" s="744"/>
      <c r="YW30" s="744"/>
      <c r="YX30" s="744"/>
      <c r="YY30" s="744"/>
      <c r="YZ30" s="744"/>
      <c r="ZA30" s="744"/>
      <c r="ZB30" s="744"/>
      <c r="ZC30" s="744"/>
      <c r="ZD30" s="744"/>
      <c r="ZE30" s="744"/>
      <c r="ZF30" s="744"/>
      <c r="ZG30" s="744"/>
      <c r="ZH30" s="744"/>
      <c r="ZI30" s="744"/>
      <c r="ZJ30" s="744"/>
      <c r="ZK30" s="744"/>
      <c r="ZL30" s="744"/>
      <c r="ZM30" s="744"/>
      <c r="ZN30" s="744"/>
      <c r="ZO30" s="744"/>
      <c r="ZP30" s="744"/>
      <c r="ZQ30" s="744"/>
      <c r="ZR30" s="744"/>
      <c r="ZS30" s="744"/>
      <c r="ZT30" s="744"/>
      <c r="ZU30" s="744"/>
      <c r="ZV30" s="744"/>
      <c r="ZW30" s="744"/>
      <c r="ZX30" s="744"/>
      <c r="ZY30" s="744"/>
      <c r="ZZ30" s="744"/>
      <c r="AAA30" s="744"/>
      <c r="AAB30" s="744"/>
      <c r="AAC30" s="744"/>
      <c r="AAD30" s="744"/>
      <c r="AAE30" s="744"/>
      <c r="AAF30" s="744"/>
      <c r="AAG30" s="744"/>
      <c r="AAH30" s="744"/>
      <c r="AAI30" s="744"/>
      <c r="AAJ30" s="744"/>
      <c r="AAK30" s="744"/>
      <c r="AAL30" s="744"/>
      <c r="AAM30" s="744"/>
      <c r="AAN30" s="744"/>
      <c r="AAO30" s="744"/>
      <c r="AAP30" s="744"/>
      <c r="AAQ30" s="744"/>
      <c r="AAR30" s="744"/>
      <c r="AAS30" s="744"/>
      <c r="AAT30" s="744"/>
      <c r="AAU30" s="744"/>
      <c r="AAV30" s="744"/>
      <c r="AAW30" s="744"/>
      <c r="AAX30" s="744"/>
      <c r="AAY30" s="744"/>
      <c r="AAZ30" s="744"/>
      <c r="ABA30" s="744"/>
      <c r="ABB30" s="744"/>
      <c r="ABC30" s="744"/>
      <c r="ABD30" s="744"/>
      <c r="ABE30" s="744"/>
      <c r="ABF30" s="744"/>
      <c r="ABG30" s="744"/>
      <c r="ABH30" s="744"/>
      <c r="ABI30" s="744"/>
      <c r="ABJ30" s="744"/>
      <c r="ABK30" s="744"/>
      <c r="ABL30" s="744"/>
      <c r="ABM30" s="744"/>
      <c r="ABN30" s="744"/>
      <c r="ABO30" s="744"/>
      <c r="ABP30" s="744"/>
      <c r="ABQ30" s="744"/>
      <c r="ABR30" s="744"/>
      <c r="ABS30" s="744"/>
      <c r="ABT30" s="744"/>
      <c r="ABU30" s="744"/>
      <c r="ABV30" s="744"/>
      <c r="ABW30" s="744"/>
      <c r="ABX30" s="744"/>
      <c r="ABY30" s="744"/>
      <c r="ABZ30" s="744"/>
      <c r="ACA30" s="744"/>
      <c r="ACB30" s="744"/>
      <c r="ACC30" s="744"/>
      <c r="ACD30" s="744"/>
      <c r="ACE30" s="744"/>
      <c r="ACF30" s="744"/>
      <c r="ACG30" s="744"/>
      <c r="ACH30" s="744"/>
      <c r="ACI30" s="744"/>
      <c r="ACJ30" s="744"/>
      <c r="ACK30" s="744"/>
      <c r="ACL30" s="744"/>
      <c r="ACM30" s="744"/>
      <c r="ACN30" s="744"/>
      <c r="ACO30" s="744"/>
      <c r="ACP30" s="744"/>
      <c r="ACQ30" s="744"/>
      <c r="ACR30" s="744"/>
      <c r="ACS30" s="744"/>
      <c r="ACT30" s="744"/>
      <c r="ACU30" s="744"/>
      <c r="ACV30" s="744"/>
      <c r="ACW30" s="744"/>
      <c r="ACX30" s="744"/>
      <c r="ACY30" s="744"/>
      <c r="ACZ30" s="744"/>
      <c r="ADA30" s="744"/>
      <c r="ADB30" s="744"/>
      <c r="ADC30" s="744"/>
      <c r="ADD30" s="744"/>
      <c r="ADE30" s="744"/>
      <c r="ADF30" s="744"/>
      <c r="ADG30" s="744"/>
      <c r="ADH30" s="744"/>
      <c r="ADI30" s="744"/>
      <c r="ADJ30" s="744"/>
      <c r="ADK30" s="744"/>
      <c r="ADL30" s="744"/>
      <c r="ADM30" s="744"/>
      <c r="ADN30" s="744"/>
      <c r="ADO30" s="744"/>
      <c r="ADP30" s="744"/>
      <c r="ADQ30" s="744"/>
      <c r="ADR30" s="744"/>
      <c r="ADS30" s="744"/>
      <c r="ADT30" s="744"/>
      <c r="ADU30" s="744"/>
      <c r="ADV30" s="744"/>
      <c r="ADW30" s="744"/>
      <c r="ADX30" s="744"/>
      <c r="ADY30" s="744"/>
      <c r="ADZ30" s="744"/>
      <c r="AEA30" s="744"/>
      <c r="AEB30" s="744"/>
      <c r="AEC30" s="744"/>
      <c r="AED30" s="744"/>
      <c r="AEE30" s="744"/>
      <c r="AEF30" s="744"/>
      <c r="AEG30" s="744"/>
      <c r="AEH30" s="744"/>
      <c r="AEI30" s="744"/>
      <c r="AEJ30" s="744"/>
      <c r="AEK30" s="744"/>
      <c r="AEL30" s="744"/>
      <c r="AEM30" s="744"/>
      <c r="AEN30" s="744"/>
      <c r="AEO30" s="744"/>
      <c r="AEP30" s="744"/>
      <c r="AEQ30" s="744"/>
      <c r="AER30" s="744"/>
      <c r="AES30" s="744"/>
      <c r="AET30" s="744"/>
      <c r="AEU30" s="744"/>
      <c r="AEV30" s="744"/>
      <c r="AEW30" s="744"/>
      <c r="AEX30" s="744"/>
      <c r="AEY30" s="744"/>
      <c r="AEZ30" s="744"/>
      <c r="AFA30" s="744"/>
      <c r="AFB30" s="744"/>
      <c r="AFC30" s="744"/>
      <c r="AFD30" s="744"/>
      <c r="AFE30" s="744"/>
      <c r="AFF30" s="744"/>
      <c r="AFG30" s="744"/>
      <c r="AFH30" s="744"/>
      <c r="AFI30" s="744"/>
      <c r="AFJ30" s="744"/>
      <c r="AFK30" s="744"/>
      <c r="AFL30" s="744"/>
      <c r="AFM30" s="744"/>
      <c r="AFN30" s="744"/>
      <c r="AFO30" s="744"/>
      <c r="AFP30" s="744"/>
      <c r="AFQ30" s="744"/>
      <c r="AFR30" s="744"/>
      <c r="AFS30" s="744"/>
      <c r="AFT30" s="744"/>
      <c r="AFU30" s="744"/>
      <c r="AFV30" s="744"/>
      <c r="AFW30" s="744"/>
      <c r="AFX30" s="744"/>
      <c r="AFY30" s="744"/>
      <c r="AFZ30" s="744"/>
      <c r="AGA30" s="744"/>
      <c r="AGB30" s="744"/>
      <c r="AGC30" s="744"/>
      <c r="AGD30" s="744"/>
      <c r="AGE30" s="744"/>
      <c r="AGF30" s="744"/>
      <c r="AGG30" s="744"/>
      <c r="AGH30" s="744"/>
      <c r="AGI30" s="744"/>
      <c r="AGJ30" s="744"/>
      <c r="AGK30" s="744"/>
      <c r="AGL30" s="744"/>
      <c r="AGM30" s="744"/>
      <c r="AGN30" s="744"/>
      <c r="AGO30" s="744"/>
      <c r="AGP30" s="744"/>
      <c r="AGQ30" s="744"/>
      <c r="AGR30" s="744"/>
      <c r="AGS30" s="744"/>
      <c r="AGT30" s="744"/>
      <c r="AGU30" s="744"/>
      <c r="AGV30" s="744"/>
      <c r="AGW30" s="744"/>
      <c r="AGX30" s="744"/>
      <c r="AGY30" s="744"/>
      <c r="AGZ30" s="744"/>
      <c r="AHA30" s="744"/>
      <c r="AHB30" s="744"/>
      <c r="AHC30" s="744"/>
      <c r="AHD30" s="744"/>
      <c r="AHE30" s="744"/>
      <c r="AHF30" s="744"/>
      <c r="AHG30" s="744"/>
      <c r="AHH30" s="744"/>
      <c r="AHI30" s="744"/>
      <c r="AHJ30" s="744"/>
      <c r="AHK30" s="744"/>
      <c r="AHL30" s="744"/>
      <c r="AHM30" s="744"/>
      <c r="AHN30" s="744"/>
      <c r="AHO30" s="744"/>
      <c r="AHP30" s="744"/>
      <c r="AHQ30" s="744"/>
      <c r="AHR30" s="744"/>
      <c r="AHS30" s="744"/>
      <c r="AHT30" s="744"/>
      <c r="AHU30" s="744"/>
      <c r="AHV30" s="744"/>
      <c r="AHW30" s="744"/>
      <c r="AHX30" s="744"/>
      <c r="AHY30" s="744"/>
      <c r="AHZ30" s="744"/>
      <c r="AIA30" s="744"/>
      <c r="AIB30" s="744"/>
      <c r="AIC30" s="744"/>
      <c r="AID30" s="744"/>
      <c r="AIE30" s="744"/>
      <c r="AIF30" s="744"/>
      <c r="AIG30" s="744"/>
      <c r="AIH30" s="744"/>
      <c r="AII30" s="744"/>
      <c r="AIJ30" s="744"/>
      <c r="AIK30" s="744"/>
      <c r="AIL30" s="744"/>
      <c r="AIM30" s="744"/>
      <c r="AIN30" s="744"/>
      <c r="AIO30" s="744"/>
      <c r="AIP30" s="744"/>
      <c r="AIQ30" s="744"/>
      <c r="AIR30" s="744"/>
      <c r="AIS30" s="744"/>
      <c r="AIT30" s="744"/>
      <c r="AIU30" s="744"/>
      <c r="AIV30" s="744"/>
      <c r="AIW30" s="744"/>
      <c r="AIX30" s="744"/>
      <c r="AIY30" s="744"/>
      <c r="AIZ30" s="744"/>
      <c r="AJA30" s="744"/>
      <c r="AJB30" s="744"/>
      <c r="AJC30" s="744"/>
      <c r="AJD30" s="744"/>
      <c r="AJE30" s="744"/>
      <c r="AJF30" s="744"/>
      <c r="AJG30" s="744"/>
      <c r="AJH30" s="744"/>
      <c r="AJI30" s="744"/>
      <c r="AJJ30" s="744"/>
      <c r="AJK30" s="744"/>
      <c r="AJL30" s="744"/>
      <c r="AJM30" s="744"/>
      <c r="AJN30" s="744"/>
      <c r="AJO30" s="744"/>
      <c r="AJP30" s="744"/>
      <c r="AJQ30" s="744"/>
      <c r="AJR30" s="744"/>
      <c r="AJS30" s="744"/>
      <c r="AJT30" s="744"/>
      <c r="AJU30" s="744"/>
      <c r="AJV30" s="744"/>
      <c r="AJW30" s="744"/>
      <c r="AJX30" s="744"/>
      <c r="AJY30" s="744"/>
      <c r="AJZ30" s="744"/>
      <c r="AKA30" s="744"/>
      <c r="AKB30" s="744"/>
      <c r="AKC30" s="744"/>
      <c r="AKD30" s="744"/>
      <c r="AKE30" s="744"/>
      <c r="AKF30" s="744"/>
      <c r="AKG30" s="744"/>
      <c r="AKH30" s="744"/>
      <c r="AKI30" s="744"/>
      <c r="AKJ30" s="744"/>
      <c r="AKK30" s="744"/>
      <c r="AKL30" s="744"/>
      <c r="AKM30" s="744"/>
      <c r="AKN30" s="744"/>
      <c r="AKO30" s="744"/>
      <c r="AKP30" s="744"/>
      <c r="AKQ30" s="744"/>
      <c r="AKR30" s="744"/>
      <c r="AKS30" s="744"/>
      <c r="AKT30" s="744"/>
      <c r="AKU30" s="744"/>
    </row>
    <row r="31" spans="1:983" s="723" customFormat="1">
      <c r="A31" s="395"/>
      <c r="B31" s="395"/>
      <c r="C31" s="395"/>
      <c r="D31" s="395"/>
      <c r="E31" s="395"/>
      <c r="F31" s="395"/>
      <c r="G31" s="743"/>
      <c r="H31" s="743"/>
      <c r="I31" s="743"/>
      <c r="J31" s="743"/>
      <c r="K31" s="395"/>
      <c r="L31" s="743" t="e">
        <f>#REF!-L11</f>
        <v>#REF!</v>
      </c>
      <c r="M31" s="743" t="e">
        <f>#REF!-M11</f>
        <v>#REF!</v>
      </c>
      <c r="N31" s="743" t="e">
        <f>#REF!-N11</f>
        <v>#REF!</v>
      </c>
      <c r="O31" s="743" t="e">
        <f>#REF!-O11</f>
        <v>#REF!</v>
      </c>
      <c r="P31" s="743" t="e">
        <f>#REF!-P11</f>
        <v>#REF!</v>
      </c>
      <c r="Q31" s="743" t="e">
        <f>#REF!-Q11</f>
        <v>#REF!</v>
      </c>
      <c r="R31" s="743" t="e">
        <f>#REF!-R11</f>
        <v>#REF!</v>
      </c>
      <c r="S31" s="743" t="e">
        <f>#REF!-S11</f>
        <v>#REF!</v>
      </c>
      <c r="T31" s="743" t="e">
        <f>#REF!-T11</f>
        <v>#REF!</v>
      </c>
      <c r="U31" s="743" t="e">
        <f>#REF!-U11</f>
        <v>#REF!</v>
      </c>
      <c r="V31" s="743" t="e">
        <f>#REF!-V11</f>
        <v>#REF!</v>
      </c>
      <c r="W31" s="743" t="e">
        <f>#REF!-W11</f>
        <v>#REF!</v>
      </c>
      <c r="X31" s="743" t="e">
        <f>#REF!-X11</f>
        <v>#REF!</v>
      </c>
      <c r="Y31" s="743" t="e">
        <f>#REF!-Y11</f>
        <v>#REF!</v>
      </c>
      <c r="Z31" s="743" t="e">
        <f>#REF!-Z11</f>
        <v>#REF!</v>
      </c>
      <c r="AA31" s="743" t="e">
        <f>#REF!-AA11</f>
        <v>#REF!</v>
      </c>
      <c r="AB31" s="743" t="e">
        <f>#REF!-AB11</f>
        <v>#REF!</v>
      </c>
      <c r="AC31" s="743" t="e">
        <f>#REF!-AC11</f>
        <v>#REF!</v>
      </c>
      <c r="AD31" s="743" t="e">
        <f>#REF!-AD11</f>
        <v>#REF!</v>
      </c>
      <c r="AE31" s="743" t="e">
        <f>#REF!-AE11</f>
        <v>#REF!</v>
      </c>
      <c r="AF31" s="743" t="e">
        <f>#REF!-AF11</f>
        <v>#REF!</v>
      </c>
      <c r="AG31" s="743" t="e">
        <f>#REF!-AG11</f>
        <v>#REF!</v>
      </c>
      <c r="AH31" s="743" t="e">
        <f>#REF!-AH11</f>
        <v>#REF!</v>
      </c>
      <c r="AI31" s="743" t="e">
        <f>#REF!-AI11</f>
        <v>#REF!</v>
      </c>
      <c r="AJ31" s="743" t="e">
        <f>#REF!-AJ11</f>
        <v>#REF!</v>
      </c>
      <c r="AK31" s="743" t="e">
        <f>#REF!-AK11</f>
        <v>#REF!</v>
      </c>
      <c r="AL31" s="743" t="e">
        <f>#REF!-AL11</f>
        <v>#REF!</v>
      </c>
      <c r="AM31" s="743" t="e">
        <f>#REF!-AM11</f>
        <v>#REF!</v>
      </c>
      <c r="AN31" s="743" t="e">
        <f>#REF!-AN11</f>
        <v>#REF!</v>
      </c>
      <c r="AO31" s="743" t="e">
        <f>#REF!-AO11</f>
        <v>#REF!</v>
      </c>
      <c r="AP31" s="743" t="e">
        <f>#REF!-AP11</f>
        <v>#REF!</v>
      </c>
      <c r="AQ31" s="743" t="e">
        <f>#REF!-AQ11</f>
        <v>#REF!</v>
      </c>
      <c r="AR31" s="743" t="e">
        <f>#REF!-AR11</f>
        <v>#REF!</v>
      </c>
      <c r="AS31" s="743" t="e">
        <f>#REF!-AS11</f>
        <v>#REF!</v>
      </c>
      <c r="AT31" s="743" t="e">
        <f>#REF!-AT11</f>
        <v>#REF!</v>
      </c>
      <c r="AU31" s="743" t="e">
        <f>#REF!-AU11</f>
        <v>#REF!</v>
      </c>
      <c r="AV31" s="743" t="e">
        <f>#REF!-AV11</f>
        <v>#REF!</v>
      </c>
      <c r="AW31" s="743" t="e">
        <f>#REF!-AW11</f>
        <v>#REF!</v>
      </c>
      <c r="AX31" s="743" t="e">
        <f>#REF!-AX11</f>
        <v>#REF!</v>
      </c>
      <c r="AY31" s="743" t="e">
        <f>#REF!-AY11</f>
        <v>#REF!</v>
      </c>
      <c r="AZ31" s="743" t="e">
        <f>#REF!-AZ11</f>
        <v>#REF!</v>
      </c>
      <c r="BA31" s="743" t="e">
        <f>#REF!-BA11</f>
        <v>#REF!</v>
      </c>
      <c r="BB31" s="743" t="e">
        <f>#REF!-BB11</f>
        <v>#REF!</v>
      </c>
      <c r="BC31" s="743" t="e">
        <f>#REF!-BC11</f>
        <v>#REF!</v>
      </c>
      <c r="BD31" s="395"/>
      <c r="BE31" s="744"/>
      <c r="BF31" s="744"/>
      <c r="BG31" s="744"/>
      <c r="BH31" s="744"/>
      <c r="BI31" s="744"/>
      <c r="BJ31" s="744"/>
      <c r="BK31" s="744"/>
      <c r="BL31" s="744"/>
      <c r="BM31" s="744"/>
      <c r="BN31" s="744"/>
      <c r="BO31" s="744"/>
      <c r="BP31" s="744"/>
      <c r="BQ31" s="744"/>
      <c r="BR31" s="744"/>
      <c r="BS31" s="744"/>
      <c r="BT31" s="744"/>
      <c r="BU31" s="744"/>
      <c r="BV31" s="744"/>
      <c r="BW31" s="744"/>
      <c r="BX31" s="744"/>
      <c r="BY31" s="744"/>
      <c r="BZ31" s="744"/>
      <c r="CA31" s="744"/>
      <c r="CB31" s="744"/>
      <c r="CC31" s="744"/>
      <c r="CD31" s="744"/>
      <c r="CE31" s="744"/>
      <c r="CF31" s="744"/>
      <c r="CG31" s="744"/>
      <c r="CH31" s="744"/>
      <c r="CI31" s="744"/>
      <c r="CJ31" s="744"/>
      <c r="CK31" s="744"/>
      <c r="CL31" s="744"/>
      <c r="CM31" s="744"/>
      <c r="CN31" s="744"/>
      <c r="CO31" s="744"/>
      <c r="CP31" s="744"/>
      <c r="CQ31" s="744"/>
      <c r="CR31" s="744"/>
      <c r="CS31" s="744"/>
      <c r="CT31" s="744"/>
      <c r="CU31" s="744"/>
      <c r="CV31" s="744"/>
      <c r="CW31" s="744"/>
      <c r="CX31" s="744"/>
      <c r="CY31" s="744"/>
      <c r="CZ31" s="744"/>
      <c r="DA31" s="744"/>
      <c r="DB31" s="744"/>
      <c r="DC31" s="744"/>
      <c r="DD31" s="744"/>
      <c r="DE31" s="744"/>
      <c r="DF31" s="744"/>
      <c r="DG31" s="744"/>
      <c r="DH31" s="744"/>
      <c r="DI31" s="744"/>
      <c r="DJ31" s="744"/>
      <c r="DK31" s="744"/>
      <c r="DL31" s="744"/>
      <c r="DM31" s="744"/>
      <c r="DN31" s="744"/>
      <c r="DO31" s="744"/>
      <c r="DP31" s="744"/>
      <c r="DQ31" s="744"/>
      <c r="DR31" s="744"/>
      <c r="DS31" s="744"/>
      <c r="DT31" s="744"/>
      <c r="DU31" s="744"/>
      <c r="DV31" s="744"/>
      <c r="DW31" s="744"/>
      <c r="DX31" s="744"/>
      <c r="DY31" s="744"/>
      <c r="DZ31" s="744"/>
      <c r="EA31" s="744"/>
      <c r="EB31" s="744"/>
      <c r="EC31" s="744"/>
      <c r="ED31" s="744"/>
      <c r="EE31" s="744"/>
      <c r="EF31" s="744"/>
      <c r="EG31" s="744"/>
      <c r="EH31" s="744"/>
      <c r="EI31" s="744"/>
      <c r="EJ31" s="744"/>
      <c r="EK31" s="744"/>
      <c r="EL31" s="744"/>
      <c r="EM31" s="744"/>
      <c r="EN31" s="744"/>
      <c r="EO31" s="744"/>
      <c r="EP31" s="744"/>
      <c r="EQ31" s="744"/>
      <c r="ER31" s="744"/>
      <c r="ES31" s="744"/>
      <c r="ET31" s="744"/>
      <c r="EU31" s="744"/>
      <c r="EV31" s="744"/>
      <c r="EW31" s="744"/>
      <c r="EX31" s="744"/>
      <c r="EY31" s="744"/>
      <c r="EZ31" s="744"/>
      <c r="FA31" s="744"/>
      <c r="FB31" s="744"/>
      <c r="FC31" s="744"/>
      <c r="FD31" s="744"/>
      <c r="FE31" s="744"/>
      <c r="FF31" s="744"/>
      <c r="FG31" s="744"/>
      <c r="FH31" s="744"/>
      <c r="FI31" s="744"/>
      <c r="FJ31" s="744"/>
      <c r="FK31" s="744"/>
      <c r="FL31" s="744"/>
      <c r="FM31" s="744"/>
      <c r="FN31" s="744"/>
      <c r="FO31" s="744"/>
      <c r="FP31" s="744"/>
      <c r="FQ31" s="744"/>
      <c r="FR31" s="744"/>
      <c r="FS31" s="744"/>
      <c r="FT31" s="744"/>
      <c r="FU31" s="744"/>
      <c r="FV31" s="744"/>
      <c r="FW31" s="744"/>
      <c r="FX31" s="744"/>
      <c r="FY31" s="744"/>
      <c r="FZ31" s="744"/>
      <c r="GA31" s="744"/>
      <c r="GB31" s="744"/>
      <c r="GC31" s="744"/>
      <c r="GD31" s="744"/>
      <c r="GE31" s="744"/>
      <c r="GF31" s="744"/>
      <c r="GG31" s="744"/>
      <c r="GH31" s="744"/>
      <c r="GI31" s="744"/>
      <c r="GJ31" s="744"/>
      <c r="GK31" s="744"/>
      <c r="GL31" s="744"/>
      <c r="GM31" s="744"/>
      <c r="GN31" s="744"/>
      <c r="GO31" s="744"/>
      <c r="GP31" s="744"/>
      <c r="GQ31" s="744"/>
      <c r="GR31" s="744"/>
      <c r="GS31" s="744"/>
      <c r="GT31" s="744"/>
      <c r="GU31" s="744"/>
      <c r="GV31" s="744"/>
      <c r="GW31" s="744"/>
      <c r="GX31" s="744"/>
      <c r="GY31" s="744"/>
      <c r="GZ31" s="744"/>
      <c r="HA31" s="744"/>
      <c r="HB31" s="744"/>
      <c r="HC31" s="744"/>
      <c r="HD31" s="744"/>
      <c r="HE31" s="744"/>
      <c r="HF31" s="744"/>
      <c r="HG31" s="744"/>
      <c r="HH31" s="744"/>
      <c r="HI31" s="744"/>
      <c r="HJ31" s="744"/>
      <c r="HK31" s="744"/>
      <c r="HL31" s="744"/>
      <c r="HM31" s="744"/>
      <c r="HN31" s="744"/>
      <c r="HO31" s="744"/>
      <c r="HP31" s="744"/>
      <c r="HQ31" s="744"/>
      <c r="HR31" s="744"/>
      <c r="HS31" s="744"/>
      <c r="HT31" s="744"/>
      <c r="HU31" s="744"/>
      <c r="HV31" s="744"/>
      <c r="HW31" s="744"/>
      <c r="HX31" s="744"/>
      <c r="HY31" s="744"/>
      <c r="HZ31" s="744"/>
      <c r="IA31" s="744"/>
      <c r="IB31" s="744"/>
      <c r="IC31" s="744"/>
      <c r="ID31" s="744"/>
      <c r="IE31" s="744"/>
      <c r="IF31" s="744"/>
      <c r="IG31" s="744"/>
      <c r="IH31" s="744"/>
      <c r="II31" s="744"/>
      <c r="IJ31" s="744"/>
      <c r="IK31" s="744"/>
      <c r="IL31" s="744"/>
      <c r="IM31" s="744"/>
      <c r="IN31" s="744"/>
      <c r="IO31" s="744"/>
      <c r="IP31" s="744"/>
      <c r="IQ31" s="744"/>
      <c r="IR31" s="744"/>
      <c r="IS31" s="744"/>
      <c r="IT31" s="744"/>
      <c r="IU31" s="744"/>
      <c r="IV31" s="744"/>
      <c r="IW31" s="744"/>
      <c r="IX31" s="744"/>
      <c r="IY31" s="744"/>
      <c r="IZ31" s="744"/>
      <c r="JA31" s="744"/>
      <c r="JB31" s="744"/>
      <c r="JC31" s="744"/>
      <c r="JD31" s="744"/>
      <c r="JE31" s="744"/>
      <c r="JF31" s="744"/>
      <c r="JG31" s="744"/>
      <c r="JH31" s="744"/>
      <c r="JI31" s="744"/>
      <c r="JJ31" s="744"/>
      <c r="JK31" s="744"/>
      <c r="JL31" s="744"/>
      <c r="JM31" s="744"/>
      <c r="JN31" s="744"/>
      <c r="JO31" s="744"/>
      <c r="JP31" s="744"/>
      <c r="JQ31" s="744"/>
      <c r="JR31" s="744"/>
      <c r="JS31" s="744"/>
      <c r="JT31" s="744"/>
      <c r="JU31" s="744"/>
      <c r="JV31" s="744"/>
      <c r="JW31" s="744"/>
      <c r="JX31" s="744"/>
      <c r="JY31" s="744"/>
      <c r="JZ31" s="744"/>
      <c r="KA31" s="744"/>
      <c r="KB31" s="744"/>
      <c r="KC31" s="744"/>
      <c r="KD31" s="744"/>
      <c r="KE31" s="744"/>
      <c r="KF31" s="744"/>
      <c r="KG31" s="744"/>
      <c r="KH31" s="744"/>
      <c r="KI31" s="744"/>
      <c r="KJ31" s="744"/>
      <c r="KK31" s="744"/>
      <c r="KL31" s="744"/>
      <c r="KM31" s="744"/>
      <c r="KN31" s="744"/>
      <c r="KO31" s="744"/>
      <c r="KP31" s="744"/>
      <c r="KQ31" s="744"/>
      <c r="KR31" s="744"/>
      <c r="KS31" s="744"/>
      <c r="KT31" s="744"/>
      <c r="KU31" s="744"/>
      <c r="KV31" s="744"/>
      <c r="KW31" s="744"/>
      <c r="KX31" s="744"/>
      <c r="KY31" s="744"/>
      <c r="KZ31" s="744"/>
      <c r="LA31" s="744"/>
      <c r="LB31" s="744"/>
      <c r="LC31" s="744"/>
      <c r="LD31" s="744"/>
      <c r="LE31" s="744"/>
      <c r="LF31" s="744"/>
      <c r="LG31" s="744"/>
      <c r="LH31" s="744"/>
      <c r="LI31" s="744"/>
      <c r="LJ31" s="744"/>
      <c r="LK31" s="744"/>
      <c r="LL31" s="744"/>
      <c r="LM31" s="744"/>
      <c r="LN31" s="744"/>
      <c r="LO31" s="744"/>
      <c r="LP31" s="744"/>
      <c r="LQ31" s="744"/>
      <c r="LR31" s="744"/>
      <c r="LS31" s="744"/>
      <c r="LT31" s="744"/>
      <c r="LU31" s="744"/>
      <c r="LV31" s="744"/>
      <c r="LW31" s="744"/>
      <c r="LX31" s="744"/>
      <c r="LY31" s="744"/>
      <c r="LZ31" s="744"/>
      <c r="MA31" s="744"/>
      <c r="MB31" s="744"/>
      <c r="MC31" s="744"/>
      <c r="MD31" s="744"/>
      <c r="ME31" s="744"/>
      <c r="MF31" s="744"/>
      <c r="MG31" s="744"/>
      <c r="MH31" s="744"/>
      <c r="MI31" s="744"/>
      <c r="MJ31" s="744"/>
      <c r="MK31" s="744"/>
      <c r="ML31" s="744"/>
      <c r="MM31" s="744"/>
      <c r="MN31" s="744"/>
      <c r="MO31" s="744"/>
      <c r="MP31" s="744"/>
      <c r="MQ31" s="744"/>
      <c r="MR31" s="744"/>
      <c r="MS31" s="744"/>
      <c r="MT31" s="744"/>
      <c r="MU31" s="744"/>
      <c r="MV31" s="744"/>
      <c r="MW31" s="744"/>
      <c r="MX31" s="744"/>
      <c r="MY31" s="744"/>
      <c r="MZ31" s="744"/>
      <c r="NA31" s="744"/>
      <c r="NB31" s="744"/>
      <c r="NC31" s="744"/>
      <c r="ND31" s="744"/>
      <c r="NE31" s="744"/>
      <c r="NF31" s="744"/>
      <c r="NG31" s="744"/>
      <c r="NH31" s="744"/>
      <c r="NI31" s="744"/>
      <c r="NJ31" s="744"/>
      <c r="NK31" s="744"/>
      <c r="NL31" s="744"/>
      <c r="NM31" s="744"/>
      <c r="NN31" s="744"/>
      <c r="NO31" s="744"/>
      <c r="NP31" s="744"/>
      <c r="NQ31" s="744"/>
      <c r="NR31" s="744"/>
      <c r="NS31" s="744"/>
      <c r="NT31" s="744"/>
      <c r="NU31" s="744"/>
      <c r="NV31" s="744"/>
      <c r="NW31" s="744"/>
      <c r="NX31" s="744"/>
      <c r="NY31" s="744"/>
      <c r="NZ31" s="744"/>
      <c r="OA31" s="744"/>
      <c r="OB31" s="744"/>
      <c r="OC31" s="744"/>
      <c r="OD31" s="744"/>
      <c r="OE31" s="744"/>
      <c r="OF31" s="744"/>
      <c r="OG31" s="744"/>
      <c r="OH31" s="744"/>
      <c r="OI31" s="744"/>
      <c r="OJ31" s="744"/>
      <c r="OK31" s="744"/>
      <c r="OL31" s="744"/>
      <c r="OM31" s="744"/>
      <c r="ON31" s="744"/>
      <c r="OO31" s="744"/>
      <c r="OP31" s="744"/>
      <c r="OQ31" s="744"/>
      <c r="OR31" s="744"/>
      <c r="OS31" s="744"/>
      <c r="OT31" s="744"/>
      <c r="OU31" s="744"/>
      <c r="OV31" s="744"/>
      <c r="OW31" s="744"/>
      <c r="OX31" s="744"/>
      <c r="OY31" s="744"/>
      <c r="OZ31" s="744"/>
      <c r="PA31" s="744"/>
      <c r="PB31" s="744"/>
      <c r="PC31" s="744"/>
      <c r="PD31" s="744"/>
      <c r="PE31" s="744"/>
      <c r="PF31" s="744"/>
      <c r="PG31" s="744"/>
      <c r="PH31" s="744"/>
      <c r="PI31" s="744"/>
      <c r="PJ31" s="744"/>
      <c r="PK31" s="744"/>
      <c r="PL31" s="744"/>
      <c r="PM31" s="744"/>
      <c r="PN31" s="744"/>
      <c r="PO31" s="744"/>
      <c r="PP31" s="744"/>
      <c r="PQ31" s="744"/>
      <c r="PR31" s="744"/>
      <c r="PS31" s="744"/>
      <c r="PT31" s="744"/>
      <c r="PU31" s="744"/>
      <c r="PV31" s="744"/>
      <c r="PW31" s="744"/>
      <c r="PX31" s="744"/>
      <c r="PY31" s="744"/>
      <c r="PZ31" s="744"/>
      <c r="QA31" s="744"/>
      <c r="QB31" s="744"/>
      <c r="QC31" s="744"/>
      <c r="QD31" s="744"/>
      <c r="QE31" s="744"/>
      <c r="QF31" s="744"/>
      <c r="QG31" s="744"/>
      <c r="QH31" s="744"/>
      <c r="QI31" s="744"/>
      <c r="QJ31" s="744"/>
      <c r="QK31" s="744"/>
      <c r="QL31" s="744"/>
      <c r="QM31" s="744"/>
      <c r="QN31" s="744"/>
      <c r="QO31" s="744"/>
      <c r="QP31" s="744"/>
      <c r="QQ31" s="744"/>
      <c r="QR31" s="744"/>
      <c r="QS31" s="744"/>
      <c r="QT31" s="744"/>
      <c r="QU31" s="744"/>
      <c r="QV31" s="744"/>
      <c r="QW31" s="744"/>
      <c r="QX31" s="744"/>
      <c r="QY31" s="744"/>
      <c r="QZ31" s="744"/>
      <c r="RA31" s="744"/>
      <c r="RB31" s="744"/>
      <c r="RC31" s="744"/>
      <c r="RD31" s="744"/>
      <c r="RE31" s="744"/>
      <c r="RF31" s="744"/>
      <c r="RG31" s="744"/>
      <c r="RH31" s="744"/>
      <c r="RI31" s="744"/>
      <c r="RJ31" s="744"/>
      <c r="RK31" s="744"/>
      <c r="RL31" s="744"/>
      <c r="RM31" s="744"/>
      <c r="RN31" s="744"/>
      <c r="RO31" s="744"/>
      <c r="RP31" s="744"/>
      <c r="RQ31" s="744"/>
      <c r="RR31" s="744"/>
      <c r="RS31" s="744"/>
      <c r="RT31" s="744"/>
      <c r="RU31" s="744"/>
      <c r="RV31" s="744"/>
      <c r="RW31" s="744"/>
      <c r="RX31" s="744"/>
      <c r="RY31" s="744"/>
      <c r="RZ31" s="744"/>
      <c r="SA31" s="744"/>
      <c r="SB31" s="744"/>
      <c r="SC31" s="744"/>
      <c r="SD31" s="744"/>
      <c r="SE31" s="744"/>
      <c r="SF31" s="744"/>
      <c r="SG31" s="744"/>
      <c r="SH31" s="744"/>
      <c r="SI31" s="744"/>
      <c r="SJ31" s="744"/>
      <c r="SK31" s="744"/>
      <c r="SL31" s="744"/>
      <c r="SM31" s="744"/>
      <c r="SN31" s="744"/>
      <c r="SO31" s="744"/>
      <c r="SP31" s="744"/>
      <c r="SQ31" s="744"/>
      <c r="SR31" s="744"/>
      <c r="SS31" s="744"/>
      <c r="ST31" s="744"/>
      <c r="SU31" s="744"/>
      <c r="SV31" s="744"/>
      <c r="SW31" s="744"/>
      <c r="SX31" s="744"/>
      <c r="SY31" s="744"/>
      <c r="SZ31" s="744"/>
      <c r="TA31" s="744"/>
      <c r="TB31" s="744"/>
      <c r="TC31" s="744"/>
      <c r="TD31" s="744"/>
      <c r="TE31" s="744"/>
      <c r="TF31" s="744"/>
      <c r="TG31" s="744"/>
      <c r="TH31" s="744"/>
      <c r="TI31" s="744"/>
      <c r="TJ31" s="744"/>
      <c r="TK31" s="744"/>
      <c r="TL31" s="744"/>
      <c r="TM31" s="744"/>
      <c r="TN31" s="744"/>
      <c r="TO31" s="744"/>
      <c r="TP31" s="744"/>
      <c r="TQ31" s="744"/>
      <c r="TR31" s="744"/>
      <c r="TS31" s="744"/>
      <c r="TT31" s="744"/>
      <c r="TU31" s="744"/>
      <c r="TV31" s="744"/>
      <c r="TW31" s="744"/>
      <c r="TX31" s="744"/>
      <c r="TY31" s="744"/>
      <c r="TZ31" s="744"/>
      <c r="UA31" s="744"/>
      <c r="UB31" s="744"/>
      <c r="UC31" s="744"/>
      <c r="UD31" s="744"/>
      <c r="UE31" s="744"/>
      <c r="UF31" s="744"/>
      <c r="UG31" s="744"/>
      <c r="UH31" s="744"/>
      <c r="UI31" s="744"/>
      <c r="UJ31" s="744"/>
      <c r="UK31" s="744"/>
      <c r="UL31" s="744"/>
      <c r="UM31" s="744"/>
      <c r="UN31" s="744"/>
      <c r="UO31" s="744"/>
      <c r="UP31" s="744"/>
      <c r="UQ31" s="744"/>
      <c r="UR31" s="744"/>
      <c r="US31" s="744"/>
      <c r="UT31" s="744"/>
      <c r="UU31" s="744"/>
      <c r="UV31" s="744"/>
      <c r="UW31" s="744"/>
      <c r="UX31" s="744"/>
      <c r="UY31" s="744"/>
      <c r="UZ31" s="744"/>
      <c r="VA31" s="744"/>
      <c r="VB31" s="744"/>
      <c r="VC31" s="744"/>
      <c r="VD31" s="744"/>
      <c r="VE31" s="744"/>
      <c r="VF31" s="744"/>
      <c r="VG31" s="744"/>
      <c r="VH31" s="744"/>
      <c r="VI31" s="744"/>
      <c r="VJ31" s="744"/>
      <c r="VK31" s="744"/>
      <c r="VL31" s="744"/>
      <c r="VM31" s="744"/>
      <c r="VN31" s="744"/>
      <c r="VO31" s="744"/>
      <c r="VP31" s="744"/>
      <c r="VQ31" s="744"/>
      <c r="VR31" s="744"/>
      <c r="VS31" s="744"/>
      <c r="VT31" s="744"/>
      <c r="VU31" s="744"/>
      <c r="VV31" s="744"/>
      <c r="VW31" s="744"/>
      <c r="VX31" s="744"/>
      <c r="VY31" s="744"/>
      <c r="VZ31" s="744"/>
      <c r="WA31" s="744"/>
      <c r="WB31" s="744"/>
      <c r="WC31" s="744"/>
      <c r="WD31" s="744"/>
      <c r="WE31" s="744"/>
      <c r="WF31" s="744"/>
      <c r="WG31" s="744"/>
      <c r="WH31" s="744"/>
      <c r="WI31" s="744"/>
      <c r="WJ31" s="744"/>
      <c r="WK31" s="744"/>
      <c r="WL31" s="744"/>
      <c r="WM31" s="744"/>
      <c r="WN31" s="744"/>
      <c r="WO31" s="744"/>
      <c r="WP31" s="744"/>
      <c r="WQ31" s="744"/>
      <c r="WR31" s="744"/>
      <c r="WS31" s="744"/>
      <c r="WT31" s="744"/>
      <c r="WU31" s="744"/>
      <c r="WV31" s="744"/>
      <c r="WW31" s="744"/>
      <c r="WX31" s="744"/>
      <c r="WY31" s="744"/>
      <c r="WZ31" s="744"/>
      <c r="XA31" s="744"/>
      <c r="XB31" s="744"/>
      <c r="XC31" s="744"/>
      <c r="XD31" s="744"/>
      <c r="XE31" s="744"/>
      <c r="XF31" s="744"/>
      <c r="XG31" s="744"/>
      <c r="XH31" s="744"/>
      <c r="XI31" s="744"/>
      <c r="XJ31" s="744"/>
      <c r="XK31" s="744"/>
      <c r="XL31" s="744"/>
      <c r="XM31" s="744"/>
      <c r="XN31" s="744"/>
      <c r="XO31" s="744"/>
      <c r="XP31" s="744"/>
      <c r="XQ31" s="744"/>
      <c r="XR31" s="744"/>
      <c r="XS31" s="744"/>
      <c r="XT31" s="744"/>
      <c r="XU31" s="744"/>
      <c r="XV31" s="744"/>
      <c r="XW31" s="744"/>
      <c r="XX31" s="744"/>
      <c r="XY31" s="744"/>
      <c r="XZ31" s="744"/>
      <c r="YA31" s="744"/>
      <c r="YB31" s="744"/>
      <c r="YC31" s="744"/>
      <c r="YD31" s="744"/>
      <c r="YE31" s="744"/>
      <c r="YF31" s="744"/>
      <c r="YG31" s="744"/>
      <c r="YH31" s="744"/>
      <c r="YI31" s="744"/>
      <c r="YJ31" s="744"/>
      <c r="YK31" s="744"/>
      <c r="YL31" s="744"/>
      <c r="YM31" s="744"/>
      <c r="YN31" s="744"/>
      <c r="YO31" s="744"/>
      <c r="YP31" s="744"/>
      <c r="YQ31" s="744"/>
      <c r="YR31" s="744"/>
      <c r="YS31" s="744"/>
      <c r="YT31" s="744"/>
      <c r="YU31" s="744"/>
      <c r="YV31" s="744"/>
      <c r="YW31" s="744"/>
      <c r="YX31" s="744"/>
      <c r="YY31" s="744"/>
      <c r="YZ31" s="744"/>
      <c r="ZA31" s="744"/>
      <c r="ZB31" s="744"/>
      <c r="ZC31" s="744"/>
      <c r="ZD31" s="744"/>
      <c r="ZE31" s="744"/>
      <c r="ZF31" s="744"/>
      <c r="ZG31" s="744"/>
      <c r="ZH31" s="744"/>
      <c r="ZI31" s="744"/>
      <c r="ZJ31" s="744"/>
      <c r="ZK31" s="744"/>
      <c r="ZL31" s="744"/>
      <c r="ZM31" s="744"/>
      <c r="ZN31" s="744"/>
      <c r="ZO31" s="744"/>
      <c r="ZP31" s="744"/>
      <c r="ZQ31" s="744"/>
      <c r="ZR31" s="744"/>
      <c r="ZS31" s="744"/>
      <c r="ZT31" s="744"/>
      <c r="ZU31" s="744"/>
      <c r="ZV31" s="744"/>
      <c r="ZW31" s="744"/>
      <c r="ZX31" s="744"/>
      <c r="ZY31" s="744"/>
      <c r="ZZ31" s="744"/>
      <c r="AAA31" s="744"/>
      <c r="AAB31" s="744"/>
      <c r="AAC31" s="744"/>
      <c r="AAD31" s="744"/>
      <c r="AAE31" s="744"/>
      <c r="AAF31" s="744"/>
      <c r="AAG31" s="744"/>
      <c r="AAH31" s="744"/>
      <c r="AAI31" s="744"/>
      <c r="AAJ31" s="744"/>
      <c r="AAK31" s="744"/>
      <c r="AAL31" s="744"/>
      <c r="AAM31" s="744"/>
      <c r="AAN31" s="744"/>
      <c r="AAO31" s="744"/>
      <c r="AAP31" s="744"/>
      <c r="AAQ31" s="744"/>
      <c r="AAR31" s="744"/>
      <c r="AAS31" s="744"/>
      <c r="AAT31" s="744"/>
      <c r="AAU31" s="744"/>
      <c r="AAV31" s="744"/>
      <c r="AAW31" s="744"/>
      <c r="AAX31" s="744"/>
      <c r="AAY31" s="744"/>
      <c r="AAZ31" s="744"/>
      <c r="ABA31" s="744"/>
      <c r="ABB31" s="744"/>
      <c r="ABC31" s="744"/>
      <c r="ABD31" s="744"/>
      <c r="ABE31" s="744"/>
      <c r="ABF31" s="744"/>
      <c r="ABG31" s="744"/>
      <c r="ABH31" s="744"/>
      <c r="ABI31" s="744"/>
      <c r="ABJ31" s="744"/>
      <c r="ABK31" s="744"/>
      <c r="ABL31" s="744"/>
      <c r="ABM31" s="744"/>
      <c r="ABN31" s="744"/>
      <c r="ABO31" s="744"/>
      <c r="ABP31" s="744"/>
      <c r="ABQ31" s="744"/>
      <c r="ABR31" s="744"/>
      <c r="ABS31" s="744"/>
      <c r="ABT31" s="744"/>
      <c r="ABU31" s="744"/>
      <c r="ABV31" s="744"/>
      <c r="ABW31" s="744"/>
      <c r="ABX31" s="744"/>
      <c r="ABY31" s="744"/>
      <c r="ABZ31" s="744"/>
      <c r="ACA31" s="744"/>
      <c r="ACB31" s="744"/>
      <c r="ACC31" s="744"/>
      <c r="ACD31" s="744"/>
      <c r="ACE31" s="744"/>
      <c r="ACF31" s="744"/>
      <c r="ACG31" s="744"/>
      <c r="ACH31" s="744"/>
      <c r="ACI31" s="744"/>
      <c r="ACJ31" s="744"/>
      <c r="ACK31" s="744"/>
      <c r="ACL31" s="744"/>
      <c r="ACM31" s="744"/>
      <c r="ACN31" s="744"/>
      <c r="ACO31" s="744"/>
      <c r="ACP31" s="744"/>
      <c r="ACQ31" s="744"/>
      <c r="ACR31" s="744"/>
      <c r="ACS31" s="744"/>
      <c r="ACT31" s="744"/>
      <c r="ACU31" s="744"/>
      <c r="ACV31" s="744"/>
      <c r="ACW31" s="744"/>
      <c r="ACX31" s="744"/>
      <c r="ACY31" s="744"/>
      <c r="ACZ31" s="744"/>
      <c r="ADA31" s="744"/>
      <c r="ADB31" s="744"/>
      <c r="ADC31" s="744"/>
      <c r="ADD31" s="744"/>
      <c r="ADE31" s="744"/>
      <c r="ADF31" s="744"/>
      <c r="ADG31" s="744"/>
      <c r="ADH31" s="744"/>
      <c r="ADI31" s="744"/>
      <c r="ADJ31" s="744"/>
      <c r="ADK31" s="744"/>
      <c r="ADL31" s="744"/>
      <c r="ADM31" s="744"/>
      <c r="ADN31" s="744"/>
      <c r="ADO31" s="744"/>
      <c r="ADP31" s="744"/>
      <c r="ADQ31" s="744"/>
      <c r="ADR31" s="744"/>
      <c r="ADS31" s="744"/>
      <c r="ADT31" s="744"/>
      <c r="ADU31" s="744"/>
      <c r="ADV31" s="744"/>
      <c r="ADW31" s="744"/>
      <c r="ADX31" s="744"/>
      <c r="ADY31" s="744"/>
      <c r="ADZ31" s="744"/>
      <c r="AEA31" s="744"/>
      <c r="AEB31" s="744"/>
      <c r="AEC31" s="744"/>
      <c r="AED31" s="744"/>
      <c r="AEE31" s="744"/>
      <c r="AEF31" s="744"/>
      <c r="AEG31" s="744"/>
      <c r="AEH31" s="744"/>
      <c r="AEI31" s="744"/>
      <c r="AEJ31" s="744"/>
      <c r="AEK31" s="744"/>
      <c r="AEL31" s="744"/>
      <c r="AEM31" s="744"/>
      <c r="AEN31" s="744"/>
      <c r="AEO31" s="744"/>
      <c r="AEP31" s="744"/>
      <c r="AEQ31" s="744"/>
      <c r="AER31" s="744"/>
      <c r="AES31" s="744"/>
      <c r="AET31" s="744"/>
      <c r="AEU31" s="744"/>
      <c r="AEV31" s="744"/>
      <c r="AEW31" s="744"/>
      <c r="AEX31" s="744"/>
      <c r="AEY31" s="744"/>
      <c r="AEZ31" s="744"/>
      <c r="AFA31" s="744"/>
      <c r="AFB31" s="744"/>
      <c r="AFC31" s="744"/>
      <c r="AFD31" s="744"/>
      <c r="AFE31" s="744"/>
      <c r="AFF31" s="744"/>
      <c r="AFG31" s="744"/>
      <c r="AFH31" s="744"/>
      <c r="AFI31" s="744"/>
      <c r="AFJ31" s="744"/>
      <c r="AFK31" s="744"/>
      <c r="AFL31" s="744"/>
      <c r="AFM31" s="744"/>
      <c r="AFN31" s="744"/>
      <c r="AFO31" s="744"/>
      <c r="AFP31" s="744"/>
      <c r="AFQ31" s="744"/>
      <c r="AFR31" s="744"/>
      <c r="AFS31" s="744"/>
      <c r="AFT31" s="744"/>
      <c r="AFU31" s="744"/>
      <c r="AFV31" s="744"/>
      <c r="AFW31" s="744"/>
      <c r="AFX31" s="744"/>
      <c r="AFY31" s="744"/>
      <c r="AFZ31" s="744"/>
      <c r="AGA31" s="744"/>
      <c r="AGB31" s="744"/>
      <c r="AGC31" s="744"/>
      <c r="AGD31" s="744"/>
      <c r="AGE31" s="744"/>
      <c r="AGF31" s="744"/>
      <c r="AGG31" s="744"/>
      <c r="AGH31" s="744"/>
      <c r="AGI31" s="744"/>
      <c r="AGJ31" s="744"/>
      <c r="AGK31" s="744"/>
      <c r="AGL31" s="744"/>
      <c r="AGM31" s="744"/>
      <c r="AGN31" s="744"/>
      <c r="AGO31" s="744"/>
      <c r="AGP31" s="744"/>
      <c r="AGQ31" s="744"/>
      <c r="AGR31" s="744"/>
      <c r="AGS31" s="744"/>
      <c r="AGT31" s="744"/>
      <c r="AGU31" s="744"/>
      <c r="AGV31" s="744"/>
      <c r="AGW31" s="744"/>
      <c r="AGX31" s="744"/>
      <c r="AGY31" s="744"/>
      <c r="AGZ31" s="744"/>
      <c r="AHA31" s="744"/>
      <c r="AHB31" s="744"/>
      <c r="AHC31" s="744"/>
      <c r="AHD31" s="744"/>
      <c r="AHE31" s="744"/>
      <c r="AHF31" s="744"/>
      <c r="AHG31" s="744"/>
      <c r="AHH31" s="744"/>
      <c r="AHI31" s="744"/>
      <c r="AHJ31" s="744"/>
      <c r="AHK31" s="744"/>
      <c r="AHL31" s="744"/>
      <c r="AHM31" s="744"/>
      <c r="AHN31" s="744"/>
      <c r="AHO31" s="744"/>
      <c r="AHP31" s="744"/>
      <c r="AHQ31" s="744"/>
      <c r="AHR31" s="744"/>
      <c r="AHS31" s="744"/>
      <c r="AHT31" s="744"/>
      <c r="AHU31" s="744"/>
      <c r="AHV31" s="744"/>
      <c r="AHW31" s="744"/>
      <c r="AHX31" s="744"/>
      <c r="AHY31" s="744"/>
      <c r="AHZ31" s="744"/>
      <c r="AIA31" s="744"/>
      <c r="AIB31" s="744"/>
      <c r="AIC31" s="744"/>
      <c r="AID31" s="744"/>
      <c r="AIE31" s="744"/>
      <c r="AIF31" s="744"/>
      <c r="AIG31" s="744"/>
      <c r="AIH31" s="744"/>
      <c r="AII31" s="744"/>
      <c r="AIJ31" s="744"/>
      <c r="AIK31" s="744"/>
      <c r="AIL31" s="744"/>
      <c r="AIM31" s="744"/>
      <c r="AIN31" s="744"/>
      <c r="AIO31" s="744"/>
      <c r="AIP31" s="744"/>
      <c r="AIQ31" s="744"/>
      <c r="AIR31" s="744"/>
      <c r="AIS31" s="744"/>
      <c r="AIT31" s="744"/>
      <c r="AIU31" s="744"/>
      <c r="AIV31" s="744"/>
      <c r="AIW31" s="744"/>
      <c r="AIX31" s="744"/>
      <c r="AIY31" s="744"/>
      <c r="AIZ31" s="744"/>
      <c r="AJA31" s="744"/>
      <c r="AJB31" s="744"/>
      <c r="AJC31" s="744"/>
      <c r="AJD31" s="744"/>
      <c r="AJE31" s="744"/>
      <c r="AJF31" s="744"/>
      <c r="AJG31" s="744"/>
      <c r="AJH31" s="744"/>
      <c r="AJI31" s="744"/>
      <c r="AJJ31" s="744"/>
      <c r="AJK31" s="744"/>
      <c r="AJL31" s="744"/>
      <c r="AJM31" s="744"/>
      <c r="AJN31" s="744"/>
      <c r="AJO31" s="744"/>
      <c r="AJP31" s="744"/>
      <c r="AJQ31" s="744"/>
      <c r="AJR31" s="744"/>
      <c r="AJS31" s="744"/>
      <c r="AJT31" s="744"/>
      <c r="AJU31" s="744"/>
      <c r="AJV31" s="744"/>
      <c r="AJW31" s="744"/>
      <c r="AJX31" s="744"/>
      <c r="AJY31" s="744"/>
      <c r="AJZ31" s="744"/>
      <c r="AKA31" s="744"/>
      <c r="AKB31" s="744"/>
      <c r="AKC31" s="744"/>
      <c r="AKD31" s="744"/>
      <c r="AKE31" s="744"/>
      <c r="AKF31" s="744"/>
      <c r="AKG31" s="744"/>
      <c r="AKH31" s="744"/>
      <c r="AKI31" s="744"/>
      <c r="AKJ31" s="744"/>
      <c r="AKK31" s="744"/>
      <c r="AKL31" s="744"/>
      <c r="AKM31" s="744"/>
      <c r="AKN31" s="744"/>
      <c r="AKO31" s="744"/>
      <c r="AKP31" s="744"/>
      <c r="AKQ31" s="744"/>
      <c r="AKR31" s="744"/>
      <c r="AKS31" s="744"/>
      <c r="AKT31" s="744"/>
      <c r="AKU31" s="744"/>
    </row>
    <row r="32" spans="1:983" s="723" customFormat="1">
      <c r="A32" s="395"/>
      <c r="B32" s="395"/>
      <c r="C32" s="395"/>
      <c r="D32" s="395"/>
      <c r="E32" s="395"/>
      <c r="F32" s="395"/>
      <c r="G32" s="743"/>
      <c r="H32" s="743"/>
      <c r="I32" s="743"/>
      <c r="J32" s="743"/>
      <c r="K32" s="395"/>
      <c r="L32" s="743" t="e">
        <f>#REF!-L12</f>
        <v>#REF!</v>
      </c>
      <c r="M32" s="743" t="e">
        <f>#REF!-M12</f>
        <v>#REF!</v>
      </c>
      <c r="N32" s="743" t="e">
        <f>#REF!-N12</f>
        <v>#REF!</v>
      </c>
      <c r="O32" s="743" t="e">
        <f>#REF!-O12</f>
        <v>#REF!</v>
      </c>
      <c r="P32" s="743" t="e">
        <f>#REF!-P12</f>
        <v>#REF!</v>
      </c>
      <c r="Q32" s="743" t="e">
        <f>#REF!-Q12</f>
        <v>#REF!</v>
      </c>
      <c r="R32" s="743" t="e">
        <f>#REF!-R12</f>
        <v>#REF!</v>
      </c>
      <c r="S32" s="743" t="e">
        <f>#REF!-S12</f>
        <v>#REF!</v>
      </c>
      <c r="T32" s="743" t="e">
        <f>#REF!-T12</f>
        <v>#REF!</v>
      </c>
      <c r="U32" s="743" t="e">
        <f>#REF!-U12</f>
        <v>#REF!</v>
      </c>
      <c r="V32" s="743" t="e">
        <f>#REF!-V12</f>
        <v>#REF!</v>
      </c>
      <c r="W32" s="743" t="e">
        <f>#REF!-W12</f>
        <v>#REF!</v>
      </c>
      <c r="X32" s="743" t="e">
        <f>#REF!-X12</f>
        <v>#REF!</v>
      </c>
      <c r="Y32" s="743" t="e">
        <f>#REF!-Y12</f>
        <v>#REF!</v>
      </c>
      <c r="Z32" s="743" t="e">
        <f>#REF!-Z12</f>
        <v>#REF!</v>
      </c>
      <c r="AA32" s="743" t="e">
        <f>#REF!-AA12</f>
        <v>#REF!</v>
      </c>
      <c r="AB32" s="743" t="e">
        <f>#REF!-AB12</f>
        <v>#REF!</v>
      </c>
      <c r="AC32" s="743" t="e">
        <f>#REF!-AC12</f>
        <v>#REF!</v>
      </c>
      <c r="AD32" s="743" t="e">
        <f>#REF!-AD12</f>
        <v>#REF!</v>
      </c>
      <c r="AE32" s="743" t="e">
        <f>#REF!-AE12</f>
        <v>#REF!</v>
      </c>
      <c r="AF32" s="743" t="e">
        <f>#REF!-AF12</f>
        <v>#REF!</v>
      </c>
      <c r="AG32" s="743" t="e">
        <f>#REF!-AG12</f>
        <v>#REF!</v>
      </c>
      <c r="AH32" s="743" t="e">
        <f>#REF!-AH12</f>
        <v>#REF!</v>
      </c>
      <c r="AI32" s="743" t="e">
        <f>#REF!-AI12</f>
        <v>#REF!</v>
      </c>
      <c r="AJ32" s="743" t="e">
        <f>#REF!-AJ12</f>
        <v>#REF!</v>
      </c>
      <c r="AK32" s="743" t="e">
        <f>#REF!-AK12</f>
        <v>#REF!</v>
      </c>
      <c r="AL32" s="743" t="e">
        <f>#REF!-AL12</f>
        <v>#REF!</v>
      </c>
      <c r="AM32" s="743" t="e">
        <f>#REF!-AM12</f>
        <v>#REF!</v>
      </c>
      <c r="AN32" s="743" t="e">
        <f>#REF!-AN12</f>
        <v>#REF!</v>
      </c>
      <c r="AO32" s="743" t="e">
        <f>#REF!-AO12</f>
        <v>#REF!</v>
      </c>
      <c r="AP32" s="743" t="e">
        <f>#REF!-AP12</f>
        <v>#REF!</v>
      </c>
      <c r="AQ32" s="743" t="e">
        <f>#REF!-AQ12</f>
        <v>#REF!</v>
      </c>
      <c r="AR32" s="743" t="e">
        <f>#REF!-AR12</f>
        <v>#REF!</v>
      </c>
      <c r="AS32" s="743" t="e">
        <f>#REF!-AS12</f>
        <v>#REF!</v>
      </c>
      <c r="AT32" s="743" t="e">
        <f>#REF!-AT12</f>
        <v>#REF!</v>
      </c>
      <c r="AU32" s="743" t="e">
        <f>#REF!-AU12</f>
        <v>#REF!</v>
      </c>
      <c r="AV32" s="743" t="e">
        <f>#REF!-AV12</f>
        <v>#REF!</v>
      </c>
      <c r="AW32" s="743" t="e">
        <f>#REF!-AW12</f>
        <v>#REF!</v>
      </c>
      <c r="AX32" s="743" t="e">
        <f>#REF!-AX12</f>
        <v>#REF!</v>
      </c>
      <c r="AY32" s="743" t="e">
        <f>#REF!-AY12</f>
        <v>#REF!</v>
      </c>
      <c r="AZ32" s="743" t="e">
        <f>#REF!-AZ12</f>
        <v>#REF!</v>
      </c>
      <c r="BA32" s="743" t="e">
        <f>#REF!-BA12</f>
        <v>#REF!</v>
      </c>
      <c r="BB32" s="743" t="e">
        <f>#REF!-BB12</f>
        <v>#REF!</v>
      </c>
      <c r="BC32" s="743" t="e">
        <f>#REF!-BC12</f>
        <v>#REF!</v>
      </c>
      <c r="BD32" s="395"/>
      <c r="BE32" s="744"/>
      <c r="BF32" s="744"/>
      <c r="BG32" s="744"/>
      <c r="BH32" s="744"/>
      <c r="BI32" s="744"/>
      <c r="BJ32" s="744"/>
      <c r="BK32" s="744"/>
      <c r="BL32" s="744"/>
      <c r="BM32" s="744"/>
      <c r="BN32" s="744"/>
      <c r="BO32" s="744"/>
      <c r="BP32" s="744"/>
      <c r="BQ32" s="744"/>
      <c r="BR32" s="744"/>
      <c r="BS32" s="744"/>
      <c r="BT32" s="744"/>
      <c r="BU32" s="744"/>
      <c r="BV32" s="744"/>
      <c r="BW32" s="744"/>
      <c r="BX32" s="744"/>
      <c r="BY32" s="744"/>
      <c r="BZ32" s="744"/>
      <c r="CA32" s="744"/>
      <c r="CB32" s="744"/>
      <c r="CC32" s="744"/>
      <c r="CD32" s="744"/>
      <c r="CE32" s="744"/>
      <c r="CF32" s="744"/>
      <c r="CG32" s="744"/>
      <c r="CH32" s="744"/>
      <c r="CI32" s="744"/>
      <c r="CJ32" s="744"/>
      <c r="CK32" s="744"/>
      <c r="CL32" s="744"/>
      <c r="CM32" s="744"/>
      <c r="CN32" s="744"/>
      <c r="CO32" s="744"/>
      <c r="CP32" s="744"/>
      <c r="CQ32" s="744"/>
      <c r="CR32" s="744"/>
      <c r="CS32" s="744"/>
      <c r="CT32" s="744"/>
      <c r="CU32" s="744"/>
      <c r="CV32" s="744"/>
      <c r="CW32" s="744"/>
      <c r="CX32" s="744"/>
      <c r="CY32" s="744"/>
      <c r="CZ32" s="744"/>
      <c r="DA32" s="744"/>
      <c r="DB32" s="744"/>
      <c r="DC32" s="744"/>
      <c r="DD32" s="744"/>
      <c r="DE32" s="744"/>
      <c r="DF32" s="744"/>
      <c r="DG32" s="744"/>
      <c r="DH32" s="744"/>
      <c r="DI32" s="744"/>
      <c r="DJ32" s="744"/>
      <c r="DK32" s="744"/>
      <c r="DL32" s="744"/>
      <c r="DM32" s="744"/>
      <c r="DN32" s="744"/>
      <c r="DO32" s="744"/>
      <c r="DP32" s="744"/>
      <c r="DQ32" s="744"/>
      <c r="DR32" s="744"/>
      <c r="DS32" s="744"/>
      <c r="DT32" s="744"/>
      <c r="DU32" s="744"/>
      <c r="DV32" s="744"/>
      <c r="DW32" s="744"/>
      <c r="DX32" s="744"/>
      <c r="DY32" s="744"/>
      <c r="DZ32" s="744"/>
      <c r="EA32" s="744"/>
      <c r="EB32" s="744"/>
      <c r="EC32" s="744"/>
      <c r="ED32" s="744"/>
      <c r="EE32" s="744"/>
      <c r="EF32" s="744"/>
      <c r="EG32" s="744"/>
      <c r="EH32" s="744"/>
      <c r="EI32" s="744"/>
      <c r="EJ32" s="744"/>
      <c r="EK32" s="744"/>
      <c r="EL32" s="744"/>
      <c r="EM32" s="744"/>
      <c r="EN32" s="744"/>
      <c r="EO32" s="744"/>
      <c r="EP32" s="744"/>
      <c r="EQ32" s="744"/>
      <c r="ER32" s="744"/>
      <c r="ES32" s="744"/>
      <c r="ET32" s="744"/>
      <c r="EU32" s="744"/>
      <c r="EV32" s="744"/>
      <c r="EW32" s="744"/>
      <c r="EX32" s="744"/>
      <c r="EY32" s="744"/>
      <c r="EZ32" s="744"/>
      <c r="FA32" s="744"/>
      <c r="FB32" s="744"/>
      <c r="FC32" s="744"/>
      <c r="FD32" s="744"/>
      <c r="FE32" s="744"/>
      <c r="FF32" s="744"/>
      <c r="FG32" s="744"/>
      <c r="FH32" s="744"/>
      <c r="FI32" s="744"/>
      <c r="FJ32" s="744"/>
      <c r="FK32" s="744"/>
      <c r="FL32" s="744"/>
      <c r="FM32" s="744"/>
      <c r="FN32" s="744"/>
      <c r="FO32" s="744"/>
      <c r="FP32" s="744"/>
      <c r="FQ32" s="744"/>
      <c r="FR32" s="744"/>
      <c r="FS32" s="744"/>
      <c r="FT32" s="744"/>
      <c r="FU32" s="744"/>
      <c r="FV32" s="744"/>
      <c r="FW32" s="744"/>
      <c r="FX32" s="744"/>
      <c r="FY32" s="744"/>
      <c r="FZ32" s="744"/>
      <c r="GA32" s="744"/>
      <c r="GB32" s="744"/>
      <c r="GC32" s="744"/>
      <c r="GD32" s="744"/>
      <c r="GE32" s="744"/>
      <c r="GF32" s="744"/>
      <c r="GG32" s="744"/>
      <c r="GH32" s="744"/>
      <c r="GI32" s="744"/>
      <c r="GJ32" s="744"/>
      <c r="GK32" s="744"/>
      <c r="GL32" s="744"/>
      <c r="GM32" s="744"/>
      <c r="GN32" s="744"/>
      <c r="GO32" s="744"/>
      <c r="GP32" s="744"/>
      <c r="GQ32" s="744"/>
      <c r="GR32" s="744"/>
      <c r="GS32" s="744"/>
      <c r="GT32" s="744"/>
      <c r="GU32" s="744"/>
      <c r="GV32" s="744"/>
      <c r="GW32" s="744"/>
      <c r="GX32" s="744"/>
      <c r="GY32" s="744"/>
      <c r="GZ32" s="744"/>
      <c r="HA32" s="744"/>
      <c r="HB32" s="744"/>
      <c r="HC32" s="744"/>
      <c r="HD32" s="744"/>
      <c r="HE32" s="744"/>
      <c r="HF32" s="744"/>
      <c r="HG32" s="744"/>
      <c r="HH32" s="744"/>
      <c r="HI32" s="744"/>
      <c r="HJ32" s="744"/>
      <c r="HK32" s="744"/>
      <c r="HL32" s="744"/>
      <c r="HM32" s="744"/>
      <c r="HN32" s="744"/>
      <c r="HO32" s="744"/>
      <c r="HP32" s="744"/>
      <c r="HQ32" s="744"/>
      <c r="HR32" s="744"/>
      <c r="HS32" s="744"/>
      <c r="HT32" s="744"/>
      <c r="HU32" s="744"/>
      <c r="HV32" s="744"/>
      <c r="HW32" s="744"/>
      <c r="HX32" s="744"/>
      <c r="HY32" s="744"/>
      <c r="HZ32" s="744"/>
      <c r="IA32" s="744"/>
      <c r="IB32" s="744"/>
      <c r="IC32" s="744"/>
      <c r="ID32" s="744"/>
      <c r="IE32" s="744"/>
      <c r="IF32" s="744"/>
      <c r="IG32" s="744"/>
      <c r="IH32" s="744"/>
      <c r="II32" s="744"/>
      <c r="IJ32" s="744"/>
      <c r="IK32" s="744"/>
      <c r="IL32" s="744"/>
      <c r="IM32" s="744"/>
      <c r="IN32" s="744"/>
      <c r="IO32" s="744"/>
      <c r="IP32" s="744"/>
      <c r="IQ32" s="744"/>
      <c r="IR32" s="744"/>
      <c r="IS32" s="744"/>
      <c r="IT32" s="744"/>
      <c r="IU32" s="744"/>
      <c r="IV32" s="744"/>
      <c r="IW32" s="744"/>
      <c r="IX32" s="744"/>
      <c r="IY32" s="744"/>
      <c r="IZ32" s="744"/>
      <c r="JA32" s="744"/>
      <c r="JB32" s="744"/>
      <c r="JC32" s="744"/>
      <c r="JD32" s="744"/>
      <c r="JE32" s="744"/>
      <c r="JF32" s="744"/>
      <c r="JG32" s="744"/>
      <c r="JH32" s="744"/>
      <c r="JI32" s="744"/>
      <c r="JJ32" s="744"/>
      <c r="JK32" s="744"/>
      <c r="JL32" s="744"/>
      <c r="JM32" s="744"/>
      <c r="JN32" s="744"/>
      <c r="JO32" s="744"/>
      <c r="JP32" s="744"/>
      <c r="JQ32" s="744"/>
      <c r="JR32" s="744"/>
      <c r="JS32" s="744"/>
      <c r="JT32" s="744"/>
      <c r="JU32" s="744"/>
      <c r="JV32" s="744"/>
      <c r="JW32" s="744"/>
      <c r="JX32" s="744"/>
      <c r="JY32" s="744"/>
      <c r="JZ32" s="744"/>
      <c r="KA32" s="744"/>
      <c r="KB32" s="744"/>
      <c r="KC32" s="744"/>
      <c r="KD32" s="744"/>
      <c r="KE32" s="744"/>
      <c r="KF32" s="744"/>
      <c r="KG32" s="744"/>
      <c r="KH32" s="744"/>
      <c r="KI32" s="744"/>
      <c r="KJ32" s="744"/>
      <c r="KK32" s="744"/>
      <c r="KL32" s="744"/>
      <c r="KM32" s="744"/>
      <c r="KN32" s="744"/>
      <c r="KO32" s="744"/>
      <c r="KP32" s="744"/>
      <c r="KQ32" s="744"/>
      <c r="KR32" s="744"/>
      <c r="KS32" s="744"/>
      <c r="KT32" s="744"/>
      <c r="KU32" s="744"/>
      <c r="KV32" s="744"/>
      <c r="KW32" s="744"/>
      <c r="KX32" s="744"/>
      <c r="KY32" s="744"/>
      <c r="KZ32" s="744"/>
      <c r="LA32" s="744"/>
      <c r="LB32" s="744"/>
      <c r="LC32" s="744"/>
      <c r="LD32" s="744"/>
      <c r="LE32" s="744"/>
      <c r="LF32" s="744"/>
      <c r="LG32" s="744"/>
      <c r="LH32" s="744"/>
      <c r="LI32" s="744"/>
      <c r="LJ32" s="744"/>
      <c r="LK32" s="744"/>
      <c r="LL32" s="744"/>
      <c r="LM32" s="744"/>
      <c r="LN32" s="744"/>
      <c r="LO32" s="744"/>
      <c r="LP32" s="744"/>
      <c r="LQ32" s="744"/>
      <c r="LR32" s="744"/>
      <c r="LS32" s="744"/>
      <c r="LT32" s="744"/>
      <c r="LU32" s="744"/>
      <c r="LV32" s="744"/>
      <c r="LW32" s="744"/>
      <c r="LX32" s="744"/>
      <c r="LY32" s="744"/>
      <c r="LZ32" s="744"/>
      <c r="MA32" s="744"/>
      <c r="MB32" s="744"/>
      <c r="MC32" s="744"/>
      <c r="MD32" s="744"/>
      <c r="ME32" s="744"/>
      <c r="MF32" s="744"/>
      <c r="MG32" s="744"/>
      <c r="MH32" s="744"/>
      <c r="MI32" s="744"/>
      <c r="MJ32" s="744"/>
      <c r="MK32" s="744"/>
      <c r="ML32" s="744"/>
      <c r="MM32" s="744"/>
      <c r="MN32" s="744"/>
      <c r="MO32" s="744"/>
      <c r="MP32" s="744"/>
      <c r="MQ32" s="744"/>
      <c r="MR32" s="744"/>
      <c r="MS32" s="744"/>
      <c r="MT32" s="744"/>
      <c r="MU32" s="744"/>
      <c r="MV32" s="744"/>
      <c r="MW32" s="744"/>
      <c r="MX32" s="744"/>
      <c r="MY32" s="744"/>
      <c r="MZ32" s="744"/>
      <c r="NA32" s="744"/>
      <c r="NB32" s="744"/>
      <c r="NC32" s="744"/>
      <c r="ND32" s="744"/>
      <c r="NE32" s="744"/>
      <c r="NF32" s="744"/>
      <c r="NG32" s="744"/>
      <c r="NH32" s="744"/>
      <c r="NI32" s="744"/>
      <c r="NJ32" s="744"/>
      <c r="NK32" s="744"/>
      <c r="NL32" s="744"/>
      <c r="NM32" s="744"/>
      <c r="NN32" s="744"/>
      <c r="NO32" s="744"/>
      <c r="NP32" s="744"/>
      <c r="NQ32" s="744"/>
      <c r="NR32" s="744"/>
      <c r="NS32" s="744"/>
      <c r="NT32" s="744"/>
      <c r="NU32" s="744"/>
      <c r="NV32" s="744"/>
      <c r="NW32" s="744"/>
      <c r="NX32" s="744"/>
      <c r="NY32" s="744"/>
      <c r="NZ32" s="744"/>
      <c r="OA32" s="744"/>
      <c r="OB32" s="744"/>
      <c r="OC32" s="744"/>
      <c r="OD32" s="744"/>
      <c r="OE32" s="744"/>
      <c r="OF32" s="744"/>
      <c r="OG32" s="744"/>
      <c r="OH32" s="744"/>
      <c r="OI32" s="744"/>
      <c r="OJ32" s="744"/>
      <c r="OK32" s="744"/>
      <c r="OL32" s="744"/>
      <c r="OM32" s="744"/>
      <c r="ON32" s="744"/>
      <c r="OO32" s="744"/>
      <c r="OP32" s="744"/>
      <c r="OQ32" s="744"/>
      <c r="OR32" s="744"/>
      <c r="OS32" s="744"/>
      <c r="OT32" s="744"/>
      <c r="OU32" s="744"/>
      <c r="OV32" s="744"/>
      <c r="OW32" s="744"/>
      <c r="OX32" s="744"/>
      <c r="OY32" s="744"/>
      <c r="OZ32" s="744"/>
      <c r="PA32" s="744"/>
      <c r="PB32" s="744"/>
      <c r="PC32" s="744"/>
      <c r="PD32" s="744"/>
      <c r="PE32" s="744"/>
      <c r="PF32" s="744"/>
      <c r="PG32" s="744"/>
      <c r="PH32" s="744"/>
      <c r="PI32" s="744"/>
      <c r="PJ32" s="744"/>
      <c r="PK32" s="744"/>
      <c r="PL32" s="744"/>
      <c r="PM32" s="744"/>
      <c r="PN32" s="744"/>
      <c r="PO32" s="744"/>
      <c r="PP32" s="744"/>
      <c r="PQ32" s="744"/>
      <c r="PR32" s="744"/>
      <c r="PS32" s="744"/>
      <c r="PT32" s="744"/>
      <c r="PU32" s="744"/>
      <c r="PV32" s="744"/>
      <c r="PW32" s="744"/>
      <c r="PX32" s="744"/>
      <c r="PY32" s="744"/>
      <c r="PZ32" s="744"/>
      <c r="QA32" s="744"/>
      <c r="QB32" s="744"/>
      <c r="QC32" s="744"/>
      <c r="QD32" s="744"/>
      <c r="QE32" s="744"/>
      <c r="QF32" s="744"/>
      <c r="QG32" s="744"/>
      <c r="QH32" s="744"/>
      <c r="QI32" s="744"/>
      <c r="QJ32" s="744"/>
      <c r="QK32" s="744"/>
      <c r="QL32" s="744"/>
      <c r="QM32" s="744"/>
      <c r="QN32" s="744"/>
      <c r="QO32" s="744"/>
      <c r="QP32" s="744"/>
      <c r="QQ32" s="744"/>
      <c r="QR32" s="744"/>
      <c r="QS32" s="744"/>
      <c r="QT32" s="744"/>
      <c r="QU32" s="744"/>
      <c r="QV32" s="744"/>
      <c r="QW32" s="744"/>
      <c r="QX32" s="744"/>
      <c r="QY32" s="744"/>
      <c r="QZ32" s="744"/>
      <c r="RA32" s="744"/>
      <c r="RB32" s="744"/>
      <c r="RC32" s="744"/>
      <c r="RD32" s="744"/>
      <c r="RE32" s="744"/>
      <c r="RF32" s="744"/>
      <c r="RG32" s="744"/>
      <c r="RH32" s="744"/>
      <c r="RI32" s="744"/>
      <c r="RJ32" s="744"/>
      <c r="RK32" s="744"/>
      <c r="RL32" s="744"/>
      <c r="RM32" s="744"/>
      <c r="RN32" s="744"/>
      <c r="RO32" s="744"/>
      <c r="RP32" s="744"/>
      <c r="RQ32" s="744"/>
      <c r="RR32" s="744"/>
      <c r="RS32" s="744"/>
      <c r="RT32" s="744"/>
      <c r="RU32" s="744"/>
      <c r="RV32" s="744"/>
      <c r="RW32" s="744"/>
      <c r="RX32" s="744"/>
      <c r="RY32" s="744"/>
      <c r="RZ32" s="744"/>
      <c r="SA32" s="744"/>
      <c r="SB32" s="744"/>
      <c r="SC32" s="744"/>
      <c r="SD32" s="744"/>
      <c r="SE32" s="744"/>
      <c r="SF32" s="744"/>
      <c r="SG32" s="744"/>
      <c r="SH32" s="744"/>
      <c r="SI32" s="744"/>
      <c r="SJ32" s="744"/>
      <c r="SK32" s="744"/>
      <c r="SL32" s="744"/>
      <c r="SM32" s="744"/>
      <c r="SN32" s="744"/>
      <c r="SO32" s="744"/>
      <c r="SP32" s="744"/>
      <c r="SQ32" s="744"/>
      <c r="SR32" s="744"/>
      <c r="SS32" s="744"/>
      <c r="ST32" s="744"/>
      <c r="SU32" s="744"/>
      <c r="SV32" s="744"/>
      <c r="SW32" s="744"/>
      <c r="SX32" s="744"/>
      <c r="SY32" s="744"/>
      <c r="SZ32" s="744"/>
      <c r="TA32" s="744"/>
      <c r="TB32" s="744"/>
      <c r="TC32" s="744"/>
      <c r="TD32" s="744"/>
      <c r="TE32" s="744"/>
      <c r="TF32" s="744"/>
      <c r="TG32" s="744"/>
      <c r="TH32" s="744"/>
      <c r="TI32" s="744"/>
      <c r="TJ32" s="744"/>
      <c r="TK32" s="744"/>
      <c r="TL32" s="744"/>
      <c r="TM32" s="744"/>
      <c r="TN32" s="744"/>
      <c r="TO32" s="744"/>
      <c r="TP32" s="744"/>
      <c r="TQ32" s="744"/>
      <c r="TR32" s="744"/>
      <c r="TS32" s="744"/>
      <c r="TT32" s="744"/>
      <c r="TU32" s="744"/>
      <c r="TV32" s="744"/>
      <c r="TW32" s="744"/>
      <c r="TX32" s="744"/>
      <c r="TY32" s="744"/>
      <c r="TZ32" s="744"/>
      <c r="UA32" s="744"/>
      <c r="UB32" s="744"/>
      <c r="UC32" s="744"/>
      <c r="UD32" s="744"/>
      <c r="UE32" s="744"/>
      <c r="UF32" s="744"/>
      <c r="UG32" s="744"/>
      <c r="UH32" s="744"/>
      <c r="UI32" s="744"/>
      <c r="UJ32" s="744"/>
      <c r="UK32" s="744"/>
      <c r="UL32" s="744"/>
      <c r="UM32" s="744"/>
      <c r="UN32" s="744"/>
      <c r="UO32" s="744"/>
      <c r="UP32" s="744"/>
      <c r="UQ32" s="744"/>
      <c r="UR32" s="744"/>
      <c r="US32" s="744"/>
      <c r="UT32" s="744"/>
      <c r="UU32" s="744"/>
      <c r="UV32" s="744"/>
      <c r="UW32" s="744"/>
      <c r="UX32" s="744"/>
      <c r="UY32" s="744"/>
      <c r="UZ32" s="744"/>
      <c r="VA32" s="744"/>
      <c r="VB32" s="744"/>
      <c r="VC32" s="744"/>
      <c r="VD32" s="744"/>
      <c r="VE32" s="744"/>
      <c r="VF32" s="744"/>
      <c r="VG32" s="744"/>
      <c r="VH32" s="744"/>
      <c r="VI32" s="744"/>
      <c r="VJ32" s="744"/>
      <c r="VK32" s="744"/>
      <c r="VL32" s="744"/>
      <c r="VM32" s="744"/>
      <c r="VN32" s="744"/>
      <c r="VO32" s="744"/>
      <c r="VP32" s="744"/>
      <c r="VQ32" s="744"/>
      <c r="VR32" s="744"/>
      <c r="VS32" s="744"/>
      <c r="VT32" s="744"/>
      <c r="VU32" s="744"/>
      <c r="VV32" s="744"/>
      <c r="VW32" s="744"/>
      <c r="VX32" s="744"/>
      <c r="VY32" s="744"/>
      <c r="VZ32" s="744"/>
      <c r="WA32" s="744"/>
      <c r="WB32" s="744"/>
      <c r="WC32" s="744"/>
      <c r="WD32" s="744"/>
      <c r="WE32" s="744"/>
      <c r="WF32" s="744"/>
      <c r="WG32" s="744"/>
      <c r="WH32" s="744"/>
      <c r="WI32" s="744"/>
      <c r="WJ32" s="744"/>
      <c r="WK32" s="744"/>
      <c r="WL32" s="744"/>
      <c r="WM32" s="744"/>
      <c r="WN32" s="744"/>
      <c r="WO32" s="744"/>
      <c r="WP32" s="744"/>
      <c r="WQ32" s="744"/>
      <c r="WR32" s="744"/>
      <c r="WS32" s="744"/>
      <c r="WT32" s="744"/>
      <c r="WU32" s="744"/>
      <c r="WV32" s="744"/>
      <c r="WW32" s="744"/>
      <c r="WX32" s="744"/>
      <c r="WY32" s="744"/>
      <c r="WZ32" s="744"/>
      <c r="XA32" s="744"/>
      <c r="XB32" s="744"/>
      <c r="XC32" s="744"/>
      <c r="XD32" s="744"/>
      <c r="XE32" s="744"/>
      <c r="XF32" s="744"/>
      <c r="XG32" s="744"/>
      <c r="XH32" s="744"/>
      <c r="XI32" s="744"/>
      <c r="XJ32" s="744"/>
      <c r="XK32" s="744"/>
      <c r="XL32" s="744"/>
      <c r="XM32" s="744"/>
      <c r="XN32" s="744"/>
      <c r="XO32" s="744"/>
      <c r="XP32" s="744"/>
      <c r="XQ32" s="744"/>
      <c r="XR32" s="744"/>
      <c r="XS32" s="744"/>
      <c r="XT32" s="744"/>
      <c r="XU32" s="744"/>
      <c r="XV32" s="744"/>
      <c r="XW32" s="744"/>
      <c r="XX32" s="744"/>
      <c r="XY32" s="744"/>
      <c r="XZ32" s="744"/>
      <c r="YA32" s="744"/>
      <c r="YB32" s="744"/>
      <c r="YC32" s="744"/>
      <c r="YD32" s="744"/>
      <c r="YE32" s="744"/>
      <c r="YF32" s="744"/>
      <c r="YG32" s="744"/>
      <c r="YH32" s="744"/>
      <c r="YI32" s="744"/>
      <c r="YJ32" s="744"/>
      <c r="YK32" s="744"/>
      <c r="YL32" s="744"/>
      <c r="YM32" s="744"/>
      <c r="YN32" s="744"/>
      <c r="YO32" s="744"/>
      <c r="YP32" s="744"/>
      <c r="YQ32" s="744"/>
      <c r="YR32" s="744"/>
      <c r="YS32" s="744"/>
      <c r="YT32" s="744"/>
      <c r="YU32" s="744"/>
      <c r="YV32" s="744"/>
      <c r="YW32" s="744"/>
      <c r="YX32" s="744"/>
      <c r="YY32" s="744"/>
      <c r="YZ32" s="744"/>
      <c r="ZA32" s="744"/>
      <c r="ZB32" s="744"/>
      <c r="ZC32" s="744"/>
      <c r="ZD32" s="744"/>
      <c r="ZE32" s="744"/>
      <c r="ZF32" s="744"/>
      <c r="ZG32" s="744"/>
      <c r="ZH32" s="744"/>
      <c r="ZI32" s="744"/>
      <c r="ZJ32" s="744"/>
      <c r="ZK32" s="744"/>
      <c r="ZL32" s="744"/>
      <c r="ZM32" s="744"/>
      <c r="ZN32" s="744"/>
      <c r="ZO32" s="744"/>
      <c r="ZP32" s="744"/>
      <c r="ZQ32" s="744"/>
      <c r="ZR32" s="744"/>
      <c r="ZS32" s="744"/>
      <c r="ZT32" s="744"/>
      <c r="ZU32" s="744"/>
      <c r="ZV32" s="744"/>
      <c r="ZW32" s="744"/>
      <c r="ZX32" s="744"/>
      <c r="ZY32" s="744"/>
      <c r="ZZ32" s="744"/>
      <c r="AAA32" s="744"/>
      <c r="AAB32" s="744"/>
      <c r="AAC32" s="744"/>
      <c r="AAD32" s="744"/>
      <c r="AAE32" s="744"/>
      <c r="AAF32" s="744"/>
      <c r="AAG32" s="744"/>
      <c r="AAH32" s="744"/>
      <c r="AAI32" s="744"/>
      <c r="AAJ32" s="744"/>
      <c r="AAK32" s="744"/>
      <c r="AAL32" s="744"/>
      <c r="AAM32" s="744"/>
      <c r="AAN32" s="744"/>
      <c r="AAO32" s="744"/>
      <c r="AAP32" s="744"/>
      <c r="AAQ32" s="744"/>
      <c r="AAR32" s="744"/>
      <c r="AAS32" s="744"/>
      <c r="AAT32" s="744"/>
      <c r="AAU32" s="744"/>
      <c r="AAV32" s="744"/>
      <c r="AAW32" s="744"/>
      <c r="AAX32" s="744"/>
      <c r="AAY32" s="744"/>
      <c r="AAZ32" s="744"/>
      <c r="ABA32" s="744"/>
      <c r="ABB32" s="744"/>
      <c r="ABC32" s="744"/>
      <c r="ABD32" s="744"/>
      <c r="ABE32" s="744"/>
      <c r="ABF32" s="744"/>
      <c r="ABG32" s="744"/>
      <c r="ABH32" s="744"/>
      <c r="ABI32" s="744"/>
      <c r="ABJ32" s="744"/>
      <c r="ABK32" s="744"/>
      <c r="ABL32" s="744"/>
      <c r="ABM32" s="744"/>
      <c r="ABN32" s="744"/>
      <c r="ABO32" s="744"/>
      <c r="ABP32" s="744"/>
      <c r="ABQ32" s="744"/>
      <c r="ABR32" s="744"/>
      <c r="ABS32" s="744"/>
      <c r="ABT32" s="744"/>
      <c r="ABU32" s="744"/>
      <c r="ABV32" s="744"/>
      <c r="ABW32" s="744"/>
      <c r="ABX32" s="744"/>
      <c r="ABY32" s="744"/>
      <c r="ABZ32" s="744"/>
      <c r="ACA32" s="744"/>
      <c r="ACB32" s="744"/>
      <c r="ACC32" s="744"/>
      <c r="ACD32" s="744"/>
      <c r="ACE32" s="744"/>
      <c r="ACF32" s="744"/>
      <c r="ACG32" s="744"/>
      <c r="ACH32" s="744"/>
      <c r="ACI32" s="744"/>
      <c r="ACJ32" s="744"/>
      <c r="ACK32" s="744"/>
      <c r="ACL32" s="744"/>
      <c r="ACM32" s="744"/>
      <c r="ACN32" s="744"/>
      <c r="ACO32" s="744"/>
      <c r="ACP32" s="744"/>
      <c r="ACQ32" s="744"/>
      <c r="ACR32" s="744"/>
      <c r="ACS32" s="744"/>
      <c r="ACT32" s="744"/>
      <c r="ACU32" s="744"/>
      <c r="ACV32" s="744"/>
      <c r="ACW32" s="744"/>
      <c r="ACX32" s="744"/>
      <c r="ACY32" s="744"/>
      <c r="ACZ32" s="744"/>
      <c r="ADA32" s="744"/>
      <c r="ADB32" s="744"/>
      <c r="ADC32" s="744"/>
      <c r="ADD32" s="744"/>
      <c r="ADE32" s="744"/>
      <c r="ADF32" s="744"/>
      <c r="ADG32" s="744"/>
      <c r="ADH32" s="744"/>
      <c r="ADI32" s="744"/>
      <c r="ADJ32" s="744"/>
      <c r="ADK32" s="744"/>
      <c r="ADL32" s="744"/>
      <c r="ADM32" s="744"/>
      <c r="ADN32" s="744"/>
      <c r="ADO32" s="744"/>
      <c r="ADP32" s="744"/>
      <c r="ADQ32" s="744"/>
      <c r="ADR32" s="744"/>
      <c r="ADS32" s="744"/>
      <c r="ADT32" s="744"/>
      <c r="ADU32" s="744"/>
      <c r="ADV32" s="744"/>
      <c r="ADW32" s="744"/>
      <c r="ADX32" s="744"/>
      <c r="ADY32" s="744"/>
      <c r="ADZ32" s="744"/>
      <c r="AEA32" s="744"/>
      <c r="AEB32" s="744"/>
      <c r="AEC32" s="744"/>
      <c r="AED32" s="744"/>
      <c r="AEE32" s="744"/>
      <c r="AEF32" s="744"/>
      <c r="AEG32" s="744"/>
      <c r="AEH32" s="744"/>
      <c r="AEI32" s="744"/>
      <c r="AEJ32" s="744"/>
      <c r="AEK32" s="744"/>
      <c r="AEL32" s="744"/>
      <c r="AEM32" s="744"/>
      <c r="AEN32" s="744"/>
      <c r="AEO32" s="744"/>
      <c r="AEP32" s="744"/>
      <c r="AEQ32" s="744"/>
      <c r="AER32" s="744"/>
      <c r="AES32" s="744"/>
      <c r="AET32" s="744"/>
      <c r="AEU32" s="744"/>
      <c r="AEV32" s="744"/>
      <c r="AEW32" s="744"/>
      <c r="AEX32" s="744"/>
      <c r="AEY32" s="744"/>
      <c r="AEZ32" s="744"/>
      <c r="AFA32" s="744"/>
      <c r="AFB32" s="744"/>
      <c r="AFC32" s="744"/>
      <c r="AFD32" s="744"/>
      <c r="AFE32" s="744"/>
      <c r="AFF32" s="744"/>
      <c r="AFG32" s="744"/>
      <c r="AFH32" s="744"/>
      <c r="AFI32" s="744"/>
      <c r="AFJ32" s="744"/>
      <c r="AFK32" s="744"/>
      <c r="AFL32" s="744"/>
      <c r="AFM32" s="744"/>
      <c r="AFN32" s="744"/>
      <c r="AFO32" s="744"/>
      <c r="AFP32" s="744"/>
      <c r="AFQ32" s="744"/>
      <c r="AFR32" s="744"/>
      <c r="AFS32" s="744"/>
      <c r="AFT32" s="744"/>
      <c r="AFU32" s="744"/>
      <c r="AFV32" s="744"/>
      <c r="AFW32" s="744"/>
      <c r="AFX32" s="744"/>
      <c r="AFY32" s="744"/>
      <c r="AFZ32" s="744"/>
      <c r="AGA32" s="744"/>
      <c r="AGB32" s="744"/>
      <c r="AGC32" s="744"/>
      <c r="AGD32" s="744"/>
      <c r="AGE32" s="744"/>
      <c r="AGF32" s="744"/>
      <c r="AGG32" s="744"/>
      <c r="AGH32" s="744"/>
      <c r="AGI32" s="744"/>
      <c r="AGJ32" s="744"/>
      <c r="AGK32" s="744"/>
      <c r="AGL32" s="744"/>
      <c r="AGM32" s="744"/>
      <c r="AGN32" s="744"/>
      <c r="AGO32" s="744"/>
      <c r="AGP32" s="744"/>
      <c r="AGQ32" s="744"/>
      <c r="AGR32" s="744"/>
      <c r="AGS32" s="744"/>
      <c r="AGT32" s="744"/>
      <c r="AGU32" s="744"/>
      <c r="AGV32" s="744"/>
      <c r="AGW32" s="744"/>
      <c r="AGX32" s="744"/>
      <c r="AGY32" s="744"/>
      <c r="AGZ32" s="744"/>
      <c r="AHA32" s="744"/>
      <c r="AHB32" s="744"/>
      <c r="AHC32" s="744"/>
      <c r="AHD32" s="744"/>
      <c r="AHE32" s="744"/>
      <c r="AHF32" s="744"/>
      <c r="AHG32" s="744"/>
      <c r="AHH32" s="744"/>
      <c r="AHI32" s="744"/>
      <c r="AHJ32" s="744"/>
      <c r="AHK32" s="744"/>
      <c r="AHL32" s="744"/>
      <c r="AHM32" s="744"/>
      <c r="AHN32" s="744"/>
      <c r="AHO32" s="744"/>
      <c r="AHP32" s="744"/>
      <c r="AHQ32" s="744"/>
      <c r="AHR32" s="744"/>
      <c r="AHS32" s="744"/>
      <c r="AHT32" s="744"/>
      <c r="AHU32" s="744"/>
      <c r="AHV32" s="744"/>
      <c r="AHW32" s="744"/>
      <c r="AHX32" s="744"/>
      <c r="AHY32" s="744"/>
      <c r="AHZ32" s="744"/>
      <c r="AIA32" s="744"/>
      <c r="AIB32" s="744"/>
      <c r="AIC32" s="744"/>
      <c r="AID32" s="744"/>
      <c r="AIE32" s="744"/>
      <c r="AIF32" s="744"/>
      <c r="AIG32" s="744"/>
      <c r="AIH32" s="744"/>
      <c r="AII32" s="744"/>
      <c r="AIJ32" s="744"/>
      <c r="AIK32" s="744"/>
      <c r="AIL32" s="744"/>
      <c r="AIM32" s="744"/>
      <c r="AIN32" s="744"/>
      <c r="AIO32" s="744"/>
      <c r="AIP32" s="744"/>
      <c r="AIQ32" s="744"/>
      <c r="AIR32" s="744"/>
      <c r="AIS32" s="744"/>
      <c r="AIT32" s="744"/>
      <c r="AIU32" s="744"/>
      <c r="AIV32" s="744"/>
      <c r="AIW32" s="744"/>
      <c r="AIX32" s="744"/>
      <c r="AIY32" s="744"/>
      <c r="AIZ32" s="744"/>
      <c r="AJA32" s="744"/>
      <c r="AJB32" s="744"/>
      <c r="AJC32" s="744"/>
      <c r="AJD32" s="744"/>
      <c r="AJE32" s="744"/>
      <c r="AJF32" s="744"/>
      <c r="AJG32" s="744"/>
      <c r="AJH32" s="744"/>
      <c r="AJI32" s="744"/>
      <c r="AJJ32" s="744"/>
      <c r="AJK32" s="744"/>
      <c r="AJL32" s="744"/>
      <c r="AJM32" s="744"/>
      <c r="AJN32" s="744"/>
      <c r="AJO32" s="744"/>
      <c r="AJP32" s="744"/>
      <c r="AJQ32" s="744"/>
      <c r="AJR32" s="744"/>
      <c r="AJS32" s="744"/>
      <c r="AJT32" s="744"/>
      <c r="AJU32" s="744"/>
      <c r="AJV32" s="744"/>
      <c r="AJW32" s="744"/>
      <c r="AJX32" s="744"/>
      <c r="AJY32" s="744"/>
      <c r="AJZ32" s="744"/>
      <c r="AKA32" s="744"/>
      <c r="AKB32" s="744"/>
      <c r="AKC32" s="744"/>
      <c r="AKD32" s="744"/>
      <c r="AKE32" s="744"/>
      <c r="AKF32" s="744"/>
      <c r="AKG32" s="744"/>
      <c r="AKH32" s="744"/>
      <c r="AKI32" s="744"/>
      <c r="AKJ32" s="744"/>
      <c r="AKK32" s="744"/>
      <c r="AKL32" s="744"/>
      <c r="AKM32" s="744"/>
      <c r="AKN32" s="744"/>
      <c r="AKO32" s="744"/>
      <c r="AKP32" s="744"/>
      <c r="AKQ32" s="744"/>
      <c r="AKR32" s="744"/>
      <c r="AKS32" s="744"/>
      <c r="AKT32" s="744"/>
      <c r="AKU32" s="744"/>
    </row>
  </sheetData>
  <mergeCells count="25">
    <mergeCell ref="Y20:Z20"/>
    <mergeCell ref="AA20:AB20"/>
    <mergeCell ref="C18:D18"/>
    <mergeCell ref="AY7:BC7"/>
    <mergeCell ref="AN7:AR7"/>
    <mergeCell ref="AS7:AW7"/>
    <mergeCell ref="AX7:AX8"/>
    <mergeCell ref="Y19:Z19"/>
    <mergeCell ref="AA19:AB19"/>
    <mergeCell ref="S21:V21"/>
    <mergeCell ref="Y21:AB21"/>
    <mergeCell ref="AE21:AF21"/>
    <mergeCell ref="AC23:AX25"/>
    <mergeCell ref="B7:B8"/>
    <mergeCell ref="C7:C8"/>
    <mergeCell ref="D7:D8"/>
    <mergeCell ref="E7:E8"/>
    <mergeCell ref="F7:K7"/>
    <mergeCell ref="L7:P7"/>
    <mergeCell ref="Q7:V7"/>
    <mergeCell ref="W7:AB7"/>
    <mergeCell ref="AC7:AC8"/>
    <mergeCell ref="AD7:AH7"/>
    <mergeCell ref="AI7:AM7"/>
    <mergeCell ref="T19:V19"/>
  </mergeCells>
  <pageMargins left="0.7" right="0.7" top="0.75" bottom="0.75" header="0.51180555555555496" footer="0.51180555555555496"/>
  <pageSetup firstPageNumber="0"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142AD-4F34-4E5B-BD9B-23E3364FD4D2}">
  <dimension ref="A2:AKU33"/>
  <sheetViews>
    <sheetView zoomScale="76" zoomScaleNormal="76" workbookViewId="0">
      <pane xSplit="5" ySplit="3" topLeftCell="AO4" activePane="bottomRight" state="frozen"/>
      <selection activeCell="B27" sqref="B27:B28"/>
      <selection pane="topRight" activeCell="B27" sqref="B27:B28"/>
      <selection pane="bottomLeft" activeCell="B27" sqref="B27:B28"/>
      <selection pane="bottomRight" activeCell="AV12" sqref="AV12"/>
    </sheetView>
  </sheetViews>
  <sheetFormatPr defaultColWidth="10.44140625" defaultRowHeight="21"/>
  <cols>
    <col min="1" max="1" width="2.77734375" style="325" customWidth="1"/>
    <col min="2" max="2" width="14.21875" style="325" customWidth="1"/>
    <col min="3" max="3" width="11" style="325" customWidth="1"/>
    <col min="4" max="4" width="14.5546875" style="325" customWidth="1"/>
    <col min="5" max="5" width="17.6640625" style="325" customWidth="1"/>
    <col min="6" max="6" width="20.21875" style="325" customWidth="1"/>
    <col min="7" max="10" width="13.21875" style="326" customWidth="1"/>
    <col min="11" max="11" width="31.77734375" style="325" customWidth="1"/>
    <col min="12" max="15" width="13.21875" style="326" customWidth="1"/>
    <col min="16" max="16" width="13.21875" style="325" customWidth="1"/>
    <col min="17" max="17" width="18" style="330" customWidth="1"/>
    <col min="18" max="21" width="13.21875" style="326" customWidth="1"/>
    <col min="22" max="22" width="13.21875" style="325" customWidth="1"/>
    <col min="23" max="23" width="18" style="325" customWidth="1"/>
    <col min="24" max="27" width="13.21875" style="326" customWidth="1"/>
    <col min="28" max="28" width="13.21875" style="327" customWidth="1"/>
    <col min="29" max="29" width="13.21875" style="325" customWidth="1"/>
    <col min="30" max="30" width="13.21875" style="326" customWidth="1"/>
    <col min="31" max="32" width="19.5546875" style="326" customWidth="1"/>
    <col min="33" max="33" width="13.21875" style="326" customWidth="1"/>
    <col min="34" max="34" width="13.21875" style="327" customWidth="1"/>
    <col min="35" max="38" width="13.21875" style="326" customWidth="1"/>
    <col min="39" max="39" width="13.21875" style="327" customWidth="1"/>
    <col min="40" max="43" width="13.21875" style="326" customWidth="1"/>
    <col min="44" max="44" width="13.21875" style="327" customWidth="1"/>
    <col min="45" max="48" width="13.21875" style="326" customWidth="1"/>
    <col min="49" max="49" width="13.21875" style="327" customWidth="1"/>
    <col min="50" max="50" width="13.21875" style="325" customWidth="1"/>
    <col min="51" max="54" width="13.21875" style="326" customWidth="1"/>
    <col min="55" max="55" width="13.21875" style="327" customWidth="1"/>
    <col min="56" max="983" width="10.44140625" style="325"/>
    <col min="984" max="16384" width="10.44140625" style="329"/>
  </cols>
  <sheetData>
    <row r="2" spans="1:983" ht="28.8">
      <c r="B2" s="737" t="s">
        <v>851</v>
      </c>
    </row>
    <row r="4" spans="1:983" s="681" customFormat="1" ht="25.8">
      <c r="B4" s="682" t="s">
        <v>846</v>
      </c>
      <c r="C4" s="682"/>
      <c r="D4" s="682"/>
      <c r="E4" s="682"/>
      <c r="F4" s="682"/>
      <c r="G4" s="682"/>
      <c r="H4" s="682"/>
      <c r="I4" s="682"/>
      <c r="J4" s="682"/>
      <c r="K4" s="682"/>
    </row>
    <row r="5" spans="1:983" ht="21.6" thickBot="1"/>
    <row r="6" spans="1:983" s="327" customFormat="1" ht="52.5" customHeight="1">
      <c r="B6" s="1212" t="s">
        <v>0</v>
      </c>
      <c r="C6" s="1214" t="s">
        <v>1</v>
      </c>
      <c r="D6" s="1214" t="s">
        <v>2</v>
      </c>
      <c r="E6" s="1216" t="s">
        <v>377</v>
      </c>
      <c r="F6" s="1237" t="s">
        <v>3</v>
      </c>
      <c r="G6" s="1238"/>
      <c r="H6" s="1238"/>
      <c r="I6" s="1238"/>
      <c r="J6" s="1238"/>
      <c r="K6" s="1239"/>
      <c r="L6" s="1221" t="s">
        <v>4</v>
      </c>
      <c r="M6" s="1222"/>
      <c r="N6" s="1222"/>
      <c r="O6" s="1222"/>
      <c r="P6" s="1223"/>
      <c r="Q6" s="1248" t="s">
        <v>6</v>
      </c>
      <c r="R6" s="1235"/>
      <c r="S6" s="1235"/>
      <c r="T6" s="1235"/>
      <c r="U6" s="1235"/>
      <c r="V6" s="1236"/>
      <c r="W6" s="1249" t="s">
        <v>282</v>
      </c>
      <c r="X6" s="1250"/>
      <c r="Y6" s="1250"/>
      <c r="Z6" s="1250"/>
      <c r="AA6" s="1250"/>
      <c r="AB6" s="1251"/>
      <c r="AC6" s="1252" t="s">
        <v>8</v>
      </c>
      <c r="AD6" s="1229" t="s">
        <v>283</v>
      </c>
      <c r="AE6" s="1230"/>
      <c r="AF6" s="1230"/>
      <c r="AG6" s="1230"/>
      <c r="AH6" s="1231"/>
      <c r="AI6" s="1229" t="s">
        <v>284</v>
      </c>
      <c r="AJ6" s="1230"/>
      <c r="AK6" s="1230"/>
      <c r="AL6" s="1230"/>
      <c r="AM6" s="1231"/>
      <c r="AN6" s="1229" t="s">
        <v>285</v>
      </c>
      <c r="AO6" s="1230"/>
      <c r="AP6" s="1230"/>
      <c r="AQ6" s="1230"/>
      <c r="AR6" s="1231"/>
      <c r="AS6" s="1218" t="s">
        <v>286</v>
      </c>
      <c r="AT6" s="1219"/>
      <c r="AU6" s="1219"/>
      <c r="AV6" s="1219"/>
      <c r="AW6" s="1247"/>
      <c r="AX6" s="1240" t="s">
        <v>9</v>
      </c>
      <c r="AY6" s="1221" t="s">
        <v>286</v>
      </c>
      <c r="AZ6" s="1222"/>
      <c r="BA6" s="1222"/>
      <c r="BB6" s="1222"/>
      <c r="BC6" s="1223"/>
    </row>
    <row r="7" spans="1:983" s="327" customFormat="1" ht="50.25" customHeight="1">
      <c r="B7" s="1213"/>
      <c r="C7" s="1215"/>
      <c r="D7" s="1215"/>
      <c r="E7" s="1217"/>
      <c r="F7" s="371" t="s">
        <v>15</v>
      </c>
      <c r="G7" s="661" t="s">
        <v>10</v>
      </c>
      <c r="H7" s="370" t="s">
        <v>11</v>
      </c>
      <c r="I7" s="661" t="s">
        <v>12</v>
      </c>
      <c r="J7" s="370" t="s">
        <v>11</v>
      </c>
      <c r="K7" s="419" t="s">
        <v>17</v>
      </c>
      <c r="L7" s="331" t="s">
        <v>10</v>
      </c>
      <c r="M7" s="662" t="s">
        <v>11</v>
      </c>
      <c r="N7" s="659" t="s">
        <v>12</v>
      </c>
      <c r="O7" s="662" t="s">
        <v>11</v>
      </c>
      <c r="P7" s="663" t="s">
        <v>376</v>
      </c>
      <c r="Q7" s="423" t="s">
        <v>5</v>
      </c>
      <c r="R7" s="661" t="s">
        <v>10</v>
      </c>
      <c r="S7" s="370" t="s">
        <v>11</v>
      </c>
      <c r="T7" s="661" t="s">
        <v>12</v>
      </c>
      <c r="U7" s="370" t="s">
        <v>11</v>
      </c>
      <c r="V7" s="663" t="s">
        <v>376</v>
      </c>
      <c r="W7" s="426" t="s">
        <v>32</v>
      </c>
      <c r="X7" s="661" t="s">
        <v>10</v>
      </c>
      <c r="Y7" s="370" t="s">
        <v>11</v>
      </c>
      <c r="Z7" s="661" t="s">
        <v>12</v>
      </c>
      <c r="AA7" s="370" t="s">
        <v>11</v>
      </c>
      <c r="AB7" s="663" t="s">
        <v>376</v>
      </c>
      <c r="AC7" s="1253"/>
      <c r="AD7" s="382" t="s">
        <v>10</v>
      </c>
      <c r="AE7" s="346" t="s">
        <v>11</v>
      </c>
      <c r="AF7" s="383" t="s">
        <v>12</v>
      </c>
      <c r="AG7" s="346" t="s">
        <v>11</v>
      </c>
      <c r="AH7" s="418" t="s">
        <v>376</v>
      </c>
      <c r="AI7" s="382" t="s">
        <v>10</v>
      </c>
      <c r="AJ7" s="346" t="s">
        <v>11</v>
      </c>
      <c r="AK7" s="383" t="s">
        <v>12</v>
      </c>
      <c r="AL7" s="346" t="s">
        <v>11</v>
      </c>
      <c r="AM7" s="418" t="s">
        <v>376</v>
      </c>
      <c r="AN7" s="382" t="s">
        <v>10</v>
      </c>
      <c r="AO7" s="346" t="s">
        <v>11</v>
      </c>
      <c r="AP7" s="383" t="s">
        <v>12</v>
      </c>
      <c r="AQ7" s="346" t="s">
        <v>11</v>
      </c>
      <c r="AR7" s="418" t="s">
        <v>376</v>
      </c>
      <c r="AS7" s="321" t="s">
        <v>10</v>
      </c>
      <c r="AT7" s="322" t="s">
        <v>11</v>
      </c>
      <c r="AU7" s="323" t="s">
        <v>12</v>
      </c>
      <c r="AV7" s="322" t="s">
        <v>11</v>
      </c>
      <c r="AW7" s="663" t="s">
        <v>376</v>
      </c>
      <c r="AX7" s="1241"/>
      <c r="AY7" s="331" t="s">
        <v>10</v>
      </c>
      <c r="AZ7" s="662" t="s">
        <v>11</v>
      </c>
      <c r="BA7" s="659" t="s">
        <v>12</v>
      </c>
      <c r="BB7" s="662" t="s">
        <v>11</v>
      </c>
      <c r="BC7" s="663" t="s">
        <v>376</v>
      </c>
    </row>
    <row r="8" spans="1:983" s="326" customFormat="1" ht="32.25" customHeight="1">
      <c r="B8" s="745">
        <v>1</v>
      </c>
      <c r="C8" s="747" t="str">
        <f>'Water Levels'!D6</f>
        <v>0_2</v>
      </c>
      <c r="D8" s="746">
        <v>1</v>
      </c>
      <c r="E8" s="356">
        <f>SUM(P8+V8+AB8+AH8+AM8+AR8+AW8+BC8)/60</f>
        <v>17</v>
      </c>
      <c r="F8" s="355"/>
      <c r="G8" s="410"/>
      <c r="H8" s="410"/>
      <c r="I8" s="410"/>
      <c r="J8" s="410"/>
      <c r="K8" s="740">
        <f>W8</f>
        <v>28</v>
      </c>
      <c r="L8" s="414">
        <v>0.7</v>
      </c>
      <c r="M8" s="410">
        <v>1</v>
      </c>
      <c r="N8" s="410">
        <v>0.7</v>
      </c>
      <c r="O8" s="410">
        <v>1</v>
      </c>
      <c r="P8" s="422">
        <v>60</v>
      </c>
      <c r="Q8" s="739">
        <f>W8</f>
        <v>28</v>
      </c>
      <c r="R8" s="410">
        <v>0.7</v>
      </c>
      <c r="S8" s="410">
        <v>1</v>
      </c>
      <c r="T8" s="410">
        <v>0.7</v>
      </c>
      <c r="U8" s="410">
        <v>1</v>
      </c>
      <c r="V8" s="422">
        <v>180</v>
      </c>
      <c r="W8" s="741">
        <f>'Water Levels'!C6</f>
        <v>28</v>
      </c>
      <c r="X8" s="410">
        <v>0.7</v>
      </c>
      <c r="Y8" s="410">
        <v>1</v>
      </c>
      <c r="Z8" s="410">
        <v>0.7</v>
      </c>
      <c r="AA8" s="410">
        <v>1</v>
      </c>
      <c r="AB8" s="422">
        <v>720</v>
      </c>
      <c r="AC8" s="375"/>
      <c r="AD8" s="348"/>
      <c r="AE8" s="345"/>
      <c r="AF8" s="345"/>
      <c r="AG8" s="345"/>
      <c r="AH8" s="349"/>
      <c r="AI8" s="348"/>
      <c r="AJ8" s="345"/>
      <c r="AK8" s="345"/>
      <c r="AL8" s="345"/>
      <c r="AM8" s="349"/>
      <c r="AN8" s="348"/>
      <c r="AO8" s="345"/>
      <c r="AP8" s="345"/>
      <c r="AQ8" s="345"/>
      <c r="AR8" s="349"/>
      <c r="AS8" s="414"/>
      <c r="AT8" s="410"/>
      <c r="AU8" s="410"/>
      <c r="AV8" s="410"/>
      <c r="AW8" s="430"/>
      <c r="AX8" s="438"/>
      <c r="AY8" s="414">
        <v>0.3</v>
      </c>
      <c r="AZ8" s="410">
        <v>0.7</v>
      </c>
      <c r="BA8" s="410">
        <v>0.3</v>
      </c>
      <c r="BB8" s="410">
        <v>0.7</v>
      </c>
      <c r="BC8" s="430">
        <v>60</v>
      </c>
    </row>
    <row r="9" spans="1:983" s="373" customFormat="1" ht="32.1" customHeight="1">
      <c r="A9" s="436"/>
      <c r="B9" s="745">
        <v>2</v>
      </c>
      <c r="C9" s="747" t="str">
        <f>'Water Levels'!D7</f>
        <v>3_5</v>
      </c>
      <c r="D9" s="746">
        <v>2</v>
      </c>
      <c r="E9" s="356">
        <f>SUM(P9+V9+AB9+AH9+AM9+AR9+AW9+BC9)/60</f>
        <v>17</v>
      </c>
      <c r="F9" s="355"/>
      <c r="G9" s="410"/>
      <c r="H9" s="410"/>
      <c r="I9" s="410"/>
      <c r="J9" s="410"/>
      <c r="K9" s="740">
        <f t="shared" ref="K9:K11" si="0">W9</f>
        <v>50</v>
      </c>
      <c r="L9" s="414">
        <v>1</v>
      </c>
      <c r="M9" s="410">
        <v>1</v>
      </c>
      <c r="N9" s="410">
        <v>1</v>
      </c>
      <c r="O9" s="410">
        <v>1</v>
      </c>
      <c r="P9" s="422">
        <v>60</v>
      </c>
      <c r="Q9" s="739">
        <f t="shared" ref="Q9:Q11" si="1">W9</f>
        <v>50</v>
      </c>
      <c r="R9" s="410">
        <v>1</v>
      </c>
      <c r="S9" s="410">
        <v>1</v>
      </c>
      <c r="T9" s="410">
        <v>1</v>
      </c>
      <c r="U9" s="410">
        <v>1</v>
      </c>
      <c r="V9" s="422">
        <v>180</v>
      </c>
      <c r="W9" s="741">
        <f>'Water Levels'!C7</f>
        <v>50</v>
      </c>
      <c r="X9" s="410">
        <v>1</v>
      </c>
      <c r="Y9" s="410">
        <v>1</v>
      </c>
      <c r="Z9" s="410">
        <v>1</v>
      </c>
      <c r="AA9" s="410">
        <v>1</v>
      </c>
      <c r="AB9" s="422">
        <v>720</v>
      </c>
      <c r="AC9" s="375"/>
      <c r="AD9" s="348"/>
      <c r="AE9" s="345"/>
      <c r="AF9" s="345"/>
      <c r="AG9" s="345"/>
      <c r="AH9" s="349"/>
      <c r="AI9" s="348"/>
      <c r="AJ9" s="345"/>
      <c r="AK9" s="345"/>
      <c r="AL9" s="345"/>
      <c r="AM9" s="349"/>
      <c r="AN9" s="348"/>
      <c r="AO9" s="345"/>
      <c r="AP9" s="345"/>
      <c r="AQ9" s="345"/>
      <c r="AR9" s="349"/>
      <c r="AS9" s="414"/>
      <c r="AT9" s="410"/>
      <c r="AU9" s="410"/>
      <c r="AV9" s="410"/>
      <c r="AW9" s="430"/>
      <c r="AX9" s="438"/>
      <c r="AY9" s="414">
        <v>0.3</v>
      </c>
      <c r="AZ9" s="410">
        <v>0.7</v>
      </c>
      <c r="BA9" s="410">
        <v>0.3</v>
      </c>
      <c r="BB9" s="410">
        <v>0.7</v>
      </c>
      <c r="BC9" s="430">
        <v>60</v>
      </c>
      <c r="BD9" s="326"/>
    </row>
    <row r="10" spans="1:983" s="326" customFormat="1" ht="32.25" customHeight="1">
      <c r="B10" s="437">
        <v>3</v>
      </c>
      <c r="C10" s="747" t="str">
        <f>'Water Levels'!D8</f>
        <v>6_8</v>
      </c>
      <c r="D10" s="434">
        <v>3</v>
      </c>
      <c r="E10" s="356">
        <f>SUM(P10+V10+AB10+AH10+AM10+AR10+AW10+BC10)/60</f>
        <v>17</v>
      </c>
      <c r="F10" s="355"/>
      <c r="G10" s="440"/>
      <c r="H10" s="299"/>
      <c r="I10" s="440"/>
      <c r="J10" s="299"/>
      <c r="K10" s="740">
        <f t="shared" si="0"/>
        <v>71</v>
      </c>
      <c r="L10" s="414">
        <v>1.2</v>
      </c>
      <c r="M10" s="410">
        <v>1</v>
      </c>
      <c r="N10" s="410">
        <v>1.2</v>
      </c>
      <c r="O10" s="410">
        <v>1</v>
      </c>
      <c r="P10" s="422">
        <v>60</v>
      </c>
      <c r="Q10" s="739">
        <f t="shared" si="1"/>
        <v>71</v>
      </c>
      <c r="R10" s="410">
        <v>1.2</v>
      </c>
      <c r="S10" s="410">
        <v>1</v>
      </c>
      <c r="T10" s="410">
        <v>1.2</v>
      </c>
      <c r="U10" s="410">
        <v>1</v>
      </c>
      <c r="V10" s="422">
        <v>180</v>
      </c>
      <c r="W10" s="741">
        <f>'Water Levels'!C8</f>
        <v>71</v>
      </c>
      <c r="X10" s="410">
        <v>1.2</v>
      </c>
      <c r="Y10" s="410">
        <v>1</v>
      </c>
      <c r="Z10" s="410">
        <v>1.2</v>
      </c>
      <c r="AA10" s="410">
        <v>1</v>
      </c>
      <c r="AB10" s="422">
        <v>720</v>
      </c>
      <c r="AC10" s="375"/>
      <c r="AD10" s="433"/>
      <c r="AE10" s="432"/>
      <c r="AF10" s="432"/>
      <c r="AG10" s="432"/>
      <c r="AH10" s="349"/>
      <c r="AI10" s="433"/>
      <c r="AJ10" s="432"/>
      <c r="AK10" s="432"/>
      <c r="AL10" s="432"/>
      <c r="AM10" s="376"/>
      <c r="AN10" s="433"/>
      <c r="AO10" s="432"/>
      <c r="AP10" s="432"/>
      <c r="AQ10" s="432"/>
      <c r="AR10" s="349"/>
      <c r="AS10" s="431"/>
      <c r="AT10" s="440"/>
      <c r="AU10" s="440"/>
      <c r="AV10" s="440"/>
      <c r="AW10" s="374"/>
      <c r="AX10" s="438"/>
      <c r="AY10" s="431">
        <v>0.3</v>
      </c>
      <c r="AZ10" s="440">
        <v>0.5</v>
      </c>
      <c r="BA10" s="440">
        <v>0.3</v>
      </c>
      <c r="BB10" s="440">
        <v>0.5</v>
      </c>
      <c r="BC10" s="374">
        <v>60</v>
      </c>
    </row>
    <row r="11" spans="1:983" s="326" customFormat="1" ht="36.6" customHeight="1">
      <c r="B11" s="437">
        <v>4</v>
      </c>
      <c r="C11" s="747" t="str">
        <f>'Water Levels'!D9</f>
        <v>9_13</v>
      </c>
      <c r="D11" s="434">
        <v>4</v>
      </c>
      <c r="E11" s="356">
        <f>SUM(P11+V11+AB11+AH11+AM11+AR11+AW11+BC11)/60</f>
        <v>18</v>
      </c>
      <c r="F11" s="355"/>
      <c r="G11" s="410"/>
      <c r="H11" s="410"/>
      <c r="I11" s="410"/>
      <c r="J11" s="410"/>
      <c r="K11" s="740">
        <f t="shared" si="0"/>
        <v>93</v>
      </c>
      <c r="L11" s="414">
        <v>1.8</v>
      </c>
      <c r="M11" s="410">
        <v>1</v>
      </c>
      <c r="N11" s="410">
        <v>1.8</v>
      </c>
      <c r="O11" s="410">
        <v>1</v>
      </c>
      <c r="P11" s="422">
        <v>60</v>
      </c>
      <c r="Q11" s="739">
        <f t="shared" si="1"/>
        <v>93</v>
      </c>
      <c r="R11" s="410">
        <v>2.1</v>
      </c>
      <c r="S11" s="410">
        <v>1.5</v>
      </c>
      <c r="T11" s="410">
        <v>2.1</v>
      </c>
      <c r="U11" s="410">
        <v>1.5</v>
      </c>
      <c r="V11" s="422">
        <v>180</v>
      </c>
      <c r="W11" s="741">
        <f>'Water Levels'!C9</f>
        <v>93</v>
      </c>
      <c r="X11" s="410">
        <v>2.5</v>
      </c>
      <c r="Y11" s="410">
        <v>2</v>
      </c>
      <c r="Z11" s="410">
        <v>2.5</v>
      </c>
      <c r="AA11" s="410">
        <v>2</v>
      </c>
      <c r="AB11" s="422">
        <v>720</v>
      </c>
      <c r="AC11" s="375"/>
      <c r="AD11" s="348"/>
      <c r="AE11" s="345"/>
      <c r="AF11" s="345"/>
      <c r="AG11" s="345"/>
      <c r="AH11" s="349"/>
      <c r="AI11" s="348"/>
      <c r="AJ11" s="345"/>
      <c r="AK11" s="345"/>
      <c r="AL11" s="345"/>
      <c r="AM11" s="349"/>
      <c r="AN11" s="348"/>
      <c r="AO11" s="345"/>
      <c r="AP11" s="345"/>
      <c r="AQ11" s="345"/>
      <c r="AR11" s="349"/>
      <c r="AS11" s="414"/>
      <c r="AT11" s="410"/>
      <c r="AU11" s="410"/>
      <c r="AV11" s="410"/>
      <c r="AW11" s="430"/>
      <c r="AX11" s="438"/>
      <c r="AY11" s="414">
        <v>0.3</v>
      </c>
      <c r="AZ11" s="410">
        <v>0.5</v>
      </c>
      <c r="BA11" s="410">
        <v>0.3</v>
      </c>
      <c r="BB11" s="410">
        <v>0.5</v>
      </c>
      <c r="BC11" s="430">
        <v>120</v>
      </c>
    </row>
    <row r="12" spans="1:983" s="326" customFormat="1" ht="36.6" customHeight="1">
      <c r="B12" s="366"/>
      <c r="C12" s="358"/>
      <c r="D12" s="358"/>
      <c r="E12" s="359"/>
      <c r="F12" s="361"/>
      <c r="G12" s="345"/>
      <c r="H12" s="345"/>
      <c r="I12" s="345"/>
      <c r="J12" s="345"/>
      <c r="K12" s="420"/>
      <c r="L12" s="348"/>
      <c r="M12" s="345"/>
      <c r="N12" s="345"/>
      <c r="O12" s="345"/>
      <c r="P12" s="420"/>
      <c r="Q12" s="424"/>
      <c r="R12" s="345"/>
      <c r="S12" s="345"/>
      <c r="T12" s="345"/>
      <c r="U12" s="345"/>
      <c r="V12" s="420"/>
      <c r="W12" s="361"/>
      <c r="X12" s="345"/>
      <c r="Y12" s="345"/>
      <c r="Z12" s="345"/>
      <c r="AA12" s="345"/>
      <c r="AB12" s="420"/>
      <c r="AC12" s="375"/>
      <c r="AD12" s="348"/>
      <c r="AE12" s="345"/>
      <c r="AF12" s="345"/>
      <c r="AG12" s="345"/>
      <c r="AH12" s="349"/>
      <c r="AI12" s="348"/>
      <c r="AJ12" s="345"/>
      <c r="AK12" s="345"/>
      <c r="AL12" s="345"/>
      <c r="AM12" s="349"/>
      <c r="AN12" s="348"/>
      <c r="AO12" s="345"/>
      <c r="AP12" s="345"/>
      <c r="AQ12" s="345"/>
      <c r="AR12" s="349"/>
      <c r="AS12" s="348"/>
      <c r="AT12" s="345"/>
      <c r="AU12" s="345"/>
      <c r="AV12" s="345"/>
      <c r="AW12" s="349"/>
      <c r="AX12" s="439"/>
      <c r="AY12" s="348"/>
      <c r="AZ12" s="345"/>
      <c r="BA12" s="345"/>
      <c r="BB12" s="345"/>
      <c r="BC12" s="349"/>
    </row>
    <row r="13" spans="1:983" s="326" customFormat="1" ht="36.6" customHeight="1">
      <c r="B13" s="367"/>
      <c r="C13" s="360"/>
      <c r="D13" s="360"/>
      <c r="E13" s="435"/>
      <c r="F13" s="361"/>
      <c r="G13" s="432"/>
      <c r="H13" s="345"/>
      <c r="I13" s="432"/>
      <c r="J13" s="345"/>
      <c r="K13" s="420"/>
      <c r="L13" s="348"/>
      <c r="M13" s="345"/>
      <c r="N13" s="345"/>
      <c r="O13" s="345"/>
      <c r="P13" s="420"/>
      <c r="Q13" s="424"/>
      <c r="R13" s="397">
        <v>1.8</v>
      </c>
      <c r="S13" s="397"/>
      <c r="T13" s="397">
        <v>1.8</v>
      </c>
      <c r="U13" s="397"/>
      <c r="V13" s="948"/>
      <c r="W13" s="361"/>
      <c r="X13" s="345"/>
      <c r="Y13" s="345"/>
      <c r="Z13" s="345"/>
      <c r="AA13" s="345"/>
      <c r="AB13" s="420"/>
      <c r="AC13" s="375"/>
      <c r="AD13" s="433"/>
      <c r="AE13" s="345"/>
      <c r="AF13" s="432"/>
      <c r="AG13" s="345"/>
      <c r="AH13" s="349"/>
      <c r="AI13" s="433"/>
      <c r="AJ13" s="345"/>
      <c r="AK13" s="432"/>
      <c r="AL13" s="345"/>
      <c r="AM13" s="376"/>
      <c r="AN13" s="433"/>
      <c r="AO13" s="345"/>
      <c r="AP13" s="432"/>
      <c r="AQ13" s="345"/>
      <c r="AR13" s="349"/>
      <c r="AS13" s="433"/>
      <c r="AT13" s="345"/>
      <c r="AU13" s="432"/>
      <c r="AV13" s="345"/>
      <c r="AW13" s="376"/>
      <c r="AX13" s="439"/>
      <c r="AY13" s="433"/>
      <c r="AZ13" s="345"/>
      <c r="BA13" s="432"/>
      <c r="BB13" s="345"/>
      <c r="BC13" s="376"/>
    </row>
    <row r="14" spans="1:983" s="326" customFormat="1" ht="36.6" customHeight="1">
      <c r="B14" s="367"/>
      <c r="C14" s="360"/>
      <c r="D14" s="360"/>
      <c r="E14" s="435"/>
      <c r="F14" s="361"/>
      <c r="G14" s="432"/>
      <c r="H14" s="345"/>
      <c r="I14" s="432"/>
      <c r="J14" s="345"/>
      <c r="K14" s="420"/>
      <c r="L14" s="348"/>
      <c r="M14" s="345"/>
      <c r="N14" s="345"/>
      <c r="O14" s="345"/>
      <c r="P14" s="420"/>
      <c r="Q14" s="424"/>
      <c r="R14" s="345"/>
      <c r="S14" s="345"/>
      <c r="T14" s="345"/>
      <c r="U14" s="345"/>
      <c r="V14" s="420"/>
      <c r="W14" s="361"/>
      <c r="X14" s="345"/>
      <c r="Y14" s="345"/>
      <c r="Z14" s="345"/>
      <c r="AA14" s="345"/>
      <c r="AB14" s="420"/>
      <c r="AC14" s="375"/>
      <c r="AD14" s="433"/>
      <c r="AE14" s="345"/>
      <c r="AF14" s="432"/>
      <c r="AG14" s="345"/>
      <c r="AH14" s="349"/>
      <c r="AI14" s="433"/>
      <c r="AJ14" s="345"/>
      <c r="AK14" s="432"/>
      <c r="AL14" s="345"/>
      <c r="AM14" s="376"/>
      <c r="AN14" s="433"/>
      <c r="AO14" s="345"/>
      <c r="AP14" s="432"/>
      <c r="AQ14" s="345"/>
      <c r="AR14" s="349"/>
      <c r="AS14" s="433"/>
      <c r="AT14" s="345"/>
      <c r="AU14" s="432"/>
      <c r="AV14" s="345"/>
      <c r="AW14" s="376"/>
      <c r="AX14" s="439"/>
      <c r="AY14" s="433"/>
      <c r="AZ14" s="345"/>
      <c r="BA14" s="432"/>
      <c r="BB14" s="345"/>
      <c r="BC14" s="376"/>
    </row>
    <row r="15" spans="1:983" s="326" customFormat="1" ht="36.6" customHeight="1" thickBot="1">
      <c r="A15" s="436"/>
      <c r="B15" s="369"/>
      <c r="C15" s="363"/>
      <c r="D15" s="363"/>
      <c r="E15" s="364"/>
      <c r="F15" s="362"/>
      <c r="G15" s="343"/>
      <c r="H15" s="353"/>
      <c r="I15" s="343"/>
      <c r="J15" s="353"/>
      <c r="K15" s="421"/>
      <c r="L15" s="352"/>
      <c r="M15" s="353"/>
      <c r="N15" s="353"/>
      <c r="O15" s="353"/>
      <c r="P15" s="421"/>
      <c r="Q15" s="425"/>
      <c r="R15" s="353"/>
      <c r="S15" s="353"/>
      <c r="T15" s="353"/>
      <c r="U15" s="353"/>
      <c r="V15" s="421"/>
      <c r="W15" s="362"/>
      <c r="X15" s="353"/>
      <c r="Y15" s="353"/>
      <c r="Z15" s="353"/>
      <c r="AA15" s="353"/>
      <c r="AB15" s="421"/>
      <c r="AC15" s="377"/>
      <c r="AD15" s="344"/>
      <c r="AE15" s="353"/>
      <c r="AF15" s="343"/>
      <c r="AG15" s="353"/>
      <c r="AH15" s="354"/>
      <c r="AI15" s="344"/>
      <c r="AJ15" s="353"/>
      <c r="AK15" s="343"/>
      <c r="AL15" s="353"/>
      <c r="AM15" s="378"/>
      <c r="AN15" s="344"/>
      <c r="AO15" s="353"/>
      <c r="AP15" s="343"/>
      <c r="AQ15" s="353"/>
      <c r="AR15" s="354"/>
      <c r="AS15" s="344"/>
      <c r="AT15" s="343"/>
      <c r="AU15" s="343"/>
      <c r="AV15" s="343"/>
      <c r="AW15" s="378"/>
      <c r="AX15" s="368"/>
      <c r="AY15" s="344"/>
      <c r="AZ15" s="343"/>
      <c r="BA15" s="343"/>
      <c r="BB15" s="343"/>
      <c r="BC15" s="378"/>
    </row>
    <row r="16" spans="1:983" s="340" customFormat="1" ht="23.4">
      <c r="A16" s="335"/>
      <c r="B16" s="660"/>
      <c r="C16" s="660"/>
      <c r="D16" s="660"/>
      <c r="E16" s="660"/>
      <c r="F16" s="409"/>
      <c r="G16" s="384" t="s">
        <v>274</v>
      </c>
      <c r="H16" s="384"/>
      <c r="I16" s="384"/>
      <c r="J16" s="384"/>
      <c r="K16" s="408"/>
      <c r="L16" s="337" t="s">
        <v>275</v>
      </c>
      <c r="M16" s="337"/>
      <c r="N16" s="337"/>
      <c r="O16" s="337"/>
      <c r="P16" s="660"/>
      <c r="Q16" s="660"/>
      <c r="R16" s="337" t="s">
        <v>19</v>
      </c>
      <c r="S16" s="337" t="s">
        <v>288</v>
      </c>
      <c r="T16" s="337"/>
      <c r="U16" s="337"/>
      <c r="V16" s="660"/>
      <c r="W16" s="660"/>
      <c r="X16" s="350" t="s">
        <v>19</v>
      </c>
      <c r="Y16" s="337" t="s">
        <v>279</v>
      </c>
      <c r="Z16" s="337"/>
      <c r="AA16" s="337"/>
      <c r="AB16" s="336"/>
      <c r="AC16" s="660"/>
      <c r="AD16" s="337" t="s">
        <v>19</v>
      </c>
      <c r="AE16" s="337" t="s">
        <v>291</v>
      </c>
      <c r="AF16" s="337"/>
      <c r="AG16" s="337"/>
      <c r="AH16" s="338"/>
      <c r="AI16" s="337"/>
      <c r="AJ16" s="337"/>
      <c r="AK16" s="337"/>
      <c r="AL16" s="337"/>
      <c r="AM16" s="338"/>
      <c r="AN16" s="337"/>
      <c r="AO16" s="337"/>
      <c r="AP16" s="337"/>
      <c r="AQ16" s="337"/>
      <c r="AR16" s="338"/>
      <c r="AS16" s="337"/>
      <c r="AT16" s="337"/>
      <c r="AU16" s="337"/>
      <c r="AV16" s="337"/>
      <c r="AW16" s="338"/>
      <c r="AX16" s="660"/>
      <c r="AY16" s="337"/>
      <c r="AZ16" s="337"/>
      <c r="BA16" s="337"/>
      <c r="BB16" s="337"/>
      <c r="BC16" s="338"/>
      <c r="BD16" s="660"/>
      <c r="BE16" s="339"/>
      <c r="BF16" s="339"/>
      <c r="BG16" s="339"/>
      <c r="BH16" s="339"/>
      <c r="BI16" s="339"/>
      <c r="BJ16" s="339"/>
      <c r="BK16" s="339"/>
      <c r="BL16" s="339"/>
      <c r="BM16" s="339"/>
      <c r="BN16" s="339"/>
      <c r="BO16" s="339"/>
      <c r="BP16" s="339"/>
      <c r="BQ16" s="339"/>
      <c r="BR16" s="339"/>
      <c r="BS16" s="339"/>
      <c r="BT16" s="339"/>
      <c r="BU16" s="339"/>
      <c r="BV16" s="339"/>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9"/>
      <c r="CU16" s="339"/>
      <c r="CV16" s="339"/>
      <c r="CW16" s="339"/>
      <c r="CX16" s="339"/>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c r="DU16" s="339"/>
      <c r="DV16" s="339"/>
      <c r="DW16" s="339"/>
      <c r="DX16" s="339"/>
      <c r="DY16" s="339"/>
      <c r="DZ16" s="339"/>
      <c r="EA16" s="339"/>
      <c r="EB16" s="339"/>
      <c r="EC16" s="339"/>
      <c r="ED16" s="339"/>
      <c r="EE16" s="339"/>
      <c r="EF16" s="339"/>
      <c r="EG16" s="339"/>
      <c r="EH16" s="339"/>
      <c r="EI16" s="339"/>
      <c r="EJ16" s="339"/>
      <c r="EK16" s="339"/>
      <c r="EL16" s="339"/>
      <c r="EM16" s="339"/>
      <c r="EN16" s="339"/>
      <c r="EO16" s="339"/>
      <c r="EP16" s="339"/>
      <c r="EQ16" s="339"/>
      <c r="ER16" s="339"/>
      <c r="ES16" s="339"/>
      <c r="ET16" s="339"/>
      <c r="EU16" s="339"/>
      <c r="EV16" s="339"/>
      <c r="EW16" s="339"/>
      <c r="EX16" s="339"/>
      <c r="EY16" s="339"/>
      <c r="EZ16" s="339"/>
      <c r="FA16" s="339"/>
      <c r="FB16" s="339"/>
      <c r="FC16" s="339"/>
      <c r="FD16" s="339"/>
      <c r="FE16" s="339"/>
      <c r="FF16" s="339"/>
      <c r="FG16" s="339"/>
      <c r="FH16" s="339"/>
      <c r="FI16" s="339"/>
      <c r="FJ16" s="339"/>
      <c r="FK16" s="339"/>
      <c r="FL16" s="339"/>
      <c r="FM16" s="339"/>
      <c r="FN16" s="339"/>
      <c r="FO16" s="339"/>
      <c r="FP16" s="339"/>
      <c r="FQ16" s="339"/>
      <c r="FR16" s="339"/>
      <c r="FS16" s="339"/>
      <c r="FT16" s="339"/>
      <c r="FU16" s="339"/>
      <c r="FV16" s="339"/>
      <c r="FW16" s="339"/>
      <c r="FX16" s="339"/>
      <c r="FY16" s="339"/>
      <c r="FZ16" s="339"/>
      <c r="GA16" s="339"/>
      <c r="GB16" s="339"/>
      <c r="GC16" s="339"/>
      <c r="GD16" s="339"/>
      <c r="GE16" s="339"/>
      <c r="GF16" s="339"/>
      <c r="GG16" s="339"/>
      <c r="GH16" s="339"/>
      <c r="GI16" s="339"/>
      <c r="GJ16" s="339"/>
      <c r="GK16" s="339"/>
      <c r="GL16" s="339"/>
      <c r="GM16" s="339"/>
      <c r="GN16" s="339"/>
      <c r="GO16" s="339"/>
      <c r="GP16" s="339"/>
      <c r="GQ16" s="339"/>
      <c r="GR16" s="339"/>
      <c r="GS16" s="339"/>
      <c r="GT16" s="339"/>
      <c r="GU16" s="339"/>
      <c r="GV16" s="339"/>
      <c r="GW16" s="339"/>
      <c r="GX16" s="339"/>
      <c r="GY16" s="339"/>
      <c r="GZ16" s="339"/>
      <c r="HA16" s="339"/>
      <c r="HB16" s="339"/>
      <c r="HC16" s="339"/>
      <c r="HD16" s="339"/>
      <c r="HE16" s="339"/>
      <c r="HF16" s="339"/>
      <c r="HG16" s="339"/>
      <c r="HH16" s="339"/>
      <c r="HI16" s="339"/>
      <c r="HJ16" s="339"/>
      <c r="HK16" s="339"/>
      <c r="HL16" s="339"/>
      <c r="HM16" s="339"/>
      <c r="HN16" s="339"/>
      <c r="HO16" s="339"/>
      <c r="HP16" s="339"/>
      <c r="HQ16" s="339"/>
      <c r="HR16" s="339"/>
      <c r="HS16" s="339"/>
      <c r="HT16" s="339"/>
      <c r="HU16" s="339"/>
      <c r="HV16" s="339"/>
      <c r="HW16" s="339"/>
      <c r="HX16" s="339"/>
      <c r="HY16" s="339"/>
      <c r="HZ16" s="339"/>
      <c r="IA16" s="339"/>
      <c r="IB16" s="339"/>
      <c r="IC16" s="339"/>
      <c r="ID16" s="339"/>
      <c r="IE16" s="339"/>
      <c r="IF16" s="339"/>
      <c r="IG16" s="339"/>
      <c r="IH16" s="339"/>
      <c r="II16" s="339"/>
      <c r="IJ16" s="339"/>
      <c r="IK16" s="339"/>
      <c r="IL16" s="339"/>
      <c r="IM16" s="339"/>
      <c r="IN16" s="339"/>
      <c r="IO16" s="339"/>
      <c r="IP16" s="339"/>
      <c r="IQ16" s="339"/>
      <c r="IR16" s="339"/>
      <c r="IS16" s="339"/>
      <c r="IT16" s="339"/>
      <c r="IU16" s="339"/>
      <c r="IV16" s="339"/>
      <c r="IW16" s="339"/>
      <c r="IX16" s="339"/>
      <c r="IY16" s="339"/>
      <c r="IZ16" s="339"/>
      <c r="JA16" s="339"/>
      <c r="JB16" s="339"/>
      <c r="JC16" s="339"/>
      <c r="JD16" s="339"/>
      <c r="JE16" s="339"/>
      <c r="JF16" s="339"/>
      <c r="JG16" s="339"/>
      <c r="JH16" s="339"/>
      <c r="JI16" s="339"/>
      <c r="JJ16" s="339"/>
      <c r="JK16" s="339"/>
      <c r="JL16" s="339"/>
      <c r="JM16" s="339"/>
      <c r="JN16" s="339"/>
      <c r="JO16" s="339"/>
      <c r="JP16" s="339"/>
      <c r="JQ16" s="339"/>
      <c r="JR16" s="339"/>
      <c r="JS16" s="339"/>
      <c r="JT16" s="339"/>
      <c r="JU16" s="339"/>
      <c r="JV16" s="339"/>
      <c r="JW16" s="339"/>
      <c r="JX16" s="339"/>
      <c r="JY16" s="339"/>
      <c r="JZ16" s="339"/>
      <c r="KA16" s="339"/>
      <c r="KB16" s="339"/>
      <c r="KC16" s="339"/>
      <c r="KD16" s="339"/>
      <c r="KE16" s="339"/>
      <c r="KF16" s="339"/>
      <c r="KG16" s="339"/>
      <c r="KH16" s="339"/>
      <c r="KI16" s="339"/>
      <c r="KJ16" s="339"/>
      <c r="KK16" s="339"/>
      <c r="KL16" s="339"/>
      <c r="KM16" s="339"/>
      <c r="KN16" s="339"/>
      <c r="KO16" s="339"/>
      <c r="KP16" s="339"/>
      <c r="KQ16" s="339"/>
      <c r="KR16" s="339"/>
      <c r="KS16" s="339"/>
      <c r="KT16" s="339"/>
      <c r="KU16" s="339"/>
      <c r="KV16" s="339"/>
      <c r="KW16" s="339"/>
      <c r="KX16" s="339"/>
      <c r="KY16" s="339"/>
      <c r="KZ16" s="339"/>
      <c r="LA16" s="339"/>
      <c r="LB16" s="339"/>
      <c r="LC16" s="339"/>
      <c r="LD16" s="339"/>
      <c r="LE16" s="339"/>
      <c r="LF16" s="339"/>
      <c r="LG16" s="339"/>
      <c r="LH16" s="339"/>
      <c r="LI16" s="339"/>
      <c r="LJ16" s="339"/>
      <c r="LK16" s="339"/>
      <c r="LL16" s="339"/>
      <c r="LM16" s="339"/>
      <c r="LN16" s="339"/>
      <c r="LO16" s="339"/>
      <c r="LP16" s="339"/>
      <c r="LQ16" s="339"/>
      <c r="LR16" s="339"/>
      <c r="LS16" s="339"/>
      <c r="LT16" s="339"/>
      <c r="LU16" s="339"/>
      <c r="LV16" s="339"/>
      <c r="LW16" s="339"/>
      <c r="LX16" s="339"/>
      <c r="LY16" s="339"/>
      <c r="LZ16" s="339"/>
      <c r="MA16" s="339"/>
      <c r="MB16" s="339"/>
      <c r="MC16" s="339"/>
      <c r="MD16" s="339"/>
      <c r="ME16" s="339"/>
      <c r="MF16" s="339"/>
      <c r="MG16" s="339"/>
      <c r="MH16" s="339"/>
      <c r="MI16" s="339"/>
      <c r="MJ16" s="339"/>
      <c r="MK16" s="339"/>
      <c r="ML16" s="339"/>
      <c r="MM16" s="339"/>
      <c r="MN16" s="339"/>
      <c r="MO16" s="339"/>
      <c r="MP16" s="339"/>
      <c r="MQ16" s="339"/>
      <c r="MR16" s="339"/>
      <c r="MS16" s="339"/>
      <c r="MT16" s="339"/>
      <c r="MU16" s="339"/>
      <c r="MV16" s="339"/>
      <c r="MW16" s="339"/>
      <c r="MX16" s="339"/>
      <c r="MY16" s="339"/>
      <c r="MZ16" s="339"/>
      <c r="NA16" s="339"/>
      <c r="NB16" s="339"/>
      <c r="NC16" s="339"/>
      <c r="ND16" s="339"/>
      <c r="NE16" s="339"/>
      <c r="NF16" s="339"/>
      <c r="NG16" s="339"/>
      <c r="NH16" s="339"/>
      <c r="NI16" s="339"/>
      <c r="NJ16" s="339"/>
      <c r="NK16" s="339"/>
      <c r="NL16" s="339"/>
      <c r="NM16" s="339"/>
      <c r="NN16" s="339"/>
      <c r="NO16" s="339"/>
      <c r="NP16" s="339"/>
      <c r="NQ16" s="339"/>
      <c r="NR16" s="339"/>
      <c r="NS16" s="339"/>
      <c r="NT16" s="339"/>
      <c r="NU16" s="339"/>
      <c r="NV16" s="339"/>
      <c r="NW16" s="339"/>
      <c r="NX16" s="339"/>
      <c r="NY16" s="339"/>
      <c r="NZ16" s="339"/>
      <c r="OA16" s="339"/>
      <c r="OB16" s="339"/>
      <c r="OC16" s="339"/>
      <c r="OD16" s="339"/>
      <c r="OE16" s="339"/>
      <c r="OF16" s="339"/>
      <c r="OG16" s="339"/>
      <c r="OH16" s="339"/>
      <c r="OI16" s="339"/>
      <c r="OJ16" s="339"/>
      <c r="OK16" s="339"/>
      <c r="OL16" s="339"/>
      <c r="OM16" s="339"/>
      <c r="ON16" s="339"/>
      <c r="OO16" s="339"/>
      <c r="OP16" s="339"/>
      <c r="OQ16" s="339"/>
      <c r="OR16" s="339"/>
      <c r="OS16" s="339"/>
      <c r="OT16" s="339"/>
      <c r="OU16" s="339"/>
      <c r="OV16" s="339"/>
      <c r="OW16" s="339"/>
      <c r="OX16" s="339"/>
      <c r="OY16" s="339"/>
      <c r="OZ16" s="339"/>
      <c r="PA16" s="339"/>
      <c r="PB16" s="339"/>
      <c r="PC16" s="339"/>
      <c r="PD16" s="339"/>
      <c r="PE16" s="339"/>
      <c r="PF16" s="339"/>
      <c r="PG16" s="339"/>
      <c r="PH16" s="339"/>
      <c r="PI16" s="339"/>
      <c r="PJ16" s="339"/>
      <c r="PK16" s="339"/>
      <c r="PL16" s="339"/>
      <c r="PM16" s="339"/>
      <c r="PN16" s="339"/>
      <c r="PO16" s="339"/>
      <c r="PP16" s="339"/>
      <c r="PQ16" s="339"/>
      <c r="PR16" s="339"/>
      <c r="PS16" s="339"/>
      <c r="PT16" s="339"/>
      <c r="PU16" s="339"/>
      <c r="PV16" s="339"/>
      <c r="PW16" s="339"/>
      <c r="PX16" s="339"/>
      <c r="PY16" s="339"/>
      <c r="PZ16" s="339"/>
      <c r="QA16" s="339"/>
      <c r="QB16" s="339"/>
      <c r="QC16" s="339"/>
      <c r="QD16" s="339"/>
      <c r="QE16" s="339"/>
      <c r="QF16" s="339"/>
      <c r="QG16" s="339"/>
      <c r="QH16" s="339"/>
      <c r="QI16" s="339"/>
      <c r="QJ16" s="339"/>
      <c r="QK16" s="339"/>
      <c r="QL16" s="339"/>
      <c r="QM16" s="339"/>
      <c r="QN16" s="339"/>
      <c r="QO16" s="339"/>
      <c r="QP16" s="339"/>
      <c r="QQ16" s="339"/>
      <c r="QR16" s="339"/>
      <c r="QS16" s="339"/>
      <c r="QT16" s="339"/>
      <c r="QU16" s="339"/>
      <c r="QV16" s="339"/>
      <c r="QW16" s="339"/>
      <c r="QX16" s="339"/>
      <c r="QY16" s="339"/>
      <c r="QZ16" s="339"/>
      <c r="RA16" s="339"/>
      <c r="RB16" s="339"/>
      <c r="RC16" s="339"/>
      <c r="RD16" s="339"/>
      <c r="RE16" s="339"/>
      <c r="RF16" s="339"/>
      <c r="RG16" s="339"/>
      <c r="RH16" s="339"/>
      <c r="RI16" s="339"/>
      <c r="RJ16" s="339"/>
      <c r="RK16" s="339"/>
      <c r="RL16" s="339"/>
      <c r="RM16" s="339"/>
      <c r="RN16" s="339"/>
      <c r="RO16" s="339"/>
      <c r="RP16" s="339"/>
      <c r="RQ16" s="339"/>
      <c r="RR16" s="339"/>
      <c r="RS16" s="339"/>
      <c r="RT16" s="339"/>
      <c r="RU16" s="339"/>
      <c r="RV16" s="339"/>
      <c r="RW16" s="339"/>
      <c r="RX16" s="339"/>
      <c r="RY16" s="339"/>
      <c r="RZ16" s="339"/>
      <c r="SA16" s="339"/>
      <c r="SB16" s="339"/>
      <c r="SC16" s="339"/>
      <c r="SD16" s="339"/>
      <c r="SE16" s="339"/>
      <c r="SF16" s="339"/>
      <c r="SG16" s="339"/>
      <c r="SH16" s="339"/>
      <c r="SI16" s="339"/>
      <c r="SJ16" s="339"/>
      <c r="SK16" s="339"/>
      <c r="SL16" s="339"/>
      <c r="SM16" s="339"/>
      <c r="SN16" s="339"/>
      <c r="SO16" s="339"/>
      <c r="SP16" s="339"/>
      <c r="SQ16" s="339"/>
      <c r="SR16" s="339"/>
      <c r="SS16" s="339"/>
      <c r="ST16" s="339"/>
      <c r="SU16" s="339"/>
      <c r="SV16" s="339"/>
      <c r="SW16" s="339"/>
      <c r="SX16" s="339"/>
      <c r="SY16" s="339"/>
      <c r="SZ16" s="339"/>
      <c r="TA16" s="339"/>
      <c r="TB16" s="339"/>
      <c r="TC16" s="339"/>
      <c r="TD16" s="339"/>
      <c r="TE16" s="339"/>
      <c r="TF16" s="339"/>
      <c r="TG16" s="339"/>
      <c r="TH16" s="339"/>
      <c r="TI16" s="339"/>
      <c r="TJ16" s="339"/>
      <c r="TK16" s="339"/>
      <c r="TL16" s="339"/>
      <c r="TM16" s="339"/>
      <c r="TN16" s="339"/>
      <c r="TO16" s="339"/>
      <c r="TP16" s="339"/>
      <c r="TQ16" s="339"/>
      <c r="TR16" s="339"/>
      <c r="TS16" s="339"/>
      <c r="TT16" s="339"/>
      <c r="TU16" s="339"/>
      <c r="TV16" s="339"/>
      <c r="TW16" s="339"/>
      <c r="TX16" s="339"/>
      <c r="TY16" s="339"/>
      <c r="TZ16" s="339"/>
      <c r="UA16" s="339"/>
      <c r="UB16" s="339"/>
      <c r="UC16" s="339"/>
      <c r="UD16" s="339"/>
      <c r="UE16" s="339"/>
      <c r="UF16" s="339"/>
      <c r="UG16" s="339"/>
      <c r="UH16" s="339"/>
      <c r="UI16" s="339"/>
      <c r="UJ16" s="339"/>
      <c r="UK16" s="339"/>
      <c r="UL16" s="339"/>
      <c r="UM16" s="339"/>
      <c r="UN16" s="339"/>
      <c r="UO16" s="339"/>
      <c r="UP16" s="339"/>
      <c r="UQ16" s="339"/>
      <c r="UR16" s="339"/>
      <c r="US16" s="339"/>
      <c r="UT16" s="339"/>
      <c r="UU16" s="339"/>
      <c r="UV16" s="339"/>
      <c r="UW16" s="339"/>
      <c r="UX16" s="339"/>
      <c r="UY16" s="339"/>
      <c r="UZ16" s="339"/>
      <c r="VA16" s="339"/>
      <c r="VB16" s="339"/>
      <c r="VC16" s="339"/>
      <c r="VD16" s="339"/>
      <c r="VE16" s="339"/>
      <c r="VF16" s="339"/>
      <c r="VG16" s="339"/>
      <c r="VH16" s="339"/>
      <c r="VI16" s="339"/>
      <c r="VJ16" s="339"/>
      <c r="VK16" s="339"/>
      <c r="VL16" s="339"/>
      <c r="VM16" s="339"/>
      <c r="VN16" s="339"/>
      <c r="VO16" s="339"/>
      <c r="VP16" s="339"/>
      <c r="VQ16" s="339"/>
      <c r="VR16" s="339"/>
      <c r="VS16" s="339"/>
      <c r="VT16" s="339"/>
      <c r="VU16" s="339"/>
      <c r="VV16" s="339"/>
      <c r="VW16" s="339"/>
      <c r="VX16" s="339"/>
      <c r="VY16" s="339"/>
      <c r="VZ16" s="339"/>
      <c r="WA16" s="339"/>
      <c r="WB16" s="339"/>
      <c r="WC16" s="339"/>
      <c r="WD16" s="339"/>
      <c r="WE16" s="339"/>
      <c r="WF16" s="339"/>
      <c r="WG16" s="339"/>
      <c r="WH16" s="339"/>
      <c r="WI16" s="339"/>
      <c r="WJ16" s="339"/>
      <c r="WK16" s="339"/>
      <c r="WL16" s="339"/>
      <c r="WM16" s="339"/>
      <c r="WN16" s="339"/>
      <c r="WO16" s="339"/>
      <c r="WP16" s="339"/>
      <c r="WQ16" s="339"/>
      <c r="WR16" s="339"/>
      <c r="WS16" s="339"/>
      <c r="WT16" s="339"/>
      <c r="WU16" s="339"/>
      <c r="WV16" s="339"/>
      <c r="WW16" s="339"/>
      <c r="WX16" s="339"/>
      <c r="WY16" s="339"/>
      <c r="WZ16" s="339"/>
      <c r="XA16" s="339"/>
      <c r="XB16" s="339"/>
      <c r="XC16" s="339"/>
      <c r="XD16" s="339"/>
      <c r="XE16" s="339"/>
      <c r="XF16" s="339"/>
      <c r="XG16" s="339"/>
      <c r="XH16" s="339"/>
      <c r="XI16" s="339"/>
      <c r="XJ16" s="339"/>
      <c r="XK16" s="339"/>
      <c r="XL16" s="339"/>
      <c r="XM16" s="339"/>
      <c r="XN16" s="339"/>
      <c r="XO16" s="339"/>
      <c r="XP16" s="339"/>
      <c r="XQ16" s="339"/>
      <c r="XR16" s="339"/>
      <c r="XS16" s="339"/>
      <c r="XT16" s="339"/>
      <c r="XU16" s="339"/>
      <c r="XV16" s="339"/>
      <c r="XW16" s="339"/>
      <c r="XX16" s="339"/>
      <c r="XY16" s="339"/>
      <c r="XZ16" s="339"/>
      <c r="YA16" s="339"/>
      <c r="YB16" s="339"/>
      <c r="YC16" s="339"/>
      <c r="YD16" s="339"/>
      <c r="YE16" s="339"/>
      <c r="YF16" s="339"/>
      <c r="YG16" s="339"/>
      <c r="YH16" s="339"/>
      <c r="YI16" s="339"/>
      <c r="YJ16" s="339"/>
      <c r="YK16" s="339"/>
      <c r="YL16" s="339"/>
      <c r="YM16" s="339"/>
      <c r="YN16" s="339"/>
      <c r="YO16" s="339"/>
      <c r="YP16" s="339"/>
      <c r="YQ16" s="339"/>
      <c r="YR16" s="339"/>
      <c r="YS16" s="339"/>
      <c r="YT16" s="339"/>
      <c r="YU16" s="339"/>
      <c r="YV16" s="339"/>
      <c r="YW16" s="339"/>
      <c r="YX16" s="339"/>
      <c r="YY16" s="339"/>
      <c r="YZ16" s="339"/>
      <c r="ZA16" s="339"/>
      <c r="ZB16" s="339"/>
      <c r="ZC16" s="339"/>
      <c r="ZD16" s="339"/>
      <c r="ZE16" s="339"/>
      <c r="ZF16" s="339"/>
      <c r="ZG16" s="339"/>
      <c r="ZH16" s="339"/>
      <c r="ZI16" s="339"/>
      <c r="ZJ16" s="339"/>
      <c r="ZK16" s="339"/>
      <c r="ZL16" s="339"/>
      <c r="ZM16" s="339"/>
      <c r="ZN16" s="339"/>
      <c r="ZO16" s="339"/>
      <c r="ZP16" s="339"/>
      <c r="ZQ16" s="339"/>
      <c r="ZR16" s="339"/>
      <c r="ZS16" s="339"/>
      <c r="ZT16" s="339"/>
      <c r="ZU16" s="339"/>
      <c r="ZV16" s="339"/>
      <c r="ZW16" s="339"/>
      <c r="ZX16" s="339"/>
      <c r="ZY16" s="339"/>
      <c r="ZZ16" s="339"/>
      <c r="AAA16" s="339"/>
      <c r="AAB16" s="339"/>
      <c r="AAC16" s="339"/>
      <c r="AAD16" s="339"/>
      <c r="AAE16" s="339"/>
      <c r="AAF16" s="339"/>
      <c r="AAG16" s="339"/>
      <c r="AAH16" s="339"/>
      <c r="AAI16" s="339"/>
      <c r="AAJ16" s="339"/>
      <c r="AAK16" s="339"/>
      <c r="AAL16" s="339"/>
      <c r="AAM16" s="339"/>
      <c r="AAN16" s="339"/>
      <c r="AAO16" s="339"/>
      <c r="AAP16" s="339"/>
      <c r="AAQ16" s="339"/>
      <c r="AAR16" s="339"/>
      <c r="AAS16" s="339"/>
      <c r="AAT16" s="339"/>
      <c r="AAU16" s="339"/>
      <c r="AAV16" s="339"/>
      <c r="AAW16" s="339"/>
      <c r="AAX16" s="339"/>
      <c r="AAY16" s="339"/>
      <c r="AAZ16" s="339"/>
      <c r="ABA16" s="339"/>
      <c r="ABB16" s="339"/>
      <c r="ABC16" s="339"/>
      <c r="ABD16" s="339"/>
      <c r="ABE16" s="339"/>
      <c r="ABF16" s="339"/>
      <c r="ABG16" s="339"/>
      <c r="ABH16" s="339"/>
      <c r="ABI16" s="339"/>
      <c r="ABJ16" s="339"/>
      <c r="ABK16" s="339"/>
      <c r="ABL16" s="339"/>
      <c r="ABM16" s="339"/>
      <c r="ABN16" s="339"/>
      <c r="ABO16" s="339"/>
      <c r="ABP16" s="339"/>
      <c r="ABQ16" s="339"/>
      <c r="ABR16" s="339"/>
      <c r="ABS16" s="339"/>
      <c r="ABT16" s="339"/>
      <c r="ABU16" s="339"/>
      <c r="ABV16" s="339"/>
      <c r="ABW16" s="339"/>
      <c r="ABX16" s="339"/>
      <c r="ABY16" s="339"/>
      <c r="ABZ16" s="339"/>
      <c r="ACA16" s="339"/>
      <c r="ACB16" s="339"/>
      <c r="ACC16" s="339"/>
      <c r="ACD16" s="339"/>
      <c r="ACE16" s="339"/>
      <c r="ACF16" s="339"/>
      <c r="ACG16" s="339"/>
      <c r="ACH16" s="339"/>
      <c r="ACI16" s="339"/>
      <c r="ACJ16" s="339"/>
      <c r="ACK16" s="339"/>
      <c r="ACL16" s="339"/>
      <c r="ACM16" s="339"/>
      <c r="ACN16" s="339"/>
      <c r="ACO16" s="339"/>
      <c r="ACP16" s="339"/>
      <c r="ACQ16" s="339"/>
      <c r="ACR16" s="339"/>
      <c r="ACS16" s="339"/>
      <c r="ACT16" s="339"/>
      <c r="ACU16" s="339"/>
      <c r="ACV16" s="339"/>
      <c r="ACW16" s="339"/>
      <c r="ACX16" s="339"/>
      <c r="ACY16" s="339"/>
      <c r="ACZ16" s="339"/>
      <c r="ADA16" s="339"/>
      <c r="ADB16" s="339"/>
      <c r="ADC16" s="339"/>
      <c r="ADD16" s="339"/>
      <c r="ADE16" s="339"/>
      <c r="ADF16" s="339"/>
      <c r="ADG16" s="339"/>
      <c r="ADH16" s="339"/>
      <c r="ADI16" s="339"/>
      <c r="ADJ16" s="339"/>
      <c r="ADK16" s="339"/>
      <c r="ADL16" s="339"/>
      <c r="ADM16" s="339"/>
      <c r="ADN16" s="339"/>
      <c r="ADO16" s="339"/>
      <c r="ADP16" s="339"/>
      <c r="ADQ16" s="339"/>
      <c r="ADR16" s="339"/>
      <c r="ADS16" s="339"/>
      <c r="ADT16" s="339"/>
      <c r="ADU16" s="339"/>
      <c r="ADV16" s="339"/>
      <c r="ADW16" s="339"/>
      <c r="ADX16" s="339"/>
      <c r="ADY16" s="339"/>
      <c r="ADZ16" s="339"/>
      <c r="AEA16" s="339"/>
      <c r="AEB16" s="339"/>
      <c r="AEC16" s="339"/>
      <c r="AED16" s="339"/>
      <c r="AEE16" s="339"/>
      <c r="AEF16" s="339"/>
      <c r="AEG16" s="339"/>
      <c r="AEH16" s="339"/>
      <c r="AEI16" s="339"/>
      <c r="AEJ16" s="339"/>
      <c r="AEK16" s="339"/>
      <c r="AEL16" s="339"/>
      <c r="AEM16" s="339"/>
      <c r="AEN16" s="339"/>
      <c r="AEO16" s="339"/>
      <c r="AEP16" s="339"/>
      <c r="AEQ16" s="339"/>
      <c r="AER16" s="339"/>
      <c r="AES16" s="339"/>
      <c r="AET16" s="339"/>
      <c r="AEU16" s="339"/>
      <c r="AEV16" s="339"/>
      <c r="AEW16" s="339"/>
      <c r="AEX16" s="339"/>
      <c r="AEY16" s="339"/>
      <c r="AEZ16" s="339"/>
      <c r="AFA16" s="339"/>
      <c r="AFB16" s="339"/>
      <c r="AFC16" s="339"/>
      <c r="AFD16" s="339"/>
      <c r="AFE16" s="339"/>
      <c r="AFF16" s="339"/>
      <c r="AFG16" s="339"/>
      <c r="AFH16" s="339"/>
      <c r="AFI16" s="339"/>
      <c r="AFJ16" s="339"/>
      <c r="AFK16" s="339"/>
      <c r="AFL16" s="339"/>
      <c r="AFM16" s="339"/>
      <c r="AFN16" s="339"/>
      <c r="AFO16" s="339"/>
      <c r="AFP16" s="339"/>
      <c r="AFQ16" s="339"/>
      <c r="AFR16" s="339"/>
      <c r="AFS16" s="339"/>
      <c r="AFT16" s="339"/>
      <c r="AFU16" s="339"/>
      <c r="AFV16" s="339"/>
      <c r="AFW16" s="339"/>
      <c r="AFX16" s="339"/>
      <c r="AFY16" s="339"/>
      <c r="AFZ16" s="339"/>
      <c r="AGA16" s="339"/>
      <c r="AGB16" s="339"/>
      <c r="AGC16" s="339"/>
      <c r="AGD16" s="339"/>
      <c r="AGE16" s="339"/>
      <c r="AGF16" s="339"/>
      <c r="AGG16" s="339"/>
      <c r="AGH16" s="339"/>
      <c r="AGI16" s="339"/>
      <c r="AGJ16" s="339"/>
      <c r="AGK16" s="339"/>
      <c r="AGL16" s="339"/>
      <c r="AGM16" s="339"/>
      <c r="AGN16" s="339"/>
      <c r="AGO16" s="339"/>
      <c r="AGP16" s="339"/>
      <c r="AGQ16" s="339"/>
      <c r="AGR16" s="339"/>
      <c r="AGS16" s="339"/>
      <c r="AGT16" s="339"/>
      <c r="AGU16" s="339"/>
      <c r="AGV16" s="339"/>
      <c r="AGW16" s="339"/>
      <c r="AGX16" s="339"/>
      <c r="AGY16" s="339"/>
      <c r="AGZ16" s="339"/>
      <c r="AHA16" s="339"/>
      <c r="AHB16" s="339"/>
      <c r="AHC16" s="339"/>
      <c r="AHD16" s="339"/>
      <c r="AHE16" s="339"/>
      <c r="AHF16" s="339"/>
      <c r="AHG16" s="339"/>
      <c r="AHH16" s="339"/>
      <c r="AHI16" s="339"/>
      <c r="AHJ16" s="339"/>
      <c r="AHK16" s="339"/>
      <c r="AHL16" s="339"/>
      <c r="AHM16" s="339"/>
      <c r="AHN16" s="339"/>
      <c r="AHO16" s="339"/>
      <c r="AHP16" s="339"/>
      <c r="AHQ16" s="339"/>
      <c r="AHR16" s="339"/>
      <c r="AHS16" s="339"/>
      <c r="AHT16" s="339"/>
      <c r="AHU16" s="339"/>
      <c r="AHV16" s="339"/>
      <c r="AHW16" s="339"/>
      <c r="AHX16" s="339"/>
      <c r="AHY16" s="339"/>
      <c r="AHZ16" s="339"/>
      <c r="AIA16" s="339"/>
      <c r="AIB16" s="339"/>
      <c r="AIC16" s="339"/>
      <c r="AID16" s="339"/>
      <c r="AIE16" s="339"/>
      <c r="AIF16" s="339"/>
      <c r="AIG16" s="339"/>
      <c r="AIH16" s="339"/>
      <c r="AII16" s="339"/>
      <c r="AIJ16" s="339"/>
      <c r="AIK16" s="339"/>
      <c r="AIL16" s="339"/>
      <c r="AIM16" s="339"/>
      <c r="AIN16" s="339"/>
      <c r="AIO16" s="339"/>
      <c r="AIP16" s="339"/>
      <c r="AIQ16" s="339"/>
      <c r="AIR16" s="339"/>
      <c r="AIS16" s="339"/>
      <c r="AIT16" s="339"/>
      <c r="AIU16" s="339"/>
      <c r="AIV16" s="339"/>
      <c r="AIW16" s="339"/>
      <c r="AIX16" s="339"/>
      <c r="AIY16" s="339"/>
      <c r="AIZ16" s="339"/>
      <c r="AJA16" s="339"/>
      <c r="AJB16" s="339"/>
      <c r="AJC16" s="339"/>
      <c r="AJD16" s="339"/>
      <c r="AJE16" s="339"/>
      <c r="AJF16" s="339"/>
      <c r="AJG16" s="339"/>
      <c r="AJH16" s="339"/>
      <c r="AJI16" s="339"/>
      <c r="AJJ16" s="339"/>
      <c r="AJK16" s="339"/>
      <c r="AJL16" s="339"/>
      <c r="AJM16" s="339"/>
      <c r="AJN16" s="339"/>
      <c r="AJO16" s="339"/>
      <c r="AJP16" s="339"/>
      <c r="AJQ16" s="339"/>
      <c r="AJR16" s="339"/>
      <c r="AJS16" s="339"/>
      <c r="AJT16" s="339"/>
      <c r="AJU16" s="339"/>
      <c r="AJV16" s="339"/>
      <c r="AJW16" s="339"/>
      <c r="AJX16" s="339"/>
      <c r="AJY16" s="339"/>
      <c r="AJZ16" s="339"/>
      <c r="AKA16" s="339"/>
      <c r="AKB16" s="339"/>
      <c r="AKC16" s="339"/>
      <c r="AKD16" s="339"/>
      <c r="AKE16" s="339"/>
      <c r="AKF16" s="339"/>
      <c r="AKG16" s="339"/>
      <c r="AKH16" s="339"/>
      <c r="AKI16" s="339"/>
      <c r="AKJ16" s="339"/>
      <c r="AKK16" s="339"/>
      <c r="AKL16" s="339"/>
      <c r="AKM16" s="339"/>
      <c r="AKN16" s="339"/>
      <c r="AKO16" s="339"/>
      <c r="AKP16" s="339"/>
      <c r="AKQ16" s="339"/>
      <c r="AKR16" s="339"/>
      <c r="AKS16" s="339"/>
      <c r="AKT16" s="339"/>
      <c r="AKU16" s="339"/>
    </row>
    <row r="17" spans="1:983" s="340" customFormat="1" ht="23.4">
      <c r="A17" s="335"/>
      <c r="B17" s="381"/>
      <c r="C17" s="1233" t="s">
        <v>698</v>
      </c>
      <c r="D17" s="1233"/>
      <c r="E17" s="660"/>
      <c r="F17" s="408"/>
      <c r="G17" s="384" t="s">
        <v>272</v>
      </c>
      <c r="H17" s="384"/>
      <c r="I17" s="384"/>
      <c r="J17" s="384"/>
      <c r="K17" s="408"/>
      <c r="L17" s="337" t="s">
        <v>287</v>
      </c>
      <c r="M17" s="337"/>
      <c r="N17" s="337"/>
      <c r="O17" s="337"/>
      <c r="P17" s="660"/>
      <c r="Q17" s="660"/>
      <c r="R17" s="337" t="s">
        <v>20</v>
      </c>
      <c r="S17" s="337" t="s">
        <v>280</v>
      </c>
      <c r="T17" s="337"/>
      <c r="U17" s="337"/>
      <c r="V17" s="660"/>
      <c r="W17" s="660"/>
      <c r="X17" s="350" t="s">
        <v>20</v>
      </c>
      <c r="Y17" s="337" t="s">
        <v>289</v>
      </c>
      <c r="Z17" s="337"/>
      <c r="AA17" s="337"/>
      <c r="AB17" s="336"/>
      <c r="AC17" s="660"/>
      <c r="AD17" s="337" t="s">
        <v>20</v>
      </c>
      <c r="AE17" s="337" t="s">
        <v>292</v>
      </c>
      <c r="AF17" s="337"/>
      <c r="AG17" s="337"/>
      <c r="AH17" s="338"/>
      <c r="AI17" s="337"/>
      <c r="AJ17" s="337"/>
      <c r="AK17" s="337"/>
      <c r="AL17" s="337"/>
      <c r="AM17" s="338"/>
      <c r="AN17" s="337"/>
      <c r="AO17" s="337"/>
      <c r="AP17" s="337"/>
      <c r="AQ17" s="337"/>
      <c r="AR17" s="338"/>
      <c r="AS17" s="337"/>
      <c r="AT17" s="337"/>
      <c r="AU17" s="337"/>
      <c r="AV17" s="337"/>
      <c r="AW17" s="338"/>
      <c r="AX17" s="660"/>
      <c r="AY17" s="337"/>
      <c r="AZ17" s="337"/>
      <c r="BA17" s="337"/>
      <c r="BB17" s="337"/>
      <c r="BC17" s="338"/>
      <c r="BD17" s="660"/>
      <c r="BE17" s="339"/>
      <c r="BF17" s="339"/>
      <c r="BG17" s="339"/>
      <c r="BH17" s="339"/>
      <c r="BI17" s="339"/>
      <c r="BJ17" s="339"/>
      <c r="BK17" s="339"/>
      <c r="BL17" s="339"/>
      <c r="BM17" s="339"/>
      <c r="BN17" s="339"/>
      <c r="BO17" s="339"/>
      <c r="BP17" s="339"/>
      <c r="BQ17" s="339"/>
      <c r="BR17" s="339"/>
      <c r="BS17" s="339"/>
      <c r="BT17" s="339"/>
      <c r="BU17" s="339"/>
      <c r="BV17" s="339"/>
      <c r="BW17" s="339"/>
      <c r="BX17" s="339"/>
      <c r="BY17" s="339"/>
      <c r="BZ17" s="339"/>
      <c r="CA17" s="339"/>
      <c r="CB17" s="339"/>
      <c r="CC17" s="339"/>
      <c r="CD17" s="339"/>
      <c r="CE17" s="339"/>
      <c r="CF17" s="339"/>
      <c r="CG17" s="339"/>
      <c r="CH17" s="339"/>
      <c r="CI17" s="339"/>
      <c r="CJ17" s="339"/>
      <c r="CK17" s="339"/>
      <c r="CL17" s="339"/>
      <c r="CM17" s="339"/>
      <c r="CN17" s="339"/>
      <c r="CO17" s="339"/>
      <c r="CP17" s="339"/>
      <c r="CQ17" s="339"/>
      <c r="CR17" s="339"/>
      <c r="CS17" s="339"/>
      <c r="CT17" s="339"/>
      <c r="CU17" s="339"/>
      <c r="CV17" s="339"/>
      <c r="CW17" s="339"/>
      <c r="CX17" s="339"/>
      <c r="CY17" s="339"/>
      <c r="CZ17" s="339"/>
      <c r="DA17" s="339"/>
      <c r="DB17" s="339"/>
      <c r="DC17" s="339"/>
      <c r="DD17" s="339"/>
      <c r="DE17" s="339"/>
      <c r="DF17" s="339"/>
      <c r="DG17" s="339"/>
      <c r="DH17" s="339"/>
      <c r="DI17" s="339"/>
      <c r="DJ17" s="339"/>
      <c r="DK17" s="339"/>
      <c r="DL17" s="339"/>
      <c r="DM17" s="339"/>
      <c r="DN17" s="339"/>
      <c r="DO17" s="339"/>
      <c r="DP17" s="339"/>
      <c r="DQ17" s="339"/>
      <c r="DR17" s="339"/>
      <c r="DS17" s="339"/>
      <c r="DT17" s="339"/>
      <c r="DU17" s="339"/>
      <c r="DV17" s="339"/>
      <c r="DW17" s="339"/>
      <c r="DX17" s="339"/>
      <c r="DY17" s="339"/>
      <c r="DZ17" s="339"/>
      <c r="EA17" s="339"/>
      <c r="EB17" s="339"/>
      <c r="EC17" s="339"/>
      <c r="ED17" s="339"/>
      <c r="EE17" s="339"/>
      <c r="EF17" s="339"/>
      <c r="EG17" s="339"/>
      <c r="EH17" s="339"/>
      <c r="EI17" s="339"/>
      <c r="EJ17" s="339"/>
      <c r="EK17" s="339"/>
      <c r="EL17" s="339"/>
      <c r="EM17" s="339"/>
      <c r="EN17" s="339"/>
      <c r="EO17" s="339"/>
      <c r="EP17" s="339"/>
      <c r="EQ17" s="339"/>
      <c r="ER17" s="339"/>
      <c r="ES17" s="339"/>
      <c r="ET17" s="339"/>
      <c r="EU17" s="339"/>
      <c r="EV17" s="339"/>
      <c r="EW17" s="339"/>
      <c r="EX17" s="339"/>
      <c r="EY17" s="339"/>
      <c r="EZ17" s="339"/>
      <c r="FA17" s="339"/>
      <c r="FB17" s="339"/>
      <c r="FC17" s="339"/>
      <c r="FD17" s="339"/>
      <c r="FE17" s="339"/>
      <c r="FF17" s="339"/>
      <c r="FG17" s="339"/>
      <c r="FH17" s="339"/>
      <c r="FI17" s="339"/>
      <c r="FJ17" s="339"/>
      <c r="FK17" s="339"/>
      <c r="FL17" s="339"/>
      <c r="FM17" s="339"/>
      <c r="FN17" s="339"/>
      <c r="FO17" s="339"/>
      <c r="FP17" s="339"/>
      <c r="FQ17" s="339"/>
      <c r="FR17" s="339"/>
      <c r="FS17" s="339"/>
      <c r="FT17" s="339"/>
      <c r="FU17" s="339"/>
      <c r="FV17" s="339"/>
      <c r="FW17" s="339"/>
      <c r="FX17" s="339"/>
      <c r="FY17" s="339"/>
      <c r="FZ17" s="339"/>
      <c r="GA17" s="339"/>
      <c r="GB17" s="339"/>
      <c r="GC17" s="339"/>
      <c r="GD17" s="339"/>
      <c r="GE17" s="339"/>
      <c r="GF17" s="339"/>
      <c r="GG17" s="339"/>
      <c r="GH17" s="339"/>
      <c r="GI17" s="339"/>
      <c r="GJ17" s="339"/>
      <c r="GK17" s="339"/>
      <c r="GL17" s="339"/>
      <c r="GM17" s="339"/>
      <c r="GN17" s="339"/>
      <c r="GO17" s="339"/>
      <c r="GP17" s="339"/>
      <c r="GQ17" s="339"/>
      <c r="GR17" s="339"/>
      <c r="GS17" s="339"/>
      <c r="GT17" s="339"/>
      <c r="GU17" s="339"/>
      <c r="GV17" s="339"/>
      <c r="GW17" s="339"/>
      <c r="GX17" s="339"/>
      <c r="GY17" s="339"/>
      <c r="GZ17" s="339"/>
      <c r="HA17" s="339"/>
      <c r="HB17" s="339"/>
      <c r="HC17" s="339"/>
      <c r="HD17" s="339"/>
      <c r="HE17" s="339"/>
      <c r="HF17" s="339"/>
      <c r="HG17" s="339"/>
      <c r="HH17" s="339"/>
      <c r="HI17" s="339"/>
      <c r="HJ17" s="339"/>
      <c r="HK17" s="339"/>
      <c r="HL17" s="339"/>
      <c r="HM17" s="339"/>
      <c r="HN17" s="339"/>
      <c r="HO17" s="339"/>
      <c r="HP17" s="339"/>
      <c r="HQ17" s="339"/>
      <c r="HR17" s="339"/>
      <c r="HS17" s="339"/>
      <c r="HT17" s="339"/>
      <c r="HU17" s="339"/>
      <c r="HV17" s="339"/>
      <c r="HW17" s="339"/>
      <c r="HX17" s="339"/>
      <c r="HY17" s="339"/>
      <c r="HZ17" s="339"/>
      <c r="IA17" s="339"/>
      <c r="IB17" s="339"/>
      <c r="IC17" s="339"/>
      <c r="ID17" s="339"/>
      <c r="IE17" s="339"/>
      <c r="IF17" s="339"/>
      <c r="IG17" s="339"/>
      <c r="IH17" s="339"/>
      <c r="II17" s="339"/>
      <c r="IJ17" s="339"/>
      <c r="IK17" s="339"/>
      <c r="IL17" s="339"/>
      <c r="IM17" s="339"/>
      <c r="IN17" s="339"/>
      <c r="IO17" s="339"/>
      <c r="IP17" s="339"/>
      <c r="IQ17" s="339"/>
      <c r="IR17" s="339"/>
      <c r="IS17" s="339"/>
      <c r="IT17" s="339"/>
      <c r="IU17" s="339"/>
      <c r="IV17" s="339"/>
      <c r="IW17" s="339"/>
      <c r="IX17" s="339"/>
      <c r="IY17" s="339"/>
      <c r="IZ17" s="339"/>
      <c r="JA17" s="339"/>
      <c r="JB17" s="339"/>
      <c r="JC17" s="339"/>
      <c r="JD17" s="339"/>
      <c r="JE17" s="339"/>
      <c r="JF17" s="339"/>
      <c r="JG17" s="339"/>
      <c r="JH17" s="339"/>
      <c r="JI17" s="339"/>
      <c r="JJ17" s="339"/>
      <c r="JK17" s="339"/>
      <c r="JL17" s="339"/>
      <c r="JM17" s="339"/>
      <c r="JN17" s="339"/>
      <c r="JO17" s="339"/>
      <c r="JP17" s="339"/>
      <c r="JQ17" s="339"/>
      <c r="JR17" s="339"/>
      <c r="JS17" s="339"/>
      <c r="JT17" s="339"/>
      <c r="JU17" s="339"/>
      <c r="JV17" s="339"/>
      <c r="JW17" s="339"/>
      <c r="JX17" s="339"/>
      <c r="JY17" s="339"/>
      <c r="JZ17" s="339"/>
      <c r="KA17" s="339"/>
      <c r="KB17" s="339"/>
      <c r="KC17" s="339"/>
      <c r="KD17" s="339"/>
      <c r="KE17" s="339"/>
      <c r="KF17" s="339"/>
      <c r="KG17" s="339"/>
      <c r="KH17" s="339"/>
      <c r="KI17" s="339"/>
      <c r="KJ17" s="339"/>
      <c r="KK17" s="339"/>
      <c r="KL17" s="339"/>
      <c r="KM17" s="339"/>
      <c r="KN17" s="339"/>
      <c r="KO17" s="339"/>
      <c r="KP17" s="339"/>
      <c r="KQ17" s="339"/>
      <c r="KR17" s="339"/>
      <c r="KS17" s="339"/>
      <c r="KT17" s="339"/>
      <c r="KU17" s="339"/>
      <c r="KV17" s="339"/>
      <c r="KW17" s="339"/>
      <c r="KX17" s="339"/>
      <c r="KY17" s="339"/>
      <c r="KZ17" s="339"/>
      <c r="LA17" s="339"/>
      <c r="LB17" s="339"/>
      <c r="LC17" s="339"/>
      <c r="LD17" s="339"/>
      <c r="LE17" s="339"/>
      <c r="LF17" s="339"/>
      <c r="LG17" s="339"/>
      <c r="LH17" s="339"/>
      <c r="LI17" s="339"/>
      <c r="LJ17" s="339"/>
      <c r="LK17" s="339"/>
      <c r="LL17" s="339"/>
      <c r="LM17" s="339"/>
      <c r="LN17" s="339"/>
      <c r="LO17" s="339"/>
      <c r="LP17" s="339"/>
      <c r="LQ17" s="339"/>
      <c r="LR17" s="339"/>
      <c r="LS17" s="339"/>
      <c r="LT17" s="339"/>
      <c r="LU17" s="339"/>
      <c r="LV17" s="339"/>
      <c r="LW17" s="339"/>
      <c r="LX17" s="339"/>
      <c r="LY17" s="339"/>
      <c r="LZ17" s="339"/>
      <c r="MA17" s="339"/>
      <c r="MB17" s="339"/>
      <c r="MC17" s="339"/>
      <c r="MD17" s="339"/>
      <c r="ME17" s="339"/>
      <c r="MF17" s="339"/>
      <c r="MG17" s="339"/>
      <c r="MH17" s="339"/>
      <c r="MI17" s="339"/>
      <c r="MJ17" s="339"/>
      <c r="MK17" s="339"/>
      <c r="ML17" s="339"/>
      <c r="MM17" s="339"/>
      <c r="MN17" s="339"/>
      <c r="MO17" s="339"/>
      <c r="MP17" s="339"/>
      <c r="MQ17" s="339"/>
      <c r="MR17" s="339"/>
      <c r="MS17" s="339"/>
      <c r="MT17" s="339"/>
      <c r="MU17" s="339"/>
      <c r="MV17" s="339"/>
      <c r="MW17" s="339"/>
      <c r="MX17" s="339"/>
      <c r="MY17" s="339"/>
      <c r="MZ17" s="339"/>
      <c r="NA17" s="339"/>
      <c r="NB17" s="339"/>
      <c r="NC17" s="339"/>
      <c r="ND17" s="339"/>
      <c r="NE17" s="339"/>
      <c r="NF17" s="339"/>
      <c r="NG17" s="339"/>
      <c r="NH17" s="339"/>
      <c r="NI17" s="339"/>
      <c r="NJ17" s="339"/>
      <c r="NK17" s="339"/>
      <c r="NL17" s="339"/>
      <c r="NM17" s="339"/>
      <c r="NN17" s="339"/>
      <c r="NO17" s="339"/>
      <c r="NP17" s="339"/>
      <c r="NQ17" s="339"/>
      <c r="NR17" s="339"/>
      <c r="NS17" s="339"/>
      <c r="NT17" s="339"/>
      <c r="NU17" s="339"/>
      <c r="NV17" s="339"/>
      <c r="NW17" s="339"/>
      <c r="NX17" s="339"/>
      <c r="NY17" s="339"/>
      <c r="NZ17" s="339"/>
      <c r="OA17" s="339"/>
      <c r="OB17" s="339"/>
      <c r="OC17" s="339"/>
      <c r="OD17" s="339"/>
      <c r="OE17" s="339"/>
      <c r="OF17" s="339"/>
      <c r="OG17" s="339"/>
      <c r="OH17" s="339"/>
      <c r="OI17" s="339"/>
      <c r="OJ17" s="339"/>
      <c r="OK17" s="339"/>
      <c r="OL17" s="339"/>
      <c r="OM17" s="339"/>
      <c r="ON17" s="339"/>
      <c r="OO17" s="339"/>
      <c r="OP17" s="339"/>
      <c r="OQ17" s="339"/>
      <c r="OR17" s="339"/>
      <c r="OS17" s="339"/>
      <c r="OT17" s="339"/>
      <c r="OU17" s="339"/>
      <c r="OV17" s="339"/>
      <c r="OW17" s="339"/>
      <c r="OX17" s="339"/>
      <c r="OY17" s="339"/>
      <c r="OZ17" s="339"/>
      <c r="PA17" s="339"/>
      <c r="PB17" s="339"/>
      <c r="PC17" s="339"/>
      <c r="PD17" s="339"/>
      <c r="PE17" s="339"/>
      <c r="PF17" s="339"/>
      <c r="PG17" s="339"/>
      <c r="PH17" s="339"/>
      <c r="PI17" s="339"/>
      <c r="PJ17" s="339"/>
      <c r="PK17" s="339"/>
      <c r="PL17" s="339"/>
      <c r="PM17" s="339"/>
      <c r="PN17" s="339"/>
      <c r="PO17" s="339"/>
      <c r="PP17" s="339"/>
      <c r="PQ17" s="339"/>
      <c r="PR17" s="339"/>
      <c r="PS17" s="339"/>
      <c r="PT17" s="339"/>
      <c r="PU17" s="339"/>
      <c r="PV17" s="339"/>
      <c r="PW17" s="339"/>
      <c r="PX17" s="339"/>
      <c r="PY17" s="339"/>
      <c r="PZ17" s="339"/>
      <c r="QA17" s="339"/>
      <c r="QB17" s="339"/>
      <c r="QC17" s="339"/>
      <c r="QD17" s="339"/>
      <c r="QE17" s="339"/>
      <c r="QF17" s="339"/>
      <c r="QG17" s="339"/>
      <c r="QH17" s="339"/>
      <c r="QI17" s="339"/>
      <c r="QJ17" s="339"/>
      <c r="QK17" s="339"/>
      <c r="QL17" s="339"/>
      <c r="QM17" s="339"/>
      <c r="QN17" s="339"/>
      <c r="QO17" s="339"/>
      <c r="QP17" s="339"/>
      <c r="QQ17" s="339"/>
      <c r="QR17" s="339"/>
      <c r="QS17" s="339"/>
      <c r="QT17" s="339"/>
      <c r="QU17" s="339"/>
      <c r="QV17" s="339"/>
      <c r="QW17" s="339"/>
      <c r="QX17" s="339"/>
      <c r="QY17" s="339"/>
      <c r="QZ17" s="339"/>
      <c r="RA17" s="339"/>
      <c r="RB17" s="339"/>
      <c r="RC17" s="339"/>
      <c r="RD17" s="339"/>
      <c r="RE17" s="339"/>
      <c r="RF17" s="339"/>
      <c r="RG17" s="339"/>
      <c r="RH17" s="339"/>
      <c r="RI17" s="339"/>
      <c r="RJ17" s="339"/>
      <c r="RK17" s="339"/>
      <c r="RL17" s="339"/>
      <c r="RM17" s="339"/>
      <c r="RN17" s="339"/>
      <c r="RO17" s="339"/>
      <c r="RP17" s="339"/>
      <c r="RQ17" s="339"/>
      <c r="RR17" s="339"/>
      <c r="RS17" s="339"/>
      <c r="RT17" s="339"/>
      <c r="RU17" s="339"/>
      <c r="RV17" s="339"/>
      <c r="RW17" s="339"/>
      <c r="RX17" s="339"/>
      <c r="RY17" s="339"/>
      <c r="RZ17" s="339"/>
      <c r="SA17" s="339"/>
      <c r="SB17" s="339"/>
      <c r="SC17" s="339"/>
      <c r="SD17" s="339"/>
      <c r="SE17" s="339"/>
      <c r="SF17" s="339"/>
      <c r="SG17" s="339"/>
      <c r="SH17" s="339"/>
      <c r="SI17" s="339"/>
      <c r="SJ17" s="339"/>
      <c r="SK17" s="339"/>
      <c r="SL17" s="339"/>
      <c r="SM17" s="339"/>
      <c r="SN17" s="339"/>
      <c r="SO17" s="339"/>
      <c r="SP17" s="339"/>
      <c r="SQ17" s="339"/>
      <c r="SR17" s="339"/>
      <c r="SS17" s="339"/>
      <c r="ST17" s="339"/>
      <c r="SU17" s="339"/>
      <c r="SV17" s="339"/>
      <c r="SW17" s="339"/>
      <c r="SX17" s="339"/>
      <c r="SY17" s="339"/>
      <c r="SZ17" s="339"/>
      <c r="TA17" s="339"/>
      <c r="TB17" s="339"/>
      <c r="TC17" s="339"/>
      <c r="TD17" s="339"/>
      <c r="TE17" s="339"/>
      <c r="TF17" s="339"/>
      <c r="TG17" s="339"/>
      <c r="TH17" s="339"/>
      <c r="TI17" s="339"/>
      <c r="TJ17" s="339"/>
      <c r="TK17" s="339"/>
      <c r="TL17" s="339"/>
      <c r="TM17" s="339"/>
      <c r="TN17" s="339"/>
      <c r="TO17" s="339"/>
      <c r="TP17" s="339"/>
      <c r="TQ17" s="339"/>
      <c r="TR17" s="339"/>
      <c r="TS17" s="339"/>
      <c r="TT17" s="339"/>
      <c r="TU17" s="339"/>
      <c r="TV17" s="339"/>
      <c r="TW17" s="339"/>
      <c r="TX17" s="339"/>
      <c r="TY17" s="339"/>
      <c r="TZ17" s="339"/>
      <c r="UA17" s="339"/>
      <c r="UB17" s="339"/>
      <c r="UC17" s="339"/>
      <c r="UD17" s="339"/>
      <c r="UE17" s="339"/>
      <c r="UF17" s="339"/>
      <c r="UG17" s="339"/>
      <c r="UH17" s="339"/>
      <c r="UI17" s="339"/>
      <c r="UJ17" s="339"/>
      <c r="UK17" s="339"/>
      <c r="UL17" s="339"/>
      <c r="UM17" s="339"/>
      <c r="UN17" s="339"/>
      <c r="UO17" s="339"/>
      <c r="UP17" s="339"/>
      <c r="UQ17" s="339"/>
      <c r="UR17" s="339"/>
      <c r="US17" s="339"/>
      <c r="UT17" s="339"/>
      <c r="UU17" s="339"/>
      <c r="UV17" s="339"/>
      <c r="UW17" s="339"/>
      <c r="UX17" s="339"/>
      <c r="UY17" s="339"/>
      <c r="UZ17" s="339"/>
      <c r="VA17" s="339"/>
      <c r="VB17" s="339"/>
      <c r="VC17" s="339"/>
      <c r="VD17" s="339"/>
      <c r="VE17" s="339"/>
      <c r="VF17" s="339"/>
      <c r="VG17" s="339"/>
      <c r="VH17" s="339"/>
      <c r="VI17" s="339"/>
      <c r="VJ17" s="339"/>
      <c r="VK17" s="339"/>
      <c r="VL17" s="339"/>
      <c r="VM17" s="339"/>
      <c r="VN17" s="339"/>
      <c r="VO17" s="339"/>
      <c r="VP17" s="339"/>
      <c r="VQ17" s="339"/>
      <c r="VR17" s="339"/>
      <c r="VS17" s="339"/>
      <c r="VT17" s="339"/>
      <c r="VU17" s="339"/>
      <c r="VV17" s="339"/>
      <c r="VW17" s="339"/>
      <c r="VX17" s="339"/>
      <c r="VY17" s="339"/>
      <c r="VZ17" s="339"/>
      <c r="WA17" s="339"/>
      <c r="WB17" s="339"/>
      <c r="WC17" s="339"/>
      <c r="WD17" s="339"/>
      <c r="WE17" s="339"/>
      <c r="WF17" s="339"/>
      <c r="WG17" s="339"/>
      <c r="WH17" s="339"/>
      <c r="WI17" s="339"/>
      <c r="WJ17" s="339"/>
      <c r="WK17" s="339"/>
      <c r="WL17" s="339"/>
      <c r="WM17" s="339"/>
      <c r="WN17" s="339"/>
      <c r="WO17" s="339"/>
      <c r="WP17" s="339"/>
      <c r="WQ17" s="339"/>
      <c r="WR17" s="339"/>
      <c r="WS17" s="339"/>
      <c r="WT17" s="339"/>
      <c r="WU17" s="339"/>
      <c r="WV17" s="339"/>
      <c r="WW17" s="339"/>
      <c r="WX17" s="339"/>
      <c r="WY17" s="339"/>
      <c r="WZ17" s="339"/>
      <c r="XA17" s="339"/>
      <c r="XB17" s="339"/>
      <c r="XC17" s="339"/>
      <c r="XD17" s="339"/>
      <c r="XE17" s="339"/>
      <c r="XF17" s="339"/>
      <c r="XG17" s="339"/>
      <c r="XH17" s="339"/>
      <c r="XI17" s="339"/>
      <c r="XJ17" s="339"/>
      <c r="XK17" s="339"/>
      <c r="XL17" s="339"/>
      <c r="XM17" s="339"/>
      <c r="XN17" s="339"/>
      <c r="XO17" s="339"/>
      <c r="XP17" s="339"/>
      <c r="XQ17" s="339"/>
      <c r="XR17" s="339"/>
      <c r="XS17" s="339"/>
      <c r="XT17" s="339"/>
      <c r="XU17" s="339"/>
      <c r="XV17" s="339"/>
      <c r="XW17" s="339"/>
      <c r="XX17" s="339"/>
      <c r="XY17" s="339"/>
      <c r="XZ17" s="339"/>
      <c r="YA17" s="339"/>
      <c r="YB17" s="339"/>
      <c r="YC17" s="339"/>
      <c r="YD17" s="339"/>
      <c r="YE17" s="339"/>
      <c r="YF17" s="339"/>
      <c r="YG17" s="339"/>
      <c r="YH17" s="339"/>
      <c r="YI17" s="339"/>
      <c r="YJ17" s="339"/>
      <c r="YK17" s="339"/>
      <c r="YL17" s="339"/>
      <c r="YM17" s="339"/>
      <c r="YN17" s="339"/>
      <c r="YO17" s="339"/>
      <c r="YP17" s="339"/>
      <c r="YQ17" s="339"/>
      <c r="YR17" s="339"/>
      <c r="YS17" s="339"/>
      <c r="YT17" s="339"/>
      <c r="YU17" s="339"/>
      <c r="YV17" s="339"/>
      <c r="YW17" s="339"/>
      <c r="YX17" s="339"/>
      <c r="YY17" s="339"/>
      <c r="YZ17" s="339"/>
      <c r="ZA17" s="339"/>
      <c r="ZB17" s="339"/>
      <c r="ZC17" s="339"/>
      <c r="ZD17" s="339"/>
      <c r="ZE17" s="339"/>
      <c r="ZF17" s="339"/>
      <c r="ZG17" s="339"/>
      <c r="ZH17" s="339"/>
      <c r="ZI17" s="339"/>
      <c r="ZJ17" s="339"/>
      <c r="ZK17" s="339"/>
      <c r="ZL17" s="339"/>
      <c r="ZM17" s="339"/>
      <c r="ZN17" s="339"/>
      <c r="ZO17" s="339"/>
      <c r="ZP17" s="339"/>
      <c r="ZQ17" s="339"/>
      <c r="ZR17" s="339"/>
      <c r="ZS17" s="339"/>
      <c r="ZT17" s="339"/>
      <c r="ZU17" s="339"/>
      <c r="ZV17" s="339"/>
      <c r="ZW17" s="339"/>
      <c r="ZX17" s="339"/>
      <c r="ZY17" s="339"/>
      <c r="ZZ17" s="339"/>
      <c r="AAA17" s="339"/>
      <c r="AAB17" s="339"/>
      <c r="AAC17" s="339"/>
      <c r="AAD17" s="339"/>
      <c r="AAE17" s="339"/>
      <c r="AAF17" s="339"/>
      <c r="AAG17" s="339"/>
      <c r="AAH17" s="339"/>
      <c r="AAI17" s="339"/>
      <c r="AAJ17" s="339"/>
      <c r="AAK17" s="339"/>
      <c r="AAL17" s="339"/>
      <c r="AAM17" s="339"/>
      <c r="AAN17" s="339"/>
      <c r="AAO17" s="339"/>
      <c r="AAP17" s="339"/>
      <c r="AAQ17" s="339"/>
      <c r="AAR17" s="339"/>
      <c r="AAS17" s="339"/>
      <c r="AAT17" s="339"/>
      <c r="AAU17" s="339"/>
      <c r="AAV17" s="339"/>
      <c r="AAW17" s="339"/>
      <c r="AAX17" s="339"/>
      <c r="AAY17" s="339"/>
      <c r="AAZ17" s="339"/>
      <c r="ABA17" s="339"/>
      <c r="ABB17" s="339"/>
      <c r="ABC17" s="339"/>
      <c r="ABD17" s="339"/>
      <c r="ABE17" s="339"/>
      <c r="ABF17" s="339"/>
      <c r="ABG17" s="339"/>
      <c r="ABH17" s="339"/>
      <c r="ABI17" s="339"/>
      <c r="ABJ17" s="339"/>
      <c r="ABK17" s="339"/>
      <c r="ABL17" s="339"/>
      <c r="ABM17" s="339"/>
      <c r="ABN17" s="339"/>
      <c r="ABO17" s="339"/>
      <c r="ABP17" s="339"/>
      <c r="ABQ17" s="339"/>
      <c r="ABR17" s="339"/>
      <c r="ABS17" s="339"/>
      <c r="ABT17" s="339"/>
      <c r="ABU17" s="339"/>
      <c r="ABV17" s="339"/>
      <c r="ABW17" s="339"/>
      <c r="ABX17" s="339"/>
      <c r="ABY17" s="339"/>
      <c r="ABZ17" s="339"/>
      <c r="ACA17" s="339"/>
      <c r="ACB17" s="339"/>
      <c r="ACC17" s="339"/>
      <c r="ACD17" s="339"/>
      <c r="ACE17" s="339"/>
      <c r="ACF17" s="339"/>
      <c r="ACG17" s="339"/>
      <c r="ACH17" s="339"/>
      <c r="ACI17" s="339"/>
      <c r="ACJ17" s="339"/>
      <c r="ACK17" s="339"/>
      <c r="ACL17" s="339"/>
      <c r="ACM17" s="339"/>
      <c r="ACN17" s="339"/>
      <c r="ACO17" s="339"/>
      <c r="ACP17" s="339"/>
      <c r="ACQ17" s="339"/>
      <c r="ACR17" s="339"/>
      <c r="ACS17" s="339"/>
      <c r="ACT17" s="339"/>
      <c r="ACU17" s="339"/>
      <c r="ACV17" s="339"/>
      <c r="ACW17" s="339"/>
      <c r="ACX17" s="339"/>
      <c r="ACY17" s="339"/>
      <c r="ACZ17" s="339"/>
      <c r="ADA17" s="339"/>
      <c r="ADB17" s="339"/>
      <c r="ADC17" s="339"/>
      <c r="ADD17" s="339"/>
      <c r="ADE17" s="339"/>
      <c r="ADF17" s="339"/>
      <c r="ADG17" s="339"/>
      <c r="ADH17" s="339"/>
      <c r="ADI17" s="339"/>
      <c r="ADJ17" s="339"/>
      <c r="ADK17" s="339"/>
      <c r="ADL17" s="339"/>
      <c r="ADM17" s="339"/>
      <c r="ADN17" s="339"/>
      <c r="ADO17" s="339"/>
      <c r="ADP17" s="339"/>
      <c r="ADQ17" s="339"/>
      <c r="ADR17" s="339"/>
      <c r="ADS17" s="339"/>
      <c r="ADT17" s="339"/>
      <c r="ADU17" s="339"/>
      <c r="ADV17" s="339"/>
      <c r="ADW17" s="339"/>
      <c r="ADX17" s="339"/>
      <c r="ADY17" s="339"/>
      <c r="ADZ17" s="339"/>
      <c r="AEA17" s="339"/>
      <c r="AEB17" s="339"/>
      <c r="AEC17" s="339"/>
      <c r="AED17" s="339"/>
      <c r="AEE17" s="339"/>
      <c r="AEF17" s="339"/>
      <c r="AEG17" s="339"/>
      <c r="AEH17" s="339"/>
      <c r="AEI17" s="339"/>
      <c r="AEJ17" s="339"/>
      <c r="AEK17" s="339"/>
      <c r="AEL17" s="339"/>
      <c r="AEM17" s="339"/>
      <c r="AEN17" s="339"/>
      <c r="AEO17" s="339"/>
      <c r="AEP17" s="339"/>
      <c r="AEQ17" s="339"/>
      <c r="AER17" s="339"/>
      <c r="AES17" s="339"/>
      <c r="AET17" s="339"/>
      <c r="AEU17" s="339"/>
      <c r="AEV17" s="339"/>
      <c r="AEW17" s="339"/>
      <c r="AEX17" s="339"/>
      <c r="AEY17" s="339"/>
      <c r="AEZ17" s="339"/>
      <c r="AFA17" s="339"/>
      <c r="AFB17" s="339"/>
      <c r="AFC17" s="339"/>
      <c r="AFD17" s="339"/>
      <c r="AFE17" s="339"/>
      <c r="AFF17" s="339"/>
      <c r="AFG17" s="339"/>
      <c r="AFH17" s="339"/>
      <c r="AFI17" s="339"/>
      <c r="AFJ17" s="339"/>
      <c r="AFK17" s="339"/>
      <c r="AFL17" s="339"/>
      <c r="AFM17" s="339"/>
      <c r="AFN17" s="339"/>
      <c r="AFO17" s="339"/>
      <c r="AFP17" s="339"/>
      <c r="AFQ17" s="339"/>
      <c r="AFR17" s="339"/>
      <c r="AFS17" s="339"/>
      <c r="AFT17" s="339"/>
      <c r="AFU17" s="339"/>
      <c r="AFV17" s="339"/>
      <c r="AFW17" s="339"/>
      <c r="AFX17" s="339"/>
      <c r="AFY17" s="339"/>
      <c r="AFZ17" s="339"/>
      <c r="AGA17" s="339"/>
      <c r="AGB17" s="339"/>
      <c r="AGC17" s="339"/>
      <c r="AGD17" s="339"/>
      <c r="AGE17" s="339"/>
      <c r="AGF17" s="339"/>
      <c r="AGG17" s="339"/>
      <c r="AGH17" s="339"/>
      <c r="AGI17" s="339"/>
      <c r="AGJ17" s="339"/>
      <c r="AGK17" s="339"/>
      <c r="AGL17" s="339"/>
      <c r="AGM17" s="339"/>
      <c r="AGN17" s="339"/>
      <c r="AGO17" s="339"/>
      <c r="AGP17" s="339"/>
      <c r="AGQ17" s="339"/>
      <c r="AGR17" s="339"/>
      <c r="AGS17" s="339"/>
      <c r="AGT17" s="339"/>
      <c r="AGU17" s="339"/>
      <c r="AGV17" s="339"/>
      <c r="AGW17" s="339"/>
      <c r="AGX17" s="339"/>
      <c r="AGY17" s="339"/>
      <c r="AGZ17" s="339"/>
      <c r="AHA17" s="339"/>
      <c r="AHB17" s="339"/>
      <c r="AHC17" s="339"/>
      <c r="AHD17" s="339"/>
      <c r="AHE17" s="339"/>
      <c r="AHF17" s="339"/>
      <c r="AHG17" s="339"/>
      <c r="AHH17" s="339"/>
      <c r="AHI17" s="339"/>
      <c r="AHJ17" s="339"/>
      <c r="AHK17" s="339"/>
      <c r="AHL17" s="339"/>
      <c r="AHM17" s="339"/>
      <c r="AHN17" s="339"/>
      <c r="AHO17" s="339"/>
      <c r="AHP17" s="339"/>
      <c r="AHQ17" s="339"/>
      <c r="AHR17" s="339"/>
      <c r="AHS17" s="339"/>
      <c r="AHT17" s="339"/>
      <c r="AHU17" s="339"/>
      <c r="AHV17" s="339"/>
      <c r="AHW17" s="339"/>
      <c r="AHX17" s="339"/>
      <c r="AHY17" s="339"/>
      <c r="AHZ17" s="339"/>
      <c r="AIA17" s="339"/>
      <c r="AIB17" s="339"/>
      <c r="AIC17" s="339"/>
      <c r="AID17" s="339"/>
      <c r="AIE17" s="339"/>
      <c r="AIF17" s="339"/>
      <c r="AIG17" s="339"/>
      <c r="AIH17" s="339"/>
      <c r="AII17" s="339"/>
      <c r="AIJ17" s="339"/>
      <c r="AIK17" s="339"/>
      <c r="AIL17" s="339"/>
      <c r="AIM17" s="339"/>
      <c r="AIN17" s="339"/>
      <c r="AIO17" s="339"/>
      <c r="AIP17" s="339"/>
      <c r="AIQ17" s="339"/>
      <c r="AIR17" s="339"/>
      <c r="AIS17" s="339"/>
      <c r="AIT17" s="339"/>
      <c r="AIU17" s="339"/>
      <c r="AIV17" s="339"/>
      <c r="AIW17" s="339"/>
      <c r="AIX17" s="339"/>
      <c r="AIY17" s="339"/>
      <c r="AIZ17" s="339"/>
      <c r="AJA17" s="339"/>
      <c r="AJB17" s="339"/>
      <c r="AJC17" s="339"/>
      <c r="AJD17" s="339"/>
      <c r="AJE17" s="339"/>
      <c r="AJF17" s="339"/>
      <c r="AJG17" s="339"/>
      <c r="AJH17" s="339"/>
      <c r="AJI17" s="339"/>
      <c r="AJJ17" s="339"/>
      <c r="AJK17" s="339"/>
      <c r="AJL17" s="339"/>
      <c r="AJM17" s="339"/>
      <c r="AJN17" s="339"/>
      <c r="AJO17" s="339"/>
      <c r="AJP17" s="339"/>
      <c r="AJQ17" s="339"/>
      <c r="AJR17" s="339"/>
      <c r="AJS17" s="339"/>
      <c r="AJT17" s="339"/>
      <c r="AJU17" s="339"/>
      <c r="AJV17" s="339"/>
      <c r="AJW17" s="339"/>
      <c r="AJX17" s="339"/>
      <c r="AJY17" s="339"/>
      <c r="AJZ17" s="339"/>
      <c r="AKA17" s="339"/>
      <c r="AKB17" s="339"/>
      <c r="AKC17" s="339"/>
      <c r="AKD17" s="339"/>
      <c r="AKE17" s="339"/>
      <c r="AKF17" s="339"/>
      <c r="AKG17" s="339"/>
      <c r="AKH17" s="339"/>
      <c r="AKI17" s="339"/>
      <c r="AKJ17" s="339"/>
      <c r="AKK17" s="339"/>
      <c r="AKL17" s="339"/>
      <c r="AKM17" s="339"/>
      <c r="AKN17" s="339"/>
      <c r="AKO17" s="339"/>
      <c r="AKP17" s="339"/>
      <c r="AKQ17" s="339"/>
      <c r="AKR17" s="339"/>
      <c r="AKS17" s="339"/>
      <c r="AKT17" s="339"/>
      <c r="AKU17" s="339"/>
    </row>
    <row r="18" spans="1:983" s="340" customFormat="1" ht="23.4">
      <c r="A18" s="335"/>
      <c r="B18" s="481"/>
      <c r="C18" s="660" t="s">
        <v>699</v>
      </c>
      <c r="D18" s="660"/>
      <c r="E18" s="660"/>
      <c r="F18" s="408"/>
      <c r="G18" s="384" t="s">
        <v>273</v>
      </c>
      <c r="H18" s="384"/>
      <c r="I18" s="384"/>
      <c r="J18" s="384"/>
      <c r="K18" s="408"/>
      <c r="L18" s="337" t="s">
        <v>22</v>
      </c>
      <c r="M18" s="337"/>
      <c r="N18" s="337"/>
      <c r="O18" s="337"/>
      <c r="P18" s="660"/>
      <c r="Q18" s="660"/>
      <c r="R18" s="664" t="s">
        <v>23</v>
      </c>
      <c r="S18" s="664" t="s">
        <v>24</v>
      </c>
      <c r="T18" s="1245" t="s">
        <v>25</v>
      </c>
      <c r="U18" s="1245"/>
      <c r="V18" s="660"/>
      <c r="W18" s="351" t="s">
        <v>23</v>
      </c>
      <c r="X18" s="1246" t="s">
        <v>24</v>
      </c>
      <c r="Y18" s="1246"/>
      <c r="Z18" s="1246"/>
      <c r="AA18" s="1242" t="s">
        <v>25</v>
      </c>
      <c r="AB18" s="1242"/>
      <c r="AC18" s="1242"/>
      <c r="AD18" s="404"/>
      <c r="AE18" s="1245" t="s">
        <v>24</v>
      </c>
      <c r="AF18" s="1245"/>
      <c r="AG18" s="664" t="s">
        <v>25</v>
      </c>
      <c r="AH18" s="338"/>
      <c r="AI18" s="337" t="s">
        <v>295</v>
      </c>
      <c r="AJ18" s="337"/>
      <c r="AK18" s="337"/>
      <c r="AL18" s="337"/>
      <c r="AM18" s="338"/>
      <c r="AN18" s="337" t="s">
        <v>295</v>
      </c>
      <c r="AO18" s="337"/>
      <c r="AP18" s="337"/>
      <c r="AQ18" s="337"/>
      <c r="AR18" s="338"/>
      <c r="AS18" s="337" t="s">
        <v>295</v>
      </c>
      <c r="AT18" s="337"/>
      <c r="AU18" s="337"/>
      <c r="AV18" s="337"/>
      <c r="AW18" s="338"/>
      <c r="AX18" s="660"/>
      <c r="AY18" s="337" t="s">
        <v>295</v>
      </c>
      <c r="AZ18" s="337"/>
      <c r="BA18" s="337"/>
      <c r="BB18" s="337"/>
      <c r="BC18" s="338"/>
      <c r="BD18" s="660"/>
      <c r="BE18" s="339"/>
      <c r="BF18" s="339"/>
      <c r="BG18" s="339"/>
      <c r="BH18" s="339"/>
      <c r="BI18" s="339"/>
      <c r="BJ18" s="339"/>
      <c r="BK18" s="339"/>
      <c r="BL18" s="339"/>
      <c r="BM18" s="339"/>
      <c r="BN18" s="339"/>
      <c r="BO18" s="339"/>
      <c r="BP18" s="339"/>
      <c r="BQ18" s="339"/>
      <c r="BR18" s="339"/>
      <c r="BS18" s="339"/>
      <c r="BT18" s="339"/>
      <c r="BU18" s="339"/>
      <c r="BV18" s="339"/>
      <c r="BW18" s="339"/>
      <c r="BX18" s="339"/>
      <c r="BY18" s="339"/>
      <c r="BZ18" s="339"/>
      <c r="CA18" s="339"/>
      <c r="CB18" s="339"/>
      <c r="CC18" s="339"/>
      <c r="CD18" s="339"/>
      <c r="CE18" s="339"/>
      <c r="CF18" s="339"/>
      <c r="CG18" s="339"/>
      <c r="CH18" s="339"/>
      <c r="CI18" s="339"/>
      <c r="CJ18" s="339"/>
      <c r="CK18" s="339"/>
      <c r="CL18" s="339"/>
      <c r="CM18" s="339"/>
      <c r="CN18" s="339"/>
      <c r="CO18" s="339"/>
      <c r="CP18" s="339"/>
      <c r="CQ18" s="339"/>
      <c r="CR18" s="339"/>
      <c r="CS18" s="339"/>
      <c r="CT18" s="339"/>
      <c r="CU18" s="339"/>
      <c r="CV18" s="339"/>
      <c r="CW18" s="339"/>
      <c r="CX18" s="339"/>
      <c r="CY18" s="339"/>
      <c r="CZ18" s="339"/>
      <c r="DA18" s="339"/>
      <c r="DB18" s="339"/>
      <c r="DC18" s="339"/>
      <c r="DD18" s="339"/>
      <c r="DE18" s="339"/>
      <c r="DF18" s="339"/>
      <c r="DG18" s="339"/>
      <c r="DH18" s="339"/>
      <c r="DI18" s="339"/>
      <c r="DJ18" s="339"/>
      <c r="DK18" s="339"/>
      <c r="DL18" s="339"/>
      <c r="DM18" s="339"/>
      <c r="DN18" s="339"/>
      <c r="DO18" s="339"/>
      <c r="DP18" s="339"/>
      <c r="DQ18" s="339"/>
      <c r="DR18" s="339"/>
      <c r="DS18" s="339"/>
      <c r="DT18" s="339"/>
      <c r="DU18" s="339"/>
      <c r="DV18" s="339"/>
      <c r="DW18" s="339"/>
      <c r="DX18" s="339"/>
      <c r="DY18" s="339"/>
      <c r="DZ18" s="339"/>
      <c r="EA18" s="339"/>
      <c r="EB18" s="339"/>
      <c r="EC18" s="339"/>
      <c r="ED18" s="339"/>
      <c r="EE18" s="339"/>
      <c r="EF18" s="339"/>
      <c r="EG18" s="339"/>
      <c r="EH18" s="339"/>
      <c r="EI18" s="339"/>
      <c r="EJ18" s="339"/>
      <c r="EK18" s="339"/>
      <c r="EL18" s="339"/>
      <c r="EM18" s="339"/>
      <c r="EN18" s="339"/>
      <c r="EO18" s="339"/>
      <c r="EP18" s="339"/>
      <c r="EQ18" s="339"/>
      <c r="ER18" s="339"/>
      <c r="ES18" s="339"/>
      <c r="ET18" s="339"/>
      <c r="EU18" s="339"/>
      <c r="EV18" s="339"/>
      <c r="EW18" s="339"/>
      <c r="EX18" s="339"/>
      <c r="EY18" s="339"/>
      <c r="EZ18" s="339"/>
      <c r="FA18" s="339"/>
      <c r="FB18" s="339"/>
      <c r="FC18" s="339"/>
      <c r="FD18" s="339"/>
      <c r="FE18" s="339"/>
      <c r="FF18" s="339"/>
      <c r="FG18" s="339"/>
      <c r="FH18" s="339"/>
      <c r="FI18" s="339"/>
      <c r="FJ18" s="339"/>
      <c r="FK18" s="339"/>
      <c r="FL18" s="339"/>
      <c r="FM18" s="339"/>
      <c r="FN18" s="339"/>
      <c r="FO18" s="339"/>
      <c r="FP18" s="339"/>
      <c r="FQ18" s="339"/>
      <c r="FR18" s="339"/>
      <c r="FS18" s="339"/>
      <c r="FT18" s="339"/>
      <c r="FU18" s="339"/>
      <c r="FV18" s="339"/>
      <c r="FW18" s="339"/>
      <c r="FX18" s="339"/>
      <c r="FY18" s="339"/>
      <c r="FZ18" s="339"/>
      <c r="GA18" s="339"/>
      <c r="GB18" s="339"/>
      <c r="GC18" s="339"/>
      <c r="GD18" s="339"/>
      <c r="GE18" s="339"/>
      <c r="GF18" s="339"/>
      <c r="GG18" s="339"/>
      <c r="GH18" s="339"/>
      <c r="GI18" s="339"/>
      <c r="GJ18" s="339"/>
      <c r="GK18" s="339"/>
      <c r="GL18" s="339"/>
      <c r="GM18" s="339"/>
      <c r="GN18" s="339"/>
      <c r="GO18" s="339"/>
      <c r="GP18" s="339"/>
      <c r="GQ18" s="339"/>
      <c r="GR18" s="339"/>
      <c r="GS18" s="339"/>
      <c r="GT18" s="339"/>
      <c r="GU18" s="339"/>
      <c r="GV18" s="339"/>
      <c r="GW18" s="339"/>
      <c r="GX18" s="339"/>
      <c r="GY18" s="339"/>
      <c r="GZ18" s="339"/>
      <c r="HA18" s="339"/>
      <c r="HB18" s="339"/>
      <c r="HC18" s="339"/>
      <c r="HD18" s="339"/>
      <c r="HE18" s="339"/>
      <c r="HF18" s="339"/>
      <c r="HG18" s="339"/>
      <c r="HH18" s="339"/>
      <c r="HI18" s="339"/>
      <c r="HJ18" s="339"/>
      <c r="HK18" s="339"/>
      <c r="HL18" s="339"/>
      <c r="HM18" s="339"/>
      <c r="HN18" s="339"/>
      <c r="HO18" s="339"/>
      <c r="HP18" s="339"/>
      <c r="HQ18" s="339"/>
      <c r="HR18" s="339"/>
      <c r="HS18" s="339"/>
      <c r="HT18" s="339"/>
      <c r="HU18" s="339"/>
      <c r="HV18" s="339"/>
      <c r="HW18" s="339"/>
      <c r="HX18" s="339"/>
      <c r="HY18" s="339"/>
      <c r="HZ18" s="339"/>
      <c r="IA18" s="339"/>
      <c r="IB18" s="339"/>
      <c r="IC18" s="339"/>
      <c r="ID18" s="339"/>
      <c r="IE18" s="339"/>
      <c r="IF18" s="339"/>
      <c r="IG18" s="339"/>
      <c r="IH18" s="339"/>
      <c r="II18" s="339"/>
      <c r="IJ18" s="339"/>
      <c r="IK18" s="339"/>
      <c r="IL18" s="339"/>
      <c r="IM18" s="339"/>
      <c r="IN18" s="339"/>
      <c r="IO18" s="339"/>
      <c r="IP18" s="339"/>
      <c r="IQ18" s="339"/>
      <c r="IR18" s="339"/>
      <c r="IS18" s="339"/>
      <c r="IT18" s="339"/>
      <c r="IU18" s="339"/>
      <c r="IV18" s="339"/>
      <c r="IW18" s="339"/>
      <c r="IX18" s="339"/>
      <c r="IY18" s="339"/>
      <c r="IZ18" s="339"/>
      <c r="JA18" s="339"/>
      <c r="JB18" s="339"/>
      <c r="JC18" s="339"/>
      <c r="JD18" s="339"/>
      <c r="JE18" s="339"/>
      <c r="JF18" s="339"/>
      <c r="JG18" s="339"/>
      <c r="JH18" s="339"/>
      <c r="JI18" s="339"/>
      <c r="JJ18" s="339"/>
      <c r="JK18" s="339"/>
      <c r="JL18" s="339"/>
      <c r="JM18" s="339"/>
      <c r="JN18" s="339"/>
      <c r="JO18" s="339"/>
      <c r="JP18" s="339"/>
      <c r="JQ18" s="339"/>
      <c r="JR18" s="339"/>
      <c r="JS18" s="339"/>
      <c r="JT18" s="339"/>
      <c r="JU18" s="339"/>
      <c r="JV18" s="339"/>
      <c r="JW18" s="339"/>
      <c r="JX18" s="339"/>
      <c r="JY18" s="339"/>
      <c r="JZ18" s="339"/>
      <c r="KA18" s="339"/>
      <c r="KB18" s="339"/>
      <c r="KC18" s="339"/>
      <c r="KD18" s="339"/>
      <c r="KE18" s="339"/>
      <c r="KF18" s="339"/>
      <c r="KG18" s="339"/>
      <c r="KH18" s="339"/>
      <c r="KI18" s="339"/>
      <c r="KJ18" s="339"/>
      <c r="KK18" s="339"/>
      <c r="KL18" s="339"/>
      <c r="KM18" s="339"/>
      <c r="KN18" s="339"/>
      <c r="KO18" s="339"/>
      <c r="KP18" s="339"/>
      <c r="KQ18" s="339"/>
      <c r="KR18" s="339"/>
      <c r="KS18" s="339"/>
      <c r="KT18" s="339"/>
      <c r="KU18" s="339"/>
      <c r="KV18" s="339"/>
      <c r="KW18" s="339"/>
      <c r="KX18" s="339"/>
      <c r="KY18" s="339"/>
      <c r="KZ18" s="339"/>
      <c r="LA18" s="339"/>
      <c r="LB18" s="339"/>
      <c r="LC18" s="339"/>
      <c r="LD18" s="339"/>
      <c r="LE18" s="339"/>
      <c r="LF18" s="339"/>
      <c r="LG18" s="339"/>
      <c r="LH18" s="339"/>
      <c r="LI18" s="339"/>
      <c r="LJ18" s="339"/>
      <c r="LK18" s="339"/>
      <c r="LL18" s="339"/>
      <c r="LM18" s="339"/>
      <c r="LN18" s="339"/>
      <c r="LO18" s="339"/>
      <c r="LP18" s="339"/>
      <c r="LQ18" s="339"/>
      <c r="LR18" s="339"/>
      <c r="LS18" s="339"/>
      <c r="LT18" s="339"/>
      <c r="LU18" s="339"/>
      <c r="LV18" s="339"/>
      <c r="LW18" s="339"/>
      <c r="LX18" s="339"/>
      <c r="LY18" s="339"/>
      <c r="LZ18" s="339"/>
      <c r="MA18" s="339"/>
      <c r="MB18" s="339"/>
      <c r="MC18" s="339"/>
      <c r="MD18" s="339"/>
      <c r="ME18" s="339"/>
      <c r="MF18" s="339"/>
      <c r="MG18" s="339"/>
      <c r="MH18" s="339"/>
      <c r="MI18" s="339"/>
      <c r="MJ18" s="339"/>
      <c r="MK18" s="339"/>
      <c r="ML18" s="339"/>
      <c r="MM18" s="339"/>
      <c r="MN18" s="339"/>
      <c r="MO18" s="339"/>
      <c r="MP18" s="339"/>
      <c r="MQ18" s="339"/>
      <c r="MR18" s="339"/>
      <c r="MS18" s="339"/>
      <c r="MT18" s="339"/>
      <c r="MU18" s="339"/>
      <c r="MV18" s="339"/>
      <c r="MW18" s="339"/>
      <c r="MX18" s="339"/>
      <c r="MY18" s="339"/>
      <c r="MZ18" s="339"/>
      <c r="NA18" s="339"/>
      <c r="NB18" s="339"/>
      <c r="NC18" s="339"/>
      <c r="ND18" s="339"/>
      <c r="NE18" s="339"/>
      <c r="NF18" s="339"/>
      <c r="NG18" s="339"/>
      <c r="NH18" s="339"/>
      <c r="NI18" s="339"/>
      <c r="NJ18" s="339"/>
      <c r="NK18" s="339"/>
      <c r="NL18" s="339"/>
      <c r="NM18" s="339"/>
      <c r="NN18" s="339"/>
      <c r="NO18" s="339"/>
      <c r="NP18" s="339"/>
      <c r="NQ18" s="339"/>
      <c r="NR18" s="339"/>
      <c r="NS18" s="339"/>
      <c r="NT18" s="339"/>
      <c r="NU18" s="339"/>
      <c r="NV18" s="339"/>
      <c r="NW18" s="339"/>
      <c r="NX18" s="339"/>
      <c r="NY18" s="339"/>
      <c r="NZ18" s="339"/>
      <c r="OA18" s="339"/>
      <c r="OB18" s="339"/>
      <c r="OC18" s="339"/>
      <c r="OD18" s="339"/>
      <c r="OE18" s="339"/>
      <c r="OF18" s="339"/>
      <c r="OG18" s="339"/>
      <c r="OH18" s="339"/>
      <c r="OI18" s="339"/>
      <c r="OJ18" s="339"/>
      <c r="OK18" s="339"/>
      <c r="OL18" s="339"/>
      <c r="OM18" s="339"/>
      <c r="ON18" s="339"/>
      <c r="OO18" s="339"/>
      <c r="OP18" s="339"/>
      <c r="OQ18" s="339"/>
      <c r="OR18" s="339"/>
      <c r="OS18" s="339"/>
      <c r="OT18" s="339"/>
      <c r="OU18" s="339"/>
      <c r="OV18" s="339"/>
      <c r="OW18" s="339"/>
      <c r="OX18" s="339"/>
      <c r="OY18" s="339"/>
      <c r="OZ18" s="339"/>
      <c r="PA18" s="339"/>
      <c r="PB18" s="339"/>
      <c r="PC18" s="339"/>
      <c r="PD18" s="339"/>
      <c r="PE18" s="339"/>
      <c r="PF18" s="339"/>
      <c r="PG18" s="339"/>
      <c r="PH18" s="339"/>
      <c r="PI18" s="339"/>
      <c r="PJ18" s="339"/>
      <c r="PK18" s="339"/>
      <c r="PL18" s="339"/>
      <c r="PM18" s="339"/>
      <c r="PN18" s="339"/>
      <c r="PO18" s="339"/>
      <c r="PP18" s="339"/>
      <c r="PQ18" s="339"/>
      <c r="PR18" s="339"/>
      <c r="PS18" s="339"/>
      <c r="PT18" s="339"/>
      <c r="PU18" s="339"/>
      <c r="PV18" s="339"/>
      <c r="PW18" s="339"/>
      <c r="PX18" s="339"/>
      <c r="PY18" s="339"/>
      <c r="PZ18" s="339"/>
      <c r="QA18" s="339"/>
      <c r="QB18" s="339"/>
      <c r="QC18" s="339"/>
      <c r="QD18" s="339"/>
      <c r="QE18" s="339"/>
      <c r="QF18" s="339"/>
      <c r="QG18" s="339"/>
      <c r="QH18" s="339"/>
      <c r="QI18" s="339"/>
      <c r="QJ18" s="339"/>
      <c r="QK18" s="339"/>
      <c r="QL18" s="339"/>
      <c r="QM18" s="339"/>
      <c r="QN18" s="339"/>
      <c r="QO18" s="339"/>
      <c r="QP18" s="339"/>
      <c r="QQ18" s="339"/>
      <c r="QR18" s="339"/>
      <c r="QS18" s="339"/>
      <c r="QT18" s="339"/>
      <c r="QU18" s="339"/>
      <c r="QV18" s="339"/>
      <c r="QW18" s="339"/>
      <c r="QX18" s="339"/>
      <c r="QY18" s="339"/>
      <c r="QZ18" s="339"/>
      <c r="RA18" s="339"/>
      <c r="RB18" s="339"/>
      <c r="RC18" s="339"/>
      <c r="RD18" s="339"/>
      <c r="RE18" s="339"/>
      <c r="RF18" s="339"/>
      <c r="RG18" s="339"/>
      <c r="RH18" s="339"/>
      <c r="RI18" s="339"/>
      <c r="RJ18" s="339"/>
      <c r="RK18" s="339"/>
      <c r="RL18" s="339"/>
      <c r="RM18" s="339"/>
      <c r="RN18" s="339"/>
      <c r="RO18" s="339"/>
      <c r="RP18" s="339"/>
      <c r="RQ18" s="339"/>
      <c r="RR18" s="339"/>
      <c r="RS18" s="339"/>
      <c r="RT18" s="339"/>
      <c r="RU18" s="339"/>
      <c r="RV18" s="339"/>
      <c r="RW18" s="339"/>
      <c r="RX18" s="339"/>
      <c r="RY18" s="339"/>
      <c r="RZ18" s="339"/>
      <c r="SA18" s="339"/>
      <c r="SB18" s="339"/>
      <c r="SC18" s="339"/>
      <c r="SD18" s="339"/>
      <c r="SE18" s="339"/>
      <c r="SF18" s="339"/>
      <c r="SG18" s="339"/>
      <c r="SH18" s="339"/>
      <c r="SI18" s="339"/>
      <c r="SJ18" s="339"/>
      <c r="SK18" s="339"/>
      <c r="SL18" s="339"/>
      <c r="SM18" s="339"/>
      <c r="SN18" s="339"/>
      <c r="SO18" s="339"/>
      <c r="SP18" s="339"/>
      <c r="SQ18" s="339"/>
      <c r="SR18" s="339"/>
      <c r="SS18" s="339"/>
      <c r="ST18" s="339"/>
      <c r="SU18" s="339"/>
      <c r="SV18" s="339"/>
      <c r="SW18" s="339"/>
      <c r="SX18" s="339"/>
      <c r="SY18" s="339"/>
      <c r="SZ18" s="339"/>
      <c r="TA18" s="339"/>
      <c r="TB18" s="339"/>
      <c r="TC18" s="339"/>
      <c r="TD18" s="339"/>
      <c r="TE18" s="339"/>
      <c r="TF18" s="339"/>
      <c r="TG18" s="339"/>
      <c r="TH18" s="339"/>
      <c r="TI18" s="339"/>
      <c r="TJ18" s="339"/>
      <c r="TK18" s="339"/>
      <c r="TL18" s="339"/>
      <c r="TM18" s="339"/>
      <c r="TN18" s="339"/>
      <c r="TO18" s="339"/>
      <c r="TP18" s="339"/>
      <c r="TQ18" s="339"/>
      <c r="TR18" s="339"/>
      <c r="TS18" s="339"/>
      <c r="TT18" s="339"/>
      <c r="TU18" s="339"/>
      <c r="TV18" s="339"/>
      <c r="TW18" s="339"/>
      <c r="TX18" s="339"/>
      <c r="TY18" s="339"/>
      <c r="TZ18" s="339"/>
      <c r="UA18" s="339"/>
      <c r="UB18" s="339"/>
      <c r="UC18" s="339"/>
      <c r="UD18" s="339"/>
      <c r="UE18" s="339"/>
      <c r="UF18" s="339"/>
      <c r="UG18" s="339"/>
      <c r="UH18" s="339"/>
      <c r="UI18" s="339"/>
      <c r="UJ18" s="339"/>
      <c r="UK18" s="339"/>
      <c r="UL18" s="339"/>
      <c r="UM18" s="339"/>
      <c r="UN18" s="339"/>
      <c r="UO18" s="339"/>
      <c r="UP18" s="339"/>
      <c r="UQ18" s="339"/>
      <c r="UR18" s="339"/>
      <c r="US18" s="339"/>
      <c r="UT18" s="339"/>
      <c r="UU18" s="339"/>
      <c r="UV18" s="339"/>
      <c r="UW18" s="339"/>
      <c r="UX18" s="339"/>
      <c r="UY18" s="339"/>
      <c r="UZ18" s="339"/>
      <c r="VA18" s="339"/>
      <c r="VB18" s="339"/>
      <c r="VC18" s="339"/>
      <c r="VD18" s="339"/>
      <c r="VE18" s="339"/>
      <c r="VF18" s="339"/>
      <c r="VG18" s="339"/>
      <c r="VH18" s="339"/>
      <c r="VI18" s="339"/>
      <c r="VJ18" s="339"/>
      <c r="VK18" s="339"/>
      <c r="VL18" s="339"/>
      <c r="VM18" s="339"/>
      <c r="VN18" s="339"/>
      <c r="VO18" s="339"/>
      <c r="VP18" s="339"/>
      <c r="VQ18" s="339"/>
      <c r="VR18" s="339"/>
      <c r="VS18" s="339"/>
      <c r="VT18" s="339"/>
      <c r="VU18" s="339"/>
      <c r="VV18" s="339"/>
      <c r="VW18" s="339"/>
      <c r="VX18" s="339"/>
      <c r="VY18" s="339"/>
      <c r="VZ18" s="339"/>
      <c r="WA18" s="339"/>
      <c r="WB18" s="339"/>
      <c r="WC18" s="339"/>
      <c r="WD18" s="339"/>
      <c r="WE18" s="339"/>
      <c r="WF18" s="339"/>
      <c r="WG18" s="339"/>
      <c r="WH18" s="339"/>
      <c r="WI18" s="339"/>
      <c r="WJ18" s="339"/>
      <c r="WK18" s="339"/>
      <c r="WL18" s="339"/>
      <c r="WM18" s="339"/>
      <c r="WN18" s="339"/>
      <c r="WO18" s="339"/>
      <c r="WP18" s="339"/>
      <c r="WQ18" s="339"/>
      <c r="WR18" s="339"/>
      <c r="WS18" s="339"/>
      <c r="WT18" s="339"/>
      <c r="WU18" s="339"/>
      <c r="WV18" s="339"/>
      <c r="WW18" s="339"/>
      <c r="WX18" s="339"/>
      <c r="WY18" s="339"/>
      <c r="WZ18" s="339"/>
      <c r="XA18" s="339"/>
      <c r="XB18" s="339"/>
      <c r="XC18" s="339"/>
      <c r="XD18" s="339"/>
      <c r="XE18" s="339"/>
      <c r="XF18" s="339"/>
      <c r="XG18" s="339"/>
      <c r="XH18" s="339"/>
      <c r="XI18" s="339"/>
      <c r="XJ18" s="339"/>
      <c r="XK18" s="339"/>
      <c r="XL18" s="339"/>
      <c r="XM18" s="339"/>
      <c r="XN18" s="339"/>
      <c r="XO18" s="339"/>
      <c r="XP18" s="339"/>
      <c r="XQ18" s="339"/>
      <c r="XR18" s="339"/>
      <c r="XS18" s="339"/>
      <c r="XT18" s="339"/>
      <c r="XU18" s="339"/>
      <c r="XV18" s="339"/>
      <c r="XW18" s="339"/>
      <c r="XX18" s="339"/>
      <c r="XY18" s="339"/>
      <c r="XZ18" s="339"/>
      <c r="YA18" s="339"/>
      <c r="YB18" s="339"/>
      <c r="YC18" s="339"/>
      <c r="YD18" s="339"/>
      <c r="YE18" s="339"/>
      <c r="YF18" s="339"/>
      <c r="YG18" s="339"/>
      <c r="YH18" s="339"/>
      <c r="YI18" s="339"/>
      <c r="YJ18" s="339"/>
      <c r="YK18" s="339"/>
      <c r="YL18" s="339"/>
      <c r="YM18" s="339"/>
      <c r="YN18" s="339"/>
      <c r="YO18" s="339"/>
      <c r="YP18" s="339"/>
      <c r="YQ18" s="339"/>
      <c r="YR18" s="339"/>
      <c r="YS18" s="339"/>
      <c r="YT18" s="339"/>
      <c r="YU18" s="339"/>
      <c r="YV18" s="339"/>
      <c r="YW18" s="339"/>
      <c r="YX18" s="339"/>
      <c r="YY18" s="339"/>
      <c r="YZ18" s="339"/>
      <c r="ZA18" s="339"/>
      <c r="ZB18" s="339"/>
      <c r="ZC18" s="339"/>
      <c r="ZD18" s="339"/>
      <c r="ZE18" s="339"/>
      <c r="ZF18" s="339"/>
      <c r="ZG18" s="339"/>
      <c r="ZH18" s="339"/>
      <c r="ZI18" s="339"/>
      <c r="ZJ18" s="339"/>
      <c r="ZK18" s="339"/>
      <c r="ZL18" s="339"/>
      <c r="ZM18" s="339"/>
      <c r="ZN18" s="339"/>
      <c r="ZO18" s="339"/>
      <c r="ZP18" s="339"/>
      <c r="ZQ18" s="339"/>
      <c r="ZR18" s="339"/>
      <c r="ZS18" s="339"/>
      <c r="ZT18" s="339"/>
      <c r="ZU18" s="339"/>
      <c r="ZV18" s="339"/>
      <c r="ZW18" s="339"/>
      <c r="ZX18" s="339"/>
      <c r="ZY18" s="339"/>
      <c r="ZZ18" s="339"/>
      <c r="AAA18" s="339"/>
      <c r="AAB18" s="339"/>
      <c r="AAC18" s="339"/>
      <c r="AAD18" s="339"/>
      <c r="AAE18" s="339"/>
      <c r="AAF18" s="339"/>
      <c r="AAG18" s="339"/>
      <c r="AAH18" s="339"/>
      <c r="AAI18" s="339"/>
      <c r="AAJ18" s="339"/>
      <c r="AAK18" s="339"/>
      <c r="AAL18" s="339"/>
      <c r="AAM18" s="339"/>
      <c r="AAN18" s="339"/>
      <c r="AAO18" s="339"/>
      <c r="AAP18" s="339"/>
      <c r="AAQ18" s="339"/>
      <c r="AAR18" s="339"/>
      <c r="AAS18" s="339"/>
      <c r="AAT18" s="339"/>
      <c r="AAU18" s="339"/>
      <c r="AAV18" s="339"/>
      <c r="AAW18" s="339"/>
      <c r="AAX18" s="339"/>
      <c r="AAY18" s="339"/>
      <c r="AAZ18" s="339"/>
      <c r="ABA18" s="339"/>
      <c r="ABB18" s="339"/>
      <c r="ABC18" s="339"/>
      <c r="ABD18" s="339"/>
      <c r="ABE18" s="339"/>
      <c r="ABF18" s="339"/>
      <c r="ABG18" s="339"/>
      <c r="ABH18" s="339"/>
      <c r="ABI18" s="339"/>
      <c r="ABJ18" s="339"/>
      <c r="ABK18" s="339"/>
      <c r="ABL18" s="339"/>
      <c r="ABM18" s="339"/>
      <c r="ABN18" s="339"/>
      <c r="ABO18" s="339"/>
      <c r="ABP18" s="339"/>
      <c r="ABQ18" s="339"/>
      <c r="ABR18" s="339"/>
      <c r="ABS18" s="339"/>
      <c r="ABT18" s="339"/>
      <c r="ABU18" s="339"/>
      <c r="ABV18" s="339"/>
      <c r="ABW18" s="339"/>
      <c r="ABX18" s="339"/>
      <c r="ABY18" s="339"/>
      <c r="ABZ18" s="339"/>
      <c r="ACA18" s="339"/>
      <c r="ACB18" s="339"/>
      <c r="ACC18" s="339"/>
      <c r="ACD18" s="339"/>
      <c r="ACE18" s="339"/>
      <c r="ACF18" s="339"/>
      <c r="ACG18" s="339"/>
      <c r="ACH18" s="339"/>
      <c r="ACI18" s="339"/>
      <c r="ACJ18" s="339"/>
      <c r="ACK18" s="339"/>
      <c r="ACL18" s="339"/>
      <c r="ACM18" s="339"/>
      <c r="ACN18" s="339"/>
      <c r="ACO18" s="339"/>
      <c r="ACP18" s="339"/>
      <c r="ACQ18" s="339"/>
      <c r="ACR18" s="339"/>
      <c r="ACS18" s="339"/>
      <c r="ACT18" s="339"/>
      <c r="ACU18" s="339"/>
      <c r="ACV18" s="339"/>
      <c r="ACW18" s="339"/>
      <c r="ACX18" s="339"/>
      <c r="ACY18" s="339"/>
      <c r="ACZ18" s="339"/>
      <c r="ADA18" s="339"/>
      <c r="ADB18" s="339"/>
      <c r="ADC18" s="339"/>
      <c r="ADD18" s="339"/>
      <c r="ADE18" s="339"/>
      <c r="ADF18" s="339"/>
      <c r="ADG18" s="339"/>
      <c r="ADH18" s="339"/>
      <c r="ADI18" s="339"/>
      <c r="ADJ18" s="339"/>
      <c r="ADK18" s="339"/>
      <c r="ADL18" s="339"/>
      <c r="ADM18" s="339"/>
      <c r="ADN18" s="339"/>
      <c r="ADO18" s="339"/>
      <c r="ADP18" s="339"/>
      <c r="ADQ18" s="339"/>
      <c r="ADR18" s="339"/>
      <c r="ADS18" s="339"/>
      <c r="ADT18" s="339"/>
      <c r="ADU18" s="339"/>
      <c r="ADV18" s="339"/>
      <c r="ADW18" s="339"/>
      <c r="ADX18" s="339"/>
      <c r="ADY18" s="339"/>
      <c r="ADZ18" s="339"/>
      <c r="AEA18" s="339"/>
      <c r="AEB18" s="339"/>
      <c r="AEC18" s="339"/>
      <c r="AED18" s="339"/>
      <c r="AEE18" s="339"/>
      <c r="AEF18" s="339"/>
      <c r="AEG18" s="339"/>
      <c r="AEH18" s="339"/>
      <c r="AEI18" s="339"/>
      <c r="AEJ18" s="339"/>
      <c r="AEK18" s="339"/>
      <c r="AEL18" s="339"/>
      <c r="AEM18" s="339"/>
      <c r="AEN18" s="339"/>
      <c r="AEO18" s="339"/>
      <c r="AEP18" s="339"/>
      <c r="AEQ18" s="339"/>
      <c r="AER18" s="339"/>
      <c r="AES18" s="339"/>
      <c r="AET18" s="339"/>
      <c r="AEU18" s="339"/>
      <c r="AEV18" s="339"/>
      <c r="AEW18" s="339"/>
      <c r="AEX18" s="339"/>
      <c r="AEY18" s="339"/>
      <c r="AEZ18" s="339"/>
      <c r="AFA18" s="339"/>
      <c r="AFB18" s="339"/>
      <c r="AFC18" s="339"/>
      <c r="AFD18" s="339"/>
      <c r="AFE18" s="339"/>
      <c r="AFF18" s="339"/>
      <c r="AFG18" s="339"/>
      <c r="AFH18" s="339"/>
      <c r="AFI18" s="339"/>
      <c r="AFJ18" s="339"/>
      <c r="AFK18" s="339"/>
      <c r="AFL18" s="339"/>
      <c r="AFM18" s="339"/>
      <c r="AFN18" s="339"/>
      <c r="AFO18" s="339"/>
      <c r="AFP18" s="339"/>
      <c r="AFQ18" s="339"/>
      <c r="AFR18" s="339"/>
      <c r="AFS18" s="339"/>
      <c r="AFT18" s="339"/>
      <c r="AFU18" s="339"/>
      <c r="AFV18" s="339"/>
      <c r="AFW18" s="339"/>
      <c r="AFX18" s="339"/>
      <c r="AFY18" s="339"/>
      <c r="AFZ18" s="339"/>
      <c r="AGA18" s="339"/>
      <c r="AGB18" s="339"/>
      <c r="AGC18" s="339"/>
      <c r="AGD18" s="339"/>
      <c r="AGE18" s="339"/>
      <c r="AGF18" s="339"/>
      <c r="AGG18" s="339"/>
      <c r="AGH18" s="339"/>
      <c r="AGI18" s="339"/>
      <c r="AGJ18" s="339"/>
      <c r="AGK18" s="339"/>
      <c r="AGL18" s="339"/>
      <c r="AGM18" s="339"/>
      <c r="AGN18" s="339"/>
      <c r="AGO18" s="339"/>
      <c r="AGP18" s="339"/>
      <c r="AGQ18" s="339"/>
      <c r="AGR18" s="339"/>
      <c r="AGS18" s="339"/>
      <c r="AGT18" s="339"/>
      <c r="AGU18" s="339"/>
      <c r="AGV18" s="339"/>
      <c r="AGW18" s="339"/>
      <c r="AGX18" s="339"/>
      <c r="AGY18" s="339"/>
      <c r="AGZ18" s="339"/>
      <c r="AHA18" s="339"/>
      <c r="AHB18" s="339"/>
      <c r="AHC18" s="339"/>
      <c r="AHD18" s="339"/>
      <c r="AHE18" s="339"/>
      <c r="AHF18" s="339"/>
      <c r="AHG18" s="339"/>
      <c r="AHH18" s="339"/>
      <c r="AHI18" s="339"/>
      <c r="AHJ18" s="339"/>
      <c r="AHK18" s="339"/>
      <c r="AHL18" s="339"/>
      <c r="AHM18" s="339"/>
      <c r="AHN18" s="339"/>
      <c r="AHO18" s="339"/>
      <c r="AHP18" s="339"/>
      <c r="AHQ18" s="339"/>
      <c r="AHR18" s="339"/>
      <c r="AHS18" s="339"/>
      <c r="AHT18" s="339"/>
      <c r="AHU18" s="339"/>
      <c r="AHV18" s="339"/>
      <c r="AHW18" s="339"/>
      <c r="AHX18" s="339"/>
      <c r="AHY18" s="339"/>
      <c r="AHZ18" s="339"/>
      <c r="AIA18" s="339"/>
      <c r="AIB18" s="339"/>
      <c r="AIC18" s="339"/>
      <c r="AID18" s="339"/>
      <c r="AIE18" s="339"/>
      <c r="AIF18" s="339"/>
      <c r="AIG18" s="339"/>
      <c r="AIH18" s="339"/>
      <c r="AII18" s="339"/>
      <c r="AIJ18" s="339"/>
      <c r="AIK18" s="339"/>
      <c r="AIL18" s="339"/>
      <c r="AIM18" s="339"/>
      <c r="AIN18" s="339"/>
      <c r="AIO18" s="339"/>
      <c r="AIP18" s="339"/>
      <c r="AIQ18" s="339"/>
      <c r="AIR18" s="339"/>
      <c r="AIS18" s="339"/>
      <c r="AIT18" s="339"/>
      <c r="AIU18" s="339"/>
      <c r="AIV18" s="339"/>
      <c r="AIW18" s="339"/>
      <c r="AIX18" s="339"/>
      <c r="AIY18" s="339"/>
      <c r="AIZ18" s="339"/>
      <c r="AJA18" s="339"/>
      <c r="AJB18" s="339"/>
      <c r="AJC18" s="339"/>
      <c r="AJD18" s="339"/>
      <c r="AJE18" s="339"/>
      <c r="AJF18" s="339"/>
      <c r="AJG18" s="339"/>
      <c r="AJH18" s="339"/>
      <c r="AJI18" s="339"/>
      <c r="AJJ18" s="339"/>
      <c r="AJK18" s="339"/>
      <c r="AJL18" s="339"/>
      <c r="AJM18" s="339"/>
      <c r="AJN18" s="339"/>
      <c r="AJO18" s="339"/>
      <c r="AJP18" s="339"/>
      <c r="AJQ18" s="339"/>
      <c r="AJR18" s="339"/>
      <c r="AJS18" s="339"/>
      <c r="AJT18" s="339"/>
      <c r="AJU18" s="339"/>
      <c r="AJV18" s="339"/>
      <c r="AJW18" s="339"/>
      <c r="AJX18" s="339"/>
      <c r="AJY18" s="339"/>
      <c r="AJZ18" s="339"/>
      <c r="AKA18" s="339"/>
      <c r="AKB18" s="339"/>
      <c r="AKC18" s="339"/>
      <c r="AKD18" s="339"/>
      <c r="AKE18" s="339"/>
      <c r="AKF18" s="339"/>
      <c r="AKG18" s="339"/>
      <c r="AKH18" s="339"/>
      <c r="AKI18" s="339"/>
      <c r="AKJ18" s="339"/>
      <c r="AKK18" s="339"/>
      <c r="AKL18" s="339"/>
      <c r="AKM18" s="339"/>
      <c r="AKN18" s="339"/>
      <c r="AKO18" s="339"/>
      <c r="AKP18" s="339"/>
      <c r="AKQ18" s="339"/>
      <c r="AKR18" s="339"/>
      <c r="AKS18" s="339"/>
      <c r="AKT18" s="339"/>
      <c r="AKU18" s="339"/>
    </row>
    <row r="19" spans="1:983" s="340" customFormat="1">
      <c r="A19" s="335"/>
      <c r="B19" s="449"/>
      <c r="C19" s="660" t="s">
        <v>697</v>
      </c>
      <c r="D19" s="325"/>
      <c r="E19" s="660"/>
      <c r="F19" s="408"/>
      <c r="G19" s="384"/>
      <c r="H19" s="384"/>
      <c r="I19" s="384"/>
      <c r="J19" s="384"/>
      <c r="K19" s="408"/>
      <c r="L19" s="337"/>
      <c r="M19" s="337"/>
      <c r="N19" s="337"/>
      <c r="O19" s="337"/>
      <c r="P19" s="660"/>
      <c r="Q19" s="660"/>
      <c r="R19" s="664" t="s">
        <v>26</v>
      </c>
      <c r="S19" s="664" t="s">
        <v>276</v>
      </c>
      <c r="T19" s="1243" t="s">
        <v>278</v>
      </c>
      <c r="U19" s="1243"/>
      <c r="V19" s="660"/>
      <c r="W19" s="664" t="s">
        <v>26</v>
      </c>
      <c r="X19" s="1244" t="s">
        <v>279</v>
      </c>
      <c r="Y19" s="1244"/>
      <c r="Z19" s="1244"/>
      <c r="AA19" s="1210" t="s">
        <v>277</v>
      </c>
      <c r="AB19" s="1210"/>
      <c r="AC19" s="1210"/>
      <c r="AD19" s="365"/>
      <c r="AE19" s="1245" t="s">
        <v>291</v>
      </c>
      <c r="AF19" s="1245"/>
      <c r="AG19" s="664" t="s">
        <v>294</v>
      </c>
      <c r="AH19" s="338"/>
      <c r="AI19" s="337"/>
      <c r="AJ19" s="337"/>
      <c r="AK19" s="337"/>
      <c r="AL19" s="337"/>
      <c r="AM19" s="338"/>
      <c r="AN19" s="337"/>
      <c r="AO19" s="337"/>
      <c r="AP19" s="337"/>
      <c r="AQ19" s="337"/>
      <c r="AR19" s="338"/>
      <c r="AS19" s="337"/>
      <c r="AT19" s="337"/>
      <c r="AU19" s="337"/>
      <c r="AV19" s="337"/>
      <c r="AW19" s="338"/>
      <c r="AX19" s="660"/>
      <c r="AY19" s="337"/>
      <c r="AZ19" s="337"/>
      <c r="BA19" s="337"/>
      <c r="BB19" s="337"/>
      <c r="BC19" s="338"/>
      <c r="BD19" s="660"/>
      <c r="BE19" s="339"/>
      <c r="BF19" s="339"/>
      <c r="BG19" s="339"/>
      <c r="BH19" s="339"/>
      <c r="BI19" s="339"/>
      <c r="BJ19" s="339"/>
      <c r="BK19" s="339"/>
      <c r="BL19" s="339"/>
      <c r="BM19" s="339"/>
      <c r="BN19" s="339"/>
      <c r="BO19" s="339"/>
      <c r="BP19" s="339"/>
      <c r="BQ19" s="339"/>
      <c r="BR19" s="339"/>
      <c r="BS19" s="339"/>
      <c r="BT19" s="339"/>
      <c r="BU19" s="339"/>
      <c r="BV19" s="339"/>
      <c r="BW19" s="339"/>
      <c r="BX19" s="339"/>
      <c r="BY19" s="339"/>
      <c r="BZ19" s="339"/>
      <c r="CA19" s="339"/>
      <c r="CB19" s="339"/>
      <c r="CC19" s="339"/>
      <c r="CD19" s="339"/>
      <c r="CE19" s="339"/>
      <c r="CF19" s="339"/>
      <c r="CG19" s="339"/>
      <c r="CH19" s="339"/>
      <c r="CI19" s="339"/>
      <c r="CJ19" s="339"/>
      <c r="CK19" s="339"/>
      <c r="CL19" s="339"/>
      <c r="CM19" s="339"/>
      <c r="CN19" s="339"/>
      <c r="CO19" s="339"/>
      <c r="CP19" s="339"/>
      <c r="CQ19" s="339"/>
      <c r="CR19" s="339"/>
      <c r="CS19" s="339"/>
      <c r="CT19" s="339"/>
      <c r="CU19" s="339"/>
      <c r="CV19" s="339"/>
      <c r="CW19" s="339"/>
      <c r="CX19" s="339"/>
      <c r="CY19" s="339"/>
      <c r="CZ19" s="339"/>
      <c r="DA19" s="339"/>
      <c r="DB19" s="339"/>
      <c r="DC19" s="339"/>
      <c r="DD19" s="339"/>
      <c r="DE19" s="339"/>
      <c r="DF19" s="339"/>
      <c r="DG19" s="339"/>
      <c r="DH19" s="339"/>
      <c r="DI19" s="339"/>
      <c r="DJ19" s="339"/>
      <c r="DK19" s="339"/>
      <c r="DL19" s="339"/>
      <c r="DM19" s="339"/>
      <c r="DN19" s="339"/>
      <c r="DO19" s="339"/>
      <c r="DP19" s="339"/>
      <c r="DQ19" s="339"/>
      <c r="DR19" s="339"/>
      <c r="DS19" s="339"/>
      <c r="DT19" s="339"/>
      <c r="DU19" s="339"/>
      <c r="DV19" s="339"/>
      <c r="DW19" s="339"/>
      <c r="DX19" s="339"/>
      <c r="DY19" s="339"/>
      <c r="DZ19" s="339"/>
      <c r="EA19" s="339"/>
      <c r="EB19" s="339"/>
      <c r="EC19" s="339"/>
      <c r="ED19" s="339"/>
      <c r="EE19" s="339"/>
      <c r="EF19" s="339"/>
      <c r="EG19" s="339"/>
      <c r="EH19" s="339"/>
      <c r="EI19" s="339"/>
      <c r="EJ19" s="339"/>
      <c r="EK19" s="339"/>
      <c r="EL19" s="339"/>
      <c r="EM19" s="339"/>
      <c r="EN19" s="339"/>
      <c r="EO19" s="339"/>
      <c r="EP19" s="339"/>
      <c r="EQ19" s="339"/>
      <c r="ER19" s="339"/>
      <c r="ES19" s="339"/>
      <c r="ET19" s="339"/>
      <c r="EU19" s="339"/>
      <c r="EV19" s="339"/>
      <c r="EW19" s="339"/>
      <c r="EX19" s="339"/>
      <c r="EY19" s="339"/>
      <c r="EZ19" s="339"/>
      <c r="FA19" s="339"/>
      <c r="FB19" s="339"/>
      <c r="FC19" s="339"/>
      <c r="FD19" s="339"/>
      <c r="FE19" s="339"/>
      <c r="FF19" s="339"/>
      <c r="FG19" s="339"/>
      <c r="FH19" s="339"/>
      <c r="FI19" s="339"/>
      <c r="FJ19" s="339"/>
      <c r="FK19" s="339"/>
      <c r="FL19" s="339"/>
      <c r="FM19" s="339"/>
      <c r="FN19" s="339"/>
      <c r="FO19" s="339"/>
      <c r="FP19" s="339"/>
      <c r="FQ19" s="339"/>
      <c r="FR19" s="339"/>
      <c r="FS19" s="339"/>
      <c r="FT19" s="339"/>
      <c r="FU19" s="339"/>
      <c r="FV19" s="339"/>
      <c r="FW19" s="339"/>
      <c r="FX19" s="339"/>
      <c r="FY19" s="339"/>
      <c r="FZ19" s="339"/>
      <c r="GA19" s="339"/>
      <c r="GB19" s="339"/>
      <c r="GC19" s="339"/>
      <c r="GD19" s="339"/>
      <c r="GE19" s="339"/>
      <c r="GF19" s="339"/>
      <c r="GG19" s="339"/>
      <c r="GH19" s="339"/>
      <c r="GI19" s="339"/>
      <c r="GJ19" s="339"/>
      <c r="GK19" s="339"/>
      <c r="GL19" s="339"/>
      <c r="GM19" s="339"/>
      <c r="GN19" s="339"/>
      <c r="GO19" s="339"/>
      <c r="GP19" s="339"/>
      <c r="GQ19" s="339"/>
      <c r="GR19" s="339"/>
      <c r="GS19" s="339"/>
      <c r="GT19" s="339"/>
      <c r="GU19" s="339"/>
      <c r="GV19" s="339"/>
      <c r="GW19" s="339"/>
      <c r="GX19" s="339"/>
      <c r="GY19" s="339"/>
      <c r="GZ19" s="339"/>
      <c r="HA19" s="339"/>
      <c r="HB19" s="339"/>
      <c r="HC19" s="339"/>
      <c r="HD19" s="339"/>
      <c r="HE19" s="339"/>
      <c r="HF19" s="339"/>
      <c r="HG19" s="339"/>
      <c r="HH19" s="339"/>
      <c r="HI19" s="339"/>
      <c r="HJ19" s="339"/>
      <c r="HK19" s="339"/>
      <c r="HL19" s="339"/>
      <c r="HM19" s="339"/>
      <c r="HN19" s="339"/>
      <c r="HO19" s="339"/>
      <c r="HP19" s="339"/>
      <c r="HQ19" s="339"/>
      <c r="HR19" s="339"/>
      <c r="HS19" s="339"/>
      <c r="HT19" s="339"/>
      <c r="HU19" s="339"/>
      <c r="HV19" s="339"/>
      <c r="HW19" s="339"/>
      <c r="HX19" s="339"/>
      <c r="HY19" s="339"/>
      <c r="HZ19" s="339"/>
      <c r="IA19" s="339"/>
      <c r="IB19" s="339"/>
      <c r="IC19" s="339"/>
      <c r="ID19" s="339"/>
      <c r="IE19" s="339"/>
      <c r="IF19" s="339"/>
      <c r="IG19" s="339"/>
      <c r="IH19" s="339"/>
      <c r="II19" s="339"/>
      <c r="IJ19" s="339"/>
      <c r="IK19" s="339"/>
      <c r="IL19" s="339"/>
      <c r="IM19" s="339"/>
      <c r="IN19" s="339"/>
      <c r="IO19" s="339"/>
      <c r="IP19" s="339"/>
      <c r="IQ19" s="339"/>
      <c r="IR19" s="339"/>
      <c r="IS19" s="339"/>
      <c r="IT19" s="339"/>
      <c r="IU19" s="339"/>
      <c r="IV19" s="339"/>
      <c r="IW19" s="339"/>
      <c r="IX19" s="339"/>
      <c r="IY19" s="339"/>
      <c r="IZ19" s="339"/>
      <c r="JA19" s="339"/>
      <c r="JB19" s="339"/>
      <c r="JC19" s="339"/>
      <c r="JD19" s="339"/>
      <c r="JE19" s="339"/>
      <c r="JF19" s="339"/>
      <c r="JG19" s="339"/>
      <c r="JH19" s="339"/>
      <c r="JI19" s="339"/>
      <c r="JJ19" s="339"/>
      <c r="JK19" s="339"/>
      <c r="JL19" s="339"/>
      <c r="JM19" s="339"/>
      <c r="JN19" s="339"/>
      <c r="JO19" s="339"/>
      <c r="JP19" s="339"/>
      <c r="JQ19" s="339"/>
      <c r="JR19" s="339"/>
      <c r="JS19" s="339"/>
      <c r="JT19" s="339"/>
      <c r="JU19" s="339"/>
      <c r="JV19" s="339"/>
      <c r="JW19" s="339"/>
      <c r="JX19" s="339"/>
      <c r="JY19" s="339"/>
      <c r="JZ19" s="339"/>
      <c r="KA19" s="339"/>
      <c r="KB19" s="339"/>
      <c r="KC19" s="339"/>
      <c r="KD19" s="339"/>
      <c r="KE19" s="339"/>
      <c r="KF19" s="339"/>
      <c r="KG19" s="339"/>
      <c r="KH19" s="339"/>
      <c r="KI19" s="339"/>
      <c r="KJ19" s="339"/>
      <c r="KK19" s="339"/>
      <c r="KL19" s="339"/>
      <c r="KM19" s="339"/>
      <c r="KN19" s="339"/>
      <c r="KO19" s="339"/>
      <c r="KP19" s="339"/>
      <c r="KQ19" s="339"/>
      <c r="KR19" s="339"/>
      <c r="KS19" s="339"/>
      <c r="KT19" s="339"/>
      <c r="KU19" s="339"/>
      <c r="KV19" s="339"/>
      <c r="KW19" s="339"/>
      <c r="KX19" s="339"/>
      <c r="KY19" s="339"/>
      <c r="KZ19" s="339"/>
      <c r="LA19" s="339"/>
      <c r="LB19" s="339"/>
      <c r="LC19" s="339"/>
      <c r="LD19" s="339"/>
      <c r="LE19" s="339"/>
      <c r="LF19" s="339"/>
      <c r="LG19" s="339"/>
      <c r="LH19" s="339"/>
      <c r="LI19" s="339"/>
      <c r="LJ19" s="339"/>
      <c r="LK19" s="339"/>
      <c r="LL19" s="339"/>
      <c r="LM19" s="339"/>
      <c r="LN19" s="339"/>
      <c r="LO19" s="339"/>
      <c r="LP19" s="339"/>
      <c r="LQ19" s="339"/>
      <c r="LR19" s="339"/>
      <c r="LS19" s="339"/>
      <c r="LT19" s="339"/>
      <c r="LU19" s="339"/>
      <c r="LV19" s="339"/>
      <c r="LW19" s="339"/>
      <c r="LX19" s="339"/>
      <c r="LY19" s="339"/>
      <c r="LZ19" s="339"/>
      <c r="MA19" s="339"/>
      <c r="MB19" s="339"/>
      <c r="MC19" s="339"/>
      <c r="MD19" s="339"/>
      <c r="ME19" s="339"/>
      <c r="MF19" s="339"/>
      <c r="MG19" s="339"/>
      <c r="MH19" s="339"/>
      <c r="MI19" s="339"/>
      <c r="MJ19" s="339"/>
      <c r="MK19" s="339"/>
      <c r="ML19" s="339"/>
      <c r="MM19" s="339"/>
      <c r="MN19" s="339"/>
      <c r="MO19" s="339"/>
      <c r="MP19" s="339"/>
      <c r="MQ19" s="339"/>
      <c r="MR19" s="339"/>
      <c r="MS19" s="339"/>
      <c r="MT19" s="339"/>
      <c r="MU19" s="339"/>
      <c r="MV19" s="339"/>
      <c r="MW19" s="339"/>
      <c r="MX19" s="339"/>
      <c r="MY19" s="339"/>
      <c r="MZ19" s="339"/>
      <c r="NA19" s="339"/>
      <c r="NB19" s="339"/>
      <c r="NC19" s="339"/>
      <c r="ND19" s="339"/>
      <c r="NE19" s="339"/>
      <c r="NF19" s="339"/>
      <c r="NG19" s="339"/>
      <c r="NH19" s="339"/>
      <c r="NI19" s="339"/>
      <c r="NJ19" s="339"/>
      <c r="NK19" s="339"/>
      <c r="NL19" s="339"/>
      <c r="NM19" s="339"/>
      <c r="NN19" s="339"/>
      <c r="NO19" s="339"/>
      <c r="NP19" s="339"/>
      <c r="NQ19" s="339"/>
      <c r="NR19" s="339"/>
      <c r="NS19" s="339"/>
      <c r="NT19" s="339"/>
      <c r="NU19" s="339"/>
      <c r="NV19" s="339"/>
      <c r="NW19" s="339"/>
      <c r="NX19" s="339"/>
      <c r="NY19" s="339"/>
      <c r="NZ19" s="339"/>
      <c r="OA19" s="339"/>
      <c r="OB19" s="339"/>
      <c r="OC19" s="339"/>
      <c r="OD19" s="339"/>
      <c r="OE19" s="339"/>
      <c r="OF19" s="339"/>
      <c r="OG19" s="339"/>
      <c r="OH19" s="339"/>
      <c r="OI19" s="339"/>
      <c r="OJ19" s="339"/>
      <c r="OK19" s="339"/>
      <c r="OL19" s="339"/>
      <c r="OM19" s="339"/>
      <c r="ON19" s="339"/>
      <c r="OO19" s="339"/>
      <c r="OP19" s="339"/>
      <c r="OQ19" s="339"/>
      <c r="OR19" s="339"/>
      <c r="OS19" s="339"/>
      <c r="OT19" s="339"/>
      <c r="OU19" s="339"/>
      <c r="OV19" s="339"/>
      <c r="OW19" s="339"/>
      <c r="OX19" s="339"/>
      <c r="OY19" s="339"/>
      <c r="OZ19" s="339"/>
      <c r="PA19" s="339"/>
      <c r="PB19" s="339"/>
      <c r="PC19" s="339"/>
      <c r="PD19" s="339"/>
      <c r="PE19" s="339"/>
      <c r="PF19" s="339"/>
      <c r="PG19" s="339"/>
      <c r="PH19" s="339"/>
      <c r="PI19" s="339"/>
      <c r="PJ19" s="339"/>
      <c r="PK19" s="339"/>
      <c r="PL19" s="339"/>
      <c r="PM19" s="339"/>
      <c r="PN19" s="339"/>
      <c r="PO19" s="339"/>
      <c r="PP19" s="339"/>
      <c r="PQ19" s="339"/>
      <c r="PR19" s="339"/>
      <c r="PS19" s="339"/>
      <c r="PT19" s="339"/>
      <c r="PU19" s="339"/>
      <c r="PV19" s="339"/>
      <c r="PW19" s="339"/>
      <c r="PX19" s="339"/>
      <c r="PY19" s="339"/>
      <c r="PZ19" s="339"/>
      <c r="QA19" s="339"/>
      <c r="QB19" s="339"/>
      <c r="QC19" s="339"/>
      <c r="QD19" s="339"/>
      <c r="QE19" s="339"/>
      <c r="QF19" s="339"/>
      <c r="QG19" s="339"/>
      <c r="QH19" s="339"/>
      <c r="QI19" s="339"/>
      <c r="QJ19" s="339"/>
      <c r="QK19" s="339"/>
      <c r="QL19" s="339"/>
      <c r="QM19" s="339"/>
      <c r="QN19" s="339"/>
      <c r="QO19" s="339"/>
      <c r="QP19" s="339"/>
      <c r="QQ19" s="339"/>
      <c r="QR19" s="339"/>
      <c r="QS19" s="339"/>
      <c r="QT19" s="339"/>
      <c r="QU19" s="339"/>
      <c r="QV19" s="339"/>
      <c r="QW19" s="339"/>
      <c r="QX19" s="339"/>
      <c r="QY19" s="339"/>
      <c r="QZ19" s="339"/>
      <c r="RA19" s="339"/>
      <c r="RB19" s="339"/>
      <c r="RC19" s="339"/>
      <c r="RD19" s="339"/>
      <c r="RE19" s="339"/>
      <c r="RF19" s="339"/>
      <c r="RG19" s="339"/>
      <c r="RH19" s="339"/>
      <c r="RI19" s="339"/>
      <c r="RJ19" s="339"/>
      <c r="RK19" s="339"/>
      <c r="RL19" s="339"/>
      <c r="RM19" s="339"/>
      <c r="RN19" s="339"/>
      <c r="RO19" s="339"/>
      <c r="RP19" s="339"/>
      <c r="RQ19" s="339"/>
      <c r="RR19" s="339"/>
      <c r="RS19" s="339"/>
      <c r="RT19" s="339"/>
      <c r="RU19" s="339"/>
      <c r="RV19" s="339"/>
      <c r="RW19" s="339"/>
      <c r="RX19" s="339"/>
      <c r="RY19" s="339"/>
      <c r="RZ19" s="339"/>
      <c r="SA19" s="339"/>
      <c r="SB19" s="339"/>
      <c r="SC19" s="339"/>
      <c r="SD19" s="339"/>
      <c r="SE19" s="339"/>
      <c r="SF19" s="339"/>
      <c r="SG19" s="339"/>
      <c r="SH19" s="339"/>
      <c r="SI19" s="339"/>
      <c r="SJ19" s="339"/>
      <c r="SK19" s="339"/>
      <c r="SL19" s="339"/>
      <c r="SM19" s="339"/>
      <c r="SN19" s="339"/>
      <c r="SO19" s="339"/>
      <c r="SP19" s="339"/>
      <c r="SQ19" s="339"/>
      <c r="SR19" s="339"/>
      <c r="SS19" s="339"/>
      <c r="ST19" s="339"/>
      <c r="SU19" s="339"/>
      <c r="SV19" s="339"/>
      <c r="SW19" s="339"/>
      <c r="SX19" s="339"/>
      <c r="SY19" s="339"/>
      <c r="SZ19" s="339"/>
      <c r="TA19" s="339"/>
      <c r="TB19" s="339"/>
      <c r="TC19" s="339"/>
      <c r="TD19" s="339"/>
      <c r="TE19" s="339"/>
      <c r="TF19" s="339"/>
      <c r="TG19" s="339"/>
      <c r="TH19" s="339"/>
      <c r="TI19" s="339"/>
      <c r="TJ19" s="339"/>
      <c r="TK19" s="339"/>
      <c r="TL19" s="339"/>
      <c r="TM19" s="339"/>
      <c r="TN19" s="339"/>
      <c r="TO19" s="339"/>
      <c r="TP19" s="339"/>
      <c r="TQ19" s="339"/>
      <c r="TR19" s="339"/>
      <c r="TS19" s="339"/>
      <c r="TT19" s="339"/>
      <c r="TU19" s="339"/>
      <c r="TV19" s="339"/>
      <c r="TW19" s="339"/>
      <c r="TX19" s="339"/>
      <c r="TY19" s="339"/>
      <c r="TZ19" s="339"/>
      <c r="UA19" s="339"/>
      <c r="UB19" s="339"/>
      <c r="UC19" s="339"/>
      <c r="UD19" s="339"/>
      <c r="UE19" s="339"/>
      <c r="UF19" s="339"/>
      <c r="UG19" s="339"/>
      <c r="UH19" s="339"/>
      <c r="UI19" s="339"/>
      <c r="UJ19" s="339"/>
      <c r="UK19" s="339"/>
      <c r="UL19" s="339"/>
      <c r="UM19" s="339"/>
      <c r="UN19" s="339"/>
      <c r="UO19" s="339"/>
      <c r="UP19" s="339"/>
      <c r="UQ19" s="339"/>
      <c r="UR19" s="339"/>
      <c r="US19" s="339"/>
      <c r="UT19" s="339"/>
      <c r="UU19" s="339"/>
      <c r="UV19" s="339"/>
      <c r="UW19" s="339"/>
      <c r="UX19" s="339"/>
      <c r="UY19" s="339"/>
      <c r="UZ19" s="339"/>
      <c r="VA19" s="339"/>
      <c r="VB19" s="339"/>
      <c r="VC19" s="339"/>
      <c r="VD19" s="339"/>
      <c r="VE19" s="339"/>
      <c r="VF19" s="339"/>
      <c r="VG19" s="339"/>
      <c r="VH19" s="339"/>
      <c r="VI19" s="339"/>
      <c r="VJ19" s="339"/>
      <c r="VK19" s="339"/>
      <c r="VL19" s="339"/>
      <c r="VM19" s="339"/>
      <c r="VN19" s="339"/>
      <c r="VO19" s="339"/>
      <c r="VP19" s="339"/>
      <c r="VQ19" s="339"/>
      <c r="VR19" s="339"/>
      <c r="VS19" s="339"/>
      <c r="VT19" s="339"/>
      <c r="VU19" s="339"/>
      <c r="VV19" s="339"/>
      <c r="VW19" s="339"/>
      <c r="VX19" s="339"/>
      <c r="VY19" s="339"/>
      <c r="VZ19" s="339"/>
      <c r="WA19" s="339"/>
      <c r="WB19" s="339"/>
      <c r="WC19" s="339"/>
      <c r="WD19" s="339"/>
      <c r="WE19" s="339"/>
      <c r="WF19" s="339"/>
      <c r="WG19" s="339"/>
      <c r="WH19" s="339"/>
      <c r="WI19" s="339"/>
      <c r="WJ19" s="339"/>
      <c r="WK19" s="339"/>
      <c r="WL19" s="339"/>
      <c r="WM19" s="339"/>
      <c r="WN19" s="339"/>
      <c r="WO19" s="339"/>
      <c r="WP19" s="339"/>
      <c r="WQ19" s="339"/>
      <c r="WR19" s="339"/>
      <c r="WS19" s="339"/>
      <c r="WT19" s="339"/>
      <c r="WU19" s="339"/>
      <c r="WV19" s="339"/>
      <c r="WW19" s="339"/>
      <c r="WX19" s="339"/>
      <c r="WY19" s="339"/>
      <c r="WZ19" s="339"/>
      <c r="XA19" s="339"/>
      <c r="XB19" s="339"/>
      <c r="XC19" s="339"/>
      <c r="XD19" s="339"/>
      <c r="XE19" s="339"/>
      <c r="XF19" s="339"/>
      <c r="XG19" s="339"/>
      <c r="XH19" s="339"/>
      <c r="XI19" s="339"/>
      <c r="XJ19" s="339"/>
      <c r="XK19" s="339"/>
      <c r="XL19" s="339"/>
      <c r="XM19" s="339"/>
      <c r="XN19" s="339"/>
      <c r="XO19" s="339"/>
      <c r="XP19" s="339"/>
      <c r="XQ19" s="339"/>
      <c r="XR19" s="339"/>
      <c r="XS19" s="339"/>
      <c r="XT19" s="339"/>
      <c r="XU19" s="339"/>
      <c r="XV19" s="339"/>
      <c r="XW19" s="339"/>
      <c r="XX19" s="339"/>
      <c r="XY19" s="339"/>
      <c r="XZ19" s="339"/>
      <c r="YA19" s="339"/>
      <c r="YB19" s="339"/>
      <c r="YC19" s="339"/>
      <c r="YD19" s="339"/>
      <c r="YE19" s="339"/>
      <c r="YF19" s="339"/>
      <c r="YG19" s="339"/>
      <c r="YH19" s="339"/>
      <c r="YI19" s="339"/>
      <c r="YJ19" s="339"/>
      <c r="YK19" s="339"/>
      <c r="YL19" s="339"/>
      <c r="YM19" s="339"/>
      <c r="YN19" s="339"/>
      <c r="YO19" s="339"/>
      <c r="YP19" s="339"/>
      <c r="YQ19" s="339"/>
      <c r="YR19" s="339"/>
      <c r="YS19" s="339"/>
      <c r="YT19" s="339"/>
      <c r="YU19" s="339"/>
      <c r="YV19" s="339"/>
      <c r="YW19" s="339"/>
      <c r="YX19" s="339"/>
      <c r="YY19" s="339"/>
      <c r="YZ19" s="339"/>
      <c r="ZA19" s="339"/>
      <c r="ZB19" s="339"/>
      <c r="ZC19" s="339"/>
      <c r="ZD19" s="339"/>
      <c r="ZE19" s="339"/>
      <c r="ZF19" s="339"/>
      <c r="ZG19" s="339"/>
      <c r="ZH19" s="339"/>
      <c r="ZI19" s="339"/>
      <c r="ZJ19" s="339"/>
      <c r="ZK19" s="339"/>
      <c r="ZL19" s="339"/>
      <c r="ZM19" s="339"/>
      <c r="ZN19" s="339"/>
      <c r="ZO19" s="339"/>
      <c r="ZP19" s="339"/>
      <c r="ZQ19" s="339"/>
      <c r="ZR19" s="339"/>
      <c r="ZS19" s="339"/>
      <c r="ZT19" s="339"/>
      <c r="ZU19" s="339"/>
      <c r="ZV19" s="339"/>
      <c r="ZW19" s="339"/>
      <c r="ZX19" s="339"/>
      <c r="ZY19" s="339"/>
      <c r="ZZ19" s="339"/>
      <c r="AAA19" s="339"/>
      <c r="AAB19" s="339"/>
      <c r="AAC19" s="339"/>
      <c r="AAD19" s="339"/>
      <c r="AAE19" s="339"/>
      <c r="AAF19" s="339"/>
      <c r="AAG19" s="339"/>
      <c r="AAH19" s="339"/>
      <c r="AAI19" s="339"/>
      <c r="AAJ19" s="339"/>
      <c r="AAK19" s="339"/>
      <c r="AAL19" s="339"/>
      <c r="AAM19" s="339"/>
      <c r="AAN19" s="339"/>
      <c r="AAO19" s="339"/>
      <c r="AAP19" s="339"/>
      <c r="AAQ19" s="339"/>
      <c r="AAR19" s="339"/>
      <c r="AAS19" s="339"/>
      <c r="AAT19" s="339"/>
      <c r="AAU19" s="339"/>
      <c r="AAV19" s="339"/>
      <c r="AAW19" s="339"/>
      <c r="AAX19" s="339"/>
      <c r="AAY19" s="339"/>
      <c r="AAZ19" s="339"/>
      <c r="ABA19" s="339"/>
      <c r="ABB19" s="339"/>
      <c r="ABC19" s="339"/>
      <c r="ABD19" s="339"/>
      <c r="ABE19" s="339"/>
      <c r="ABF19" s="339"/>
      <c r="ABG19" s="339"/>
      <c r="ABH19" s="339"/>
      <c r="ABI19" s="339"/>
      <c r="ABJ19" s="339"/>
      <c r="ABK19" s="339"/>
      <c r="ABL19" s="339"/>
      <c r="ABM19" s="339"/>
      <c r="ABN19" s="339"/>
      <c r="ABO19" s="339"/>
      <c r="ABP19" s="339"/>
      <c r="ABQ19" s="339"/>
      <c r="ABR19" s="339"/>
      <c r="ABS19" s="339"/>
      <c r="ABT19" s="339"/>
      <c r="ABU19" s="339"/>
      <c r="ABV19" s="339"/>
      <c r="ABW19" s="339"/>
      <c r="ABX19" s="339"/>
      <c r="ABY19" s="339"/>
      <c r="ABZ19" s="339"/>
      <c r="ACA19" s="339"/>
      <c r="ACB19" s="339"/>
      <c r="ACC19" s="339"/>
      <c r="ACD19" s="339"/>
      <c r="ACE19" s="339"/>
      <c r="ACF19" s="339"/>
      <c r="ACG19" s="339"/>
      <c r="ACH19" s="339"/>
      <c r="ACI19" s="339"/>
      <c r="ACJ19" s="339"/>
      <c r="ACK19" s="339"/>
      <c r="ACL19" s="339"/>
      <c r="ACM19" s="339"/>
      <c r="ACN19" s="339"/>
      <c r="ACO19" s="339"/>
      <c r="ACP19" s="339"/>
      <c r="ACQ19" s="339"/>
      <c r="ACR19" s="339"/>
      <c r="ACS19" s="339"/>
      <c r="ACT19" s="339"/>
      <c r="ACU19" s="339"/>
      <c r="ACV19" s="339"/>
      <c r="ACW19" s="339"/>
      <c r="ACX19" s="339"/>
      <c r="ACY19" s="339"/>
      <c r="ACZ19" s="339"/>
      <c r="ADA19" s="339"/>
      <c r="ADB19" s="339"/>
      <c r="ADC19" s="339"/>
      <c r="ADD19" s="339"/>
      <c r="ADE19" s="339"/>
      <c r="ADF19" s="339"/>
      <c r="ADG19" s="339"/>
      <c r="ADH19" s="339"/>
      <c r="ADI19" s="339"/>
      <c r="ADJ19" s="339"/>
      <c r="ADK19" s="339"/>
      <c r="ADL19" s="339"/>
      <c r="ADM19" s="339"/>
      <c r="ADN19" s="339"/>
      <c r="ADO19" s="339"/>
      <c r="ADP19" s="339"/>
      <c r="ADQ19" s="339"/>
      <c r="ADR19" s="339"/>
      <c r="ADS19" s="339"/>
      <c r="ADT19" s="339"/>
      <c r="ADU19" s="339"/>
      <c r="ADV19" s="339"/>
      <c r="ADW19" s="339"/>
      <c r="ADX19" s="339"/>
      <c r="ADY19" s="339"/>
      <c r="ADZ19" s="339"/>
      <c r="AEA19" s="339"/>
      <c r="AEB19" s="339"/>
      <c r="AEC19" s="339"/>
      <c r="AED19" s="339"/>
      <c r="AEE19" s="339"/>
      <c r="AEF19" s="339"/>
      <c r="AEG19" s="339"/>
      <c r="AEH19" s="339"/>
      <c r="AEI19" s="339"/>
      <c r="AEJ19" s="339"/>
      <c r="AEK19" s="339"/>
      <c r="AEL19" s="339"/>
      <c r="AEM19" s="339"/>
      <c r="AEN19" s="339"/>
      <c r="AEO19" s="339"/>
      <c r="AEP19" s="339"/>
      <c r="AEQ19" s="339"/>
      <c r="AER19" s="339"/>
      <c r="AES19" s="339"/>
      <c r="AET19" s="339"/>
      <c r="AEU19" s="339"/>
      <c r="AEV19" s="339"/>
      <c r="AEW19" s="339"/>
      <c r="AEX19" s="339"/>
      <c r="AEY19" s="339"/>
      <c r="AEZ19" s="339"/>
      <c r="AFA19" s="339"/>
      <c r="AFB19" s="339"/>
      <c r="AFC19" s="339"/>
      <c r="AFD19" s="339"/>
      <c r="AFE19" s="339"/>
      <c r="AFF19" s="339"/>
      <c r="AFG19" s="339"/>
      <c r="AFH19" s="339"/>
      <c r="AFI19" s="339"/>
      <c r="AFJ19" s="339"/>
      <c r="AFK19" s="339"/>
      <c r="AFL19" s="339"/>
      <c r="AFM19" s="339"/>
      <c r="AFN19" s="339"/>
      <c r="AFO19" s="339"/>
      <c r="AFP19" s="339"/>
      <c r="AFQ19" s="339"/>
      <c r="AFR19" s="339"/>
      <c r="AFS19" s="339"/>
      <c r="AFT19" s="339"/>
      <c r="AFU19" s="339"/>
      <c r="AFV19" s="339"/>
      <c r="AFW19" s="339"/>
      <c r="AFX19" s="339"/>
      <c r="AFY19" s="339"/>
      <c r="AFZ19" s="339"/>
      <c r="AGA19" s="339"/>
      <c r="AGB19" s="339"/>
      <c r="AGC19" s="339"/>
      <c r="AGD19" s="339"/>
      <c r="AGE19" s="339"/>
      <c r="AGF19" s="339"/>
      <c r="AGG19" s="339"/>
      <c r="AGH19" s="339"/>
      <c r="AGI19" s="339"/>
      <c r="AGJ19" s="339"/>
      <c r="AGK19" s="339"/>
      <c r="AGL19" s="339"/>
      <c r="AGM19" s="339"/>
      <c r="AGN19" s="339"/>
      <c r="AGO19" s="339"/>
      <c r="AGP19" s="339"/>
      <c r="AGQ19" s="339"/>
      <c r="AGR19" s="339"/>
      <c r="AGS19" s="339"/>
      <c r="AGT19" s="339"/>
      <c r="AGU19" s="339"/>
      <c r="AGV19" s="339"/>
      <c r="AGW19" s="339"/>
      <c r="AGX19" s="339"/>
      <c r="AGY19" s="339"/>
      <c r="AGZ19" s="339"/>
      <c r="AHA19" s="339"/>
      <c r="AHB19" s="339"/>
      <c r="AHC19" s="339"/>
      <c r="AHD19" s="339"/>
      <c r="AHE19" s="339"/>
      <c r="AHF19" s="339"/>
      <c r="AHG19" s="339"/>
      <c r="AHH19" s="339"/>
      <c r="AHI19" s="339"/>
      <c r="AHJ19" s="339"/>
      <c r="AHK19" s="339"/>
      <c r="AHL19" s="339"/>
      <c r="AHM19" s="339"/>
      <c r="AHN19" s="339"/>
      <c r="AHO19" s="339"/>
      <c r="AHP19" s="339"/>
      <c r="AHQ19" s="339"/>
      <c r="AHR19" s="339"/>
      <c r="AHS19" s="339"/>
      <c r="AHT19" s="339"/>
      <c r="AHU19" s="339"/>
      <c r="AHV19" s="339"/>
      <c r="AHW19" s="339"/>
      <c r="AHX19" s="339"/>
      <c r="AHY19" s="339"/>
      <c r="AHZ19" s="339"/>
      <c r="AIA19" s="339"/>
      <c r="AIB19" s="339"/>
      <c r="AIC19" s="339"/>
      <c r="AID19" s="339"/>
      <c r="AIE19" s="339"/>
      <c r="AIF19" s="339"/>
      <c r="AIG19" s="339"/>
      <c r="AIH19" s="339"/>
      <c r="AII19" s="339"/>
      <c r="AIJ19" s="339"/>
      <c r="AIK19" s="339"/>
      <c r="AIL19" s="339"/>
      <c r="AIM19" s="339"/>
      <c r="AIN19" s="339"/>
      <c r="AIO19" s="339"/>
      <c r="AIP19" s="339"/>
      <c r="AIQ19" s="339"/>
      <c r="AIR19" s="339"/>
      <c r="AIS19" s="339"/>
      <c r="AIT19" s="339"/>
      <c r="AIU19" s="339"/>
      <c r="AIV19" s="339"/>
      <c r="AIW19" s="339"/>
      <c r="AIX19" s="339"/>
      <c r="AIY19" s="339"/>
      <c r="AIZ19" s="339"/>
      <c r="AJA19" s="339"/>
      <c r="AJB19" s="339"/>
      <c r="AJC19" s="339"/>
      <c r="AJD19" s="339"/>
      <c r="AJE19" s="339"/>
      <c r="AJF19" s="339"/>
      <c r="AJG19" s="339"/>
      <c r="AJH19" s="339"/>
      <c r="AJI19" s="339"/>
      <c r="AJJ19" s="339"/>
      <c r="AJK19" s="339"/>
      <c r="AJL19" s="339"/>
      <c r="AJM19" s="339"/>
      <c r="AJN19" s="339"/>
      <c r="AJO19" s="339"/>
      <c r="AJP19" s="339"/>
      <c r="AJQ19" s="339"/>
      <c r="AJR19" s="339"/>
      <c r="AJS19" s="339"/>
      <c r="AJT19" s="339"/>
      <c r="AJU19" s="339"/>
      <c r="AJV19" s="339"/>
      <c r="AJW19" s="339"/>
      <c r="AJX19" s="339"/>
      <c r="AJY19" s="339"/>
      <c r="AJZ19" s="339"/>
      <c r="AKA19" s="339"/>
      <c r="AKB19" s="339"/>
      <c r="AKC19" s="339"/>
      <c r="AKD19" s="339"/>
      <c r="AKE19" s="339"/>
      <c r="AKF19" s="339"/>
      <c r="AKG19" s="339"/>
      <c r="AKH19" s="339"/>
      <c r="AKI19" s="339"/>
      <c r="AKJ19" s="339"/>
      <c r="AKK19" s="339"/>
      <c r="AKL19" s="339"/>
      <c r="AKM19" s="339"/>
      <c r="AKN19" s="339"/>
      <c r="AKO19" s="339"/>
      <c r="AKP19" s="339"/>
      <c r="AKQ19" s="339"/>
      <c r="AKR19" s="339"/>
      <c r="AKS19" s="339"/>
      <c r="AKT19" s="339"/>
      <c r="AKU19" s="339"/>
    </row>
    <row r="20" spans="1:983" ht="23.4">
      <c r="F20" s="406"/>
      <c r="G20" s="402"/>
      <c r="H20" s="407"/>
      <c r="I20" s="407"/>
      <c r="J20" s="407"/>
      <c r="K20" s="406"/>
      <c r="L20" s="405" t="s">
        <v>27</v>
      </c>
      <c r="Q20" s="325"/>
      <c r="R20" s="664" t="s">
        <v>28</v>
      </c>
      <c r="S20" s="1245" t="s">
        <v>29</v>
      </c>
      <c r="T20" s="1245"/>
      <c r="U20" s="1245"/>
      <c r="W20" s="664" t="s">
        <v>28</v>
      </c>
      <c r="X20" s="1210" t="s">
        <v>29</v>
      </c>
      <c r="Y20" s="1210"/>
      <c r="Z20" s="1210"/>
      <c r="AA20" s="1210"/>
      <c r="AB20" s="1210"/>
      <c r="AC20" s="1210"/>
      <c r="AD20" s="365"/>
      <c r="AE20" s="1210" t="s">
        <v>30</v>
      </c>
      <c r="AF20" s="1210"/>
      <c r="AG20" s="659"/>
      <c r="BE20" s="328"/>
      <c r="BF20" s="328"/>
      <c r="BG20" s="328"/>
      <c r="BH20" s="328"/>
      <c r="BI20" s="328"/>
      <c r="BJ20" s="328"/>
      <c r="BK20" s="328"/>
      <c r="BL20" s="328"/>
      <c r="BM20" s="328"/>
      <c r="BN20" s="328"/>
      <c r="BO20" s="328"/>
      <c r="BP20" s="328"/>
      <c r="BQ20" s="328"/>
      <c r="BR20" s="328"/>
      <c r="BS20" s="328"/>
      <c r="BT20" s="328"/>
      <c r="BU20" s="328"/>
      <c r="BV20" s="328"/>
      <c r="BW20" s="328"/>
      <c r="BX20" s="328"/>
      <c r="BY20" s="328"/>
      <c r="BZ20" s="328"/>
      <c r="CA20" s="328"/>
      <c r="CB20" s="328"/>
      <c r="CC20" s="328"/>
      <c r="CD20" s="328"/>
      <c r="CE20" s="328"/>
      <c r="CF20" s="328"/>
      <c r="CG20" s="328"/>
      <c r="CH20" s="328"/>
      <c r="CI20" s="328"/>
      <c r="CJ20" s="328"/>
      <c r="CK20" s="328"/>
      <c r="CL20" s="328"/>
      <c r="CM20" s="328"/>
      <c r="CN20" s="328"/>
      <c r="CO20" s="328"/>
      <c r="CP20" s="328"/>
      <c r="CQ20" s="328"/>
      <c r="CR20" s="328"/>
      <c r="CS20" s="328"/>
      <c r="CT20" s="328"/>
      <c r="CU20" s="328"/>
      <c r="CV20" s="328"/>
      <c r="CW20" s="328"/>
      <c r="CX20" s="328"/>
      <c r="CY20" s="328"/>
      <c r="CZ20" s="328"/>
      <c r="DA20" s="328"/>
      <c r="DB20" s="328"/>
      <c r="DC20" s="328"/>
      <c r="DD20" s="328"/>
      <c r="DE20" s="328"/>
      <c r="DF20" s="328"/>
      <c r="DG20" s="328"/>
      <c r="DH20" s="328"/>
      <c r="DI20" s="328"/>
      <c r="DJ20" s="328"/>
      <c r="DK20" s="328"/>
      <c r="DL20" s="328"/>
      <c r="DM20" s="328"/>
      <c r="DN20" s="328"/>
      <c r="DO20" s="328"/>
      <c r="DP20" s="328"/>
      <c r="DQ20" s="328"/>
      <c r="DR20" s="328"/>
      <c r="DS20" s="328"/>
      <c r="DT20" s="328"/>
      <c r="DU20" s="328"/>
      <c r="DV20" s="328"/>
      <c r="DW20" s="328"/>
      <c r="DX20" s="328"/>
      <c r="DY20" s="328"/>
      <c r="DZ20" s="328"/>
      <c r="EA20" s="328"/>
      <c r="EB20" s="328"/>
      <c r="EC20" s="328"/>
      <c r="ED20" s="328"/>
      <c r="EE20" s="328"/>
      <c r="EF20" s="328"/>
      <c r="EG20" s="328"/>
      <c r="EH20" s="328"/>
      <c r="EI20" s="328"/>
      <c r="EJ20" s="328"/>
      <c r="EK20" s="328"/>
      <c r="EL20" s="328"/>
      <c r="EM20" s="328"/>
      <c r="EN20" s="328"/>
      <c r="EO20" s="328"/>
      <c r="EP20" s="328"/>
      <c r="EQ20" s="328"/>
      <c r="ER20" s="328"/>
      <c r="ES20" s="328"/>
      <c r="ET20" s="328"/>
      <c r="EU20" s="328"/>
      <c r="EV20" s="328"/>
      <c r="EW20" s="328"/>
      <c r="EX20" s="328"/>
      <c r="EY20" s="328"/>
      <c r="EZ20" s="328"/>
      <c r="FA20" s="328"/>
      <c r="FB20" s="328"/>
      <c r="FC20" s="328"/>
      <c r="FD20" s="328"/>
      <c r="FE20" s="328"/>
      <c r="FF20" s="328"/>
      <c r="FG20" s="328"/>
      <c r="FH20" s="328"/>
      <c r="FI20" s="328"/>
      <c r="FJ20" s="328"/>
      <c r="FK20" s="328"/>
      <c r="FL20" s="328"/>
      <c r="FM20" s="328"/>
      <c r="FN20" s="328"/>
      <c r="FO20" s="328"/>
      <c r="FP20" s="328"/>
      <c r="FQ20" s="328"/>
      <c r="FR20" s="328"/>
      <c r="FS20" s="328"/>
      <c r="FT20" s="328"/>
      <c r="FU20" s="328"/>
      <c r="FV20" s="328"/>
      <c r="FW20" s="328"/>
      <c r="FX20" s="328"/>
      <c r="FY20" s="328"/>
      <c r="FZ20" s="328"/>
      <c r="GA20" s="328"/>
      <c r="GB20" s="328"/>
      <c r="GC20" s="328"/>
      <c r="GD20" s="328"/>
      <c r="GE20" s="328"/>
      <c r="GF20" s="328"/>
      <c r="GG20" s="328"/>
      <c r="GH20" s="328"/>
      <c r="GI20" s="328"/>
      <c r="GJ20" s="328"/>
      <c r="GK20" s="328"/>
      <c r="GL20" s="328"/>
      <c r="GM20" s="328"/>
      <c r="GN20" s="328"/>
      <c r="GO20" s="328"/>
      <c r="GP20" s="328"/>
      <c r="GQ20" s="328"/>
      <c r="GR20" s="328"/>
      <c r="GS20" s="328"/>
      <c r="GT20" s="328"/>
      <c r="GU20" s="328"/>
      <c r="GV20" s="328"/>
      <c r="GW20" s="328"/>
      <c r="GX20" s="328"/>
      <c r="GY20" s="328"/>
      <c r="GZ20" s="328"/>
      <c r="HA20" s="328"/>
      <c r="HB20" s="328"/>
      <c r="HC20" s="328"/>
      <c r="HD20" s="328"/>
      <c r="HE20" s="328"/>
      <c r="HF20" s="328"/>
      <c r="HG20" s="328"/>
      <c r="HH20" s="328"/>
      <c r="HI20" s="328"/>
      <c r="HJ20" s="328"/>
      <c r="HK20" s="328"/>
      <c r="HL20" s="328"/>
      <c r="HM20" s="328"/>
      <c r="HN20" s="328"/>
      <c r="HO20" s="328"/>
      <c r="HP20" s="328"/>
      <c r="HQ20" s="328"/>
      <c r="HR20" s="328"/>
      <c r="HS20" s="328"/>
      <c r="HT20" s="328"/>
      <c r="HU20" s="328"/>
      <c r="HV20" s="328"/>
      <c r="HW20" s="328"/>
      <c r="HX20" s="328"/>
      <c r="HY20" s="328"/>
      <c r="HZ20" s="328"/>
      <c r="IA20" s="328"/>
      <c r="IB20" s="328"/>
      <c r="IC20" s="328"/>
      <c r="ID20" s="328"/>
      <c r="IE20" s="328"/>
      <c r="IF20" s="328"/>
      <c r="IG20" s="328"/>
      <c r="IH20" s="328"/>
      <c r="II20" s="328"/>
      <c r="IJ20" s="328"/>
      <c r="IK20" s="328"/>
      <c r="IL20" s="328"/>
      <c r="IM20" s="328"/>
      <c r="IN20" s="328"/>
      <c r="IO20" s="328"/>
      <c r="IP20" s="328"/>
      <c r="IQ20" s="328"/>
      <c r="IR20" s="328"/>
      <c r="IS20" s="328"/>
      <c r="IT20" s="328"/>
      <c r="IU20" s="328"/>
      <c r="IV20" s="328"/>
      <c r="IW20" s="328"/>
      <c r="IX20" s="328"/>
      <c r="IY20" s="328"/>
      <c r="IZ20" s="328"/>
      <c r="JA20" s="328"/>
      <c r="JB20" s="328"/>
      <c r="JC20" s="328"/>
      <c r="JD20" s="328"/>
      <c r="JE20" s="328"/>
      <c r="JF20" s="328"/>
      <c r="JG20" s="328"/>
      <c r="JH20" s="328"/>
      <c r="JI20" s="328"/>
      <c r="JJ20" s="328"/>
      <c r="JK20" s="328"/>
      <c r="JL20" s="328"/>
      <c r="JM20" s="328"/>
      <c r="JN20" s="328"/>
      <c r="JO20" s="328"/>
      <c r="JP20" s="328"/>
      <c r="JQ20" s="328"/>
      <c r="JR20" s="328"/>
      <c r="JS20" s="328"/>
      <c r="JT20" s="328"/>
      <c r="JU20" s="328"/>
      <c r="JV20" s="328"/>
      <c r="JW20" s="328"/>
      <c r="JX20" s="328"/>
      <c r="JY20" s="328"/>
      <c r="JZ20" s="328"/>
      <c r="KA20" s="328"/>
      <c r="KB20" s="328"/>
      <c r="KC20" s="328"/>
      <c r="KD20" s="328"/>
      <c r="KE20" s="328"/>
      <c r="KF20" s="328"/>
      <c r="KG20" s="328"/>
      <c r="KH20" s="328"/>
      <c r="KI20" s="328"/>
      <c r="KJ20" s="328"/>
      <c r="KK20" s="328"/>
      <c r="KL20" s="328"/>
      <c r="KM20" s="328"/>
      <c r="KN20" s="328"/>
      <c r="KO20" s="328"/>
      <c r="KP20" s="328"/>
      <c r="KQ20" s="328"/>
      <c r="KR20" s="328"/>
      <c r="KS20" s="328"/>
      <c r="KT20" s="328"/>
      <c r="KU20" s="328"/>
      <c r="KV20" s="328"/>
      <c r="KW20" s="328"/>
      <c r="KX20" s="328"/>
      <c r="KY20" s="328"/>
      <c r="KZ20" s="328"/>
      <c r="LA20" s="328"/>
      <c r="LB20" s="328"/>
      <c r="LC20" s="328"/>
      <c r="LD20" s="328"/>
      <c r="LE20" s="328"/>
      <c r="LF20" s="328"/>
      <c r="LG20" s="328"/>
      <c r="LH20" s="328"/>
      <c r="LI20" s="328"/>
      <c r="LJ20" s="328"/>
      <c r="LK20" s="328"/>
      <c r="LL20" s="328"/>
      <c r="LM20" s="328"/>
      <c r="LN20" s="328"/>
      <c r="LO20" s="328"/>
      <c r="LP20" s="328"/>
      <c r="LQ20" s="328"/>
      <c r="LR20" s="328"/>
      <c r="LS20" s="328"/>
      <c r="LT20" s="328"/>
      <c r="LU20" s="328"/>
      <c r="LV20" s="328"/>
      <c r="LW20" s="328"/>
      <c r="LX20" s="328"/>
      <c r="LY20" s="328"/>
      <c r="LZ20" s="328"/>
      <c r="MA20" s="328"/>
      <c r="MB20" s="328"/>
      <c r="MC20" s="328"/>
      <c r="MD20" s="328"/>
      <c r="ME20" s="328"/>
      <c r="MF20" s="328"/>
      <c r="MG20" s="328"/>
      <c r="MH20" s="328"/>
      <c r="MI20" s="328"/>
      <c r="MJ20" s="328"/>
      <c r="MK20" s="328"/>
      <c r="ML20" s="328"/>
      <c r="MM20" s="328"/>
      <c r="MN20" s="328"/>
      <c r="MO20" s="328"/>
      <c r="MP20" s="328"/>
      <c r="MQ20" s="328"/>
      <c r="MR20" s="328"/>
      <c r="MS20" s="328"/>
      <c r="MT20" s="328"/>
      <c r="MU20" s="328"/>
      <c r="MV20" s="328"/>
      <c r="MW20" s="328"/>
      <c r="MX20" s="328"/>
      <c r="MY20" s="328"/>
      <c r="MZ20" s="328"/>
      <c r="NA20" s="328"/>
      <c r="NB20" s="328"/>
      <c r="NC20" s="328"/>
      <c r="ND20" s="328"/>
      <c r="NE20" s="328"/>
      <c r="NF20" s="328"/>
      <c r="NG20" s="328"/>
      <c r="NH20" s="328"/>
      <c r="NI20" s="328"/>
      <c r="NJ20" s="328"/>
      <c r="NK20" s="328"/>
      <c r="NL20" s="328"/>
      <c r="NM20" s="328"/>
      <c r="NN20" s="328"/>
      <c r="NO20" s="328"/>
      <c r="NP20" s="328"/>
      <c r="NQ20" s="328"/>
      <c r="NR20" s="328"/>
      <c r="NS20" s="328"/>
      <c r="NT20" s="328"/>
      <c r="NU20" s="328"/>
      <c r="NV20" s="328"/>
      <c r="NW20" s="328"/>
      <c r="NX20" s="328"/>
      <c r="NY20" s="328"/>
      <c r="NZ20" s="328"/>
      <c r="OA20" s="328"/>
      <c r="OB20" s="328"/>
      <c r="OC20" s="328"/>
      <c r="OD20" s="328"/>
      <c r="OE20" s="328"/>
      <c r="OF20" s="328"/>
      <c r="OG20" s="328"/>
      <c r="OH20" s="328"/>
      <c r="OI20" s="328"/>
      <c r="OJ20" s="328"/>
      <c r="OK20" s="328"/>
      <c r="OL20" s="328"/>
      <c r="OM20" s="328"/>
      <c r="ON20" s="328"/>
      <c r="OO20" s="328"/>
      <c r="OP20" s="328"/>
      <c r="OQ20" s="328"/>
      <c r="OR20" s="328"/>
      <c r="OS20" s="328"/>
      <c r="OT20" s="328"/>
      <c r="OU20" s="328"/>
      <c r="OV20" s="328"/>
      <c r="OW20" s="328"/>
      <c r="OX20" s="328"/>
      <c r="OY20" s="328"/>
      <c r="OZ20" s="328"/>
      <c r="PA20" s="328"/>
      <c r="PB20" s="328"/>
      <c r="PC20" s="328"/>
      <c r="PD20" s="328"/>
      <c r="PE20" s="328"/>
      <c r="PF20" s="328"/>
      <c r="PG20" s="328"/>
      <c r="PH20" s="328"/>
      <c r="PI20" s="328"/>
      <c r="PJ20" s="328"/>
      <c r="PK20" s="328"/>
      <c r="PL20" s="328"/>
      <c r="PM20" s="328"/>
      <c r="PN20" s="328"/>
      <c r="PO20" s="328"/>
      <c r="PP20" s="328"/>
      <c r="PQ20" s="328"/>
      <c r="PR20" s="328"/>
      <c r="PS20" s="328"/>
      <c r="PT20" s="328"/>
      <c r="PU20" s="328"/>
      <c r="PV20" s="328"/>
      <c r="PW20" s="328"/>
      <c r="PX20" s="328"/>
      <c r="PY20" s="328"/>
      <c r="PZ20" s="328"/>
      <c r="QA20" s="328"/>
      <c r="QB20" s="328"/>
      <c r="QC20" s="328"/>
      <c r="QD20" s="328"/>
      <c r="QE20" s="328"/>
      <c r="QF20" s="328"/>
      <c r="QG20" s="328"/>
      <c r="QH20" s="328"/>
      <c r="QI20" s="328"/>
      <c r="QJ20" s="328"/>
      <c r="QK20" s="328"/>
      <c r="QL20" s="328"/>
      <c r="QM20" s="328"/>
      <c r="QN20" s="328"/>
      <c r="QO20" s="328"/>
      <c r="QP20" s="328"/>
      <c r="QQ20" s="328"/>
      <c r="QR20" s="328"/>
      <c r="QS20" s="328"/>
      <c r="QT20" s="328"/>
      <c r="QU20" s="328"/>
      <c r="QV20" s="328"/>
      <c r="QW20" s="328"/>
      <c r="QX20" s="328"/>
      <c r="QY20" s="328"/>
      <c r="QZ20" s="328"/>
      <c r="RA20" s="328"/>
      <c r="RB20" s="328"/>
      <c r="RC20" s="328"/>
      <c r="RD20" s="328"/>
      <c r="RE20" s="328"/>
      <c r="RF20" s="328"/>
      <c r="RG20" s="328"/>
      <c r="RH20" s="328"/>
      <c r="RI20" s="328"/>
      <c r="RJ20" s="328"/>
      <c r="RK20" s="328"/>
      <c r="RL20" s="328"/>
      <c r="RM20" s="328"/>
      <c r="RN20" s="328"/>
      <c r="RO20" s="328"/>
      <c r="RP20" s="328"/>
      <c r="RQ20" s="328"/>
      <c r="RR20" s="328"/>
      <c r="RS20" s="328"/>
      <c r="RT20" s="328"/>
      <c r="RU20" s="328"/>
      <c r="RV20" s="328"/>
      <c r="RW20" s="328"/>
      <c r="RX20" s="328"/>
      <c r="RY20" s="328"/>
      <c r="RZ20" s="328"/>
      <c r="SA20" s="328"/>
      <c r="SB20" s="328"/>
      <c r="SC20" s="328"/>
      <c r="SD20" s="328"/>
      <c r="SE20" s="328"/>
      <c r="SF20" s="328"/>
      <c r="SG20" s="328"/>
      <c r="SH20" s="328"/>
      <c r="SI20" s="328"/>
      <c r="SJ20" s="328"/>
      <c r="SK20" s="328"/>
      <c r="SL20" s="328"/>
      <c r="SM20" s="328"/>
      <c r="SN20" s="328"/>
      <c r="SO20" s="328"/>
      <c r="SP20" s="328"/>
      <c r="SQ20" s="328"/>
      <c r="SR20" s="328"/>
      <c r="SS20" s="328"/>
      <c r="ST20" s="328"/>
      <c r="SU20" s="328"/>
      <c r="SV20" s="328"/>
      <c r="SW20" s="328"/>
      <c r="SX20" s="328"/>
      <c r="SY20" s="328"/>
      <c r="SZ20" s="328"/>
      <c r="TA20" s="328"/>
      <c r="TB20" s="328"/>
      <c r="TC20" s="328"/>
      <c r="TD20" s="328"/>
      <c r="TE20" s="328"/>
      <c r="TF20" s="328"/>
      <c r="TG20" s="328"/>
      <c r="TH20" s="328"/>
      <c r="TI20" s="328"/>
      <c r="TJ20" s="328"/>
      <c r="TK20" s="328"/>
      <c r="TL20" s="328"/>
      <c r="TM20" s="328"/>
      <c r="TN20" s="328"/>
      <c r="TO20" s="328"/>
      <c r="TP20" s="328"/>
      <c r="TQ20" s="328"/>
      <c r="TR20" s="328"/>
      <c r="TS20" s="328"/>
      <c r="TT20" s="328"/>
      <c r="TU20" s="328"/>
      <c r="TV20" s="328"/>
      <c r="TW20" s="328"/>
      <c r="TX20" s="328"/>
      <c r="TY20" s="328"/>
      <c r="TZ20" s="328"/>
      <c r="UA20" s="328"/>
      <c r="UB20" s="328"/>
      <c r="UC20" s="328"/>
      <c r="UD20" s="328"/>
      <c r="UE20" s="328"/>
      <c r="UF20" s="328"/>
      <c r="UG20" s="328"/>
      <c r="UH20" s="328"/>
      <c r="UI20" s="328"/>
      <c r="UJ20" s="328"/>
      <c r="UK20" s="328"/>
      <c r="UL20" s="328"/>
      <c r="UM20" s="328"/>
      <c r="UN20" s="328"/>
      <c r="UO20" s="328"/>
      <c r="UP20" s="328"/>
      <c r="UQ20" s="328"/>
      <c r="UR20" s="328"/>
      <c r="US20" s="328"/>
      <c r="UT20" s="328"/>
      <c r="UU20" s="328"/>
      <c r="UV20" s="328"/>
      <c r="UW20" s="328"/>
      <c r="UX20" s="328"/>
      <c r="UY20" s="328"/>
      <c r="UZ20" s="328"/>
      <c r="VA20" s="328"/>
      <c r="VB20" s="328"/>
      <c r="VC20" s="328"/>
      <c r="VD20" s="328"/>
      <c r="VE20" s="328"/>
      <c r="VF20" s="328"/>
      <c r="VG20" s="328"/>
      <c r="VH20" s="328"/>
      <c r="VI20" s="328"/>
      <c r="VJ20" s="328"/>
      <c r="VK20" s="328"/>
      <c r="VL20" s="328"/>
      <c r="VM20" s="328"/>
      <c r="VN20" s="328"/>
      <c r="VO20" s="328"/>
      <c r="VP20" s="328"/>
      <c r="VQ20" s="328"/>
      <c r="VR20" s="328"/>
      <c r="VS20" s="328"/>
      <c r="VT20" s="328"/>
      <c r="VU20" s="328"/>
      <c r="VV20" s="328"/>
      <c r="VW20" s="328"/>
      <c r="VX20" s="328"/>
      <c r="VY20" s="328"/>
      <c r="VZ20" s="328"/>
      <c r="WA20" s="328"/>
      <c r="WB20" s="328"/>
      <c r="WC20" s="328"/>
      <c r="WD20" s="328"/>
      <c r="WE20" s="328"/>
      <c r="WF20" s="328"/>
      <c r="WG20" s="328"/>
      <c r="WH20" s="328"/>
      <c r="WI20" s="328"/>
      <c r="WJ20" s="328"/>
      <c r="WK20" s="328"/>
      <c r="WL20" s="328"/>
      <c r="WM20" s="328"/>
      <c r="WN20" s="328"/>
      <c r="WO20" s="328"/>
      <c r="WP20" s="328"/>
      <c r="WQ20" s="328"/>
      <c r="WR20" s="328"/>
      <c r="WS20" s="328"/>
      <c r="WT20" s="328"/>
      <c r="WU20" s="328"/>
      <c r="WV20" s="328"/>
      <c r="WW20" s="328"/>
      <c r="WX20" s="328"/>
      <c r="WY20" s="328"/>
      <c r="WZ20" s="328"/>
      <c r="XA20" s="328"/>
      <c r="XB20" s="328"/>
      <c r="XC20" s="328"/>
      <c r="XD20" s="328"/>
      <c r="XE20" s="328"/>
      <c r="XF20" s="328"/>
      <c r="XG20" s="328"/>
      <c r="XH20" s="328"/>
      <c r="XI20" s="328"/>
      <c r="XJ20" s="328"/>
      <c r="XK20" s="328"/>
      <c r="XL20" s="328"/>
      <c r="XM20" s="328"/>
      <c r="XN20" s="328"/>
      <c r="XO20" s="328"/>
      <c r="XP20" s="328"/>
      <c r="XQ20" s="328"/>
      <c r="XR20" s="328"/>
      <c r="XS20" s="328"/>
      <c r="XT20" s="328"/>
      <c r="XU20" s="328"/>
      <c r="XV20" s="328"/>
      <c r="XW20" s="328"/>
      <c r="XX20" s="328"/>
      <c r="XY20" s="328"/>
      <c r="XZ20" s="328"/>
      <c r="YA20" s="328"/>
      <c r="YB20" s="328"/>
      <c r="YC20" s="328"/>
      <c r="YD20" s="328"/>
      <c r="YE20" s="328"/>
      <c r="YF20" s="328"/>
      <c r="YG20" s="328"/>
      <c r="YH20" s="328"/>
      <c r="YI20" s="328"/>
      <c r="YJ20" s="328"/>
      <c r="YK20" s="328"/>
      <c r="YL20" s="328"/>
      <c r="YM20" s="328"/>
      <c r="YN20" s="328"/>
      <c r="YO20" s="328"/>
      <c r="YP20" s="328"/>
      <c r="YQ20" s="328"/>
      <c r="YR20" s="328"/>
      <c r="YS20" s="328"/>
      <c r="YT20" s="328"/>
      <c r="YU20" s="328"/>
      <c r="YV20" s="328"/>
      <c r="YW20" s="328"/>
      <c r="YX20" s="328"/>
      <c r="YY20" s="328"/>
      <c r="YZ20" s="328"/>
      <c r="ZA20" s="328"/>
      <c r="ZB20" s="328"/>
      <c r="ZC20" s="328"/>
      <c r="ZD20" s="328"/>
      <c r="ZE20" s="328"/>
      <c r="ZF20" s="328"/>
      <c r="ZG20" s="328"/>
      <c r="ZH20" s="328"/>
      <c r="ZI20" s="328"/>
      <c r="ZJ20" s="328"/>
      <c r="ZK20" s="328"/>
      <c r="ZL20" s="328"/>
      <c r="ZM20" s="328"/>
      <c r="ZN20" s="328"/>
      <c r="ZO20" s="328"/>
      <c r="ZP20" s="328"/>
      <c r="ZQ20" s="328"/>
      <c r="ZR20" s="328"/>
      <c r="ZS20" s="328"/>
      <c r="ZT20" s="328"/>
      <c r="ZU20" s="328"/>
      <c r="ZV20" s="328"/>
      <c r="ZW20" s="328"/>
      <c r="ZX20" s="328"/>
      <c r="ZY20" s="328"/>
      <c r="ZZ20" s="328"/>
      <c r="AAA20" s="328"/>
      <c r="AAB20" s="328"/>
      <c r="AAC20" s="328"/>
      <c r="AAD20" s="328"/>
      <c r="AAE20" s="328"/>
      <c r="AAF20" s="328"/>
      <c r="AAG20" s="328"/>
      <c r="AAH20" s="328"/>
      <c r="AAI20" s="328"/>
      <c r="AAJ20" s="328"/>
      <c r="AAK20" s="328"/>
      <c r="AAL20" s="328"/>
      <c r="AAM20" s="328"/>
      <c r="AAN20" s="328"/>
      <c r="AAO20" s="328"/>
      <c r="AAP20" s="328"/>
      <c r="AAQ20" s="328"/>
      <c r="AAR20" s="328"/>
      <c r="AAS20" s="328"/>
      <c r="AAT20" s="328"/>
      <c r="AAU20" s="328"/>
      <c r="AAV20" s="328"/>
      <c r="AAW20" s="328"/>
      <c r="AAX20" s="328"/>
      <c r="AAY20" s="328"/>
      <c r="AAZ20" s="328"/>
      <c r="ABA20" s="328"/>
      <c r="ABB20" s="328"/>
      <c r="ABC20" s="328"/>
      <c r="ABD20" s="328"/>
      <c r="ABE20" s="328"/>
      <c r="ABF20" s="328"/>
      <c r="ABG20" s="328"/>
      <c r="ABH20" s="328"/>
      <c r="ABI20" s="328"/>
      <c r="ABJ20" s="328"/>
      <c r="ABK20" s="328"/>
      <c r="ABL20" s="328"/>
      <c r="ABM20" s="328"/>
      <c r="ABN20" s="328"/>
      <c r="ABO20" s="328"/>
      <c r="ABP20" s="328"/>
      <c r="ABQ20" s="328"/>
      <c r="ABR20" s="328"/>
      <c r="ABS20" s="328"/>
      <c r="ABT20" s="328"/>
      <c r="ABU20" s="328"/>
      <c r="ABV20" s="328"/>
      <c r="ABW20" s="328"/>
      <c r="ABX20" s="328"/>
      <c r="ABY20" s="328"/>
      <c r="ABZ20" s="328"/>
      <c r="ACA20" s="328"/>
      <c r="ACB20" s="328"/>
      <c r="ACC20" s="328"/>
      <c r="ACD20" s="328"/>
      <c r="ACE20" s="328"/>
      <c r="ACF20" s="328"/>
      <c r="ACG20" s="328"/>
      <c r="ACH20" s="328"/>
      <c r="ACI20" s="328"/>
      <c r="ACJ20" s="328"/>
      <c r="ACK20" s="328"/>
      <c r="ACL20" s="328"/>
      <c r="ACM20" s="328"/>
      <c r="ACN20" s="328"/>
      <c r="ACO20" s="328"/>
      <c r="ACP20" s="328"/>
      <c r="ACQ20" s="328"/>
      <c r="ACR20" s="328"/>
      <c r="ACS20" s="328"/>
      <c r="ACT20" s="328"/>
      <c r="ACU20" s="328"/>
      <c r="ACV20" s="328"/>
      <c r="ACW20" s="328"/>
      <c r="ACX20" s="328"/>
      <c r="ACY20" s="328"/>
      <c r="ACZ20" s="328"/>
      <c r="ADA20" s="328"/>
      <c r="ADB20" s="328"/>
      <c r="ADC20" s="328"/>
      <c r="ADD20" s="328"/>
      <c r="ADE20" s="328"/>
      <c r="ADF20" s="328"/>
      <c r="ADG20" s="328"/>
      <c r="ADH20" s="328"/>
      <c r="ADI20" s="328"/>
      <c r="ADJ20" s="328"/>
      <c r="ADK20" s="328"/>
      <c r="ADL20" s="328"/>
      <c r="ADM20" s="328"/>
      <c r="ADN20" s="328"/>
      <c r="ADO20" s="328"/>
      <c r="ADP20" s="328"/>
      <c r="ADQ20" s="328"/>
      <c r="ADR20" s="328"/>
      <c r="ADS20" s="328"/>
      <c r="ADT20" s="328"/>
      <c r="ADU20" s="328"/>
      <c r="ADV20" s="328"/>
      <c r="ADW20" s="328"/>
      <c r="ADX20" s="328"/>
      <c r="ADY20" s="328"/>
      <c r="ADZ20" s="328"/>
      <c r="AEA20" s="328"/>
      <c r="AEB20" s="328"/>
      <c r="AEC20" s="328"/>
      <c r="AED20" s="328"/>
      <c r="AEE20" s="328"/>
      <c r="AEF20" s="328"/>
      <c r="AEG20" s="328"/>
      <c r="AEH20" s="328"/>
      <c r="AEI20" s="328"/>
      <c r="AEJ20" s="328"/>
      <c r="AEK20" s="328"/>
      <c r="AEL20" s="328"/>
      <c r="AEM20" s="328"/>
      <c r="AEN20" s="328"/>
      <c r="AEO20" s="328"/>
      <c r="AEP20" s="328"/>
      <c r="AEQ20" s="328"/>
      <c r="AER20" s="328"/>
      <c r="AES20" s="328"/>
      <c r="AET20" s="328"/>
      <c r="AEU20" s="328"/>
      <c r="AEV20" s="328"/>
      <c r="AEW20" s="328"/>
      <c r="AEX20" s="328"/>
      <c r="AEY20" s="328"/>
      <c r="AEZ20" s="328"/>
      <c r="AFA20" s="328"/>
      <c r="AFB20" s="328"/>
      <c r="AFC20" s="328"/>
      <c r="AFD20" s="328"/>
      <c r="AFE20" s="328"/>
      <c r="AFF20" s="328"/>
      <c r="AFG20" s="328"/>
      <c r="AFH20" s="328"/>
      <c r="AFI20" s="328"/>
      <c r="AFJ20" s="328"/>
      <c r="AFK20" s="328"/>
      <c r="AFL20" s="328"/>
      <c r="AFM20" s="328"/>
      <c r="AFN20" s="328"/>
      <c r="AFO20" s="328"/>
      <c r="AFP20" s="328"/>
      <c r="AFQ20" s="328"/>
      <c r="AFR20" s="328"/>
      <c r="AFS20" s="328"/>
      <c r="AFT20" s="328"/>
      <c r="AFU20" s="328"/>
      <c r="AFV20" s="328"/>
      <c r="AFW20" s="328"/>
      <c r="AFX20" s="328"/>
      <c r="AFY20" s="328"/>
      <c r="AFZ20" s="328"/>
      <c r="AGA20" s="328"/>
      <c r="AGB20" s="328"/>
      <c r="AGC20" s="328"/>
      <c r="AGD20" s="328"/>
      <c r="AGE20" s="328"/>
      <c r="AGF20" s="328"/>
      <c r="AGG20" s="328"/>
      <c r="AGH20" s="328"/>
      <c r="AGI20" s="328"/>
      <c r="AGJ20" s="328"/>
      <c r="AGK20" s="328"/>
      <c r="AGL20" s="328"/>
      <c r="AGM20" s="328"/>
      <c r="AGN20" s="328"/>
      <c r="AGO20" s="328"/>
      <c r="AGP20" s="328"/>
      <c r="AGQ20" s="328"/>
      <c r="AGR20" s="328"/>
      <c r="AGS20" s="328"/>
      <c r="AGT20" s="328"/>
      <c r="AGU20" s="328"/>
      <c r="AGV20" s="328"/>
      <c r="AGW20" s="328"/>
      <c r="AGX20" s="328"/>
      <c r="AGY20" s="328"/>
      <c r="AGZ20" s="328"/>
      <c r="AHA20" s="328"/>
      <c r="AHB20" s="328"/>
      <c r="AHC20" s="328"/>
      <c r="AHD20" s="328"/>
      <c r="AHE20" s="328"/>
      <c r="AHF20" s="328"/>
      <c r="AHG20" s="328"/>
      <c r="AHH20" s="328"/>
      <c r="AHI20" s="328"/>
      <c r="AHJ20" s="328"/>
      <c r="AHK20" s="328"/>
      <c r="AHL20" s="328"/>
      <c r="AHM20" s="328"/>
      <c r="AHN20" s="328"/>
      <c r="AHO20" s="328"/>
      <c r="AHP20" s="328"/>
      <c r="AHQ20" s="328"/>
      <c r="AHR20" s="328"/>
      <c r="AHS20" s="328"/>
      <c r="AHT20" s="328"/>
      <c r="AHU20" s="328"/>
      <c r="AHV20" s="328"/>
      <c r="AHW20" s="328"/>
      <c r="AHX20" s="328"/>
      <c r="AHY20" s="328"/>
      <c r="AHZ20" s="328"/>
      <c r="AIA20" s="328"/>
      <c r="AIB20" s="328"/>
      <c r="AIC20" s="328"/>
      <c r="AID20" s="328"/>
      <c r="AIE20" s="328"/>
      <c r="AIF20" s="328"/>
      <c r="AIG20" s="328"/>
      <c r="AIH20" s="328"/>
      <c r="AII20" s="328"/>
      <c r="AIJ20" s="328"/>
      <c r="AIK20" s="328"/>
      <c r="AIL20" s="328"/>
      <c r="AIM20" s="328"/>
      <c r="AIN20" s="328"/>
      <c r="AIO20" s="328"/>
      <c r="AIP20" s="328"/>
      <c r="AIQ20" s="328"/>
      <c r="AIR20" s="328"/>
      <c r="AIS20" s="328"/>
      <c r="AIT20" s="328"/>
      <c r="AIU20" s="328"/>
      <c r="AIV20" s="328"/>
      <c r="AIW20" s="328"/>
      <c r="AIX20" s="328"/>
      <c r="AIY20" s="328"/>
      <c r="AIZ20" s="328"/>
      <c r="AJA20" s="328"/>
      <c r="AJB20" s="328"/>
      <c r="AJC20" s="328"/>
      <c r="AJD20" s="328"/>
      <c r="AJE20" s="328"/>
      <c r="AJF20" s="328"/>
      <c r="AJG20" s="328"/>
      <c r="AJH20" s="328"/>
      <c r="AJI20" s="328"/>
      <c r="AJJ20" s="328"/>
      <c r="AJK20" s="328"/>
      <c r="AJL20" s="328"/>
      <c r="AJM20" s="328"/>
      <c r="AJN20" s="328"/>
      <c r="AJO20" s="328"/>
      <c r="AJP20" s="328"/>
      <c r="AJQ20" s="328"/>
      <c r="AJR20" s="328"/>
      <c r="AJS20" s="328"/>
      <c r="AJT20" s="328"/>
      <c r="AJU20" s="328"/>
      <c r="AJV20" s="328"/>
      <c r="AJW20" s="328"/>
      <c r="AJX20" s="328"/>
      <c r="AJY20" s="328"/>
      <c r="AJZ20" s="328"/>
      <c r="AKA20" s="328"/>
      <c r="AKB20" s="328"/>
      <c r="AKC20" s="328"/>
      <c r="AKD20" s="328"/>
      <c r="AKE20" s="328"/>
      <c r="AKF20" s="328"/>
      <c r="AKG20" s="328"/>
      <c r="AKH20" s="328"/>
      <c r="AKI20" s="328"/>
      <c r="AKJ20" s="328"/>
      <c r="AKK20" s="328"/>
      <c r="AKL20" s="328"/>
      <c r="AKM20" s="328"/>
      <c r="AKN20" s="328"/>
      <c r="AKO20" s="328"/>
      <c r="AKP20" s="328"/>
      <c r="AKQ20" s="328"/>
      <c r="AKR20" s="328"/>
      <c r="AKS20" s="328"/>
      <c r="AKT20" s="328"/>
      <c r="AKU20" s="328"/>
    </row>
    <row r="21" spans="1:983">
      <c r="F21" s="406"/>
      <c r="G21" s="402"/>
      <c r="H21" s="407"/>
      <c r="I21" s="407"/>
      <c r="J21" s="407"/>
      <c r="K21" s="406"/>
      <c r="L21" s="337"/>
      <c r="Q21" s="325"/>
      <c r="AB21" s="341"/>
      <c r="BE21" s="328"/>
      <c r="BF21" s="328"/>
      <c r="BG21" s="328"/>
      <c r="BH21" s="328"/>
      <c r="BI21" s="328"/>
      <c r="BJ21" s="328"/>
      <c r="BK21" s="328"/>
      <c r="BL21" s="328"/>
      <c r="BM21" s="328"/>
      <c r="BN21" s="328"/>
      <c r="BO21" s="328"/>
      <c r="BP21" s="328"/>
      <c r="BQ21" s="328"/>
      <c r="BR21" s="328"/>
      <c r="BS21" s="328"/>
      <c r="BT21" s="328"/>
      <c r="BU21" s="328"/>
      <c r="BV21" s="328"/>
      <c r="BW21" s="328"/>
      <c r="BX21" s="328"/>
      <c r="BY21" s="328"/>
      <c r="BZ21" s="328"/>
      <c r="CA21" s="328"/>
      <c r="CB21" s="328"/>
      <c r="CC21" s="328"/>
      <c r="CD21" s="328"/>
      <c r="CE21" s="328"/>
      <c r="CF21" s="328"/>
      <c r="CG21" s="328"/>
      <c r="CH21" s="328"/>
      <c r="CI21" s="328"/>
      <c r="CJ21" s="328"/>
      <c r="CK21" s="328"/>
      <c r="CL21" s="328"/>
      <c r="CM21" s="328"/>
      <c r="CN21" s="328"/>
      <c r="CO21" s="328"/>
      <c r="CP21" s="328"/>
      <c r="CQ21" s="328"/>
      <c r="CR21" s="328"/>
      <c r="CS21" s="328"/>
      <c r="CT21" s="328"/>
      <c r="CU21" s="328"/>
      <c r="CV21" s="328"/>
      <c r="CW21" s="328"/>
      <c r="CX21" s="328"/>
      <c r="CY21" s="328"/>
      <c r="CZ21" s="328"/>
      <c r="DA21" s="328"/>
      <c r="DB21" s="328"/>
      <c r="DC21" s="328"/>
      <c r="DD21" s="328"/>
      <c r="DE21" s="328"/>
      <c r="DF21" s="328"/>
      <c r="DG21" s="328"/>
      <c r="DH21" s="328"/>
      <c r="DI21" s="328"/>
      <c r="DJ21" s="328"/>
      <c r="DK21" s="328"/>
      <c r="DL21" s="328"/>
      <c r="DM21" s="328"/>
      <c r="DN21" s="328"/>
      <c r="DO21" s="328"/>
      <c r="DP21" s="328"/>
      <c r="DQ21" s="328"/>
      <c r="DR21" s="328"/>
      <c r="DS21" s="328"/>
      <c r="DT21" s="328"/>
      <c r="DU21" s="328"/>
      <c r="DV21" s="328"/>
      <c r="DW21" s="328"/>
      <c r="DX21" s="328"/>
      <c r="DY21" s="328"/>
      <c r="DZ21" s="328"/>
      <c r="EA21" s="328"/>
      <c r="EB21" s="328"/>
      <c r="EC21" s="328"/>
      <c r="ED21" s="328"/>
      <c r="EE21" s="328"/>
      <c r="EF21" s="328"/>
      <c r="EG21" s="328"/>
      <c r="EH21" s="328"/>
      <c r="EI21" s="328"/>
      <c r="EJ21" s="328"/>
      <c r="EK21" s="328"/>
      <c r="EL21" s="328"/>
      <c r="EM21" s="328"/>
      <c r="EN21" s="328"/>
      <c r="EO21" s="328"/>
      <c r="EP21" s="328"/>
      <c r="EQ21" s="328"/>
      <c r="ER21" s="328"/>
      <c r="ES21" s="328"/>
      <c r="ET21" s="328"/>
      <c r="EU21" s="328"/>
      <c r="EV21" s="328"/>
      <c r="EW21" s="328"/>
      <c r="EX21" s="328"/>
      <c r="EY21" s="328"/>
      <c r="EZ21" s="328"/>
      <c r="FA21" s="328"/>
      <c r="FB21" s="328"/>
      <c r="FC21" s="328"/>
      <c r="FD21" s="328"/>
      <c r="FE21" s="328"/>
      <c r="FF21" s="328"/>
      <c r="FG21" s="328"/>
      <c r="FH21" s="328"/>
      <c r="FI21" s="328"/>
      <c r="FJ21" s="328"/>
      <c r="FK21" s="328"/>
      <c r="FL21" s="328"/>
      <c r="FM21" s="328"/>
      <c r="FN21" s="328"/>
      <c r="FO21" s="328"/>
      <c r="FP21" s="328"/>
      <c r="FQ21" s="328"/>
      <c r="FR21" s="328"/>
      <c r="FS21" s="328"/>
      <c r="FT21" s="328"/>
      <c r="FU21" s="328"/>
      <c r="FV21" s="328"/>
      <c r="FW21" s="328"/>
      <c r="FX21" s="328"/>
      <c r="FY21" s="328"/>
      <c r="FZ21" s="328"/>
      <c r="GA21" s="328"/>
      <c r="GB21" s="328"/>
      <c r="GC21" s="328"/>
      <c r="GD21" s="328"/>
      <c r="GE21" s="328"/>
      <c r="GF21" s="328"/>
      <c r="GG21" s="328"/>
      <c r="GH21" s="328"/>
      <c r="GI21" s="328"/>
      <c r="GJ21" s="328"/>
      <c r="GK21" s="328"/>
      <c r="GL21" s="328"/>
      <c r="GM21" s="328"/>
      <c r="GN21" s="328"/>
      <c r="GO21" s="328"/>
      <c r="GP21" s="328"/>
      <c r="GQ21" s="328"/>
      <c r="GR21" s="328"/>
      <c r="GS21" s="328"/>
      <c r="GT21" s="328"/>
      <c r="GU21" s="328"/>
      <c r="GV21" s="328"/>
      <c r="GW21" s="328"/>
      <c r="GX21" s="328"/>
      <c r="GY21" s="328"/>
      <c r="GZ21" s="328"/>
      <c r="HA21" s="328"/>
      <c r="HB21" s="328"/>
      <c r="HC21" s="328"/>
      <c r="HD21" s="328"/>
      <c r="HE21" s="328"/>
      <c r="HF21" s="328"/>
      <c r="HG21" s="328"/>
      <c r="HH21" s="328"/>
      <c r="HI21" s="328"/>
      <c r="HJ21" s="328"/>
      <c r="HK21" s="328"/>
      <c r="HL21" s="328"/>
      <c r="HM21" s="328"/>
      <c r="HN21" s="328"/>
      <c r="HO21" s="328"/>
      <c r="HP21" s="328"/>
      <c r="HQ21" s="328"/>
      <c r="HR21" s="328"/>
      <c r="HS21" s="328"/>
      <c r="HT21" s="328"/>
      <c r="HU21" s="328"/>
      <c r="HV21" s="328"/>
      <c r="HW21" s="328"/>
      <c r="HX21" s="328"/>
      <c r="HY21" s="328"/>
      <c r="HZ21" s="328"/>
      <c r="IA21" s="328"/>
      <c r="IB21" s="328"/>
      <c r="IC21" s="328"/>
      <c r="ID21" s="328"/>
      <c r="IE21" s="328"/>
      <c r="IF21" s="328"/>
      <c r="IG21" s="328"/>
      <c r="IH21" s="328"/>
      <c r="II21" s="328"/>
      <c r="IJ21" s="328"/>
      <c r="IK21" s="328"/>
      <c r="IL21" s="328"/>
      <c r="IM21" s="328"/>
      <c r="IN21" s="328"/>
      <c r="IO21" s="328"/>
      <c r="IP21" s="328"/>
      <c r="IQ21" s="328"/>
      <c r="IR21" s="328"/>
      <c r="IS21" s="328"/>
      <c r="IT21" s="328"/>
      <c r="IU21" s="328"/>
      <c r="IV21" s="328"/>
      <c r="IW21" s="328"/>
      <c r="IX21" s="328"/>
      <c r="IY21" s="328"/>
      <c r="IZ21" s="328"/>
      <c r="JA21" s="328"/>
      <c r="JB21" s="328"/>
      <c r="JC21" s="328"/>
      <c r="JD21" s="328"/>
      <c r="JE21" s="328"/>
      <c r="JF21" s="328"/>
      <c r="JG21" s="328"/>
      <c r="JH21" s="328"/>
      <c r="JI21" s="328"/>
      <c r="JJ21" s="328"/>
      <c r="JK21" s="328"/>
      <c r="JL21" s="328"/>
      <c r="JM21" s="328"/>
      <c r="JN21" s="328"/>
      <c r="JO21" s="328"/>
      <c r="JP21" s="328"/>
      <c r="JQ21" s="328"/>
      <c r="JR21" s="328"/>
      <c r="JS21" s="328"/>
      <c r="JT21" s="328"/>
      <c r="JU21" s="328"/>
      <c r="JV21" s="328"/>
      <c r="JW21" s="328"/>
      <c r="JX21" s="328"/>
      <c r="JY21" s="328"/>
      <c r="JZ21" s="328"/>
      <c r="KA21" s="328"/>
      <c r="KB21" s="328"/>
      <c r="KC21" s="328"/>
      <c r="KD21" s="328"/>
      <c r="KE21" s="328"/>
      <c r="KF21" s="328"/>
      <c r="KG21" s="328"/>
      <c r="KH21" s="328"/>
      <c r="KI21" s="328"/>
      <c r="KJ21" s="328"/>
      <c r="KK21" s="328"/>
      <c r="KL21" s="328"/>
      <c r="KM21" s="328"/>
      <c r="KN21" s="328"/>
      <c r="KO21" s="328"/>
      <c r="KP21" s="328"/>
      <c r="KQ21" s="328"/>
      <c r="KR21" s="328"/>
      <c r="KS21" s="328"/>
      <c r="KT21" s="328"/>
      <c r="KU21" s="328"/>
      <c r="KV21" s="328"/>
      <c r="KW21" s="328"/>
      <c r="KX21" s="328"/>
      <c r="KY21" s="328"/>
      <c r="KZ21" s="328"/>
      <c r="LA21" s="328"/>
      <c r="LB21" s="328"/>
      <c r="LC21" s="328"/>
      <c r="LD21" s="328"/>
      <c r="LE21" s="328"/>
      <c r="LF21" s="328"/>
      <c r="LG21" s="328"/>
      <c r="LH21" s="328"/>
      <c r="LI21" s="328"/>
      <c r="LJ21" s="328"/>
      <c r="LK21" s="328"/>
      <c r="LL21" s="328"/>
      <c r="LM21" s="328"/>
      <c r="LN21" s="328"/>
      <c r="LO21" s="328"/>
      <c r="LP21" s="328"/>
      <c r="LQ21" s="328"/>
      <c r="LR21" s="328"/>
      <c r="LS21" s="328"/>
      <c r="LT21" s="328"/>
      <c r="LU21" s="328"/>
      <c r="LV21" s="328"/>
      <c r="LW21" s="328"/>
      <c r="LX21" s="328"/>
      <c r="LY21" s="328"/>
      <c r="LZ21" s="328"/>
      <c r="MA21" s="328"/>
      <c r="MB21" s="328"/>
      <c r="MC21" s="328"/>
      <c r="MD21" s="328"/>
      <c r="ME21" s="328"/>
      <c r="MF21" s="328"/>
      <c r="MG21" s="328"/>
      <c r="MH21" s="328"/>
      <c r="MI21" s="328"/>
      <c r="MJ21" s="328"/>
      <c r="MK21" s="328"/>
      <c r="ML21" s="328"/>
      <c r="MM21" s="328"/>
      <c r="MN21" s="328"/>
      <c r="MO21" s="328"/>
      <c r="MP21" s="328"/>
      <c r="MQ21" s="328"/>
      <c r="MR21" s="328"/>
      <c r="MS21" s="328"/>
      <c r="MT21" s="328"/>
      <c r="MU21" s="328"/>
      <c r="MV21" s="328"/>
      <c r="MW21" s="328"/>
      <c r="MX21" s="328"/>
      <c r="MY21" s="328"/>
      <c r="MZ21" s="328"/>
      <c r="NA21" s="328"/>
      <c r="NB21" s="328"/>
      <c r="NC21" s="328"/>
      <c r="ND21" s="328"/>
      <c r="NE21" s="328"/>
      <c r="NF21" s="328"/>
      <c r="NG21" s="328"/>
      <c r="NH21" s="328"/>
      <c r="NI21" s="328"/>
      <c r="NJ21" s="328"/>
      <c r="NK21" s="328"/>
      <c r="NL21" s="328"/>
      <c r="NM21" s="328"/>
      <c r="NN21" s="328"/>
      <c r="NO21" s="328"/>
      <c r="NP21" s="328"/>
      <c r="NQ21" s="328"/>
      <c r="NR21" s="328"/>
      <c r="NS21" s="328"/>
      <c r="NT21" s="328"/>
      <c r="NU21" s="328"/>
      <c r="NV21" s="328"/>
      <c r="NW21" s="328"/>
      <c r="NX21" s="328"/>
      <c r="NY21" s="328"/>
      <c r="NZ21" s="328"/>
      <c r="OA21" s="328"/>
      <c r="OB21" s="328"/>
      <c r="OC21" s="328"/>
      <c r="OD21" s="328"/>
      <c r="OE21" s="328"/>
      <c r="OF21" s="328"/>
      <c r="OG21" s="328"/>
      <c r="OH21" s="328"/>
      <c r="OI21" s="328"/>
      <c r="OJ21" s="328"/>
      <c r="OK21" s="328"/>
      <c r="OL21" s="328"/>
      <c r="OM21" s="328"/>
      <c r="ON21" s="328"/>
      <c r="OO21" s="328"/>
      <c r="OP21" s="328"/>
      <c r="OQ21" s="328"/>
      <c r="OR21" s="328"/>
      <c r="OS21" s="328"/>
      <c r="OT21" s="328"/>
      <c r="OU21" s="328"/>
      <c r="OV21" s="328"/>
      <c r="OW21" s="328"/>
      <c r="OX21" s="328"/>
      <c r="OY21" s="328"/>
      <c r="OZ21" s="328"/>
      <c r="PA21" s="328"/>
      <c r="PB21" s="328"/>
      <c r="PC21" s="328"/>
      <c r="PD21" s="328"/>
      <c r="PE21" s="328"/>
      <c r="PF21" s="328"/>
      <c r="PG21" s="328"/>
      <c r="PH21" s="328"/>
      <c r="PI21" s="328"/>
      <c r="PJ21" s="328"/>
      <c r="PK21" s="328"/>
      <c r="PL21" s="328"/>
      <c r="PM21" s="328"/>
      <c r="PN21" s="328"/>
      <c r="PO21" s="328"/>
      <c r="PP21" s="328"/>
      <c r="PQ21" s="328"/>
      <c r="PR21" s="328"/>
      <c r="PS21" s="328"/>
      <c r="PT21" s="328"/>
      <c r="PU21" s="328"/>
      <c r="PV21" s="328"/>
      <c r="PW21" s="328"/>
      <c r="PX21" s="328"/>
      <c r="PY21" s="328"/>
      <c r="PZ21" s="328"/>
      <c r="QA21" s="328"/>
      <c r="QB21" s="328"/>
      <c r="QC21" s="328"/>
      <c r="QD21" s="328"/>
      <c r="QE21" s="328"/>
      <c r="QF21" s="328"/>
      <c r="QG21" s="328"/>
      <c r="QH21" s="328"/>
      <c r="QI21" s="328"/>
      <c r="QJ21" s="328"/>
      <c r="QK21" s="328"/>
      <c r="QL21" s="328"/>
      <c r="QM21" s="328"/>
      <c r="QN21" s="328"/>
      <c r="QO21" s="328"/>
      <c r="QP21" s="328"/>
      <c r="QQ21" s="328"/>
      <c r="QR21" s="328"/>
      <c r="QS21" s="328"/>
      <c r="QT21" s="328"/>
      <c r="QU21" s="328"/>
      <c r="QV21" s="328"/>
      <c r="QW21" s="328"/>
      <c r="QX21" s="328"/>
      <c r="QY21" s="328"/>
      <c r="QZ21" s="328"/>
      <c r="RA21" s="328"/>
      <c r="RB21" s="328"/>
      <c r="RC21" s="328"/>
      <c r="RD21" s="328"/>
      <c r="RE21" s="328"/>
      <c r="RF21" s="328"/>
      <c r="RG21" s="328"/>
      <c r="RH21" s="328"/>
      <c r="RI21" s="328"/>
      <c r="RJ21" s="328"/>
      <c r="RK21" s="328"/>
      <c r="RL21" s="328"/>
      <c r="RM21" s="328"/>
      <c r="RN21" s="328"/>
      <c r="RO21" s="328"/>
      <c r="RP21" s="328"/>
      <c r="RQ21" s="328"/>
      <c r="RR21" s="328"/>
      <c r="RS21" s="328"/>
      <c r="RT21" s="328"/>
      <c r="RU21" s="328"/>
      <c r="RV21" s="328"/>
      <c r="RW21" s="328"/>
      <c r="RX21" s="328"/>
      <c r="RY21" s="328"/>
      <c r="RZ21" s="328"/>
      <c r="SA21" s="328"/>
      <c r="SB21" s="328"/>
      <c r="SC21" s="328"/>
      <c r="SD21" s="328"/>
      <c r="SE21" s="328"/>
      <c r="SF21" s="328"/>
      <c r="SG21" s="328"/>
      <c r="SH21" s="328"/>
      <c r="SI21" s="328"/>
      <c r="SJ21" s="328"/>
      <c r="SK21" s="328"/>
      <c r="SL21" s="328"/>
      <c r="SM21" s="328"/>
      <c r="SN21" s="328"/>
      <c r="SO21" s="328"/>
      <c r="SP21" s="328"/>
      <c r="SQ21" s="328"/>
      <c r="SR21" s="328"/>
      <c r="SS21" s="328"/>
      <c r="ST21" s="328"/>
      <c r="SU21" s="328"/>
      <c r="SV21" s="328"/>
      <c r="SW21" s="328"/>
      <c r="SX21" s="328"/>
      <c r="SY21" s="328"/>
      <c r="SZ21" s="328"/>
      <c r="TA21" s="328"/>
      <c r="TB21" s="328"/>
      <c r="TC21" s="328"/>
      <c r="TD21" s="328"/>
      <c r="TE21" s="328"/>
      <c r="TF21" s="328"/>
      <c r="TG21" s="328"/>
      <c r="TH21" s="328"/>
      <c r="TI21" s="328"/>
      <c r="TJ21" s="328"/>
      <c r="TK21" s="328"/>
      <c r="TL21" s="328"/>
      <c r="TM21" s="328"/>
      <c r="TN21" s="328"/>
      <c r="TO21" s="328"/>
      <c r="TP21" s="328"/>
      <c r="TQ21" s="328"/>
      <c r="TR21" s="328"/>
      <c r="TS21" s="328"/>
      <c r="TT21" s="328"/>
      <c r="TU21" s="328"/>
      <c r="TV21" s="328"/>
      <c r="TW21" s="328"/>
      <c r="TX21" s="328"/>
      <c r="TY21" s="328"/>
      <c r="TZ21" s="328"/>
      <c r="UA21" s="328"/>
      <c r="UB21" s="328"/>
      <c r="UC21" s="328"/>
      <c r="UD21" s="328"/>
      <c r="UE21" s="328"/>
      <c r="UF21" s="328"/>
      <c r="UG21" s="328"/>
      <c r="UH21" s="328"/>
      <c r="UI21" s="328"/>
      <c r="UJ21" s="328"/>
      <c r="UK21" s="328"/>
      <c r="UL21" s="328"/>
      <c r="UM21" s="328"/>
      <c r="UN21" s="328"/>
      <c r="UO21" s="328"/>
      <c r="UP21" s="328"/>
      <c r="UQ21" s="328"/>
      <c r="UR21" s="328"/>
      <c r="US21" s="328"/>
      <c r="UT21" s="328"/>
      <c r="UU21" s="328"/>
      <c r="UV21" s="328"/>
      <c r="UW21" s="328"/>
      <c r="UX21" s="328"/>
      <c r="UY21" s="328"/>
      <c r="UZ21" s="328"/>
      <c r="VA21" s="328"/>
      <c r="VB21" s="328"/>
      <c r="VC21" s="328"/>
      <c r="VD21" s="328"/>
      <c r="VE21" s="328"/>
      <c r="VF21" s="328"/>
      <c r="VG21" s="328"/>
      <c r="VH21" s="328"/>
      <c r="VI21" s="328"/>
      <c r="VJ21" s="328"/>
      <c r="VK21" s="328"/>
      <c r="VL21" s="328"/>
      <c r="VM21" s="328"/>
      <c r="VN21" s="328"/>
      <c r="VO21" s="328"/>
      <c r="VP21" s="328"/>
      <c r="VQ21" s="328"/>
      <c r="VR21" s="328"/>
      <c r="VS21" s="328"/>
      <c r="VT21" s="328"/>
      <c r="VU21" s="328"/>
      <c r="VV21" s="328"/>
      <c r="VW21" s="328"/>
      <c r="VX21" s="328"/>
      <c r="VY21" s="328"/>
      <c r="VZ21" s="328"/>
      <c r="WA21" s="328"/>
      <c r="WB21" s="328"/>
      <c r="WC21" s="328"/>
      <c r="WD21" s="328"/>
      <c r="WE21" s="328"/>
      <c r="WF21" s="328"/>
      <c r="WG21" s="328"/>
      <c r="WH21" s="328"/>
      <c r="WI21" s="328"/>
      <c r="WJ21" s="328"/>
      <c r="WK21" s="328"/>
      <c r="WL21" s="328"/>
      <c r="WM21" s="328"/>
      <c r="WN21" s="328"/>
      <c r="WO21" s="328"/>
      <c r="WP21" s="328"/>
      <c r="WQ21" s="328"/>
      <c r="WR21" s="328"/>
      <c r="WS21" s="328"/>
      <c r="WT21" s="328"/>
      <c r="WU21" s="328"/>
      <c r="WV21" s="328"/>
      <c r="WW21" s="328"/>
      <c r="WX21" s="328"/>
      <c r="WY21" s="328"/>
      <c r="WZ21" s="328"/>
      <c r="XA21" s="328"/>
      <c r="XB21" s="328"/>
      <c r="XC21" s="328"/>
      <c r="XD21" s="328"/>
      <c r="XE21" s="328"/>
      <c r="XF21" s="328"/>
      <c r="XG21" s="328"/>
      <c r="XH21" s="328"/>
      <c r="XI21" s="328"/>
      <c r="XJ21" s="328"/>
      <c r="XK21" s="328"/>
      <c r="XL21" s="328"/>
      <c r="XM21" s="328"/>
      <c r="XN21" s="328"/>
      <c r="XO21" s="328"/>
      <c r="XP21" s="328"/>
      <c r="XQ21" s="328"/>
      <c r="XR21" s="328"/>
      <c r="XS21" s="328"/>
      <c r="XT21" s="328"/>
      <c r="XU21" s="328"/>
      <c r="XV21" s="328"/>
      <c r="XW21" s="328"/>
      <c r="XX21" s="328"/>
      <c r="XY21" s="328"/>
      <c r="XZ21" s="328"/>
      <c r="YA21" s="328"/>
      <c r="YB21" s="328"/>
      <c r="YC21" s="328"/>
      <c r="YD21" s="328"/>
      <c r="YE21" s="328"/>
      <c r="YF21" s="328"/>
      <c r="YG21" s="328"/>
      <c r="YH21" s="328"/>
      <c r="YI21" s="328"/>
      <c r="YJ21" s="328"/>
      <c r="YK21" s="328"/>
      <c r="YL21" s="328"/>
      <c r="YM21" s="328"/>
      <c r="YN21" s="328"/>
      <c r="YO21" s="328"/>
      <c r="YP21" s="328"/>
      <c r="YQ21" s="328"/>
      <c r="YR21" s="328"/>
      <c r="YS21" s="328"/>
      <c r="YT21" s="328"/>
      <c r="YU21" s="328"/>
      <c r="YV21" s="328"/>
      <c r="YW21" s="328"/>
      <c r="YX21" s="328"/>
      <c r="YY21" s="328"/>
      <c r="YZ21" s="328"/>
      <c r="ZA21" s="328"/>
      <c r="ZB21" s="328"/>
      <c r="ZC21" s="328"/>
      <c r="ZD21" s="328"/>
      <c r="ZE21" s="328"/>
      <c r="ZF21" s="328"/>
      <c r="ZG21" s="328"/>
      <c r="ZH21" s="328"/>
      <c r="ZI21" s="328"/>
      <c r="ZJ21" s="328"/>
      <c r="ZK21" s="328"/>
      <c r="ZL21" s="328"/>
      <c r="ZM21" s="328"/>
      <c r="ZN21" s="328"/>
      <c r="ZO21" s="328"/>
      <c r="ZP21" s="328"/>
      <c r="ZQ21" s="328"/>
      <c r="ZR21" s="328"/>
      <c r="ZS21" s="328"/>
      <c r="ZT21" s="328"/>
      <c r="ZU21" s="328"/>
      <c r="ZV21" s="328"/>
      <c r="ZW21" s="328"/>
      <c r="ZX21" s="328"/>
      <c r="ZY21" s="328"/>
      <c r="ZZ21" s="328"/>
      <c r="AAA21" s="328"/>
      <c r="AAB21" s="328"/>
      <c r="AAC21" s="328"/>
      <c r="AAD21" s="328"/>
      <c r="AAE21" s="328"/>
      <c r="AAF21" s="328"/>
      <c r="AAG21" s="328"/>
      <c r="AAH21" s="328"/>
      <c r="AAI21" s="328"/>
      <c r="AAJ21" s="328"/>
      <c r="AAK21" s="328"/>
      <c r="AAL21" s="328"/>
      <c r="AAM21" s="328"/>
      <c r="AAN21" s="328"/>
      <c r="AAO21" s="328"/>
      <c r="AAP21" s="328"/>
      <c r="AAQ21" s="328"/>
      <c r="AAR21" s="328"/>
      <c r="AAS21" s="328"/>
      <c r="AAT21" s="328"/>
      <c r="AAU21" s="328"/>
      <c r="AAV21" s="328"/>
      <c r="AAW21" s="328"/>
      <c r="AAX21" s="328"/>
      <c r="AAY21" s="328"/>
      <c r="AAZ21" s="328"/>
      <c r="ABA21" s="328"/>
      <c r="ABB21" s="328"/>
      <c r="ABC21" s="328"/>
      <c r="ABD21" s="328"/>
      <c r="ABE21" s="328"/>
      <c r="ABF21" s="328"/>
      <c r="ABG21" s="328"/>
      <c r="ABH21" s="328"/>
      <c r="ABI21" s="328"/>
      <c r="ABJ21" s="328"/>
      <c r="ABK21" s="328"/>
      <c r="ABL21" s="328"/>
      <c r="ABM21" s="328"/>
      <c r="ABN21" s="328"/>
      <c r="ABO21" s="328"/>
      <c r="ABP21" s="328"/>
      <c r="ABQ21" s="328"/>
      <c r="ABR21" s="328"/>
      <c r="ABS21" s="328"/>
      <c r="ABT21" s="328"/>
      <c r="ABU21" s="328"/>
      <c r="ABV21" s="328"/>
      <c r="ABW21" s="328"/>
      <c r="ABX21" s="328"/>
      <c r="ABY21" s="328"/>
      <c r="ABZ21" s="328"/>
      <c r="ACA21" s="328"/>
      <c r="ACB21" s="328"/>
      <c r="ACC21" s="328"/>
      <c r="ACD21" s="328"/>
      <c r="ACE21" s="328"/>
      <c r="ACF21" s="328"/>
      <c r="ACG21" s="328"/>
      <c r="ACH21" s="328"/>
      <c r="ACI21" s="328"/>
      <c r="ACJ21" s="328"/>
      <c r="ACK21" s="328"/>
      <c r="ACL21" s="328"/>
      <c r="ACM21" s="328"/>
      <c r="ACN21" s="328"/>
      <c r="ACO21" s="328"/>
      <c r="ACP21" s="328"/>
      <c r="ACQ21" s="328"/>
      <c r="ACR21" s="328"/>
      <c r="ACS21" s="328"/>
      <c r="ACT21" s="328"/>
      <c r="ACU21" s="328"/>
      <c r="ACV21" s="328"/>
      <c r="ACW21" s="328"/>
      <c r="ACX21" s="328"/>
      <c r="ACY21" s="328"/>
      <c r="ACZ21" s="328"/>
      <c r="ADA21" s="328"/>
      <c r="ADB21" s="328"/>
      <c r="ADC21" s="328"/>
      <c r="ADD21" s="328"/>
      <c r="ADE21" s="328"/>
      <c r="ADF21" s="328"/>
      <c r="ADG21" s="328"/>
      <c r="ADH21" s="328"/>
      <c r="ADI21" s="328"/>
      <c r="ADJ21" s="328"/>
      <c r="ADK21" s="328"/>
      <c r="ADL21" s="328"/>
      <c r="ADM21" s="328"/>
      <c r="ADN21" s="328"/>
      <c r="ADO21" s="328"/>
      <c r="ADP21" s="328"/>
      <c r="ADQ21" s="328"/>
      <c r="ADR21" s="328"/>
      <c r="ADS21" s="328"/>
      <c r="ADT21" s="328"/>
      <c r="ADU21" s="328"/>
      <c r="ADV21" s="328"/>
      <c r="ADW21" s="328"/>
      <c r="ADX21" s="328"/>
      <c r="ADY21" s="328"/>
      <c r="ADZ21" s="328"/>
      <c r="AEA21" s="328"/>
      <c r="AEB21" s="328"/>
      <c r="AEC21" s="328"/>
      <c r="AED21" s="328"/>
      <c r="AEE21" s="328"/>
      <c r="AEF21" s="328"/>
      <c r="AEG21" s="328"/>
      <c r="AEH21" s="328"/>
      <c r="AEI21" s="328"/>
      <c r="AEJ21" s="328"/>
      <c r="AEK21" s="328"/>
      <c r="AEL21" s="328"/>
      <c r="AEM21" s="328"/>
      <c r="AEN21" s="328"/>
      <c r="AEO21" s="328"/>
      <c r="AEP21" s="328"/>
      <c r="AEQ21" s="328"/>
      <c r="AER21" s="328"/>
      <c r="AES21" s="328"/>
      <c r="AET21" s="328"/>
      <c r="AEU21" s="328"/>
      <c r="AEV21" s="328"/>
      <c r="AEW21" s="328"/>
      <c r="AEX21" s="328"/>
      <c r="AEY21" s="328"/>
      <c r="AEZ21" s="328"/>
      <c r="AFA21" s="328"/>
      <c r="AFB21" s="328"/>
      <c r="AFC21" s="328"/>
      <c r="AFD21" s="328"/>
      <c r="AFE21" s="328"/>
      <c r="AFF21" s="328"/>
      <c r="AFG21" s="328"/>
      <c r="AFH21" s="328"/>
      <c r="AFI21" s="328"/>
      <c r="AFJ21" s="328"/>
      <c r="AFK21" s="328"/>
      <c r="AFL21" s="328"/>
      <c r="AFM21" s="328"/>
      <c r="AFN21" s="328"/>
      <c r="AFO21" s="328"/>
      <c r="AFP21" s="328"/>
      <c r="AFQ21" s="328"/>
      <c r="AFR21" s="328"/>
      <c r="AFS21" s="328"/>
      <c r="AFT21" s="328"/>
      <c r="AFU21" s="328"/>
      <c r="AFV21" s="328"/>
      <c r="AFW21" s="328"/>
      <c r="AFX21" s="328"/>
      <c r="AFY21" s="328"/>
      <c r="AFZ21" s="328"/>
      <c r="AGA21" s="328"/>
      <c r="AGB21" s="328"/>
      <c r="AGC21" s="328"/>
      <c r="AGD21" s="328"/>
      <c r="AGE21" s="328"/>
      <c r="AGF21" s="328"/>
      <c r="AGG21" s="328"/>
      <c r="AGH21" s="328"/>
      <c r="AGI21" s="328"/>
      <c r="AGJ21" s="328"/>
      <c r="AGK21" s="328"/>
      <c r="AGL21" s="328"/>
      <c r="AGM21" s="328"/>
      <c r="AGN21" s="328"/>
      <c r="AGO21" s="328"/>
      <c r="AGP21" s="328"/>
      <c r="AGQ21" s="328"/>
      <c r="AGR21" s="328"/>
      <c r="AGS21" s="328"/>
      <c r="AGT21" s="328"/>
      <c r="AGU21" s="328"/>
      <c r="AGV21" s="328"/>
      <c r="AGW21" s="328"/>
      <c r="AGX21" s="328"/>
      <c r="AGY21" s="328"/>
      <c r="AGZ21" s="328"/>
      <c r="AHA21" s="328"/>
      <c r="AHB21" s="328"/>
      <c r="AHC21" s="328"/>
      <c r="AHD21" s="328"/>
      <c r="AHE21" s="328"/>
      <c r="AHF21" s="328"/>
      <c r="AHG21" s="328"/>
      <c r="AHH21" s="328"/>
      <c r="AHI21" s="328"/>
      <c r="AHJ21" s="328"/>
      <c r="AHK21" s="328"/>
      <c r="AHL21" s="328"/>
      <c r="AHM21" s="328"/>
      <c r="AHN21" s="328"/>
      <c r="AHO21" s="328"/>
      <c r="AHP21" s="328"/>
      <c r="AHQ21" s="328"/>
      <c r="AHR21" s="328"/>
      <c r="AHS21" s="328"/>
      <c r="AHT21" s="328"/>
      <c r="AHU21" s="328"/>
      <c r="AHV21" s="328"/>
      <c r="AHW21" s="328"/>
      <c r="AHX21" s="328"/>
      <c r="AHY21" s="328"/>
      <c r="AHZ21" s="328"/>
      <c r="AIA21" s="328"/>
      <c r="AIB21" s="328"/>
      <c r="AIC21" s="328"/>
      <c r="AID21" s="328"/>
      <c r="AIE21" s="328"/>
      <c r="AIF21" s="328"/>
      <c r="AIG21" s="328"/>
      <c r="AIH21" s="328"/>
      <c r="AII21" s="328"/>
      <c r="AIJ21" s="328"/>
      <c r="AIK21" s="328"/>
      <c r="AIL21" s="328"/>
      <c r="AIM21" s="328"/>
      <c r="AIN21" s="328"/>
      <c r="AIO21" s="328"/>
      <c r="AIP21" s="328"/>
      <c r="AIQ21" s="328"/>
      <c r="AIR21" s="328"/>
      <c r="AIS21" s="328"/>
      <c r="AIT21" s="328"/>
      <c r="AIU21" s="328"/>
      <c r="AIV21" s="328"/>
      <c r="AIW21" s="328"/>
      <c r="AIX21" s="328"/>
      <c r="AIY21" s="328"/>
      <c r="AIZ21" s="328"/>
      <c r="AJA21" s="328"/>
      <c r="AJB21" s="328"/>
      <c r="AJC21" s="328"/>
      <c r="AJD21" s="328"/>
      <c r="AJE21" s="328"/>
      <c r="AJF21" s="328"/>
      <c r="AJG21" s="328"/>
      <c r="AJH21" s="328"/>
      <c r="AJI21" s="328"/>
      <c r="AJJ21" s="328"/>
      <c r="AJK21" s="328"/>
      <c r="AJL21" s="328"/>
      <c r="AJM21" s="328"/>
      <c r="AJN21" s="328"/>
      <c r="AJO21" s="328"/>
      <c r="AJP21" s="328"/>
      <c r="AJQ21" s="328"/>
      <c r="AJR21" s="328"/>
      <c r="AJS21" s="328"/>
      <c r="AJT21" s="328"/>
      <c r="AJU21" s="328"/>
      <c r="AJV21" s="328"/>
      <c r="AJW21" s="328"/>
      <c r="AJX21" s="328"/>
      <c r="AJY21" s="328"/>
      <c r="AJZ21" s="328"/>
      <c r="AKA21" s="328"/>
      <c r="AKB21" s="328"/>
      <c r="AKC21" s="328"/>
      <c r="AKD21" s="328"/>
      <c r="AKE21" s="328"/>
      <c r="AKF21" s="328"/>
      <c r="AKG21" s="328"/>
      <c r="AKH21" s="328"/>
      <c r="AKI21" s="328"/>
      <c r="AKJ21" s="328"/>
      <c r="AKK21" s="328"/>
      <c r="AKL21" s="328"/>
      <c r="AKM21" s="328"/>
      <c r="AKN21" s="328"/>
      <c r="AKO21" s="328"/>
      <c r="AKP21" s="328"/>
      <c r="AKQ21" s="328"/>
      <c r="AKR21" s="328"/>
      <c r="AKS21" s="328"/>
      <c r="AKT21" s="328"/>
      <c r="AKU21" s="328"/>
    </row>
    <row r="22" spans="1:983" ht="23.25" customHeight="1">
      <c r="F22" s="406"/>
      <c r="G22" s="402"/>
      <c r="H22" s="407"/>
      <c r="I22" s="407"/>
      <c r="J22" s="407"/>
      <c r="K22" s="406"/>
      <c r="L22" s="337"/>
      <c r="AB22" s="342"/>
      <c r="AC22" s="1211" t="s">
        <v>31</v>
      </c>
      <c r="AD22" s="1211"/>
      <c r="AE22" s="1211"/>
      <c r="AF22" s="1211"/>
      <c r="AG22" s="1211"/>
      <c r="AH22" s="1211"/>
      <c r="AI22" s="1211"/>
      <c r="AJ22" s="1211"/>
      <c r="AK22" s="1211"/>
      <c r="AL22" s="1211"/>
      <c r="AM22" s="1211"/>
      <c r="AN22" s="1211"/>
      <c r="AO22" s="1211"/>
      <c r="AP22" s="1211"/>
      <c r="AQ22" s="1211"/>
      <c r="AR22" s="1211"/>
      <c r="AS22" s="1211"/>
      <c r="AT22" s="1211"/>
      <c r="AU22" s="1211"/>
      <c r="AV22" s="1211"/>
      <c r="AW22" s="1211"/>
      <c r="AX22" s="1211"/>
      <c r="BE22" s="328"/>
      <c r="BF22" s="328"/>
      <c r="BG22" s="328"/>
      <c r="BH22" s="328"/>
      <c r="BI22" s="328"/>
      <c r="BJ22" s="328"/>
      <c r="BK22" s="328"/>
      <c r="BL22" s="328"/>
      <c r="BM22" s="328"/>
      <c r="BN22" s="328"/>
      <c r="BO22" s="328"/>
      <c r="BP22" s="328"/>
      <c r="BQ22" s="328"/>
      <c r="BR22" s="328"/>
      <c r="BS22" s="328"/>
      <c r="BT22" s="328"/>
      <c r="BU22" s="328"/>
      <c r="BV22" s="328"/>
      <c r="BW22" s="328"/>
      <c r="BX22" s="328"/>
      <c r="BY22" s="328"/>
      <c r="BZ22" s="328"/>
      <c r="CA22" s="328"/>
      <c r="CB22" s="328"/>
      <c r="CC22" s="328"/>
      <c r="CD22" s="328"/>
      <c r="CE22" s="328"/>
      <c r="CF22" s="328"/>
      <c r="CG22" s="328"/>
      <c r="CH22" s="328"/>
      <c r="CI22" s="328"/>
      <c r="CJ22" s="328"/>
      <c r="CK22" s="328"/>
      <c r="CL22" s="328"/>
      <c r="CM22" s="328"/>
      <c r="CN22" s="328"/>
      <c r="CO22" s="328"/>
      <c r="CP22" s="328"/>
      <c r="CQ22" s="328"/>
      <c r="CR22" s="328"/>
      <c r="CS22" s="328"/>
      <c r="CT22" s="328"/>
      <c r="CU22" s="328"/>
      <c r="CV22" s="328"/>
      <c r="CW22" s="328"/>
      <c r="CX22" s="328"/>
      <c r="CY22" s="328"/>
      <c r="CZ22" s="328"/>
      <c r="DA22" s="328"/>
      <c r="DB22" s="328"/>
      <c r="DC22" s="328"/>
      <c r="DD22" s="328"/>
      <c r="DE22" s="328"/>
      <c r="DF22" s="328"/>
      <c r="DG22" s="328"/>
      <c r="DH22" s="328"/>
      <c r="DI22" s="328"/>
      <c r="DJ22" s="328"/>
      <c r="DK22" s="328"/>
      <c r="DL22" s="328"/>
      <c r="DM22" s="328"/>
      <c r="DN22" s="328"/>
      <c r="DO22" s="328"/>
      <c r="DP22" s="328"/>
      <c r="DQ22" s="328"/>
      <c r="DR22" s="328"/>
      <c r="DS22" s="328"/>
      <c r="DT22" s="328"/>
      <c r="DU22" s="328"/>
      <c r="DV22" s="328"/>
      <c r="DW22" s="328"/>
      <c r="DX22" s="328"/>
      <c r="DY22" s="328"/>
      <c r="DZ22" s="328"/>
      <c r="EA22" s="328"/>
      <c r="EB22" s="328"/>
      <c r="EC22" s="328"/>
      <c r="ED22" s="328"/>
      <c r="EE22" s="328"/>
      <c r="EF22" s="328"/>
      <c r="EG22" s="328"/>
      <c r="EH22" s="328"/>
      <c r="EI22" s="328"/>
      <c r="EJ22" s="328"/>
      <c r="EK22" s="328"/>
      <c r="EL22" s="328"/>
      <c r="EM22" s="328"/>
      <c r="EN22" s="328"/>
      <c r="EO22" s="328"/>
      <c r="EP22" s="328"/>
      <c r="EQ22" s="328"/>
      <c r="ER22" s="328"/>
      <c r="ES22" s="328"/>
      <c r="ET22" s="328"/>
      <c r="EU22" s="328"/>
      <c r="EV22" s="328"/>
      <c r="EW22" s="328"/>
      <c r="EX22" s="328"/>
      <c r="EY22" s="328"/>
      <c r="EZ22" s="328"/>
      <c r="FA22" s="328"/>
      <c r="FB22" s="328"/>
      <c r="FC22" s="328"/>
      <c r="FD22" s="328"/>
      <c r="FE22" s="328"/>
      <c r="FF22" s="328"/>
      <c r="FG22" s="328"/>
      <c r="FH22" s="328"/>
      <c r="FI22" s="328"/>
      <c r="FJ22" s="328"/>
      <c r="FK22" s="328"/>
      <c r="FL22" s="328"/>
      <c r="FM22" s="328"/>
      <c r="FN22" s="328"/>
      <c r="FO22" s="328"/>
      <c r="FP22" s="328"/>
      <c r="FQ22" s="328"/>
      <c r="FR22" s="328"/>
      <c r="FS22" s="328"/>
      <c r="FT22" s="328"/>
      <c r="FU22" s="328"/>
      <c r="FV22" s="328"/>
      <c r="FW22" s="328"/>
      <c r="FX22" s="328"/>
      <c r="FY22" s="328"/>
      <c r="FZ22" s="328"/>
      <c r="GA22" s="328"/>
      <c r="GB22" s="328"/>
      <c r="GC22" s="328"/>
      <c r="GD22" s="328"/>
      <c r="GE22" s="328"/>
      <c r="GF22" s="328"/>
      <c r="GG22" s="328"/>
      <c r="GH22" s="328"/>
      <c r="GI22" s="328"/>
      <c r="GJ22" s="328"/>
      <c r="GK22" s="328"/>
      <c r="GL22" s="328"/>
      <c r="GM22" s="328"/>
      <c r="GN22" s="328"/>
      <c r="GO22" s="328"/>
      <c r="GP22" s="328"/>
      <c r="GQ22" s="328"/>
      <c r="GR22" s="328"/>
      <c r="GS22" s="328"/>
      <c r="GT22" s="328"/>
      <c r="GU22" s="328"/>
      <c r="GV22" s="328"/>
      <c r="GW22" s="328"/>
      <c r="GX22" s="328"/>
      <c r="GY22" s="328"/>
      <c r="GZ22" s="328"/>
      <c r="HA22" s="328"/>
      <c r="HB22" s="328"/>
      <c r="HC22" s="328"/>
      <c r="HD22" s="328"/>
      <c r="HE22" s="328"/>
      <c r="HF22" s="328"/>
      <c r="HG22" s="328"/>
      <c r="HH22" s="328"/>
      <c r="HI22" s="328"/>
      <c r="HJ22" s="328"/>
      <c r="HK22" s="328"/>
      <c r="HL22" s="328"/>
      <c r="HM22" s="328"/>
      <c r="HN22" s="328"/>
      <c r="HO22" s="328"/>
      <c r="HP22" s="328"/>
      <c r="HQ22" s="328"/>
      <c r="HR22" s="328"/>
      <c r="HS22" s="328"/>
      <c r="HT22" s="328"/>
      <c r="HU22" s="328"/>
      <c r="HV22" s="328"/>
      <c r="HW22" s="328"/>
      <c r="HX22" s="328"/>
      <c r="HY22" s="328"/>
      <c r="HZ22" s="328"/>
      <c r="IA22" s="328"/>
      <c r="IB22" s="328"/>
      <c r="IC22" s="328"/>
      <c r="ID22" s="328"/>
      <c r="IE22" s="328"/>
      <c r="IF22" s="328"/>
      <c r="IG22" s="328"/>
      <c r="IH22" s="328"/>
      <c r="II22" s="328"/>
      <c r="IJ22" s="328"/>
      <c r="IK22" s="328"/>
      <c r="IL22" s="328"/>
      <c r="IM22" s="328"/>
      <c r="IN22" s="328"/>
      <c r="IO22" s="328"/>
      <c r="IP22" s="328"/>
      <c r="IQ22" s="328"/>
      <c r="IR22" s="328"/>
      <c r="IS22" s="328"/>
      <c r="IT22" s="328"/>
      <c r="IU22" s="328"/>
      <c r="IV22" s="328"/>
      <c r="IW22" s="328"/>
      <c r="IX22" s="328"/>
      <c r="IY22" s="328"/>
      <c r="IZ22" s="328"/>
      <c r="JA22" s="328"/>
      <c r="JB22" s="328"/>
      <c r="JC22" s="328"/>
      <c r="JD22" s="328"/>
      <c r="JE22" s="328"/>
      <c r="JF22" s="328"/>
      <c r="JG22" s="328"/>
      <c r="JH22" s="328"/>
      <c r="JI22" s="328"/>
      <c r="JJ22" s="328"/>
      <c r="JK22" s="328"/>
      <c r="JL22" s="328"/>
      <c r="JM22" s="328"/>
      <c r="JN22" s="328"/>
      <c r="JO22" s="328"/>
      <c r="JP22" s="328"/>
      <c r="JQ22" s="328"/>
      <c r="JR22" s="328"/>
      <c r="JS22" s="328"/>
      <c r="JT22" s="328"/>
      <c r="JU22" s="328"/>
      <c r="JV22" s="328"/>
      <c r="JW22" s="328"/>
      <c r="JX22" s="328"/>
      <c r="JY22" s="328"/>
      <c r="JZ22" s="328"/>
      <c r="KA22" s="328"/>
      <c r="KB22" s="328"/>
      <c r="KC22" s="328"/>
      <c r="KD22" s="328"/>
      <c r="KE22" s="328"/>
      <c r="KF22" s="328"/>
      <c r="KG22" s="328"/>
      <c r="KH22" s="328"/>
      <c r="KI22" s="328"/>
      <c r="KJ22" s="328"/>
      <c r="KK22" s="328"/>
      <c r="KL22" s="328"/>
      <c r="KM22" s="328"/>
      <c r="KN22" s="328"/>
      <c r="KO22" s="328"/>
      <c r="KP22" s="328"/>
      <c r="KQ22" s="328"/>
      <c r="KR22" s="328"/>
      <c r="KS22" s="328"/>
      <c r="KT22" s="328"/>
      <c r="KU22" s="328"/>
      <c r="KV22" s="328"/>
      <c r="KW22" s="328"/>
      <c r="KX22" s="328"/>
      <c r="KY22" s="328"/>
      <c r="KZ22" s="328"/>
      <c r="LA22" s="328"/>
      <c r="LB22" s="328"/>
      <c r="LC22" s="328"/>
      <c r="LD22" s="328"/>
      <c r="LE22" s="328"/>
      <c r="LF22" s="328"/>
      <c r="LG22" s="328"/>
      <c r="LH22" s="328"/>
      <c r="LI22" s="328"/>
      <c r="LJ22" s="328"/>
      <c r="LK22" s="328"/>
      <c r="LL22" s="328"/>
      <c r="LM22" s="328"/>
      <c r="LN22" s="328"/>
      <c r="LO22" s="328"/>
      <c r="LP22" s="328"/>
      <c r="LQ22" s="328"/>
      <c r="LR22" s="328"/>
      <c r="LS22" s="328"/>
      <c r="LT22" s="328"/>
      <c r="LU22" s="328"/>
      <c r="LV22" s="328"/>
      <c r="LW22" s="328"/>
      <c r="LX22" s="328"/>
      <c r="LY22" s="328"/>
      <c r="LZ22" s="328"/>
      <c r="MA22" s="328"/>
      <c r="MB22" s="328"/>
      <c r="MC22" s="328"/>
      <c r="MD22" s="328"/>
      <c r="ME22" s="328"/>
      <c r="MF22" s="328"/>
      <c r="MG22" s="328"/>
      <c r="MH22" s="328"/>
      <c r="MI22" s="328"/>
      <c r="MJ22" s="328"/>
      <c r="MK22" s="328"/>
      <c r="ML22" s="328"/>
      <c r="MM22" s="328"/>
      <c r="MN22" s="328"/>
      <c r="MO22" s="328"/>
      <c r="MP22" s="328"/>
      <c r="MQ22" s="328"/>
      <c r="MR22" s="328"/>
      <c r="MS22" s="328"/>
      <c r="MT22" s="328"/>
      <c r="MU22" s="328"/>
      <c r="MV22" s="328"/>
      <c r="MW22" s="328"/>
      <c r="MX22" s="328"/>
      <c r="MY22" s="328"/>
      <c r="MZ22" s="328"/>
      <c r="NA22" s="328"/>
      <c r="NB22" s="328"/>
      <c r="NC22" s="328"/>
      <c r="ND22" s="328"/>
      <c r="NE22" s="328"/>
      <c r="NF22" s="328"/>
      <c r="NG22" s="328"/>
      <c r="NH22" s="328"/>
      <c r="NI22" s="328"/>
      <c r="NJ22" s="328"/>
      <c r="NK22" s="328"/>
      <c r="NL22" s="328"/>
      <c r="NM22" s="328"/>
      <c r="NN22" s="328"/>
      <c r="NO22" s="328"/>
      <c r="NP22" s="328"/>
      <c r="NQ22" s="328"/>
      <c r="NR22" s="328"/>
      <c r="NS22" s="328"/>
      <c r="NT22" s="328"/>
      <c r="NU22" s="328"/>
      <c r="NV22" s="328"/>
      <c r="NW22" s="328"/>
      <c r="NX22" s="328"/>
      <c r="NY22" s="328"/>
      <c r="NZ22" s="328"/>
      <c r="OA22" s="328"/>
      <c r="OB22" s="328"/>
      <c r="OC22" s="328"/>
      <c r="OD22" s="328"/>
      <c r="OE22" s="328"/>
      <c r="OF22" s="328"/>
      <c r="OG22" s="328"/>
      <c r="OH22" s="328"/>
      <c r="OI22" s="328"/>
      <c r="OJ22" s="328"/>
      <c r="OK22" s="328"/>
      <c r="OL22" s="328"/>
      <c r="OM22" s="328"/>
      <c r="ON22" s="328"/>
      <c r="OO22" s="328"/>
      <c r="OP22" s="328"/>
      <c r="OQ22" s="328"/>
      <c r="OR22" s="328"/>
      <c r="OS22" s="328"/>
      <c r="OT22" s="328"/>
      <c r="OU22" s="328"/>
      <c r="OV22" s="328"/>
      <c r="OW22" s="328"/>
      <c r="OX22" s="328"/>
      <c r="OY22" s="328"/>
      <c r="OZ22" s="328"/>
      <c r="PA22" s="328"/>
      <c r="PB22" s="328"/>
      <c r="PC22" s="328"/>
      <c r="PD22" s="328"/>
      <c r="PE22" s="328"/>
      <c r="PF22" s="328"/>
      <c r="PG22" s="328"/>
      <c r="PH22" s="328"/>
      <c r="PI22" s="328"/>
      <c r="PJ22" s="328"/>
      <c r="PK22" s="328"/>
      <c r="PL22" s="328"/>
      <c r="PM22" s="328"/>
      <c r="PN22" s="328"/>
      <c r="PO22" s="328"/>
      <c r="PP22" s="328"/>
      <c r="PQ22" s="328"/>
      <c r="PR22" s="328"/>
      <c r="PS22" s="328"/>
      <c r="PT22" s="328"/>
      <c r="PU22" s="328"/>
      <c r="PV22" s="328"/>
      <c r="PW22" s="328"/>
      <c r="PX22" s="328"/>
      <c r="PY22" s="328"/>
      <c r="PZ22" s="328"/>
      <c r="QA22" s="328"/>
      <c r="QB22" s="328"/>
      <c r="QC22" s="328"/>
      <c r="QD22" s="328"/>
      <c r="QE22" s="328"/>
      <c r="QF22" s="328"/>
      <c r="QG22" s="328"/>
      <c r="QH22" s="328"/>
      <c r="QI22" s="328"/>
      <c r="QJ22" s="328"/>
      <c r="QK22" s="328"/>
      <c r="QL22" s="328"/>
      <c r="QM22" s="328"/>
      <c r="QN22" s="328"/>
      <c r="QO22" s="328"/>
      <c r="QP22" s="328"/>
      <c r="QQ22" s="328"/>
      <c r="QR22" s="328"/>
      <c r="QS22" s="328"/>
      <c r="QT22" s="328"/>
      <c r="QU22" s="328"/>
      <c r="QV22" s="328"/>
      <c r="QW22" s="328"/>
      <c r="QX22" s="328"/>
      <c r="QY22" s="328"/>
      <c r="QZ22" s="328"/>
      <c r="RA22" s="328"/>
      <c r="RB22" s="328"/>
      <c r="RC22" s="328"/>
      <c r="RD22" s="328"/>
      <c r="RE22" s="328"/>
      <c r="RF22" s="328"/>
      <c r="RG22" s="328"/>
      <c r="RH22" s="328"/>
      <c r="RI22" s="328"/>
      <c r="RJ22" s="328"/>
      <c r="RK22" s="328"/>
      <c r="RL22" s="328"/>
      <c r="RM22" s="328"/>
      <c r="RN22" s="328"/>
      <c r="RO22" s="328"/>
      <c r="RP22" s="328"/>
      <c r="RQ22" s="328"/>
      <c r="RR22" s="328"/>
      <c r="RS22" s="328"/>
      <c r="RT22" s="328"/>
      <c r="RU22" s="328"/>
      <c r="RV22" s="328"/>
      <c r="RW22" s="328"/>
      <c r="RX22" s="328"/>
      <c r="RY22" s="328"/>
      <c r="RZ22" s="328"/>
      <c r="SA22" s="328"/>
      <c r="SB22" s="328"/>
      <c r="SC22" s="328"/>
      <c r="SD22" s="328"/>
      <c r="SE22" s="328"/>
      <c r="SF22" s="328"/>
      <c r="SG22" s="328"/>
      <c r="SH22" s="328"/>
      <c r="SI22" s="328"/>
      <c r="SJ22" s="328"/>
      <c r="SK22" s="328"/>
      <c r="SL22" s="328"/>
      <c r="SM22" s="328"/>
      <c r="SN22" s="328"/>
      <c r="SO22" s="328"/>
      <c r="SP22" s="328"/>
      <c r="SQ22" s="328"/>
      <c r="SR22" s="328"/>
      <c r="SS22" s="328"/>
      <c r="ST22" s="328"/>
      <c r="SU22" s="328"/>
      <c r="SV22" s="328"/>
      <c r="SW22" s="328"/>
      <c r="SX22" s="328"/>
      <c r="SY22" s="328"/>
      <c r="SZ22" s="328"/>
      <c r="TA22" s="328"/>
      <c r="TB22" s="328"/>
      <c r="TC22" s="328"/>
      <c r="TD22" s="328"/>
      <c r="TE22" s="328"/>
      <c r="TF22" s="328"/>
      <c r="TG22" s="328"/>
      <c r="TH22" s="328"/>
      <c r="TI22" s="328"/>
      <c r="TJ22" s="328"/>
      <c r="TK22" s="328"/>
      <c r="TL22" s="328"/>
      <c r="TM22" s="328"/>
      <c r="TN22" s="328"/>
      <c r="TO22" s="328"/>
      <c r="TP22" s="328"/>
      <c r="TQ22" s="328"/>
      <c r="TR22" s="328"/>
      <c r="TS22" s="328"/>
      <c r="TT22" s="328"/>
      <c r="TU22" s="328"/>
      <c r="TV22" s="328"/>
      <c r="TW22" s="328"/>
      <c r="TX22" s="328"/>
      <c r="TY22" s="328"/>
      <c r="TZ22" s="328"/>
      <c r="UA22" s="328"/>
      <c r="UB22" s="328"/>
      <c r="UC22" s="328"/>
      <c r="UD22" s="328"/>
      <c r="UE22" s="328"/>
      <c r="UF22" s="328"/>
      <c r="UG22" s="328"/>
      <c r="UH22" s="328"/>
      <c r="UI22" s="328"/>
      <c r="UJ22" s="328"/>
      <c r="UK22" s="328"/>
      <c r="UL22" s="328"/>
      <c r="UM22" s="328"/>
      <c r="UN22" s="328"/>
      <c r="UO22" s="328"/>
      <c r="UP22" s="328"/>
      <c r="UQ22" s="328"/>
      <c r="UR22" s="328"/>
      <c r="US22" s="328"/>
      <c r="UT22" s="328"/>
      <c r="UU22" s="328"/>
      <c r="UV22" s="328"/>
      <c r="UW22" s="328"/>
      <c r="UX22" s="328"/>
      <c r="UY22" s="328"/>
      <c r="UZ22" s="328"/>
      <c r="VA22" s="328"/>
      <c r="VB22" s="328"/>
      <c r="VC22" s="328"/>
      <c r="VD22" s="328"/>
      <c r="VE22" s="328"/>
      <c r="VF22" s="328"/>
      <c r="VG22" s="328"/>
      <c r="VH22" s="328"/>
      <c r="VI22" s="328"/>
      <c r="VJ22" s="328"/>
      <c r="VK22" s="328"/>
      <c r="VL22" s="328"/>
      <c r="VM22" s="328"/>
      <c r="VN22" s="328"/>
      <c r="VO22" s="328"/>
      <c r="VP22" s="328"/>
      <c r="VQ22" s="328"/>
      <c r="VR22" s="328"/>
      <c r="VS22" s="328"/>
      <c r="VT22" s="328"/>
      <c r="VU22" s="328"/>
      <c r="VV22" s="328"/>
      <c r="VW22" s="328"/>
      <c r="VX22" s="328"/>
      <c r="VY22" s="328"/>
      <c r="VZ22" s="328"/>
      <c r="WA22" s="328"/>
      <c r="WB22" s="328"/>
      <c r="WC22" s="328"/>
      <c r="WD22" s="328"/>
      <c r="WE22" s="328"/>
      <c r="WF22" s="328"/>
      <c r="WG22" s="328"/>
      <c r="WH22" s="328"/>
      <c r="WI22" s="328"/>
      <c r="WJ22" s="328"/>
      <c r="WK22" s="328"/>
      <c r="WL22" s="328"/>
      <c r="WM22" s="328"/>
      <c r="WN22" s="328"/>
      <c r="WO22" s="328"/>
      <c r="WP22" s="328"/>
      <c r="WQ22" s="328"/>
      <c r="WR22" s="328"/>
      <c r="WS22" s="328"/>
      <c r="WT22" s="328"/>
      <c r="WU22" s="328"/>
      <c r="WV22" s="328"/>
      <c r="WW22" s="328"/>
      <c r="WX22" s="328"/>
      <c r="WY22" s="328"/>
      <c r="WZ22" s="328"/>
      <c r="XA22" s="328"/>
      <c r="XB22" s="328"/>
      <c r="XC22" s="328"/>
      <c r="XD22" s="328"/>
      <c r="XE22" s="328"/>
      <c r="XF22" s="328"/>
      <c r="XG22" s="328"/>
      <c r="XH22" s="328"/>
      <c r="XI22" s="328"/>
      <c r="XJ22" s="328"/>
      <c r="XK22" s="328"/>
      <c r="XL22" s="328"/>
      <c r="XM22" s="328"/>
      <c r="XN22" s="328"/>
      <c r="XO22" s="328"/>
      <c r="XP22" s="328"/>
      <c r="XQ22" s="328"/>
      <c r="XR22" s="328"/>
      <c r="XS22" s="328"/>
      <c r="XT22" s="328"/>
      <c r="XU22" s="328"/>
      <c r="XV22" s="328"/>
      <c r="XW22" s="328"/>
      <c r="XX22" s="328"/>
      <c r="XY22" s="328"/>
      <c r="XZ22" s="328"/>
      <c r="YA22" s="328"/>
      <c r="YB22" s="328"/>
      <c r="YC22" s="328"/>
      <c r="YD22" s="328"/>
      <c r="YE22" s="328"/>
      <c r="YF22" s="328"/>
      <c r="YG22" s="328"/>
      <c r="YH22" s="328"/>
      <c r="YI22" s="328"/>
      <c r="YJ22" s="328"/>
      <c r="YK22" s="328"/>
      <c r="YL22" s="328"/>
      <c r="YM22" s="328"/>
      <c r="YN22" s="328"/>
      <c r="YO22" s="328"/>
      <c r="YP22" s="328"/>
      <c r="YQ22" s="328"/>
      <c r="YR22" s="328"/>
      <c r="YS22" s="328"/>
      <c r="YT22" s="328"/>
      <c r="YU22" s="328"/>
      <c r="YV22" s="328"/>
      <c r="YW22" s="328"/>
      <c r="YX22" s="328"/>
      <c r="YY22" s="328"/>
      <c r="YZ22" s="328"/>
      <c r="ZA22" s="328"/>
      <c r="ZB22" s="328"/>
      <c r="ZC22" s="328"/>
      <c r="ZD22" s="328"/>
      <c r="ZE22" s="328"/>
      <c r="ZF22" s="328"/>
      <c r="ZG22" s="328"/>
      <c r="ZH22" s="328"/>
      <c r="ZI22" s="328"/>
      <c r="ZJ22" s="328"/>
      <c r="ZK22" s="328"/>
      <c r="ZL22" s="328"/>
      <c r="ZM22" s="328"/>
      <c r="ZN22" s="328"/>
      <c r="ZO22" s="328"/>
      <c r="ZP22" s="328"/>
      <c r="ZQ22" s="328"/>
      <c r="ZR22" s="328"/>
      <c r="ZS22" s="328"/>
      <c r="ZT22" s="328"/>
      <c r="ZU22" s="328"/>
      <c r="ZV22" s="328"/>
      <c r="ZW22" s="328"/>
      <c r="ZX22" s="328"/>
      <c r="ZY22" s="328"/>
      <c r="ZZ22" s="328"/>
      <c r="AAA22" s="328"/>
      <c r="AAB22" s="328"/>
      <c r="AAC22" s="328"/>
      <c r="AAD22" s="328"/>
      <c r="AAE22" s="328"/>
      <c r="AAF22" s="328"/>
      <c r="AAG22" s="328"/>
      <c r="AAH22" s="328"/>
      <c r="AAI22" s="328"/>
      <c r="AAJ22" s="328"/>
      <c r="AAK22" s="328"/>
      <c r="AAL22" s="328"/>
      <c r="AAM22" s="328"/>
      <c r="AAN22" s="328"/>
      <c r="AAO22" s="328"/>
      <c r="AAP22" s="328"/>
      <c r="AAQ22" s="328"/>
      <c r="AAR22" s="328"/>
      <c r="AAS22" s="328"/>
      <c r="AAT22" s="328"/>
      <c r="AAU22" s="328"/>
      <c r="AAV22" s="328"/>
      <c r="AAW22" s="328"/>
      <c r="AAX22" s="328"/>
      <c r="AAY22" s="328"/>
      <c r="AAZ22" s="328"/>
      <c r="ABA22" s="328"/>
      <c r="ABB22" s="328"/>
      <c r="ABC22" s="328"/>
      <c r="ABD22" s="328"/>
      <c r="ABE22" s="328"/>
      <c r="ABF22" s="328"/>
      <c r="ABG22" s="328"/>
      <c r="ABH22" s="328"/>
      <c r="ABI22" s="328"/>
      <c r="ABJ22" s="328"/>
      <c r="ABK22" s="328"/>
      <c r="ABL22" s="328"/>
      <c r="ABM22" s="328"/>
      <c r="ABN22" s="328"/>
      <c r="ABO22" s="328"/>
      <c r="ABP22" s="328"/>
      <c r="ABQ22" s="328"/>
      <c r="ABR22" s="328"/>
      <c r="ABS22" s="328"/>
      <c r="ABT22" s="328"/>
      <c r="ABU22" s="328"/>
      <c r="ABV22" s="328"/>
      <c r="ABW22" s="328"/>
      <c r="ABX22" s="328"/>
      <c r="ABY22" s="328"/>
      <c r="ABZ22" s="328"/>
      <c r="ACA22" s="328"/>
      <c r="ACB22" s="328"/>
      <c r="ACC22" s="328"/>
      <c r="ACD22" s="328"/>
      <c r="ACE22" s="328"/>
      <c r="ACF22" s="328"/>
      <c r="ACG22" s="328"/>
      <c r="ACH22" s="328"/>
      <c r="ACI22" s="328"/>
      <c r="ACJ22" s="328"/>
      <c r="ACK22" s="328"/>
      <c r="ACL22" s="328"/>
      <c r="ACM22" s="328"/>
      <c r="ACN22" s="328"/>
      <c r="ACO22" s="328"/>
      <c r="ACP22" s="328"/>
      <c r="ACQ22" s="328"/>
      <c r="ACR22" s="328"/>
      <c r="ACS22" s="328"/>
      <c r="ACT22" s="328"/>
      <c r="ACU22" s="328"/>
      <c r="ACV22" s="328"/>
      <c r="ACW22" s="328"/>
      <c r="ACX22" s="328"/>
      <c r="ACY22" s="328"/>
      <c r="ACZ22" s="328"/>
      <c r="ADA22" s="328"/>
      <c r="ADB22" s="328"/>
      <c r="ADC22" s="328"/>
      <c r="ADD22" s="328"/>
      <c r="ADE22" s="328"/>
      <c r="ADF22" s="328"/>
      <c r="ADG22" s="328"/>
      <c r="ADH22" s="328"/>
      <c r="ADI22" s="328"/>
      <c r="ADJ22" s="328"/>
      <c r="ADK22" s="328"/>
      <c r="ADL22" s="328"/>
      <c r="ADM22" s="328"/>
      <c r="ADN22" s="328"/>
      <c r="ADO22" s="328"/>
      <c r="ADP22" s="328"/>
      <c r="ADQ22" s="328"/>
      <c r="ADR22" s="328"/>
      <c r="ADS22" s="328"/>
      <c r="ADT22" s="328"/>
      <c r="ADU22" s="328"/>
      <c r="ADV22" s="328"/>
      <c r="ADW22" s="328"/>
      <c r="ADX22" s="328"/>
      <c r="ADY22" s="328"/>
      <c r="ADZ22" s="328"/>
      <c r="AEA22" s="328"/>
      <c r="AEB22" s="328"/>
      <c r="AEC22" s="328"/>
      <c r="AED22" s="328"/>
      <c r="AEE22" s="328"/>
      <c r="AEF22" s="328"/>
      <c r="AEG22" s="328"/>
      <c r="AEH22" s="328"/>
      <c r="AEI22" s="328"/>
      <c r="AEJ22" s="328"/>
      <c r="AEK22" s="328"/>
      <c r="AEL22" s="328"/>
      <c r="AEM22" s="328"/>
      <c r="AEN22" s="328"/>
      <c r="AEO22" s="328"/>
      <c r="AEP22" s="328"/>
      <c r="AEQ22" s="328"/>
      <c r="AER22" s="328"/>
      <c r="AES22" s="328"/>
      <c r="AET22" s="328"/>
      <c r="AEU22" s="328"/>
      <c r="AEV22" s="328"/>
      <c r="AEW22" s="328"/>
      <c r="AEX22" s="328"/>
      <c r="AEY22" s="328"/>
      <c r="AEZ22" s="328"/>
      <c r="AFA22" s="328"/>
      <c r="AFB22" s="328"/>
      <c r="AFC22" s="328"/>
      <c r="AFD22" s="328"/>
      <c r="AFE22" s="328"/>
      <c r="AFF22" s="328"/>
      <c r="AFG22" s="328"/>
      <c r="AFH22" s="328"/>
      <c r="AFI22" s="328"/>
      <c r="AFJ22" s="328"/>
      <c r="AFK22" s="328"/>
      <c r="AFL22" s="328"/>
      <c r="AFM22" s="328"/>
      <c r="AFN22" s="328"/>
      <c r="AFO22" s="328"/>
      <c r="AFP22" s="328"/>
      <c r="AFQ22" s="328"/>
      <c r="AFR22" s="328"/>
      <c r="AFS22" s="328"/>
      <c r="AFT22" s="328"/>
      <c r="AFU22" s="328"/>
      <c r="AFV22" s="328"/>
      <c r="AFW22" s="328"/>
      <c r="AFX22" s="328"/>
      <c r="AFY22" s="328"/>
      <c r="AFZ22" s="328"/>
      <c r="AGA22" s="328"/>
      <c r="AGB22" s="328"/>
      <c r="AGC22" s="328"/>
      <c r="AGD22" s="328"/>
      <c r="AGE22" s="328"/>
      <c r="AGF22" s="328"/>
      <c r="AGG22" s="328"/>
      <c r="AGH22" s="328"/>
      <c r="AGI22" s="328"/>
      <c r="AGJ22" s="328"/>
      <c r="AGK22" s="328"/>
      <c r="AGL22" s="328"/>
      <c r="AGM22" s="328"/>
      <c r="AGN22" s="328"/>
      <c r="AGO22" s="328"/>
      <c r="AGP22" s="328"/>
      <c r="AGQ22" s="328"/>
      <c r="AGR22" s="328"/>
      <c r="AGS22" s="328"/>
      <c r="AGT22" s="328"/>
      <c r="AGU22" s="328"/>
      <c r="AGV22" s="328"/>
      <c r="AGW22" s="328"/>
      <c r="AGX22" s="328"/>
      <c r="AGY22" s="328"/>
      <c r="AGZ22" s="328"/>
      <c r="AHA22" s="328"/>
      <c r="AHB22" s="328"/>
      <c r="AHC22" s="328"/>
      <c r="AHD22" s="328"/>
      <c r="AHE22" s="328"/>
      <c r="AHF22" s="328"/>
      <c r="AHG22" s="328"/>
      <c r="AHH22" s="328"/>
      <c r="AHI22" s="328"/>
      <c r="AHJ22" s="328"/>
      <c r="AHK22" s="328"/>
      <c r="AHL22" s="328"/>
      <c r="AHM22" s="328"/>
      <c r="AHN22" s="328"/>
      <c r="AHO22" s="328"/>
      <c r="AHP22" s="328"/>
      <c r="AHQ22" s="328"/>
      <c r="AHR22" s="328"/>
      <c r="AHS22" s="328"/>
      <c r="AHT22" s="328"/>
      <c r="AHU22" s="328"/>
      <c r="AHV22" s="328"/>
      <c r="AHW22" s="328"/>
      <c r="AHX22" s="328"/>
      <c r="AHY22" s="328"/>
      <c r="AHZ22" s="328"/>
      <c r="AIA22" s="328"/>
      <c r="AIB22" s="328"/>
      <c r="AIC22" s="328"/>
      <c r="AID22" s="328"/>
      <c r="AIE22" s="328"/>
      <c r="AIF22" s="328"/>
      <c r="AIG22" s="328"/>
      <c r="AIH22" s="328"/>
      <c r="AII22" s="328"/>
      <c r="AIJ22" s="328"/>
      <c r="AIK22" s="328"/>
      <c r="AIL22" s="328"/>
      <c r="AIM22" s="328"/>
      <c r="AIN22" s="328"/>
      <c r="AIO22" s="328"/>
      <c r="AIP22" s="328"/>
      <c r="AIQ22" s="328"/>
      <c r="AIR22" s="328"/>
      <c r="AIS22" s="328"/>
      <c r="AIT22" s="328"/>
      <c r="AIU22" s="328"/>
      <c r="AIV22" s="328"/>
      <c r="AIW22" s="328"/>
      <c r="AIX22" s="328"/>
      <c r="AIY22" s="328"/>
      <c r="AIZ22" s="328"/>
      <c r="AJA22" s="328"/>
      <c r="AJB22" s="328"/>
      <c r="AJC22" s="328"/>
      <c r="AJD22" s="328"/>
      <c r="AJE22" s="328"/>
      <c r="AJF22" s="328"/>
      <c r="AJG22" s="328"/>
      <c r="AJH22" s="328"/>
      <c r="AJI22" s="328"/>
      <c r="AJJ22" s="328"/>
      <c r="AJK22" s="328"/>
      <c r="AJL22" s="328"/>
      <c r="AJM22" s="328"/>
      <c r="AJN22" s="328"/>
      <c r="AJO22" s="328"/>
      <c r="AJP22" s="328"/>
      <c r="AJQ22" s="328"/>
      <c r="AJR22" s="328"/>
      <c r="AJS22" s="328"/>
      <c r="AJT22" s="328"/>
      <c r="AJU22" s="328"/>
      <c r="AJV22" s="328"/>
      <c r="AJW22" s="328"/>
      <c r="AJX22" s="328"/>
      <c r="AJY22" s="328"/>
      <c r="AJZ22" s="328"/>
      <c r="AKA22" s="328"/>
      <c r="AKB22" s="328"/>
      <c r="AKC22" s="328"/>
      <c r="AKD22" s="328"/>
      <c r="AKE22" s="328"/>
      <c r="AKF22" s="328"/>
      <c r="AKG22" s="328"/>
      <c r="AKH22" s="328"/>
      <c r="AKI22" s="328"/>
      <c r="AKJ22" s="328"/>
      <c r="AKK22" s="328"/>
      <c r="AKL22" s="328"/>
      <c r="AKM22" s="328"/>
      <c r="AKN22" s="328"/>
      <c r="AKO22" s="328"/>
      <c r="AKP22" s="328"/>
      <c r="AKQ22" s="328"/>
      <c r="AKR22" s="328"/>
      <c r="AKS22" s="328"/>
      <c r="AKT22" s="328"/>
      <c r="AKU22" s="328"/>
    </row>
    <row r="23" spans="1:983" ht="23.25" customHeight="1">
      <c r="F23" s="406"/>
      <c r="G23" s="407"/>
      <c r="H23" s="407"/>
      <c r="I23" s="407"/>
      <c r="J23" s="407"/>
      <c r="K23" s="406"/>
      <c r="AC23" s="1211"/>
      <c r="AD23" s="1211"/>
      <c r="AE23" s="1211"/>
      <c r="AF23" s="1211"/>
      <c r="AG23" s="1211"/>
      <c r="AH23" s="1211"/>
      <c r="AI23" s="1211"/>
      <c r="AJ23" s="1211"/>
      <c r="AK23" s="1211"/>
      <c r="AL23" s="1211"/>
      <c r="AM23" s="1211"/>
      <c r="AN23" s="1211"/>
      <c r="AO23" s="1211"/>
      <c r="AP23" s="1211"/>
      <c r="AQ23" s="1211"/>
      <c r="AR23" s="1211"/>
      <c r="AS23" s="1211"/>
      <c r="AT23" s="1211"/>
      <c r="AU23" s="1211"/>
      <c r="AV23" s="1211"/>
      <c r="AW23" s="1211"/>
      <c r="AX23" s="1211"/>
      <c r="BE23" s="328"/>
      <c r="BF23" s="328"/>
      <c r="BG23" s="328"/>
      <c r="BH23" s="328"/>
      <c r="BI23" s="328"/>
      <c r="BJ23" s="328"/>
      <c r="BK23" s="328"/>
      <c r="BL23" s="328"/>
      <c r="BM23" s="328"/>
      <c r="BN23" s="328"/>
      <c r="BO23" s="328"/>
      <c r="BP23" s="328"/>
      <c r="BQ23" s="328"/>
      <c r="BR23" s="328"/>
      <c r="BS23" s="328"/>
      <c r="BT23" s="328"/>
      <c r="BU23" s="328"/>
      <c r="BV23" s="328"/>
      <c r="BW23" s="328"/>
      <c r="BX23" s="328"/>
      <c r="BY23" s="328"/>
      <c r="BZ23" s="328"/>
      <c r="CA23" s="328"/>
      <c r="CB23" s="328"/>
      <c r="CC23" s="328"/>
      <c r="CD23" s="328"/>
      <c r="CE23" s="328"/>
      <c r="CF23" s="328"/>
      <c r="CG23" s="328"/>
      <c r="CH23" s="328"/>
      <c r="CI23" s="328"/>
      <c r="CJ23" s="328"/>
      <c r="CK23" s="328"/>
      <c r="CL23" s="328"/>
      <c r="CM23" s="328"/>
      <c r="CN23" s="328"/>
      <c r="CO23" s="328"/>
      <c r="CP23" s="328"/>
      <c r="CQ23" s="328"/>
      <c r="CR23" s="328"/>
      <c r="CS23" s="328"/>
      <c r="CT23" s="328"/>
      <c r="CU23" s="328"/>
      <c r="CV23" s="328"/>
      <c r="CW23" s="328"/>
      <c r="CX23" s="328"/>
      <c r="CY23" s="328"/>
      <c r="CZ23" s="328"/>
      <c r="DA23" s="328"/>
      <c r="DB23" s="328"/>
      <c r="DC23" s="328"/>
      <c r="DD23" s="328"/>
      <c r="DE23" s="328"/>
      <c r="DF23" s="328"/>
      <c r="DG23" s="328"/>
      <c r="DH23" s="328"/>
      <c r="DI23" s="328"/>
      <c r="DJ23" s="328"/>
      <c r="DK23" s="328"/>
      <c r="DL23" s="328"/>
      <c r="DM23" s="328"/>
      <c r="DN23" s="328"/>
      <c r="DO23" s="328"/>
      <c r="DP23" s="328"/>
      <c r="DQ23" s="328"/>
      <c r="DR23" s="328"/>
      <c r="DS23" s="328"/>
      <c r="DT23" s="328"/>
      <c r="DU23" s="328"/>
      <c r="DV23" s="328"/>
      <c r="DW23" s="328"/>
      <c r="DX23" s="328"/>
      <c r="DY23" s="328"/>
      <c r="DZ23" s="328"/>
      <c r="EA23" s="328"/>
      <c r="EB23" s="328"/>
      <c r="EC23" s="328"/>
      <c r="ED23" s="328"/>
      <c r="EE23" s="328"/>
      <c r="EF23" s="328"/>
      <c r="EG23" s="328"/>
      <c r="EH23" s="328"/>
      <c r="EI23" s="328"/>
      <c r="EJ23" s="328"/>
      <c r="EK23" s="328"/>
      <c r="EL23" s="328"/>
      <c r="EM23" s="328"/>
      <c r="EN23" s="328"/>
      <c r="EO23" s="328"/>
      <c r="EP23" s="328"/>
      <c r="EQ23" s="328"/>
      <c r="ER23" s="328"/>
      <c r="ES23" s="328"/>
      <c r="ET23" s="328"/>
      <c r="EU23" s="328"/>
      <c r="EV23" s="328"/>
      <c r="EW23" s="328"/>
      <c r="EX23" s="328"/>
      <c r="EY23" s="328"/>
      <c r="EZ23" s="328"/>
      <c r="FA23" s="328"/>
      <c r="FB23" s="328"/>
      <c r="FC23" s="328"/>
      <c r="FD23" s="328"/>
      <c r="FE23" s="328"/>
      <c r="FF23" s="328"/>
      <c r="FG23" s="328"/>
      <c r="FH23" s="328"/>
      <c r="FI23" s="328"/>
      <c r="FJ23" s="328"/>
      <c r="FK23" s="328"/>
      <c r="FL23" s="328"/>
      <c r="FM23" s="328"/>
      <c r="FN23" s="328"/>
      <c r="FO23" s="328"/>
      <c r="FP23" s="328"/>
      <c r="FQ23" s="328"/>
      <c r="FR23" s="328"/>
      <c r="FS23" s="328"/>
      <c r="FT23" s="328"/>
      <c r="FU23" s="328"/>
      <c r="FV23" s="328"/>
      <c r="FW23" s="328"/>
      <c r="FX23" s="328"/>
      <c r="FY23" s="328"/>
      <c r="FZ23" s="328"/>
      <c r="GA23" s="328"/>
      <c r="GB23" s="328"/>
      <c r="GC23" s="328"/>
      <c r="GD23" s="328"/>
      <c r="GE23" s="328"/>
      <c r="GF23" s="328"/>
      <c r="GG23" s="328"/>
      <c r="GH23" s="328"/>
      <c r="GI23" s="328"/>
      <c r="GJ23" s="328"/>
      <c r="GK23" s="328"/>
      <c r="GL23" s="328"/>
      <c r="GM23" s="328"/>
      <c r="GN23" s="328"/>
      <c r="GO23" s="328"/>
      <c r="GP23" s="328"/>
      <c r="GQ23" s="328"/>
      <c r="GR23" s="328"/>
      <c r="GS23" s="328"/>
      <c r="GT23" s="328"/>
      <c r="GU23" s="328"/>
      <c r="GV23" s="328"/>
      <c r="GW23" s="328"/>
      <c r="GX23" s="328"/>
      <c r="GY23" s="328"/>
      <c r="GZ23" s="328"/>
      <c r="HA23" s="328"/>
      <c r="HB23" s="328"/>
      <c r="HC23" s="328"/>
      <c r="HD23" s="328"/>
      <c r="HE23" s="328"/>
      <c r="HF23" s="328"/>
      <c r="HG23" s="328"/>
      <c r="HH23" s="328"/>
      <c r="HI23" s="328"/>
      <c r="HJ23" s="328"/>
      <c r="HK23" s="328"/>
      <c r="HL23" s="328"/>
      <c r="HM23" s="328"/>
      <c r="HN23" s="328"/>
      <c r="HO23" s="328"/>
      <c r="HP23" s="328"/>
      <c r="HQ23" s="328"/>
      <c r="HR23" s="328"/>
      <c r="HS23" s="328"/>
      <c r="HT23" s="328"/>
      <c r="HU23" s="328"/>
      <c r="HV23" s="328"/>
      <c r="HW23" s="328"/>
      <c r="HX23" s="328"/>
      <c r="HY23" s="328"/>
      <c r="HZ23" s="328"/>
      <c r="IA23" s="328"/>
      <c r="IB23" s="328"/>
      <c r="IC23" s="328"/>
      <c r="ID23" s="328"/>
      <c r="IE23" s="328"/>
      <c r="IF23" s="328"/>
      <c r="IG23" s="328"/>
      <c r="IH23" s="328"/>
      <c r="II23" s="328"/>
      <c r="IJ23" s="328"/>
      <c r="IK23" s="328"/>
      <c r="IL23" s="328"/>
      <c r="IM23" s="328"/>
      <c r="IN23" s="328"/>
      <c r="IO23" s="328"/>
      <c r="IP23" s="328"/>
      <c r="IQ23" s="328"/>
      <c r="IR23" s="328"/>
      <c r="IS23" s="328"/>
      <c r="IT23" s="328"/>
      <c r="IU23" s="328"/>
      <c r="IV23" s="328"/>
      <c r="IW23" s="328"/>
      <c r="IX23" s="328"/>
      <c r="IY23" s="328"/>
      <c r="IZ23" s="328"/>
      <c r="JA23" s="328"/>
      <c r="JB23" s="328"/>
      <c r="JC23" s="328"/>
      <c r="JD23" s="328"/>
      <c r="JE23" s="328"/>
      <c r="JF23" s="328"/>
      <c r="JG23" s="328"/>
      <c r="JH23" s="328"/>
      <c r="JI23" s="328"/>
      <c r="JJ23" s="328"/>
      <c r="JK23" s="328"/>
      <c r="JL23" s="328"/>
      <c r="JM23" s="328"/>
      <c r="JN23" s="328"/>
      <c r="JO23" s="328"/>
      <c r="JP23" s="328"/>
      <c r="JQ23" s="328"/>
      <c r="JR23" s="328"/>
      <c r="JS23" s="328"/>
      <c r="JT23" s="328"/>
      <c r="JU23" s="328"/>
      <c r="JV23" s="328"/>
      <c r="JW23" s="328"/>
      <c r="JX23" s="328"/>
      <c r="JY23" s="328"/>
      <c r="JZ23" s="328"/>
      <c r="KA23" s="328"/>
      <c r="KB23" s="328"/>
      <c r="KC23" s="328"/>
      <c r="KD23" s="328"/>
      <c r="KE23" s="328"/>
      <c r="KF23" s="328"/>
      <c r="KG23" s="328"/>
      <c r="KH23" s="328"/>
      <c r="KI23" s="328"/>
      <c r="KJ23" s="328"/>
      <c r="KK23" s="328"/>
      <c r="KL23" s="328"/>
      <c r="KM23" s="328"/>
      <c r="KN23" s="328"/>
      <c r="KO23" s="328"/>
      <c r="KP23" s="328"/>
      <c r="KQ23" s="328"/>
      <c r="KR23" s="328"/>
      <c r="KS23" s="328"/>
      <c r="KT23" s="328"/>
      <c r="KU23" s="328"/>
      <c r="KV23" s="328"/>
      <c r="KW23" s="328"/>
      <c r="KX23" s="328"/>
      <c r="KY23" s="328"/>
      <c r="KZ23" s="328"/>
      <c r="LA23" s="328"/>
      <c r="LB23" s="328"/>
      <c r="LC23" s="328"/>
      <c r="LD23" s="328"/>
      <c r="LE23" s="328"/>
      <c r="LF23" s="328"/>
      <c r="LG23" s="328"/>
      <c r="LH23" s="328"/>
      <c r="LI23" s="328"/>
      <c r="LJ23" s="328"/>
      <c r="LK23" s="328"/>
      <c r="LL23" s="328"/>
      <c r="LM23" s="328"/>
      <c r="LN23" s="328"/>
      <c r="LO23" s="328"/>
      <c r="LP23" s="328"/>
      <c r="LQ23" s="328"/>
      <c r="LR23" s="328"/>
      <c r="LS23" s="328"/>
      <c r="LT23" s="328"/>
      <c r="LU23" s="328"/>
      <c r="LV23" s="328"/>
      <c r="LW23" s="328"/>
      <c r="LX23" s="328"/>
      <c r="LY23" s="328"/>
      <c r="LZ23" s="328"/>
      <c r="MA23" s="328"/>
      <c r="MB23" s="328"/>
      <c r="MC23" s="328"/>
      <c r="MD23" s="328"/>
      <c r="ME23" s="328"/>
      <c r="MF23" s="328"/>
      <c r="MG23" s="328"/>
      <c r="MH23" s="328"/>
      <c r="MI23" s="328"/>
      <c r="MJ23" s="328"/>
      <c r="MK23" s="328"/>
      <c r="ML23" s="328"/>
      <c r="MM23" s="328"/>
      <c r="MN23" s="328"/>
      <c r="MO23" s="328"/>
      <c r="MP23" s="328"/>
      <c r="MQ23" s="328"/>
      <c r="MR23" s="328"/>
      <c r="MS23" s="328"/>
      <c r="MT23" s="328"/>
      <c r="MU23" s="328"/>
      <c r="MV23" s="328"/>
      <c r="MW23" s="328"/>
      <c r="MX23" s="328"/>
      <c r="MY23" s="328"/>
      <c r="MZ23" s="328"/>
      <c r="NA23" s="328"/>
      <c r="NB23" s="328"/>
      <c r="NC23" s="328"/>
      <c r="ND23" s="328"/>
      <c r="NE23" s="328"/>
      <c r="NF23" s="328"/>
      <c r="NG23" s="328"/>
      <c r="NH23" s="328"/>
      <c r="NI23" s="328"/>
      <c r="NJ23" s="328"/>
      <c r="NK23" s="328"/>
      <c r="NL23" s="328"/>
      <c r="NM23" s="328"/>
      <c r="NN23" s="328"/>
      <c r="NO23" s="328"/>
      <c r="NP23" s="328"/>
      <c r="NQ23" s="328"/>
      <c r="NR23" s="328"/>
      <c r="NS23" s="328"/>
      <c r="NT23" s="328"/>
      <c r="NU23" s="328"/>
      <c r="NV23" s="328"/>
      <c r="NW23" s="328"/>
      <c r="NX23" s="328"/>
      <c r="NY23" s="328"/>
      <c r="NZ23" s="328"/>
      <c r="OA23" s="328"/>
      <c r="OB23" s="328"/>
      <c r="OC23" s="328"/>
      <c r="OD23" s="328"/>
      <c r="OE23" s="328"/>
      <c r="OF23" s="328"/>
      <c r="OG23" s="328"/>
      <c r="OH23" s="328"/>
      <c r="OI23" s="328"/>
      <c r="OJ23" s="328"/>
      <c r="OK23" s="328"/>
      <c r="OL23" s="328"/>
      <c r="OM23" s="328"/>
      <c r="ON23" s="328"/>
      <c r="OO23" s="328"/>
      <c r="OP23" s="328"/>
      <c r="OQ23" s="328"/>
      <c r="OR23" s="328"/>
      <c r="OS23" s="328"/>
      <c r="OT23" s="328"/>
      <c r="OU23" s="328"/>
      <c r="OV23" s="328"/>
      <c r="OW23" s="328"/>
      <c r="OX23" s="328"/>
      <c r="OY23" s="328"/>
      <c r="OZ23" s="328"/>
      <c r="PA23" s="328"/>
      <c r="PB23" s="328"/>
      <c r="PC23" s="328"/>
      <c r="PD23" s="328"/>
      <c r="PE23" s="328"/>
      <c r="PF23" s="328"/>
      <c r="PG23" s="328"/>
      <c r="PH23" s="328"/>
      <c r="PI23" s="328"/>
      <c r="PJ23" s="328"/>
      <c r="PK23" s="328"/>
      <c r="PL23" s="328"/>
      <c r="PM23" s="328"/>
      <c r="PN23" s="328"/>
      <c r="PO23" s="328"/>
      <c r="PP23" s="328"/>
      <c r="PQ23" s="328"/>
      <c r="PR23" s="328"/>
      <c r="PS23" s="328"/>
      <c r="PT23" s="328"/>
      <c r="PU23" s="328"/>
      <c r="PV23" s="328"/>
      <c r="PW23" s="328"/>
      <c r="PX23" s="328"/>
      <c r="PY23" s="328"/>
      <c r="PZ23" s="328"/>
      <c r="QA23" s="328"/>
      <c r="QB23" s="328"/>
      <c r="QC23" s="328"/>
      <c r="QD23" s="328"/>
      <c r="QE23" s="328"/>
      <c r="QF23" s="328"/>
      <c r="QG23" s="328"/>
      <c r="QH23" s="328"/>
      <c r="QI23" s="328"/>
      <c r="QJ23" s="328"/>
      <c r="QK23" s="328"/>
      <c r="QL23" s="328"/>
      <c r="QM23" s="328"/>
      <c r="QN23" s="328"/>
      <c r="QO23" s="328"/>
      <c r="QP23" s="328"/>
      <c r="QQ23" s="328"/>
      <c r="QR23" s="328"/>
      <c r="QS23" s="328"/>
      <c r="QT23" s="328"/>
      <c r="QU23" s="328"/>
      <c r="QV23" s="328"/>
      <c r="QW23" s="328"/>
      <c r="QX23" s="328"/>
      <c r="QY23" s="328"/>
      <c r="QZ23" s="328"/>
      <c r="RA23" s="328"/>
      <c r="RB23" s="328"/>
      <c r="RC23" s="328"/>
      <c r="RD23" s="328"/>
      <c r="RE23" s="328"/>
      <c r="RF23" s="328"/>
      <c r="RG23" s="328"/>
      <c r="RH23" s="328"/>
      <c r="RI23" s="328"/>
      <c r="RJ23" s="328"/>
      <c r="RK23" s="328"/>
      <c r="RL23" s="328"/>
      <c r="RM23" s="328"/>
      <c r="RN23" s="328"/>
      <c r="RO23" s="328"/>
      <c r="RP23" s="328"/>
      <c r="RQ23" s="328"/>
      <c r="RR23" s="328"/>
      <c r="RS23" s="328"/>
      <c r="RT23" s="328"/>
      <c r="RU23" s="328"/>
      <c r="RV23" s="328"/>
      <c r="RW23" s="328"/>
      <c r="RX23" s="328"/>
      <c r="RY23" s="328"/>
      <c r="RZ23" s="328"/>
      <c r="SA23" s="328"/>
      <c r="SB23" s="328"/>
      <c r="SC23" s="328"/>
      <c r="SD23" s="328"/>
      <c r="SE23" s="328"/>
      <c r="SF23" s="328"/>
      <c r="SG23" s="328"/>
      <c r="SH23" s="328"/>
      <c r="SI23" s="328"/>
      <c r="SJ23" s="328"/>
      <c r="SK23" s="328"/>
      <c r="SL23" s="328"/>
      <c r="SM23" s="328"/>
      <c r="SN23" s="328"/>
      <c r="SO23" s="328"/>
      <c r="SP23" s="328"/>
      <c r="SQ23" s="328"/>
      <c r="SR23" s="328"/>
      <c r="SS23" s="328"/>
      <c r="ST23" s="328"/>
      <c r="SU23" s="328"/>
      <c r="SV23" s="328"/>
      <c r="SW23" s="328"/>
      <c r="SX23" s="328"/>
      <c r="SY23" s="328"/>
      <c r="SZ23" s="328"/>
      <c r="TA23" s="328"/>
      <c r="TB23" s="328"/>
      <c r="TC23" s="328"/>
      <c r="TD23" s="328"/>
      <c r="TE23" s="328"/>
      <c r="TF23" s="328"/>
      <c r="TG23" s="328"/>
      <c r="TH23" s="328"/>
      <c r="TI23" s="328"/>
      <c r="TJ23" s="328"/>
      <c r="TK23" s="328"/>
      <c r="TL23" s="328"/>
      <c r="TM23" s="328"/>
      <c r="TN23" s="328"/>
      <c r="TO23" s="328"/>
      <c r="TP23" s="328"/>
      <c r="TQ23" s="328"/>
      <c r="TR23" s="328"/>
      <c r="TS23" s="328"/>
      <c r="TT23" s="328"/>
      <c r="TU23" s="328"/>
      <c r="TV23" s="328"/>
      <c r="TW23" s="328"/>
      <c r="TX23" s="328"/>
      <c r="TY23" s="328"/>
      <c r="TZ23" s="328"/>
      <c r="UA23" s="328"/>
      <c r="UB23" s="328"/>
      <c r="UC23" s="328"/>
      <c r="UD23" s="328"/>
      <c r="UE23" s="328"/>
      <c r="UF23" s="328"/>
      <c r="UG23" s="328"/>
      <c r="UH23" s="328"/>
      <c r="UI23" s="328"/>
      <c r="UJ23" s="328"/>
      <c r="UK23" s="328"/>
      <c r="UL23" s="328"/>
      <c r="UM23" s="328"/>
      <c r="UN23" s="328"/>
      <c r="UO23" s="328"/>
      <c r="UP23" s="328"/>
      <c r="UQ23" s="328"/>
      <c r="UR23" s="328"/>
      <c r="US23" s="328"/>
      <c r="UT23" s="328"/>
      <c r="UU23" s="328"/>
      <c r="UV23" s="328"/>
      <c r="UW23" s="328"/>
      <c r="UX23" s="328"/>
      <c r="UY23" s="328"/>
      <c r="UZ23" s="328"/>
      <c r="VA23" s="328"/>
      <c r="VB23" s="328"/>
      <c r="VC23" s="328"/>
      <c r="VD23" s="328"/>
      <c r="VE23" s="328"/>
      <c r="VF23" s="328"/>
      <c r="VG23" s="328"/>
      <c r="VH23" s="328"/>
      <c r="VI23" s="328"/>
      <c r="VJ23" s="328"/>
      <c r="VK23" s="328"/>
      <c r="VL23" s="328"/>
      <c r="VM23" s="328"/>
      <c r="VN23" s="328"/>
      <c r="VO23" s="328"/>
      <c r="VP23" s="328"/>
      <c r="VQ23" s="328"/>
      <c r="VR23" s="328"/>
      <c r="VS23" s="328"/>
      <c r="VT23" s="328"/>
      <c r="VU23" s="328"/>
      <c r="VV23" s="328"/>
      <c r="VW23" s="328"/>
      <c r="VX23" s="328"/>
      <c r="VY23" s="328"/>
      <c r="VZ23" s="328"/>
      <c r="WA23" s="328"/>
      <c r="WB23" s="328"/>
      <c r="WC23" s="328"/>
      <c r="WD23" s="328"/>
      <c r="WE23" s="328"/>
      <c r="WF23" s="328"/>
      <c r="WG23" s="328"/>
      <c r="WH23" s="328"/>
      <c r="WI23" s="328"/>
      <c r="WJ23" s="328"/>
      <c r="WK23" s="328"/>
      <c r="WL23" s="328"/>
      <c r="WM23" s="328"/>
      <c r="WN23" s="328"/>
      <c r="WO23" s="328"/>
      <c r="WP23" s="328"/>
      <c r="WQ23" s="328"/>
      <c r="WR23" s="328"/>
      <c r="WS23" s="328"/>
      <c r="WT23" s="328"/>
      <c r="WU23" s="328"/>
      <c r="WV23" s="328"/>
      <c r="WW23" s="328"/>
      <c r="WX23" s="328"/>
      <c r="WY23" s="328"/>
      <c r="WZ23" s="328"/>
      <c r="XA23" s="328"/>
      <c r="XB23" s="328"/>
      <c r="XC23" s="328"/>
      <c r="XD23" s="328"/>
      <c r="XE23" s="328"/>
      <c r="XF23" s="328"/>
      <c r="XG23" s="328"/>
      <c r="XH23" s="328"/>
      <c r="XI23" s="328"/>
      <c r="XJ23" s="328"/>
      <c r="XK23" s="328"/>
      <c r="XL23" s="328"/>
      <c r="XM23" s="328"/>
      <c r="XN23" s="328"/>
      <c r="XO23" s="328"/>
      <c r="XP23" s="328"/>
      <c r="XQ23" s="328"/>
      <c r="XR23" s="328"/>
      <c r="XS23" s="328"/>
      <c r="XT23" s="328"/>
      <c r="XU23" s="328"/>
      <c r="XV23" s="328"/>
      <c r="XW23" s="328"/>
      <c r="XX23" s="328"/>
      <c r="XY23" s="328"/>
      <c r="XZ23" s="328"/>
      <c r="YA23" s="328"/>
      <c r="YB23" s="328"/>
      <c r="YC23" s="328"/>
      <c r="YD23" s="328"/>
      <c r="YE23" s="328"/>
      <c r="YF23" s="328"/>
      <c r="YG23" s="328"/>
      <c r="YH23" s="328"/>
      <c r="YI23" s="328"/>
      <c r="YJ23" s="328"/>
      <c r="YK23" s="328"/>
      <c r="YL23" s="328"/>
      <c r="YM23" s="328"/>
      <c r="YN23" s="328"/>
      <c r="YO23" s="328"/>
      <c r="YP23" s="328"/>
      <c r="YQ23" s="328"/>
      <c r="YR23" s="328"/>
      <c r="YS23" s="328"/>
      <c r="YT23" s="328"/>
      <c r="YU23" s="328"/>
      <c r="YV23" s="328"/>
      <c r="YW23" s="328"/>
      <c r="YX23" s="328"/>
      <c r="YY23" s="328"/>
      <c r="YZ23" s="328"/>
      <c r="ZA23" s="328"/>
      <c r="ZB23" s="328"/>
      <c r="ZC23" s="328"/>
      <c r="ZD23" s="328"/>
      <c r="ZE23" s="328"/>
      <c r="ZF23" s="328"/>
      <c r="ZG23" s="328"/>
      <c r="ZH23" s="328"/>
      <c r="ZI23" s="328"/>
      <c r="ZJ23" s="328"/>
      <c r="ZK23" s="328"/>
      <c r="ZL23" s="328"/>
      <c r="ZM23" s="328"/>
      <c r="ZN23" s="328"/>
      <c r="ZO23" s="328"/>
      <c r="ZP23" s="328"/>
      <c r="ZQ23" s="328"/>
      <c r="ZR23" s="328"/>
      <c r="ZS23" s="328"/>
      <c r="ZT23" s="328"/>
      <c r="ZU23" s="328"/>
      <c r="ZV23" s="328"/>
      <c r="ZW23" s="328"/>
      <c r="ZX23" s="328"/>
      <c r="ZY23" s="328"/>
      <c r="ZZ23" s="328"/>
      <c r="AAA23" s="328"/>
      <c r="AAB23" s="328"/>
      <c r="AAC23" s="328"/>
      <c r="AAD23" s="328"/>
      <c r="AAE23" s="328"/>
      <c r="AAF23" s="328"/>
      <c r="AAG23" s="328"/>
      <c r="AAH23" s="328"/>
      <c r="AAI23" s="328"/>
      <c r="AAJ23" s="328"/>
      <c r="AAK23" s="328"/>
      <c r="AAL23" s="328"/>
      <c r="AAM23" s="328"/>
      <c r="AAN23" s="328"/>
      <c r="AAO23" s="328"/>
      <c r="AAP23" s="328"/>
      <c r="AAQ23" s="328"/>
      <c r="AAR23" s="328"/>
      <c r="AAS23" s="328"/>
      <c r="AAT23" s="328"/>
      <c r="AAU23" s="328"/>
      <c r="AAV23" s="328"/>
      <c r="AAW23" s="328"/>
      <c r="AAX23" s="328"/>
      <c r="AAY23" s="328"/>
      <c r="AAZ23" s="328"/>
      <c r="ABA23" s="328"/>
      <c r="ABB23" s="328"/>
      <c r="ABC23" s="328"/>
      <c r="ABD23" s="328"/>
      <c r="ABE23" s="328"/>
      <c r="ABF23" s="328"/>
      <c r="ABG23" s="328"/>
      <c r="ABH23" s="328"/>
      <c r="ABI23" s="328"/>
      <c r="ABJ23" s="328"/>
      <c r="ABK23" s="328"/>
      <c r="ABL23" s="328"/>
      <c r="ABM23" s="328"/>
      <c r="ABN23" s="328"/>
      <c r="ABO23" s="328"/>
      <c r="ABP23" s="328"/>
      <c r="ABQ23" s="328"/>
      <c r="ABR23" s="328"/>
      <c r="ABS23" s="328"/>
      <c r="ABT23" s="328"/>
      <c r="ABU23" s="328"/>
      <c r="ABV23" s="328"/>
      <c r="ABW23" s="328"/>
      <c r="ABX23" s="328"/>
      <c r="ABY23" s="328"/>
      <c r="ABZ23" s="328"/>
      <c r="ACA23" s="328"/>
      <c r="ACB23" s="328"/>
      <c r="ACC23" s="328"/>
      <c r="ACD23" s="328"/>
      <c r="ACE23" s="328"/>
      <c r="ACF23" s="328"/>
      <c r="ACG23" s="328"/>
      <c r="ACH23" s="328"/>
      <c r="ACI23" s="328"/>
      <c r="ACJ23" s="328"/>
      <c r="ACK23" s="328"/>
      <c r="ACL23" s="328"/>
      <c r="ACM23" s="328"/>
      <c r="ACN23" s="328"/>
      <c r="ACO23" s="328"/>
      <c r="ACP23" s="328"/>
      <c r="ACQ23" s="328"/>
      <c r="ACR23" s="328"/>
      <c r="ACS23" s="328"/>
      <c r="ACT23" s="328"/>
      <c r="ACU23" s="328"/>
      <c r="ACV23" s="328"/>
      <c r="ACW23" s="328"/>
      <c r="ACX23" s="328"/>
      <c r="ACY23" s="328"/>
      <c r="ACZ23" s="328"/>
      <c r="ADA23" s="328"/>
      <c r="ADB23" s="328"/>
      <c r="ADC23" s="328"/>
      <c r="ADD23" s="328"/>
      <c r="ADE23" s="328"/>
      <c r="ADF23" s="328"/>
      <c r="ADG23" s="328"/>
      <c r="ADH23" s="328"/>
      <c r="ADI23" s="328"/>
      <c r="ADJ23" s="328"/>
      <c r="ADK23" s="328"/>
      <c r="ADL23" s="328"/>
      <c r="ADM23" s="328"/>
      <c r="ADN23" s="328"/>
      <c r="ADO23" s="328"/>
      <c r="ADP23" s="328"/>
      <c r="ADQ23" s="328"/>
      <c r="ADR23" s="328"/>
      <c r="ADS23" s="328"/>
      <c r="ADT23" s="328"/>
      <c r="ADU23" s="328"/>
      <c r="ADV23" s="328"/>
      <c r="ADW23" s="328"/>
      <c r="ADX23" s="328"/>
      <c r="ADY23" s="328"/>
      <c r="ADZ23" s="328"/>
      <c r="AEA23" s="328"/>
      <c r="AEB23" s="328"/>
      <c r="AEC23" s="328"/>
      <c r="AED23" s="328"/>
      <c r="AEE23" s="328"/>
      <c r="AEF23" s="328"/>
      <c r="AEG23" s="328"/>
      <c r="AEH23" s="328"/>
      <c r="AEI23" s="328"/>
      <c r="AEJ23" s="328"/>
      <c r="AEK23" s="328"/>
      <c r="AEL23" s="328"/>
      <c r="AEM23" s="328"/>
      <c r="AEN23" s="328"/>
      <c r="AEO23" s="328"/>
      <c r="AEP23" s="328"/>
      <c r="AEQ23" s="328"/>
      <c r="AER23" s="328"/>
      <c r="AES23" s="328"/>
      <c r="AET23" s="328"/>
      <c r="AEU23" s="328"/>
      <c r="AEV23" s="328"/>
      <c r="AEW23" s="328"/>
      <c r="AEX23" s="328"/>
      <c r="AEY23" s="328"/>
      <c r="AEZ23" s="328"/>
      <c r="AFA23" s="328"/>
      <c r="AFB23" s="328"/>
      <c r="AFC23" s="328"/>
      <c r="AFD23" s="328"/>
      <c r="AFE23" s="328"/>
      <c r="AFF23" s="328"/>
      <c r="AFG23" s="328"/>
      <c r="AFH23" s="328"/>
      <c r="AFI23" s="328"/>
      <c r="AFJ23" s="328"/>
      <c r="AFK23" s="328"/>
      <c r="AFL23" s="328"/>
      <c r="AFM23" s="328"/>
      <c r="AFN23" s="328"/>
      <c r="AFO23" s="328"/>
      <c r="AFP23" s="328"/>
      <c r="AFQ23" s="328"/>
      <c r="AFR23" s="328"/>
      <c r="AFS23" s="328"/>
      <c r="AFT23" s="328"/>
      <c r="AFU23" s="328"/>
      <c r="AFV23" s="328"/>
      <c r="AFW23" s="328"/>
      <c r="AFX23" s="328"/>
      <c r="AFY23" s="328"/>
      <c r="AFZ23" s="328"/>
      <c r="AGA23" s="328"/>
      <c r="AGB23" s="328"/>
      <c r="AGC23" s="328"/>
      <c r="AGD23" s="328"/>
      <c r="AGE23" s="328"/>
      <c r="AGF23" s="328"/>
      <c r="AGG23" s="328"/>
      <c r="AGH23" s="328"/>
      <c r="AGI23" s="328"/>
      <c r="AGJ23" s="328"/>
      <c r="AGK23" s="328"/>
      <c r="AGL23" s="328"/>
      <c r="AGM23" s="328"/>
      <c r="AGN23" s="328"/>
      <c r="AGO23" s="328"/>
      <c r="AGP23" s="328"/>
      <c r="AGQ23" s="328"/>
      <c r="AGR23" s="328"/>
      <c r="AGS23" s="328"/>
      <c r="AGT23" s="328"/>
      <c r="AGU23" s="328"/>
      <c r="AGV23" s="328"/>
      <c r="AGW23" s="328"/>
      <c r="AGX23" s="328"/>
      <c r="AGY23" s="328"/>
      <c r="AGZ23" s="328"/>
      <c r="AHA23" s="328"/>
      <c r="AHB23" s="328"/>
      <c r="AHC23" s="328"/>
      <c r="AHD23" s="328"/>
      <c r="AHE23" s="328"/>
      <c r="AHF23" s="328"/>
      <c r="AHG23" s="328"/>
      <c r="AHH23" s="328"/>
      <c r="AHI23" s="328"/>
      <c r="AHJ23" s="328"/>
      <c r="AHK23" s="328"/>
      <c r="AHL23" s="328"/>
      <c r="AHM23" s="328"/>
      <c r="AHN23" s="328"/>
      <c r="AHO23" s="328"/>
      <c r="AHP23" s="328"/>
      <c r="AHQ23" s="328"/>
      <c r="AHR23" s="328"/>
      <c r="AHS23" s="328"/>
      <c r="AHT23" s="328"/>
      <c r="AHU23" s="328"/>
      <c r="AHV23" s="328"/>
      <c r="AHW23" s="328"/>
      <c r="AHX23" s="328"/>
      <c r="AHY23" s="328"/>
      <c r="AHZ23" s="328"/>
      <c r="AIA23" s="328"/>
      <c r="AIB23" s="328"/>
      <c r="AIC23" s="328"/>
      <c r="AID23" s="328"/>
      <c r="AIE23" s="328"/>
      <c r="AIF23" s="328"/>
      <c r="AIG23" s="328"/>
      <c r="AIH23" s="328"/>
      <c r="AII23" s="328"/>
      <c r="AIJ23" s="328"/>
      <c r="AIK23" s="328"/>
      <c r="AIL23" s="328"/>
      <c r="AIM23" s="328"/>
      <c r="AIN23" s="328"/>
      <c r="AIO23" s="328"/>
      <c r="AIP23" s="328"/>
      <c r="AIQ23" s="328"/>
      <c r="AIR23" s="328"/>
      <c r="AIS23" s="328"/>
      <c r="AIT23" s="328"/>
      <c r="AIU23" s="328"/>
      <c r="AIV23" s="328"/>
      <c r="AIW23" s="328"/>
      <c r="AIX23" s="328"/>
      <c r="AIY23" s="328"/>
      <c r="AIZ23" s="328"/>
      <c r="AJA23" s="328"/>
      <c r="AJB23" s="328"/>
      <c r="AJC23" s="328"/>
      <c r="AJD23" s="328"/>
      <c r="AJE23" s="328"/>
      <c r="AJF23" s="328"/>
      <c r="AJG23" s="328"/>
      <c r="AJH23" s="328"/>
      <c r="AJI23" s="328"/>
      <c r="AJJ23" s="328"/>
      <c r="AJK23" s="328"/>
      <c r="AJL23" s="328"/>
      <c r="AJM23" s="328"/>
      <c r="AJN23" s="328"/>
      <c r="AJO23" s="328"/>
      <c r="AJP23" s="328"/>
      <c r="AJQ23" s="328"/>
      <c r="AJR23" s="328"/>
      <c r="AJS23" s="328"/>
      <c r="AJT23" s="328"/>
      <c r="AJU23" s="328"/>
      <c r="AJV23" s="328"/>
      <c r="AJW23" s="328"/>
      <c r="AJX23" s="328"/>
      <c r="AJY23" s="328"/>
      <c r="AJZ23" s="328"/>
      <c r="AKA23" s="328"/>
      <c r="AKB23" s="328"/>
      <c r="AKC23" s="328"/>
      <c r="AKD23" s="328"/>
      <c r="AKE23" s="328"/>
      <c r="AKF23" s="328"/>
      <c r="AKG23" s="328"/>
      <c r="AKH23" s="328"/>
      <c r="AKI23" s="328"/>
      <c r="AKJ23" s="328"/>
      <c r="AKK23" s="328"/>
      <c r="AKL23" s="328"/>
      <c r="AKM23" s="328"/>
      <c r="AKN23" s="328"/>
      <c r="AKO23" s="328"/>
      <c r="AKP23" s="328"/>
      <c r="AKQ23" s="328"/>
      <c r="AKR23" s="328"/>
      <c r="AKS23" s="328"/>
      <c r="AKT23" s="328"/>
      <c r="AKU23" s="328"/>
    </row>
    <row r="24" spans="1:983" ht="23.25" customHeight="1">
      <c r="AC24" s="1211"/>
      <c r="AD24" s="1211"/>
      <c r="AE24" s="1211"/>
      <c r="AF24" s="1211"/>
      <c r="AG24" s="1211"/>
      <c r="AH24" s="1211"/>
      <c r="AI24" s="1211"/>
      <c r="AJ24" s="1211"/>
      <c r="AK24" s="1211"/>
      <c r="AL24" s="1211"/>
      <c r="AM24" s="1211"/>
      <c r="AN24" s="1211"/>
      <c r="AO24" s="1211"/>
      <c r="AP24" s="1211"/>
      <c r="AQ24" s="1211"/>
      <c r="AR24" s="1211"/>
      <c r="AS24" s="1211"/>
      <c r="AT24" s="1211"/>
      <c r="AU24" s="1211"/>
      <c r="AV24" s="1211"/>
      <c r="AW24" s="1211"/>
      <c r="AX24" s="1211"/>
      <c r="BE24" s="328"/>
      <c r="BF24" s="328"/>
      <c r="BG24" s="328"/>
      <c r="BH24" s="328"/>
      <c r="BI24" s="328"/>
      <c r="BJ24" s="328"/>
      <c r="BK24" s="328"/>
      <c r="BL24" s="328"/>
      <c r="BM24" s="328"/>
      <c r="BN24" s="328"/>
      <c r="BO24" s="328"/>
      <c r="BP24" s="328"/>
      <c r="BQ24" s="328"/>
      <c r="BR24" s="328"/>
      <c r="BS24" s="328"/>
      <c r="BT24" s="328"/>
      <c r="BU24" s="328"/>
      <c r="BV24" s="328"/>
      <c r="BW24" s="328"/>
      <c r="BX24" s="328"/>
      <c r="BY24" s="328"/>
      <c r="BZ24" s="328"/>
      <c r="CA24" s="328"/>
      <c r="CB24" s="328"/>
      <c r="CC24" s="328"/>
      <c r="CD24" s="328"/>
      <c r="CE24" s="328"/>
      <c r="CF24" s="328"/>
      <c r="CG24" s="328"/>
      <c r="CH24" s="328"/>
      <c r="CI24" s="328"/>
      <c r="CJ24" s="328"/>
      <c r="CK24" s="328"/>
      <c r="CL24" s="328"/>
      <c r="CM24" s="328"/>
      <c r="CN24" s="328"/>
      <c r="CO24" s="328"/>
      <c r="CP24" s="328"/>
      <c r="CQ24" s="328"/>
      <c r="CR24" s="328"/>
      <c r="CS24" s="328"/>
      <c r="CT24" s="328"/>
      <c r="CU24" s="328"/>
      <c r="CV24" s="328"/>
      <c r="CW24" s="328"/>
      <c r="CX24" s="328"/>
      <c r="CY24" s="328"/>
      <c r="CZ24" s="328"/>
      <c r="DA24" s="328"/>
      <c r="DB24" s="328"/>
      <c r="DC24" s="328"/>
      <c r="DD24" s="328"/>
      <c r="DE24" s="328"/>
      <c r="DF24" s="328"/>
      <c r="DG24" s="328"/>
      <c r="DH24" s="328"/>
      <c r="DI24" s="328"/>
      <c r="DJ24" s="328"/>
      <c r="DK24" s="328"/>
      <c r="DL24" s="328"/>
      <c r="DM24" s="328"/>
      <c r="DN24" s="328"/>
      <c r="DO24" s="328"/>
      <c r="DP24" s="328"/>
      <c r="DQ24" s="328"/>
      <c r="DR24" s="328"/>
      <c r="DS24" s="328"/>
      <c r="DT24" s="328"/>
      <c r="DU24" s="328"/>
      <c r="DV24" s="328"/>
      <c r="DW24" s="328"/>
      <c r="DX24" s="328"/>
      <c r="DY24" s="328"/>
      <c r="DZ24" s="328"/>
      <c r="EA24" s="328"/>
      <c r="EB24" s="328"/>
      <c r="EC24" s="328"/>
      <c r="ED24" s="328"/>
      <c r="EE24" s="328"/>
      <c r="EF24" s="328"/>
      <c r="EG24" s="328"/>
      <c r="EH24" s="328"/>
      <c r="EI24" s="328"/>
      <c r="EJ24" s="328"/>
      <c r="EK24" s="328"/>
      <c r="EL24" s="328"/>
      <c r="EM24" s="328"/>
      <c r="EN24" s="328"/>
      <c r="EO24" s="328"/>
      <c r="EP24" s="328"/>
      <c r="EQ24" s="328"/>
      <c r="ER24" s="328"/>
      <c r="ES24" s="328"/>
      <c r="ET24" s="328"/>
      <c r="EU24" s="328"/>
      <c r="EV24" s="328"/>
      <c r="EW24" s="328"/>
      <c r="EX24" s="328"/>
      <c r="EY24" s="328"/>
      <c r="EZ24" s="328"/>
      <c r="FA24" s="328"/>
      <c r="FB24" s="328"/>
      <c r="FC24" s="328"/>
      <c r="FD24" s="328"/>
      <c r="FE24" s="328"/>
      <c r="FF24" s="328"/>
      <c r="FG24" s="328"/>
      <c r="FH24" s="328"/>
      <c r="FI24" s="328"/>
      <c r="FJ24" s="328"/>
      <c r="FK24" s="328"/>
      <c r="FL24" s="328"/>
      <c r="FM24" s="328"/>
      <c r="FN24" s="328"/>
      <c r="FO24" s="328"/>
      <c r="FP24" s="328"/>
      <c r="FQ24" s="328"/>
      <c r="FR24" s="328"/>
      <c r="FS24" s="328"/>
      <c r="FT24" s="328"/>
      <c r="FU24" s="328"/>
      <c r="FV24" s="328"/>
      <c r="FW24" s="328"/>
      <c r="FX24" s="328"/>
      <c r="FY24" s="328"/>
      <c r="FZ24" s="328"/>
      <c r="GA24" s="328"/>
      <c r="GB24" s="328"/>
      <c r="GC24" s="328"/>
      <c r="GD24" s="328"/>
      <c r="GE24" s="328"/>
      <c r="GF24" s="328"/>
      <c r="GG24" s="328"/>
      <c r="GH24" s="328"/>
      <c r="GI24" s="328"/>
      <c r="GJ24" s="328"/>
      <c r="GK24" s="328"/>
      <c r="GL24" s="328"/>
      <c r="GM24" s="328"/>
      <c r="GN24" s="328"/>
      <c r="GO24" s="328"/>
      <c r="GP24" s="328"/>
      <c r="GQ24" s="328"/>
      <c r="GR24" s="328"/>
      <c r="GS24" s="328"/>
      <c r="GT24" s="328"/>
      <c r="GU24" s="328"/>
      <c r="GV24" s="328"/>
      <c r="GW24" s="328"/>
      <c r="GX24" s="328"/>
      <c r="GY24" s="328"/>
      <c r="GZ24" s="328"/>
      <c r="HA24" s="328"/>
      <c r="HB24" s="328"/>
      <c r="HC24" s="328"/>
      <c r="HD24" s="328"/>
      <c r="HE24" s="328"/>
      <c r="HF24" s="328"/>
      <c r="HG24" s="328"/>
      <c r="HH24" s="328"/>
      <c r="HI24" s="328"/>
      <c r="HJ24" s="328"/>
      <c r="HK24" s="328"/>
      <c r="HL24" s="328"/>
      <c r="HM24" s="328"/>
      <c r="HN24" s="328"/>
      <c r="HO24" s="328"/>
      <c r="HP24" s="328"/>
      <c r="HQ24" s="328"/>
      <c r="HR24" s="328"/>
      <c r="HS24" s="328"/>
      <c r="HT24" s="328"/>
      <c r="HU24" s="328"/>
      <c r="HV24" s="328"/>
      <c r="HW24" s="328"/>
      <c r="HX24" s="328"/>
      <c r="HY24" s="328"/>
      <c r="HZ24" s="328"/>
      <c r="IA24" s="328"/>
      <c r="IB24" s="328"/>
      <c r="IC24" s="328"/>
      <c r="ID24" s="328"/>
      <c r="IE24" s="328"/>
      <c r="IF24" s="328"/>
      <c r="IG24" s="328"/>
      <c r="IH24" s="328"/>
      <c r="II24" s="328"/>
      <c r="IJ24" s="328"/>
      <c r="IK24" s="328"/>
      <c r="IL24" s="328"/>
      <c r="IM24" s="328"/>
      <c r="IN24" s="328"/>
      <c r="IO24" s="328"/>
      <c r="IP24" s="328"/>
      <c r="IQ24" s="328"/>
      <c r="IR24" s="328"/>
      <c r="IS24" s="328"/>
      <c r="IT24" s="328"/>
      <c r="IU24" s="328"/>
      <c r="IV24" s="328"/>
      <c r="IW24" s="328"/>
      <c r="IX24" s="328"/>
      <c r="IY24" s="328"/>
      <c r="IZ24" s="328"/>
      <c r="JA24" s="328"/>
      <c r="JB24" s="328"/>
      <c r="JC24" s="328"/>
      <c r="JD24" s="328"/>
      <c r="JE24" s="328"/>
      <c r="JF24" s="328"/>
      <c r="JG24" s="328"/>
      <c r="JH24" s="328"/>
      <c r="JI24" s="328"/>
      <c r="JJ24" s="328"/>
      <c r="JK24" s="328"/>
      <c r="JL24" s="328"/>
      <c r="JM24" s="328"/>
      <c r="JN24" s="328"/>
      <c r="JO24" s="328"/>
      <c r="JP24" s="328"/>
      <c r="JQ24" s="328"/>
      <c r="JR24" s="328"/>
      <c r="JS24" s="328"/>
      <c r="JT24" s="328"/>
      <c r="JU24" s="328"/>
      <c r="JV24" s="328"/>
      <c r="JW24" s="328"/>
      <c r="JX24" s="328"/>
      <c r="JY24" s="328"/>
      <c r="JZ24" s="328"/>
      <c r="KA24" s="328"/>
      <c r="KB24" s="328"/>
      <c r="KC24" s="328"/>
      <c r="KD24" s="328"/>
      <c r="KE24" s="328"/>
      <c r="KF24" s="328"/>
      <c r="KG24" s="328"/>
      <c r="KH24" s="328"/>
      <c r="KI24" s="328"/>
      <c r="KJ24" s="328"/>
      <c r="KK24" s="328"/>
      <c r="KL24" s="328"/>
      <c r="KM24" s="328"/>
      <c r="KN24" s="328"/>
      <c r="KO24" s="328"/>
      <c r="KP24" s="328"/>
      <c r="KQ24" s="328"/>
      <c r="KR24" s="328"/>
      <c r="KS24" s="328"/>
      <c r="KT24" s="328"/>
      <c r="KU24" s="328"/>
      <c r="KV24" s="328"/>
      <c r="KW24" s="328"/>
      <c r="KX24" s="328"/>
      <c r="KY24" s="328"/>
      <c r="KZ24" s="328"/>
      <c r="LA24" s="328"/>
      <c r="LB24" s="328"/>
      <c r="LC24" s="328"/>
      <c r="LD24" s="328"/>
      <c r="LE24" s="328"/>
      <c r="LF24" s="328"/>
      <c r="LG24" s="328"/>
      <c r="LH24" s="328"/>
      <c r="LI24" s="328"/>
      <c r="LJ24" s="328"/>
      <c r="LK24" s="328"/>
      <c r="LL24" s="328"/>
      <c r="LM24" s="328"/>
      <c r="LN24" s="328"/>
      <c r="LO24" s="328"/>
      <c r="LP24" s="328"/>
      <c r="LQ24" s="328"/>
      <c r="LR24" s="328"/>
      <c r="LS24" s="328"/>
      <c r="LT24" s="328"/>
      <c r="LU24" s="328"/>
      <c r="LV24" s="328"/>
      <c r="LW24" s="328"/>
      <c r="LX24" s="328"/>
      <c r="LY24" s="328"/>
      <c r="LZ24" s="328"/>
      <c r="MA24" s="328"/>
      <c r="MB24" s="328"/>
      <c r="MC24" s="328"/>
      <c r="MD24" s="328"/>
      <c r="ME24" s="328"/>
      <c r="MF24" s="328"/>
      <c r="MG24" s="328"/>
      <c r="MH24" s="328"/>
      <c r="MI24" s="328"/>
      <c r="MJ24" s="328"/>
      <c r="MK24" s="328"/>
      <c r="ML24" s="328"/>
      <c r="MM24" s="328"/>
      <c r="MN24" s="328"/>
      <c r="MO24" s="328"/>
      <c r="MP24" s="328"/>
      <c r="MQ24" s="328"/>
      <c r="MR24" s="328"/>
      <c r="MS24" s="328"/>
      <c r="MT24" s="328"/>
      <c r="MU24" s="328"/>
      <c r="MV24" s="328"/>
      <c r="MW24" s="328"/>
      <c r="MX24" s="328"/>
      <c r="MY24" s="328"/>
      <c r="MZ24" s="328"/>
      <c r="NA24" s="328"/>
      <c r="NB24" s="328"/>
      <c r="NC24" s="328"/>
      <c r="ND24" s="328"/>
      <c r="NE24" s="328"/>
      <c r="NF24" s="328"/>
      <c r="NG24" s="328"/>
      <c r="NH24" s="328"/>
      <c r="NI24" s="328"/>
      <c r="NJ24" s="328"/>
      <c r="NK24" s="328"/>
      <c r="NL24" s="328"/>
      <c r="NM24" s="328"/>
      <c r="NN24" s="328"/>
      <c r="NO24" s="328"/>
      <c r="NP24" s="328"/>
      <c r="NQ24" s="328"/>
      <c r="NR24" s="328"/>
      <c r="NS24" s="328"/>
      <c r="NT24" s="328"/>
      <c r="NU24" s="328"/>
      <c r="NV24" s="328"/>
      <c r="NW24" s="328"/>
      <c r="NX24" s="328"/>
      <c r="NY24" s="328"/>
      <c r="NZ24" s="328"/>
      <c r="OA24" s="328"/>
      <c r="OB24" s="328"/>
      <c r="OC24" s="328"/>
      <c r="OD24" s="328"/>
      <c r="OE24" s="328"/>
      <c r="OF24" s="328"/>
      <c r="OG24" s="328"/>
      <c r="OH24" s="328"/>
      <c r="OI24" s="328"/>
      <c r="OJ24" s="328"/>
      <c r="OK24" s="328"/>
      <c r="OL24" s="328"/>
      <c r="OM24" s="328"/>
      <c r="ON24" s="328"/>
      <c r="OO24" s="328"/>
      <c r="OP24" s="328"/>
      <c r="OQ24" s="328"/>
      <c r="OR24" s="328"/>
      <c r="OS24" s="328"/>
      <c r="OT24" s="328"/>
      <c r="OU24" s="328"/>
      <c r="OV24" s="328"/>
      <c r="OW24" s="328"/>
      <c r="OX24" s="328"/>
      <c r="OY24" s="328"/>
      <c r="OZ24" s="328"/>
      <c r="PA24" s="328"/>
      <c r="PB24" s="328"/>
      <c r="PC24" s="328"/>
      <c r="PD24" s="328"/>
      <c r="PE24" s="328"/>
      <c r="PF24" s="328"/>
      <c r="PG24" s="328"/>
      <c r="PH24" s="328"/>
      <c r="PI24" s="328"/>
      <c r="PJ24" s="328"/>
      <c r="PK24" s="328"/>
      <c r="PL24" s="328"/>
      <c r="PM24" s="328"/>
      <c r="PN24" s="328"/>
      <c r="PO24" s="328"/>
      <c r="PP24" s="328"/>
      <c r="PQ24" s="328"/>
      <c r="PR24" s="328"/>
      <c r="PS24" s="328"/>
      <c r="PT24" s="328"/>
      <c r="PU24" s="328"/>
      <c r="PV24" s="328"/>
      <c r="PW24" s="328"/>
      <c r="PX24" s="328"/>
      <c r="PY24" s="328"/>
      <c r="PZ24" s="328"/>
      <c r="QA24" s="328"/>
      <c r="QB24" s="328"/>
      <c r="QC24" s="328"/>
      <c r="QD24" s="328"/>
      <c r="QE24" s="328"/>
      <c r="QF24" s="328"/>
      <c r="QG24" s="328"/>
      <c r="QH24" s="328"/>
      <c r="QI24" s="328"/>
      <c r="QJ24" s="328"/>
      <c r="QK24" s="328"/>
      <c r="QL24" s="328"/>
      <c r="QM24" s="328"/>
      <c r="QN24" s="328"/>
      <c r="QO24" s="328"/>
      <c r="QP24" s="328"/>
      <c r="QQ24" s="328"/>
      <c r="QR24" s="328"/>
      <c r="QS24" s="328"/>
      <c r="QT24" s="328"/>
      <c r="QU24" s="328"/>
      <c r="QV24" s="328"/>
      <c r="QW24" s="328"/>
      <c r="QX24" s="328"/>
      <c r="QY24" s="328"/>
      <c r="QZ24" s="328"/>
      <c r="RA24" s="328"/>
      <c r="RB24" s="328"/>
      <c r="RC24" s="328"/>
      <c r="RD24" s="328"/>
      <c r="RE24" s="328"/>
      <c r="RF24" s="328"/>
      <c r="RG24" s="328"/>
      <c r="RH24" s="328"/>
      <c r="RI24" s="328"/>
      <c r="RJ24" s="328"/>
      <c r="RK24" s="328"/>
      <c r="RL24" s="328"/>
      <c r="RM24" s="328"/>
      <c r="RN24" s="328"/>
      <c r="RO24" s="328"/>
      <c r="RP24" s="328"/>
      <c r="RQ24" s="328"/>
      <c r="RR24" s="328"/>
      <c r="RS24" s="328"/>
      <c r="RT24" s="328"/>
      <c r="RU24" s="328"/>
      <c r="RV24" s="328"/>
      <c r="RW24" s="328"/>
      <c r="RX24" s="328"/>
      <c r="RY24" s="328"/>
      <c r="RZ24" s="328"/>
      <c r="SA24" s="328"/>
      <c r="SB24" s="328"/>
      <c r="SC24" s="328"/>
      <c r="SD24" s="328"/>
      <c r="SE24" s="328"/>
      <c r="SF24" s="328"/>
      <c r="SG24" s="328"/>
      <c r="SH24" s="328"/>
      <c r="SI24" s="328"/>
      <c r="SJ24" s="328"/>
      <c r="SK24" s="328"/>
      <c r="SL24" s="328"/>
      <c r="SM24" s="328"/>
      <c r="SN24" s="328"/>
      <c r="SO24" s="328"/>
      <c r="SP24" s="328"/>
      <c r="SQ24" s="328"/>
      <c r="SR24" s="328"/>
      <c r="SS24" s="328"/>
      <c r="ST24" s="328"/>
      <c r="SU24" s="328"/>
      <c r="SV24" s="328"/>
      <c r="SW24" s="328"/>
      <c r="SX24" s="328"/>
      <c r="SY24" s="328"/>
      <c r="SZ24" s="328"/>
      <c r="TA24" s="328"/>
      <c r="TB24" s="328"/>
      <c r="TC24" s="328"/>
      <c r="TD24" s="328"/>
      <c r="TE24" s="328"/>
      <c r="TF24" s="328"/>
      <c r="TG24" s="328"/>
      <c r="TH24" s="328"/>
      <c r="TI24" s="328"/>
      <c r="TJ24" s="328"/>
      <c r="TK24" s="328"/>
      <c r="TL24" s="328"/>
      <c r="TM24" s="328"/>
      <c r="TN24" s="328"/>
      <c r="TO24" s="328"/>
      <c r="TP24" s="328"/>
      <c r="TQ24" s="328"/>
      <c r="TR24" s="328"/>
      <c r="TS24" s="328"/>
      <c r="TT24" s="328"/>
      <c r="TU24" s="328"/>
      <c r="TV24" s="328"/>
      <c r="TW24" s="328"/>
      <c r="TX24" s="328"/>
      <c r="TY24" s="328"/>
      <c r="TZ24" s="328"/>
      <c r="UA24" s="328"/>
      <c r="UB24" s="328"/>
      <c r="UC24" s="328"/>
      <c r="UD24" s="328"/>
      <c r="UE24" s="328"/>
      <c r="UF24" s="328"/>
      <c r="UG24" s="328"/>
      <c r="UH24" s="328"/>
      <c r="UI24" s="328"/>
      <c r="UJ24" s="328"/>
      <c r="UK24" s="328"/>
      <c r="UL24" s="328"/>
      <c r="UM24" s="328"/>
      <c r="UN24" s="328"/>
      <c r="UO24" s="328"/>
      <c r="UP24" s="328"/>
      <c r="UQ24" s="328"/>
      <c r="UR24" s="328"/>
      <c r="US24" s="328"/>
      <c r="UT24" s="328"/>
      <c r="UU24" s="328"/>
      <c r="UV24" s="328"/>
      <c r="UW24" s="328"/>
      <c r="UX24" s="328"/>
      <c r="UY24" s="328"/>
      <c r="UZ24" s="328"/>
      <c r="VA24" s="328"/>
      <c r="VB24" s="328"/>
      <c r="VC24" s="328"/>
      <c r="VD24" s="328"/>
      <c r="VE24" s="328"/>
      <c r="VF24" s="328"/>
      <c r="VG24" s="328"/>
      <c r="VH24" s="328"/>
      <c r="VI24" s="328"/>
      <c r="VJ24" s="328"/>
      <c r="VK24" s="328"/>
      <c r="VL24" s="328"/>
      <c r="VM24" s="328"/>
      <c r="VN24" s="328"/>
      <c r="VO24" s="328"/>
      <c r="VP24" s="328"/>
      <c r="VQ24" s="328"/>
      <c r="VR24" s="328"/>
      <c r="VS24" s="328"/>
      <c r="VT24" s="328"/>
      <c r="VU24" s="328"/>
      <c r="VV24" s="328"/>
      <c r="VW24" s="328"/>
      <c r="VX24" s="328"/>
      <c r="VY24" s="328"/>
      <c r="VZ24" s="328"/>
      <c r="WA24" s="328"/>
      <c r="WB24" s="328"/>
      <c r="WC24" s="328"/>
      <c r="WD24" s="328"/>
      <c r="WE24" s="328"/>
      <c r="WF24" s="328"/>
      <c r="WG24" s="328"/>
      <c r="WH24" s="328"/>
      <c r="WI24" s="328"/>
      <c r="WJ24" s="328"/>
      <c r="WK24" s="328"/>
      <c r="WL24" s="328"/>
      <c r="WM24" s="328"/>
      <c r="WN24" s="328"/>
      <c r="WO24" s="328"/>
      <c r="WP24" s="328"/>
      <c r="WQ24" s="328"/>
      <c r="WR24" s="328"/>
      <c r="WS24" s="328"/>
      <c r="WT24" s="328"/>
      <c r="WU24" s="328"/>
      <c r="WV24" s="328"/>
      <c r="WW24" s="328"/>
      <c r="WX24" s="328"/>
      <c r="WY24" s="328"/>
      <c r="WZ24" s="328"/>
      <c r="XA24" s="328"/>
      <c r="XB24" s="328"/>
      <c r="XC24" s="328"/>
      <c r="XD24" s="328"/>
      <c r="XE24" s="328"/>
      <c r="XF24" s="328"/>
      <c r="XG24" s="328"/>
      <c r="XH24" s="328"/>
      <c r="XI24" s="328"/>
      <c r="XJ24" s="328"/>
      <c r="XK24" s="328"/>
      <c r="XL24" s="328"/>
      <c r="XM24" s="328"/>
      <c r="XN24" s="328"/>
      <c r="XO24" s="328"/>
      <c r="XP24" s="328"/>
      <c r="XQ24" s="328"/>
      <c r="XR24" s="328"/>
      <c r="XS24" s="328"/>
      <c r="XT24" s="328"/>
      <c r="XU24" s="328"/>
      <c r="XV24" s="328"/>
      <c r="XW24" s="328"/>
      <c r="XX24" s="328"/>
      <c r="XY24" s="328"/>
      <c r="XZ24" s="328"/>
      <c r="YA24" s="328"/>
      <c r="YB24" s="328"/>
      <c r="YC24" s="328"/>
      <c r="YD24" s="328"/>
      <c r="YE24" s="328"/>
      <c r="YF24" s="328"/>
      <c r="YG24" s="328"/>
      <c r="YH24" s="328"/>
      <c r="YI24" s="328"/>
      <c r="YJ24" s="328"/>
      <c r="YK24" s="328"/>
      <c r="YL24" s="328"/>
      <c r="YM24" s="328"/>
      <c r="YN24" s="328"/>
      <c r="YO24" s="328"/>
      <c r="YP24" s="328"/>
      <c r="YQ24" s="328"/>
      <c r="YR24" s="328"/>
      <c r="YS24" s="328"/>
      <c r="YT24" s="328"/>
      <c r="YU24" s="328"/>
      <c r="YV24" s="328"/>
      <c r="YW24" s="328"/>
      <c r="YX24" s="328"/>
      <c r="YY24" s="328"/>
      <c r="YZ24" s="328"/>
      <c r="ZA24" s="328"/>
      <c r="ZB24" s="328"/>
      <c r="ZC24" s="328"/>
      <c r="ZD24" s="328"/>
      <c r="ZE24" s="328"/>
      <c r="ZF24" s="328"/>
      <c r="ZG24" s="328"/>
      <c r="ZH24" s="328"/>
      <c r="ZI24" s="328"/>
      <c r="ZJ24" s="328"/>
      <c r="ZK24" s="328"/>
      <c r="ZL24" s="328"/>
      <c r="ZM24" s="328"/>
      <c r="ZN24" s="328"/>
      <c r="ZO24" s="328"/>
      <c r="ZP24" s="328"/>
      <c r="ZQ24" s="328"/>
      <c r="ZR24" s="328"/>
      <c r="ZS24" s="328"/>
      <c r="ZT24" s="328"/>
      <c r="ZU24" s="328"/>
      <c r="ZV24" s="328"/>
      <c r="ZW24" s="328"/>
      <c r="ZX24" s="328"/>
      <c r="ZY24" s="328"/>
      <c r="ZZ24" s="328"/>
      <c r="AAA24" s="328"/>
      <c r="AAB24" s="328"/>
      <c r="AAC24" s="328"/>
      <c r="AAD24" s="328"/>
      <c r="AAE24" s="328"/>
      <c r="AAF24" s="328"/>
      <c r="AAG24" s="328"/>
      <c r="AAH24" s="328"/>
      <c r="AAI24" s="328"/>
      <c r="AAJ24" s="328"/>
      <c r="AAK24" s="328"/>
      <c r="AAL24" s="328"/>
      <c r="AAM24" s="328"/>
      <c r="AAN24" s="328"/>
      <c r="AAO24" s="328"/>
      <c r="AAP24" s="328"/>
      <c r="AAQ24" s="328"/>
      <c r="AAR24" s="328"/>
      <c r="AAS24" s="328"/>
      <c r="AAT24" s="328"/>
      <c r="AAU24" s="328"/>
      <c r="AAV24" s="328"/>
      <c r="AAW24" s="328"/>
      <c r="AAX24" s="328"/>
      <c r="AAY24" s="328"/>
      <c r="AAZ24" s="328"/>
      <c r="ABA24" s="328"/>
      <c r="ABB24" s="328"/>
      <c r="ABC24" s="328"/>
      <c r="ABD24" s="328"/>
      <c r="ABE24" s="328"/>
      <c r="ABF24" s="328"/>
      <c r="ABG24" s="328"/>
      <c r="ABH24" s="328"/>
      <c r="ABI24" s="328"/>
      <c r="ABJ24" s="328"/>
      <c r="ABK24" s="328"/>
      <c r="ABL24" s="328"/>
      <c r="ABM24" s="328"/>
      <c r="ABN24" s="328"/>
      <c r="ABO24" s="328"/>
      <c r="ABP24" s="328"/>
      <c r="ABQ24" s="328"/>
      <c r="ABR24" s="328"/>
      <c r="ABS24" s="328"/>
      <c r="ABT24" s="328"/>
      <c r="ABU24" s="328"/>
      <c r="ABV24" s="328"/>
      <c r="ABW24" s="328"/>
      <c r="ABX24" s="328"/>
      <c r="ABY24" s="328"/>
      <c r="ABZ24" s="328"/>
      <c r="ACA24" s="328"/>
      <c r="ACB24" s="328"/>
      <c r="ACC24" s="328"/>
      <c r="ACD24" s="328"/>
      <c r="ACE24" s="328"/>
      <c r="ACF24" s="328"/>
      <c r="ACG24" s="328"/>
      <c r="ACH24" s="328"/>
      <c r="ACI24" s="328"/>
      <c r="ACJ24" s="328"/>
      <c r="ACK24" s="328"/>
      <c r="ACL24" s="328"/>
      <c r="ACM24" s="328"/>
      <c r="ACN24" s="328"/>
      <c r="ACO24" s="328"/>
      <c r="ACP24" s="328"/>
      <c r="ACQ24" s="328"/>
      <c r="ACR24" s="328"/>
      <c r="ACS24" s="328"/>
      <c r="ACT24" s="328"/>
      <c r="ACU24" s="328"/>
      <c r="ACV24" s="328"/>
      <c r="ACW24" s="328"/>
      <c r="ACX24" s="328"/>
      <c r="ACY24" s="328"/>
      <c r="ACZ24" s="328"/>
      <c r="ADA24" s="328"/>
      <c r="ADB24" s="328"/>
      <c r="ADC24" s="328"/>
      <c r="ADD24" s="328"/>
      <c r="ADE24" s="328"/>
      <c r="ADF24" s="328"/>
      <c r="ADG24" s="328"/>
      <c r="ADH24" s="328"/>
      <c r="ADI24" s="328"/>
      <c r="ADJ24" s="328"/>
      <c r="ADK24" s="328"/>
      <c r="ADL24" s="328"/>
      <c r="ADM24" s="328"/>
      <c r="ADN24" s="328"/>
      <c r="ADO24" s="328"/>
      <c r="ADP24" s="328"/>
      <c r="ADQ24" s="328"/>
      <c r="ADR24" s="328"/>
      <c r="ADS24" s="328"/>
      <c r="ADT24" s="328"/>
      <c r="ADU24" s="328"/>
      <c r="ADV24" s="328"/>
      <c r="ADW24" s="328"/>
      <c r="ADX24" s="328"/>
      <c r="ADY24" s="328"/>
      <c r="ADZ24" s="328"/>
      <c r="AEA24" s="328"/>
      <c r="AEB24" s="328"/>
      <c r="AEC24" s="328"/>
      <c r="AED24" s="328"/>
      <c r="AEE24" s="328"/>
      <c r="AEF24" s="328"/>
      <c r="AEG24" s="328"/>
      <c r="AEH24" s="328"/>
      <c r="AEI24" s="328"/>
      <c r="AEJ24" s="328"/>
      <c r="AEK24" s="328"/>
      <c r="AEL24" s="328"/>
      <c r="AEM24" s="328"/>
      <c r="AEN24" s="328"/>
      <c r="AEO24" s="328"/>
      <c r="AEP24" s="328"/>
      <c r="AEQ24" s="328"/>
      <c r="AER24" s="328"/>
      <c r="AES24" s="328"/>
      <c r="AET24" s="328"/>
      <c r="AEU24" s="328"/>
      <c r="AEV24" s="328"/>
      <c r="AEW24" s="328"/>
      <c r="AEX24" s="328"/>
      <c r="AEY24" s="328"/>
      <c r="AEZ24" s="328"/>
      <c r="AFA24" s="328"/>
      <c r="AFB24" s="328"/>
      <c r="AFC24" s="328"/>
      <c r="AFD24" s="328"/>
      <c r="AFE24" s="328"/>
      <c r="AFF24" s="328"/>
      <c r="AFG24" s="328"/>
      <c r="AFH24" s="328"/>
      <c r="AFI24" s="328"/>
      <c r="AFJ24" s="328"/>
      <c r="AFK24" s="328"/>
      <c r="AFL24" s="328"/>
      <c r="AFM24" s="328"/>
      <c r="AFN24" s="328"/>
      <c r="AFO24" s="328"/>
      <c r="AFP24" s="328"/>
      <c r="AFQ24" s="328"/>
      <c r="AFR24" s="328"/>
      <c r="AFS24" s="328"/>
      <c r="AFT24" s="328"/>
      <c r="AFU24" s="328"/>
      <c r="AFV24" s="328"/>
      <c r="AFW24" s="328"/>
      <c r="AFX24" s="328"/>
      <c r="AFY24" s="328"/>
      <c r="AFZ24" s="328"/>
      <c r="AGA24" s="328"/>
      <c r="AGB24" s="328"/>
      <c r="AGC24" s="328"/>
      <c r="AGD24" s="328"/>
      <c r="AGE24" s="328"/>
      <c r="AGF24" s="328"/>
      <c r="AGG24" s="328"/>
      <c r="AGH24" s="328"/>
      <c r="AGI24" s="328"/>
      <c r="AGJ24" s="328"/>
      <c r="AGK24" s="328"/>
      <c r="AGL24" s="328"/>
      <c r="AGM24" s="328"/>
      <c r="AGN24" s="328"/>
      <c r="AGO24" s="328"/>
      <c r="AGP24" s="328"/>
      <c r="AGQ24" s="328"/>
      <c r="AGR24" s="328"/>
      <c r="AGS24" s="328"/>
      <c r="AGT24" s="328"/>
      <c r="AGU24" s="328"/>
      <c r="AGV24" s="328"/>
      <c r="AGW24" s="328"/>
      <c r="AGX24" s="328"/>
      <c r="AGY24" s="328"/>
      <c r="AGZ24" s="328"/>
      <c r="AHA24" s="328"/>
      <c r="AHB24" s="328"/>
      <c r="AHC24" s="328"/>
      <c r="AHD24" s="328"/>
      <c r="AHE24" s="328"/>
      <c r="AHF24" s="328"/>
      <c r="AHG24" s="328"/>
      <c r="AHH24" s="328"/>
      <c r="AHI24" s="328"/>
      <c r="AHJ24" s="328"/>
      <c r="AHK24" s="328"/>
      <c r="AHL24" s="328"/>
      <c r="AHM24" s="328"/>
      <c r="AHN24" s="328"/>
      <c r="AHO24" s="328"/>
      <c r="AHP24" s="328"/>
      <c r="AHQ24" s="328"/>
      <c r="AHR24" s="328"/>
      <c r="AHS24" s="328"/>
      <c r="AHT24" s="328"/>
      <c r="AHU24" s="328"/>
      <c r="AHV24" s="328"/>
      <c r="AHW24" s="328"/>
      <c r="AHX24" s="328"/>
      <c r="AHY24" s="328"/>
      <c r="AHZ24" s="328"/>
      <c r="AIA24" s="328"/>
      <c r="AIB24" s="328"/>
      <c r="AIC24" s="328"/>
      <c r="AID24" s="328"/>
      <c r="AIE24" s="328"/>
      <c r="AIF24" s="328"/>
      <c r="AIG24" s="328"/>
      <c r="AIH24" s="328"/>
      <c r="AII24" s="328"/>
      <c r="AIJ24" s="328"/>
      <c r="AIK24" s="328"/>
      <c r="AIL24" s="328"/>
      <c r="AIM24" s="328"/>
      <c r="AIN24" s="328"/>
      <c r="AIO24" s="328"/>
      <c r="AIP24" s="328"/>
      <c r="AIQ24" s="328"/>
      <c r="AIR24" s="328"/>
      <c r="AIS24" s="328"/>
      <c r="AIT24" s="328"/>
      <c r="AIU24" s="328"/>
      <c r="AIV24" s="328"/>
      <c r="AIW24" s="328"/>
      <c r="AIX24" s="328"/>
      <c r="AIY24" s="328"/>
      <c r="AIZ24" s="328"/>
      <c r="AJA24" s="328"/>
      <c r="AJB24" s="328"/>
      <c r="AJC24" s="328"/>
      <c r="AJD24" s="328"/>
      <c r="AJE24" s="328"/>
      <c r="AJF24" s="328"/>
      <c r="AJG24" s="328"/>
      <c r="AJH24" s="328"/>
      <c r="AJI24" s="328"/>
      <c r="AJJ24" s="328"/>
      <c r="AJK24" s="328"/>
      <c r="AJL24" s="328"/>
      <c r="AJM24" s="328"/>
      <c r="AJN24" s="328"/>
      <c r="AJO24" s="328"/>
      <c r="AJP24" s="328"/>
      <c r="AJQ24" s="328"/>
      <c r="AJR24" s="328"/>
      <c r="AJS24" s="328"/>
      <c r="AJT24" s="328"/>
      <c r="AJU24" s="328"/>
      <c r="AJV24" s="328"/>
      <c r="AJW24" s="328"/>
      <c r="AJX24" s="328"/>
      <c r="AJY24" s="328"/>
      <c r="AJZ24" s="328"/>
      <c r="AKA24" s="328"/>
      <c r="AKB24" s="328"/>
      <c r="AKC24" s="328"/>
      <c r="AKD24" s="328"/>
      <c r="AKE24" s="328"/>
      <c r="AKF24" s="328"/>
      <c r="AKG24" s="328"/>
      <c r="AKH24" s="328"/>
      <c r="AKI24" s="328"/>
      <c r="AKJ24" s="328"/>
      <c r="AKK24" s="328"/>
      <c r="AKL24" s="328"/>
      <c r="AKM24" s="328"/>
      <c r="AKN24" s="328"/>
      <c r="AKO24" s="328"/>
      <c r="AKP24" s="328"/>
      <c r="AKQ24" s="328"/>
      <c r="AKR24" s="328"/>
      <c r="AKS24" s="328"/>
      <c r="AKT24" s="328"/>
      <c r="AKU24" s="328"/>
    </row>
    <row r="25" spans="1:983">
      <c r="BE25" s="328"/>
      <c r="BF25" s="328"/>
      <c r="BG25" s="328"/>
      <c r="BH25" s="328"/>
      <c r="BI25" s="328"/>
      <c r="BJ25" s="328"/>
      <c r="BK25" s="328"/>
      <c r="BL25" s="328"/>
      <c r="BM25" s="328"/>
      <c r="BN25" s="328"/>
      <c r="BO25" s="328"/>
      <c r="BP25" s="328"/>
      <c r="BQ25" s="328"/>
      <c r="BR25" s="328"/>
      <c r="BS25" s="328"/>
      <c r="BT25" s="328"/>
      <c r="BU25" s="328"/>
      <c r="BV25" s="328"/>
      <c r="BW25" s="328"/>
      <c r="BX25" s="328"/>
      <c r="BY25" s="328"/>
      <c r="BZ25" s="328"/>
      <c r="CA25" s="328"/>
      <c r="CB25" s="328"/>
      <c r="CC25" s="328"/>
      <c r="CD25" s="328"/>
      <c r="CE25" s="328"/>
      <c r="CF25" s="328"/>
      <c r="CG25" s="328"/>
      <c r="CH25" s="328"/>
      <c r="CI25" s="328"/>
      <c r="CJ25" s="328"/>
      <c r="CK25" s="328"/>
      <c r="CL25" s="328"/>
      <c r="CM25" s="328"/>
      <c r="CN25" s="328"/>
      <c r="CO25" s="328"/>
      <c r="CP25" s="328"/>
      <c r="CQ25" s="328"/>
      <c r="CR25" s="328"/>
      <c r="CS25" s="328"/>
      <c r="CT25" s="328"/>
      <c r="CU25" s="328"/>
      <c r="CV25" s="328"/>
      <c r="CW25" s="328"/>
      <c r="CX25" s="328"/>
      <c r="CY25" s="328"/>
      <c r="CZ25" s="328"/>
      <c r="DA25" s="328"/>
      <c r="DB25" s="328"/>
      <c r="DC25" s="328"/>
      <c r="DD25" s="328"/>
      <c r="DE25" s="328"/>
      <c r="DF25" s="328"/>
      <c r="DG25" s="328"/>
      <c r="DH25" s="328"/>
      <c r="DI25" s="328"/>
      <c r="DJ25" s="328"/>
      <c r="DK25" s="328"/>
      <c r="DL25" s="328"/>
      <c r="DM25" s="328"/>
      <c r="DN25" s="328"/>
      <c r="DO25" s="328"/>
      <c r="DP25" s="328"/>
      <c r="DQ25" s="328"/>
      <c r="DR25" s="328"/>
      <c r="DS25" s="328"/>
      <c r="DT25" s="328"/>
      <c r="DU25" s="328"/>
      <c r="DV25" s="328"/>
      <c r="DW25" s="328"/>
      <c r="DX25" s="328"/>
      <c r="DY25" s="328"/>
      <c r="DZ25" s="328"/>
      <c r="EA25" s="328"/>
      <c r="EB25" s="328"/>
      <c r="EC25" s="328"/>
      <c r="ED25" s="328"/>
      <c r="EE25" s="328"/>
      <c r="EF25" s="328"/>
      <c r="EG25" s="328"/>
      <c r="EH25" s="328"/>
      <c r="EI25" s="328"/>
      <c r="EJ25" s="328"/>
      <c r="EK25" s="328"/>
      <c r="EL25" s="328"/>
      <c r="EM25" s="328"/>
      <c r="EN25" s="328"/>
      <c r="EO25" s="328"/>
      <c r="EP25" s="328"/>
      <c r="EQ25" s="328"/>
      <c r="ER25" s="328"/>
      <c r="ES25" s="328"/>
      <c r="ET25" s="328"/>
      <c r="EU25" s="328"/>
      <c r="EV25" s="328"/>
      <c r="EW25" s="328"/>
      <c r="EX25" s="328"/>
      <c r="EY25" s="328"/>
      <c r="EZ25" s="328"/>
      <c r="FA25" s="328"/>
      <c r="FB25" s="328"/>
      <c r="FC25" s="328"/>
      <c r="FD25" s="328"/>
      <c r="FE25" s="328"/>
      <c r="FF25" s="328"/>
      <c r="FG25" s="328"/>
      <c r="FH25" s="328"/>
      <c r="FI25" s="328"/>
      <c r="FJ25" s="328"/>
      <c r="FK25" s="328"/>
      <c r="FL25" s="328"/>
      <c r="FM25" s="328"/>
      <c r="FN25" s="328"/>
      <c r="FO25" s="328"/>
      <c r="FP25" s="328"/>
      <c r="FQ25" s="328"/>
      <c r="FR25" s="328"/>
      <c r="FS25" s="328"/>
      <c r="FT25" s="328"/>
      <c r="FU25" s="328"/>
      <c r="FV25" s="328"/>
      <c r="FW25" s="328"/>
      <c r="FX25" s="328"/>
      <c r="FY25" s="328"/>
      <c r="FZ25" s="328"/>
      <c r="GA25" s="328"/>
      <c r="GB25" s="328"/>
      <c r="GC25" s="328"/>
      <c r="GD25" s="328"/>
      <c r="GE25" s="328"/>
      <c r="GF25" s="328"/>
      <c r="GG25" s="328"/>
      <c r="GH25" s="328"/>
      <c r="GI25" s="328"/>
      <c r="GJ25" s="328"/>
      <c r="GK25" s="328"/>
      <c r="GL25" s="328"/>
      <c r="GM25" s="328"/>
      <c r="GN25" s="328"/>
      <c r="GO25" s="328"/>
      <c r="GP25" s="328"/>
      <c r="GQ25" s="328"/>
      <c r="GR25" s="328"/>
      <c r="GS25" s="328"/>
      <c r="GT25" s="328"/>
      <c r="GU25" s="328"/>
      <c r="GV25" s="328"/>
      <c r="GW25" s="328"/>
      <c r="GX25" s="328"/>
      <c r="GY25" s="328"/>
      <c r="GZ25" s="328"/>
      <c r="HA25" s="328"/>
      <c r="HB25" s="328"/>
      <c r="HC25" s="328"/>
      <c r="HD25" s="328"/>
      <c r="HE25" s="328"/>
      <c r="HF25" s="328"/>
      <c r="HG25" s="328"/>
      <c r="HH25" s="328"/>
      <c r="HI25" s="328"/>
      <c r="HJ25" s="328"/>
      <c r="HK25" s="328"/>
      <c r="HL25" s="328"/>
      <c r="HM25" s="328"/>
      <c r="HN25" s="328"/>
      <c r="HO25" s="328"/>
      <c r="HP25" s="328"/>
      <c r="HQ25" s="328"/>
      <c r="HR25" s="328"/>
      <c r="HS25" s="328"/>
      <c r="HT25" s="328"/>
      <c r="HU25" s="328"/>
      <c r="HV25" s="328"/>
      <c r="HW25" s="328"/>
      <c r="HX25" s="328"/>
      <c r="HY25" s="328"/>
      <c r="HZ25" s="328"/>
      <c r="IA25" s="328"/>
      <c r="IB25" s="328"/>
      <c r="IC25" s="328"/>
      <c r="ID25" s="328"/>
      <c r="IE25" s="328"/>
      <c r="IF25" s="328"/>
      <c r="IG25" s="328"/>
      <c r="IH25" s="328"/>
      <c r="II25" s="328"/>
      <c r="IJ25" s="328"/>
      <c r="IK25" s="328"/>
      <c r="IL25" s="328"/>
      <c r="IM25" s="328"/>
      <c r="IN25" s="328"/>
      <c r="IO25" s="328"/>
      <c r="IP25" s="328"/>
      <c r="IQ25" s="328"/>
      <c r="IR25" s="328"/>
      <c r="IS25" s="328"/>
      <c r="IT25" s="328"/>
      <c r="IU25" s="328"/>
      <c r="IV25" s="328"/>
      <c r="IW25" s="328"/>
      <c r="IX25" s="328"/>
      <c r="IY25" s="328"/>
      <c r="IZ25" s="328"/>
      <c r="JA25" s="328"/>
      <c r="JB25" s="328"/>
      <c r="JC25" s="328"/>
      <c r="JD25" s="328"/>
      <c r="JE25" s="328"/>
      <c r="JF25" s="328"/>
      <c r="JG25" s="328"/>
      <c r="JH25" s="328"/>
      <c r="JI25" s="328"/>
      <c r="JJ25" s="328"/>
      <c r="JK25" s="328"/>
      <c r="JL25" s="328"/>
      <c r="JM25" s="328"/>
      <c r="JN25" s="328"/>
      <c r="JO25" s="328"/>
      <c r="JP25" s="328"/>
      <c r="JQ25" s="328"/>
      <c r="JR25" s="328"/>
      <c r="JS25" s="328"/>
      <c r="JT25" s="328"/>
      <c r="JU25" s="328"/>
      <c r="JV25" s="328"/>
      <c r="JW25" s="328"/>
      <c r="JX25" s="328"/>
      <c r="JY25" s="328"/>
      <c r="JZ25" s="328"/>
      <c r="KA25" s="328"/>
      <c r="KB25" s="328"/>
      <c r="KC25" s="328"/>
      <c r="KD25" s="328"/>
      <c r="KE25" s="328"/>
      <c r="KF25" s="328"/>
      <c r="KG25" s="328"/>
      <c r="KH25" s="328"/>
      <c r="KI25" s="328"/>
      <c r="KJ25" s="328"/>
      <c r="KK25" s="328"/>
      <c r="KL25" s="328"/>
      <c r="KM25" s="328"/>
      <c r="KN25" s="328"/>
      <c r="KO25" s="328"/>
      <c r="KP25" s="328"/>
      <c r="KQ25" s="328"/>
      <c r="KR25" s="328"/>
      <c r="KS25" s="328"/>
      <c r="KT25" s="328"/>
      <c r="KU25" s="328"/>
      <c r="KV25" s="328"/>
      <c r="KW25" s="328"/>
      <c r="KX25" s="328"/>
      <c r="KY25" s="328"/>
      <c r="KZ25" s="328"/>
      <c r="LA25" s="328"/>
      <c r="LB25" s="328"/>
      <c r="LC25" s="328"/>
      <c r="LD25" s="328"/>
      <c r="LE25" s="328"/>
      <c r="LF25" s="328"/>
      <c r="LG25" s="328"/>
      <c r="LH25" s="328"/>
      <c r="LI25" s="328"/>
      <c r="LJ25" s="328"/>
      <c r="LK25" s="328"/>
      <c r="LL25" s="328"/>
      <c r="LM25" s="328"/>
      <c r="LN25" s="328"/>
      <c r="LO25" s="328"/>
      <c r="LP25" s="328"/>
      <c r="LQ25" s="328"/>
      <c r="LR25" s="328"/>
      <c r="LS25" s="328"/>
      <c r="LT25" s="328"/>
      <c r="LU25" s="328"/>
      <c r="LV25" s="328"/>
      <c r="LW25" s="328"/>
      <c r="LX25" s="328"/>
      <c r="LY25" s="328"/>
      <c r="LZ25" s="328"/>
      <c r="MA25" s="328"/>
      <c r="MB25" s="328"/>
      <c r="MC25" s="328"/>
      <c r="MD25" s="328"/>
      <c r="ME25" s="328"/>
      <c r="MF25" s="328"/>
      <c r="MG25" s="328"/>
      <c r="MH25" s="328"/>
      <c r="MI25" s="328"/>
      <c r="MJ25" s="328"/>
      <c r="MK25" s="328"/>
      <c r="ML25" s="328"/>
      <c r="MM25" s="328"/>
      <c r="MN25" s="328"/>
      <c r="MO25" s="328"/>
      <c r="MP25" s="328"/>
      <c r="MQ25" s="328"/>
      <c r="MR25" s="328"/>
      <c r="MS25" s="328"/>
      <c r="MT25" s="328"/>
      <c r="MU25" s="328"/>
      <c r="MV25" s="328"/>
      <c r="MW25" s="328"/>
      <c r="MX25" s="328"/>
      <c r="MY25" s="328"/>
      <c r="MZ25" s="328"/>
      <c r="NA25" s="328"/>
      <c r="NB25" s="328"/>
      <c r="NC25" s="328"/>
      <c r="ND25" s="328"/>
      <c r="NE25" s="328"/>
      <c r="NF25" s="328"/>
      <c r="NG25" s="328"/>
      <c r="NH25" s="328"/>
      <c r="NI25" s="328"/>
      <c r="NJ25" s="328"/>
      <c r="NK25" s="328"/>
      <c r="NL25" s="328"/>
      <c r="NM25" s="328"/>
      <c r="NN25" s="328"/>
      <c r="NO25" s="328"/>
      <c r="NP25" s="328"/>
      <c r="NQ25" s="328"/>
      <c r="NR25" s="328"/>
      <c r="NS25" s="328"/>
      <c r="NT25" s="328"/>
      <c r="NU25" s="328"/>
      <c r="NV25" s="328"/>
      <c r="NW25" s="328"/>
      <c r="NX25" s="328"/>
      <c r="NY25" s="328"/>
      <c r="NZ25" s="328"/>
      <c r="OA25" s="328"/>
      <c r="OB25" s="328"/>
      <c r="OC25" s="328"/>
      <c r="OD25" s="328"/>
      <c r="OE25" s="328"/>
      <c r="OF25" s="328"/>
      <c r="OG25" s="328"/>
      <c r="OH25" s="328"/>
      <c r="OI25" s="328"/>
      <c r="OJ25" s="328"/>
      <c r="OK25" s="328"/>
      <c r="OL25" s="328"/>
      <c r="OM25" s="328"/>
      <c r="ON25" s="328"/>
      <c r="OO25" s="328"/>
      <c r="OP25" s="328"/>
      <c r="OQ25" s="328"/>
      <c r="OR25" s="328"/>
      <c r="OS25" s="328"/>
      <c r="OT25" s="328"/>
      <c r="OU25" s="328"/>
      <c r="OV25" s="328"/>
      <c r="OW25" s="328"/>
      <c r="OX25" s="328"/>
      <c r="OY25" s="328"/>
      <c r="OZ25" s="328"/>
      <c r="PA25" s="328"/>
      <c r="PB25" s="328"/>
      <c r="PC25" s="328"/>
      <c r="PD25" s="328"/>
      <c r="PE25" s="328"/>
      <c r="PF25" s="328"/>
      <c r="PG25" s="328"/>
      <c r="PH25" s="328"/>
      <c r="PI25" s="328"/>
      <c r="PJ25" s="328"/>
      <c r="PK25" s="328"/>
      <c r="PL25" s="328"/>
      <c r="PM25" s="328"/>
      <c r="PN25" s="328"/>
      <c r="PO25" s="328"/>
      <c r="PP25" s="328"/>
      <c r="PQ25" s="328"/>
      <c r="PR25" s="328"/>
      <c r="PS25" s="328"/>
      <c r="PT25" s="328"/>
      <c r="PU25" s="328"/>
      <c r="PV25" s="328"/>
      <c r="PW25" s="328"/>
      <c r="PX25" s="328"/>
      <c r="PY25" s="328"/>
      <c r="PZ25" s="328"/>
      <c r="QA25" s="328"/>
      <c r="QB25" s="328"/>
      <c r="QC25" s="328"/>
      <c r="QD25" s="328"/>
      <c r="QE25" s="328"/>
      <c r="QF25" s="328"/>
      <c r="QG25" s="328"/>
      <c r="QH25" s="328"/>
      <c r="QI25" s="328"/>
      <c r="QJ25" s="328"/>
      <c r="QK25" s="328"/>
      <c r="QL25" s="328"/>
      <c r="QM25" s="328"/>
      <c r="QN25" s="328"/>
      <c r="QO25" s="328"/>
      <c r="QP25" s="328"/>
      <c r="QQ25" s="328"/>
      <c r="QR25" s="328"/>
      <c r="QS25" s="328"/>
      <c r="QT25" s="328"/>
      <c r="QU25" s="328"/>
      <c r="QV25" s="328"/>
      <c r="QW25" s="328"/>
      <c r="QX25" s="328"/>
      <c r="QY25" s="328"/>
      <c r="QZ25" s="328"/>
      <c r="RA25" s="328"/>
      <c r="RB25" s="328"/>
      <c r="RC25" s="328"/>
      <c r="RD25" s="328"/>
      <c r="RE25" s="328"/>
      <c r="RF25" s="328"/>
      <c r="RG25" s="328"/>
      <c r="RH25" s="328"/>
      <c r="RI25" s="328"/>
      <c r="RJ25" s="328"/>
      <c r="RK25" s="328"/>
      <c r="RL25" s="328"/>
      <c r="RM25" s="328"/>
      <c r="RN25" s="328"/>
      <c r="RO25" s="328"/>
      <c r="RP25" s="328"/>
      <c r="RQ25" s="328"/>
      <c r="RR25" s="328"/>
      <c r="RS25" s="328"/>
      <c r="RT25" s="328"/>
      <c r="RU25" s="328"/>
      <c r="RV25" s="328"/>
      <c r="RW25" s="328"/>
      <c r="RX25" s="328"/>
      <c r="RY25" s="328"/>
      <c r="RZ25" s="328"/>
      <c r="SA25" s="328"/>
      <c r="SB25" s="328"/>
      <c r="SC25" s="328"/>
      <c r="SD25" s="328"/>
      <c r="SE25" s="328"/>
      <c r="SF25" s="328"/>
      <c r="SG25" s="328"/>
      <c r="SH25" s="328"/>
      <c r="SI25" s="328"/>
      <c r="SJ25" s="328"/>
      <c r="SK25" s="328"/>
      <c r="SL25" s="328"/>
      <c r="SM25" s="328"/>
      <c r="SN25" s="328"/>
      <c r="SO25" s="328"/>
      <c r="SP25" s="328"/>
      <c r="SQ25" s="328"/>
      <c r="SR25" s="328"/>
      <c r="SS25" s="328"/>
      <c r="ST25" s="328"/>
      <c r="SU25" s="328"/>
      <c r="SV25" s="328"/>
      <c r="SW25" s="328"/>
      <c r="SX25" s="328"/>
      <c r="SY25" s="328"/>
      <c r="SZ25" s="328"/>
      <c r="TA25" s="328"/>
      <c r="TB25" s="328"/>
      <c r="TC25" s="328"/>
      <c r="TD25" s="328"/>
      <c r="TE25" s="328"/>
      <c r="TF25" s="328"/>
      <c r="TG25" s="328"/>
      <c r="TH25" s="328"/>
      <c r="TI25" s="328"/>
      <c r="TJ25" s="328"/>
      <c r="TK25" s="328"/>
      <c r="TL25" s="328"/>
      <c r="TM25" s="328"/>
      <c r="TN25" s="328"/>
      <c r="TO25" s="328"/>
      <c r="TP25" s="328"/>
      <c r="TQ25" s="328"/>
      <c r="TR25" s="328"/>
      <c r="TS25" s="328"/>
      <c r="TT25" s="328"/>
      <c r="TU25" s="328"/>
      <c r="TV25" s="328"/>
      <c r="TW25" s="328"/>
      <c r="TX25" s="328"/>
      <c r="TY25" s="328"/>
      <c r="TZ25" s="328"/>
      <c r="UA25" s="328"/>
      <c r="UB25" s="328"/>
      <c r="UC25" s="328"/>
      <c r="UD25" s="328"/>
      <c r="UE25" s="328"/>
      <c r="UF25" s="328"/>
      <c r="UG25" s="328"/>
      <c r="UH25" s="328"/>
      <c r="UI25" s="328"/>
      <c r="UJ25" s="328"/>
      <c r="UK25" s="328"/>
      <c r="UL25" s="328"/>
      <c r="UM25" s="328"/>
      <c r="UN25" s="328"/>
      <c r="UO25" s="328"/>
      <c r="UP25" s="328"/>
      <c r="UQ25" s="328"/>
      <c r="UR25" s="328"/>
      <c r="US25" s="328"/>
      <c r="UT25" s="328"/>
      <c r="UU25" s="328"/>
      <c r="UV25" s="328"/>
      <c r="UW25" s="328"/>
      <c r="UX25" s="328"/>
      <c r="UY25" s="328"/>
      <c r="UZ25" s="328"/>
      <c r="VA25" s="328"/>
      <c r="VB25" s="328"/>
      <c r="VC25" s="328"/>
      <c r="VD25" s="328"/>
      <c r="VE25" s="328"/>
      <c r="VF25" s="328"/>
      <c r="VG25" s="328"/>
      <c r="VH25" s="328"/>
      <c r="VI25" s="328"/>
      <c r="VJ25" s="328"/>
      <c r="VK25" s="328"/>
      <c r="VL25" s="328"/>
      <c r="VM25" s="328"/>
      <c r="VN25" s="328"/>
      <c r="VO25" s="328"/>
      <c r="VP25" s="328"/>
      <c r="VQ25" s="328"/>
      <c r="VR25" s="328"/>
      <c r="VS25" s="328"/>
      <c r="VT25" s="328"/>
      <c r="VU25" s="328"/>
      <c r="VV25" s="328"/>
      <c r="VW25" s="328"/>
      <c r="VX25" s="328"/>
      <c r="VY25" s="328"/>
      <c r="VZ25" s="328"/>
      <c r="WA25" s="328"/>
      <c r="WB25" s="328"/>
      <c r="WC25" s="328"/>
      <c r="WD25" s="328"/>
      <c r="WE25" s="328"/>
      <c r="WF25" s="328"/>
      <c r="WG25" s="328"/>
      <c r="WH25" s="328"/>
      <c r="WI25" s="328"/>
      <c r="WJ25" s="328"/>
      <c r="WK25" s="328"/>
      <c r="WL25" s="328"/>
      <c r="WM25" s="328"/>
      <c r="WN25" s="328"/>
      <c r="WO25" s="328"/>
      <c r="WP25" s="328"/>
      <c r="WQ25" s="328"/>
      <c r="WR25" s="328"/>
      <c r="WS25" s="328"/>
      <c r="WT25" s="328"/>
      <c r="WU25" s="328"/>
      <c r="WV25" s="328"/>
      <c r="WW25" s="328"/>
      <c r="WX25" s="328"/>
      <c r="WY25" s="328"/>
      <c r="WZ25" s="328"/>
      <c r="XA25" s="328"/>
      <c r="XB25" s="328"/>
      <c r="XC25" s="328"/>
      <c r="XD25" s="328"/>
      <c r="XE25" s="328"/>
      <c r="XF25" s="328"/>
      <c r="XG25" s="328"/>
      <c r="XH25" s="328"/>
      <c r="XI25" s="328"/>
      <c r="XJ25" s="328"/>
      <c r="XK25" s="328"/>
      <c r="XL25" s="328"/>
      <c r="XM25" s="328"/>
      <c r="XN25" s="328"/>
      <c r="XO25" s="328"/>
      <c r="XP25" s="328"/>
      <c r="XQ25" s="328"/>
      <c r="XR25" s="328"/>
      <c r="XS25" s="328"/>
      <c r="XT25" s="328"/>
      <c r="XU25" s="328"/>
      <c r="XV25" s="328"/>
      <c r="XW25" s="328"/>
      <c r="XX25" s="328"/>
      <c r="XY25" s="328"/>
      <c r="XZ25" s="328"/>
      <c r="YA25" s="328"/>
      <c r="YB25" s="328"/>
      <c r="YC25" s="328"/>
      <c r="YD25" s="328"/>
      <c r="YE25" s="328"/>
      <c r="YF25" s="328"/>
      <c r="YG25" s="328"/>
      <c r="YH25" s="328"/>
      <c r="YI25" s="328"/>
      <c r="YJ25" s="328"/>
      <c r="YK25" s="328"/>
      <c r="YL25" s="328"/>
      <c r="YM25" s="328"/>
      <c r="YN25" s="328"/>
      <c r="YO25" s="328"/>
      <c r="YP25" s="328"/>
      <c r="YQ25" s="328"/>
      <c r="YR25" s="328"/>
      <c r="YS25" s="328"/>
      <c r="YT25" s="328"/>
      <c r="YU25" s="328"/>
      <c r="YV25" s="328"/>
      <c r="YW25" s="328"/>
      <c r="YX25" s="328"/>
      <c r="YY25" s="328"/>
      <c r="YZ25" s="328"/>
      <c r="ZA25" s="328"/>
      <c r="ZB25" s="328"/>
      <c r="ZC25" s="328"/>
      <c r="ZD25" s="328"/>
      <c r="ZE25" s="328"/>
      <c r="ZF25" s="328"/>
      <c r="ZG25" s="328"/>
      <c r="ZH25" s="328"/>
      <c r="ZI25" s="328"/>
      <c r="ZJ25" s="328"/>
      <c r="ZK25" s="328"/>
      <c r="ZL25" s="328"/>
      <c r="ZM25" s="328"/>
      <c r="ZN25" s="328"/>
      <c r="ZO25" s="328"/>
      <c r="ZP25" s="328"/>
      <c r="ZQ25" s="328"/>
      <c r="ZR25" s="328"/>
      <c r="ZS25" s="328"/>
      <c r="ZT25" s="328"/>
      <c r="ZU25" s="328"/>
      <c r="ZV25" s="328"/>
      <c r="ZW25" s="328"/>
      <c r="ZX25" s="328"/>
      <c r="ZY25" s="328"/>
      <c r="ZZ25" s="328"/>
      <c r="AAA25" s="328"/>
      <c r="AAB25" s="328"/>
      <c r="AAC25" s="328"/>
      <c r="AAD25" s="328"/>
      <c r="AAE25" s="328"/>
      <c r="AAF25" s="328"/>
      <c r="AAG25" s="328"/>
      <c r="AAH25" s="328"/>
      <c r="AAI25" s="328"/>
      <c r="AAJ25" s="328"/>
      <c r="AAK25" s="328"/>
      <c r="AAL25" s="328"/>
      <c r="AAM25" s="328"/>
      <c r="AAN25" s="328"/>
      <c r="AAO25" s="328"/>
      <c r="AAP25" s="328"/>
      <c r="AAQ25" s="328"/>
      <c r="AAR25" s="328"/>
      <c r="AAS25" s="328"/>
      <c r="AAT25" s="328"/>
      <c r="AAU25" s="328"/>
      <c r="AAV25" s="328"/>
      <c r="AAW25" s="328"/>
      <c r="AAX25" s="328"/>
      <c r="AAY25" s="328"/>
      <c r="AAZ25" s="328"/>
      <c r="ABA25" s="328"/>
      <c r="ABB25" s="328"/>
      <c r="ABC25" s="328"/>
      <c r="ABD25" s="328"/>
      <c r="ABE25" s="328"/>
      <c r="ABF25" s="328"/>
      <c r="ABG25" s="328"/>
      <c r="ABH25" s="328"/>
      <c r="ABI25" s="328"/>
      <c r="ABJ25" s="328"/>
      <c r="ABK25" s="328"/>
      <c r="ABL25" s="328"/>
      <c r="ABM25" s="328"/>
      <c r="ABN25" s="328"/>
      <c r="ABO25" s="328"/>
      <c r="ABP25" s="328"/>
      <c r="ABQ25" s="328"/>
      <c r="ABR25" s="328"/>
      <c r="ABS25" s="328"/>
      <c r="ABT25" s="328"/>
      <c r="ABU25" s="328"/>
      <c r="ABV25" s="328"/>
      <c r="ABW25" s="328"/>
      <c r="ABX25" s="328"/>
      <c r="ABY25" s="328"/>
      <c r="ABZ25" s="328"/>
      <c r="ACA25" s="328"/>
      <c r="ACB25" s="328"/>
      <c r="ACC25" s="328"/>
      <c r="ACD25" s="328"/>
      <c r="ACE25" s="328"/>
      <c r="ACF25" s="328"/>
      <c r="ACG25" s="328"/>
      <c r="ACH25" s="328"/>
      <c r="ACI25" s="328"/>
      <c r="ACJ25" s="328"/>
      <c r="ACK25" s="328"/>
      <c r="ACL25" s="328"/>
      <c r="ACM25" s="328"/>
      <c r="ACN25" s="328"/>
      <c r="ACO25" s="328"/>
      <c r="ACP25" s="328"/>
      <c r="ACQ25" s="328"/>
      <c r="ACR25" s="328"/>
      <c r="ACS25" s="328"/>
      <c r="ACT25" s="328"/>
      <c r="ACU25" s="328"/>
      <c r="ACV25" s="328"/>
      <c r="ACW25" s="328"/>
      <c r="ACX25" s="328"/>
      <c r="ACY25" s="328"/>
      <c r="ACZ25" s="328"/>
      <c r="ADA25" s="328"/>
      <c r="ADB25" s="328"/>
      <c r="ADC25" s="328"/>
      <c r="ADD25" s="328"/>
      <c r="ADE25" s="328"/>
      <c r="ADF25" s="328"/>
      <c r="ADG25" s="328"/>
      <c r="ADH25" s="328"/>
      <c r="ADI25" s="328"/>
      <c r="ADJ25" s="328"/>
      <c r="ADK25" s="328"/>
      <c r="ADL25" s="328"/>
      <c r="ADM25" s="328"/>
      <c r="ADN25" s="328"/>
      <c r="ADO25" s="328"/>
      <c r="ADP25" s="328"/>
      <c r="ADQ25" s="328"/>
      <c r="ADR25" s="328"/>
      <c r="ADS25" s="328"/>
      <c r="ADT25" s="328"/>
      <c r="ADU25" s="328"/>
      <c r="ADV25" s="328"/>
      <c r="ADW25" s="328"/>
      <c r="ADX25" s="328"/>
      <c r="ADY25" s="328"/>
      <c r="ADZ25" s="328"/>
      <c r="AEA25" s="328"/>
      <c r="AEB25" s="328"/>
      <c r="AEC25" s="328"/>
      <c r="AED25" s="328"/>
      <c r="AEE25" s="328"/>
      <c r="AEF25" s="328"/>
      <c r="AEG25" s="328"/>
      <c r="AEH25" s="328"/>
      <c r="AEI25" s="328"/>
      <c r="AEJ25" s="328"/>
      <c r="AEK25" s="328"/>
      <c r="AEL25" s="328"/>
      <c r="AEM25" s="328"/>
      <c r="AEN25" s="328"/>
      <c r="AEO25" s="328"/>
      <c r="AEP25" s="328"/>
      <c r="AEQ25" s="328"/>
      <c r="AER25" s="328"/>
      <c r="AES25" s="328"/>
      <c r="AET25" s="328"/>
      <c r="AEU25" s="328"/>
      <c r="AEV25" s="328"/>
      <c r="AEW25" s="328"/>
      <c r="AEX25" s="328"/>
      <c r="AEY25" s="328"/>
      <c r="AEZ25" s="328"/>
      <c r="AFA25" s="328"/>
      <c r="AFB25" s="328"/>
      <c r="AFC25" s="328"/>
      <c r="AFD25" s="328"/>
      <c r="AFE25" s="328"/>
      <c r="AFF25" s="328"/>
      <c r="AFG25" s="328"/>
      <c r="AFH25" s="328"/>
      <c r="AFI25" s="328"/>
      <c r="AFJ25" s="328"/>
      <c r="AFK25" s="328"/>
      <c r="AFL25" s="328"/>
      <c r="AFM25" s="328"/>
      <c r="AFN25" s="328"/>
      <c r="AFO25" s="328"/>
      <c r="AFP25" s="328"/>
      <c r="AFQ25" s="328"/>
      <c r="AFR25" s="328"/>
      <c r="AFS25" s="328"/>
      <c r="AFT25" s="328"/>
      <c r="AFU25" s="328"/>
      <c r="AFV25" s="328"/>
      <c r="AFW25" s="328"/>
      <c r="AFX25" s="328"/>
      <c r="AFY25" s="328"/>
      <c r="AFZ25" s="328"/>
      <c r="AGA25" s="328"/>
      <c r="AGB25" s="328"/>
      <c r="AGC25" s="328"/>
      <c r="AGD25" s="328"/>
      <c r="AGE25" s="328"/>
      <c r="AGF25" s="328"/>
      <c r="AGG25" s="328"/>
      <c r="AGH25" s="328"/>
      <c r="AGI25" s="328"/>
      <c r="AGJ25" s="328"/>
      <c r="AGK25" s="328"/>
      <c r="AGL25" s="328"/>
      <c r="AGM25" s="328"/>
      <c r="AGN25" s="328"/>
      <c r="AGO25" s="328"/>
      <c r="AGP25" s="328"/>
      <c r="AGQ25" s="328"/>
      <c r="AGR25" s="328"/>
      <c r="AGS25" s="328"/>
      <c r="AGT25" s="328"/>
      <c r="AGU25" s="328"/>
      <c r="AGV25" s="328"/>
      <c r="AGW25" s="328"/>
      <c r="AGX25" s="328"/>
      <c r="AGY25" s="328"/>
      <c r="AGZ25" s="328"/>
      <c r="AHA25" s="328"/>
      <c r="AHB25" s="328"/>
      <c r="AHC25" s="328"/>
      <c r="AHD25" s="328"/>
      <c r="AHE25" s="328"/>
      <c r="AHF25" s="328"/>
      <c r="AHG25" s="328"/>
      <c r="AHH25" s="328"/>
      <c r="AHI25" s="328"/>
      <c r="AHJ25" s="328"/>
      <c r="AHK25" s="328"/>
      <c r="AHL25" s="328"/>
      <c r="AHM25" s="328"/>
      <c r="AHN25" s="328"/>
      <c r="AHO25" s="328"/>
      <c r="AHP25" s="328"/>
      <c r="AHQ25" s="328"/>
      <c r="AHR25" s="328"/>
      <c r="AHS25" s="328"/>
      <c r="AHT25" s="328"/>
      <c r="AHU25" s="328"/>
      <c r="AHV25" s="328"/>
      <c r="AHW25" s="328"/>
      <c r="AHX25" s="328"/>
      <c r="AHY25" s="328"/>
      <c r="AHZ25" s="328"/>
      <c r="AIA25" s="328"/>
      <c r="AIB25" s="328"/>
      <c r="AIC25" s="328"/>
      <c r="AID25" s="328"/>
      <c r="AIE25" s="328"/>
      <c r="AIF25" s="328"/>
      <c r="AIG25" s="328"/>
      <c r="AIH25" s="328"/>
      <c r="AII25" s="328"/>
      <c r="AIJ25" s="328"/>
      <c r="AIK25" s="328"/>
      <c r="AIL25" s="328"/>
      <c r="AIM25" s="328"/>
      <c r="AIN25" s="328"/>
      <c r="AIO25" s="328"/>
      <c r="AIP25" s="328"/>
      <c r="AIQ25" s="328"/>
      <c r="AIR25" s="328"/>
      <c r="AIS25" s="328"/>
      <c r="AIT25" s="328"/>
      <c r="AIU25" s="328"/>
      <c r="AIV25" s="328"/>
      <c r="AIW25" s="328"/>
      <c r="AIX25" s="328"/>
      <c r="AIY25" s="328"/>
      <c r="AIZ25" s="328"/>
      <c r="AJA25" s="328"/>
      <c r="AJB25" s="328"/>
      <c r="AJC25" s="328"/>
      <c r="AJD25" s="328"/>
      <c r="AJE25" s="328"/>
      <c r="AJF25" s="328"/>
      <c r="AJG25" s="328"/>
      <c r="AJH25" s="328"/>
      <c r="AJI25" s="328"/>
      <c r="AJJ25" s="328"/>
      <c r="AJK25" s="328"/>
      <c r="AJL25" s="328"/>
      <c r="AJM25" s="328"/>
      <c r="AJN25" s="328"/>
      <c r="AJO25" s="328"/>
      <c r="AJP25" s="328"/>
      <c r="AJQ25" s="328"/>
      <c r="AJR25" s="328"/>
      <c r="AJS25" s="328"/>
      <c r="AJT25" s="328"/>
      <c r="AJU25" s="328"/>
      <c r="AJV25" s="328"/>
      <c r="AJW25" s="328"/>
      <c r="AJX25" s="328"/>
      <c r="AJY25" s="328"/>
      <c r="AJZ25" s="328"/>
      <c r="AKA25" s="328"/>
      <c r="AKB25" s="328"/>
      <c r="AKC25" s="328"/>
      <c r="AKD25" s="328"/>
      <c r="AKE25" s="328"/>
      <c r="AKF25" s="328"/>
      <c r="AKG25" s="328"/>
      <c r="AKH25" s="328"/>
      <c r="AKI25" s="328"/>
      <c r="AKJ25" s="328"/>
      <c r="AKK25" s="328"/>
      <c r="AKL25" s="328"/>
      <c r="AKM25" s="328"/>
      <c r="AKN25" s="328"/>
      <c r="AKO25" s="328"/>
      <c r="AKP25" s="328"/>
      <c r="AKQ25" s="328"/>
      <c r="AKR25" s="328"/>
      <c r="AKS25" s="328"/>
      <c r="AKT25" s="328"/>
      <c r="AKU25" s="328"/>
    </row>
    <row r="30" spans="1:983" s="723" customFormat="1">
      <c r="A30" s="395"/>
      <c r="B30" s="395"/>
      <c r="C30" s="395"/>
      <c r="D30" s="395"/>
      <c r="E30" s="395"/>
      <c r="F30" s="395"/>
      <c r="G30" s="743"/>
      <c r="H30" s="743"/>
      <c r="I30" s="743"/>
      <c r="J30" s="743"/>
      <c r="K30" s="395"/>
      <c r="L30" s="743" t="e">
        <f>#REF!-L8</f>
        <v>#REF!</v>
      </c>
      <c r="M30" s="743" t="e">
        <f>#REF!-M8</f>
        <v>#REF!</v>
      </c>
      <c r="N30" s="743" t="e">
        <f>#REF!-N8</f>
        <v>#REF!</v>
      </c>
      <c r="O30" s="743" t="e">
        <f>#REF!-O8</f>
        <v>#REF!</v>
      </c>
      <c r="P30" s="743" t="e">
        <f>#REF!-P8</f>
        <v>#REF!</v>
      </c>
      <c r="Q30" s="743" t="e">
        <f>#REF!-Q8</f>
        <v>#REF!</v>
      </c>
      <c r="R30" s="743" t="e">
        <f>#REF!-R8</f>
        <v>#REF!</v>
      </c>
      <c r="S30" s="743" t="e">
        <f>#REF!-S8</f>
        <v>#REF!</v>
      </c>
      <c r="T30" s="743" t="e">
        <f>#REF!-T8</f>
        <v>#REF!</v>
      </c>
      <c r="U30" s="743" t="e">
        <f>#REF!-U8</f>
        <v>#REF!</v>
      </c>
      <c r="V30" s="743" t="e">
        <f>#REF!-V8</f>
        <v>#REF!</v>
      </c>
      <c r="W30" s="743" t="e">
        <f>#REF!-W8</f>
        <v>#REF!</v>
      </c>
      <c r="X30" s="743" t="e">
        <f>#REF!-X8</f>
        <v>#REF!</v>
      </c>
      <c r="Y30" s="743" t="e">
        <f>#REF!-Y8</f>
        <v>#REF!</v>
      </c>
      <c r="Z30" s="743" t="e">
        <f>#REF!-Z8</f>
        <v>#REF!</v>
      </c>
      <c r="AA30" s="743" t="e">
        <f>#REF!-AA8</f>
        <v>#REF!</v>
      </c>
      <c r="AB30" s="743" t="e">
        <f>#REF!-AB8</f>
        <v>#REF!</v>
      </c>
      <c r="AC30" s="743" t="e">
        <f>#REF!-AC8</f>
        <v>#REF!</v>
      </c>
      <c r="AD30" s="743" t="e">
        <f>#REF!-AD8</f>
        <v>#REF!</v>
      </c>
      <c r="AE30" s="743" t="e">
        <f>#REF!-AE8</f>
        <v>#REF!</v>
      </c>
      <c r="AF30" s="743" t="e">
        <f>#REF!-AF8</f>
        <v>#REF!</v>
      </c>
      <c r="AG30" s="743" t="e">
        <f>#REF!-AG8</f>
        <v>#REF!</v>
      </c>
      <c r="AH30" s="743" t="e">
        <f>#REF!-AH8</f>
        <v>#REF!</v>
      </c>
      <c r="AI30" s="743" t="e">
        <f>#REF!-AI8</f>
        <v>#REF!</v>
      </c>
      <c r="AJ30" s="743" t="e">
        <f>#REF!-AJ8</f>
        <v>#REF!</v>
      </c>
      <c r="AK30" s="743" t="e">
        <f>#REF!-AK8</f>
        <v>#REF!</v>
      </c>
      <c r="AL30" s="743" t="e">
        <f>#REF!-AL8</f>
        <v>#REF!</v>
      </c>
      <c r="AM30" s="743" t="e">
        <f>#REF!-AM8</f>
        <v>#REF!</v>
      </c>
      <c r="AN30" s="743" t="e">
        <f>#REF!-AN8</f>
        <v>#REF!</v>
      </c>
      <c r="AO30" s="743" t="e">
        <f>#REF!-AO8</f>
        <v>#REF!</v>
      </c>
      <c r="AP30" s="743" t="e">
        <f>#REF!-AP8</f>
        <v>#REF!</v>
      </c>
      <c r="AQ30" s="743" t="e">
        <f>#REF!-AQ8</f>
        <v>#REF!</v>
      </c>
      <c r="AR30" s="743" t="e">
        <f>#REF!-AR8</f>
        <v>#REF!</v>
      </c>
      <c r="AS30" s="743" t="e">
        <f>#REF!-AS8</f>
        <v>#REF!</v>
      </c>
      <c r="AT30" s="743" t="e">
        <f>#REF!-AT8</f>
        <v>#REF!</v>
      </c>
      <c r="AU30" s="743" t="e">
        <f>#REF!-AU8</f>
        <v>#REF!</v>
      </c>
      <c r="AV30" s="743" t="e">
        <f>#REF!-AV8</f>
        <v>#REF!</v>
      </c>
      <c r="AW30" s="743" t="e">
        <f>#REF!-AW8</f>
        <v>#REF!</v>
      </c>
      <c r="AX30" s="743" t="e">
        <f>#REF!-AX8</f>
        <v>#REF!</v>
      </c>
      <c r="AY30" s="743" t="e">
        <f>#REF!-AY8</f>
        <v>#REF!</v>
      </c>
      <c r="AZ30" s="743" t="e">
        <f>#REF!-AZ8</f>
        <v>#REF!</v>
      </c>
      <c r="BA30" s="743" t="e">
        <f>#REF!-BA8</f>
        <v>#REF!</v>
      </c>
      <c r="BB30" s="743" t="e">
        <f>#REF!-BB8</f>
        <v>#REF!</v>
      </c>
      <c r="BC30" s="743" t="e">
        <f>#REF!-BC8</f>
        <v>#REF!</v>
      </c>
      <c r="BD30" s="395"/>
      <c r="BE30" s="395"/>
      <c r="BF30" s="395"/>
      <c r="BG30" s="395"/>
      <c r="BH30" s="395"/>
      <c r="BI30" s="395"/>
      <c r="BJ30" s="395"/>
      <c r="BK30" s="395"/>
      <c r="BL30" s="395"/>
      <c r="BM30" s="395"/>
      <c r="BN30" s="395"/>
      <c r="BO30" s="395"/>
      <c r="BP30" s="395"/>
      <c r="BQ30" s="395"/>
      <c r="BR30" s="395"/>
      <c r="BS30" s="395"/>
      <c r="BT30" s="395"/>
      <c r="BU30" s="395"/>
      <c r="BV30" s="395"/>
      <c r="BW30" s="395"/>
      <c r="BX30" s="395"/>
      <c r="BY30" s="395"/>
      <c r="BZ30" s="395"/>
      <c r="CA30" s="395"/>
      <c r="CB30" s="395"/>
      <c r="CC30" s="395"/>
      <c r="CD30" s="395"/>
      <c r="CE30" s="395"/>
      <c r="CF30" s="395"/>
      <c r="CG30" s="395"/>
      <c r="CH30" s="395"/>
      <c r="CI30" s="395"/>
      <c r="CJ30" s="395"/>
      <c r="CK30" s="395"/>
      <c r="CL30" s="395"/>
      <c r="CM30" s="395"/>
      <c r="CN30" s="395"/>
      <c r="CO30" s="395"/>
      <c r="CP30" s="395"/>
      <c r="CQ30" s="395"/>
      <c r="CR30" s="395"/>
      <c r="CS30" s="395"/>
      <c r="CT30" s="395"/>
      <c r="CU30" s="395"/>
      <c r="CV30" s="395"/>
      <c r="CW30" s="395"/>
      <c r="CX30" s="395"/>
      <c r="CY30" s="395"/>
      <c r="CZ30" s="395"/>
      <c r="DA30" s="395"/>
      <c r="DB30" s="395"/>
      <c r="DC30" s="395"/>
      <c r="DD30" s="395"/>
      <c r="DE30" s="395"/>
      <c r="DF30" s="395"/>
      <c r="DG30" s="395"/>
      <c r="DH30" s="395"/>
      <c r="DI30" s="395"/>
      <c r="DJ30" s="395"/>
      <c r="DK30" s="395"/>
      <c r="DL30" s="395"/>
      <c r="DM30" s="395"/>
      <c r="DN30" s="395"/>
      <c r="DO30" s="395"/>
      <c r="DP30" s="395"/>
      <c r="DQ30" s="395"/>
      <c r="DR30" s="395"/>
      <c r="DS30" s="395"/>
      <c r="DT30" s="395"/>
      <c r="DU30" s="395"/>
      <c r="DV30" s="395"/>
      <c r="DW30" s="395"/>
      <c r="DX30" s="395"/>
      <c r="DY30" s="395"/>
      <c r="DZ30" s="395"/>
      <c r="EA30" s="395"/>
      <c r="EB30" s="395"/>
      <c r="EC30" s="395"/>
      <c r="ED30" s="395"/>
      <c r="EE30" s="395"/>
      <c r="EF30" s="395"/>
      <c r="EG30" s="395"/>
      <c r="EH30" s="395"/>
      <c r="EI30" s="395"/>
      <c r="EJ30" s="395"/>
      <c r="EK30" s="395"/>
      <c r="EL30" s="395"/>
      <c r="EM30" s="395"/>
      <c r="EN30" s="395"/>
      <c r="EO30" s="395"/>
      <c r="EP30" s="395"/>
      <c r="EQ30" s="395"/>
      <c r="ER30" s="395"/>
      <c r="ES30" s="395"/>
      <c r="ET30" s="395"/>
      <c r="EU30" s="395"/>
      <c r="EV30" s="395"/>
      <c r="EW30" s="395"/>
      <c r="EX30" s="395"/>
      <c r="EY30" s="395"/>
      <c r="EZ30" s="395"/>
      <c r="FA30" s="395"/>
      <c r="FB30" s="395"/>
      <c r="FC30" s="395"/>
      <c r="FD30" s="395"/>
      <c r="FE30" s="395"/>
      <c r="FF30" s="395"/>
      <c r="FG30" s="395"/>
      <c r="FH30" s="395"/>
      <c r="FI30" s="395"/>
      <c r="FJ30" s="395"/>
      <c r="FK30" s="395"/>
      <c r="FL30" s="395"/>
      <c r="FM30" s="395"/>
      <c r="FN30" s="395"/>
      <c r="FO30" s="395"/>
      <c r="FP30" s="395"/>
      <c r="FQ30" s="395"/>
      <c r="FR30" s="395"/>
      <c r="FS30" s="395"/>
      <c r="FT30" s="395"/>
      <c r="FU30" s="395"/>
      <c r="FV30" s="395"/>
      <c r="FW30" s="395"/>
      <c r="FX30" s="395"/>
      <c r="FY30" s="395"/>
      <c r="FZ30" s="395"/>
      <c r="GA30" s="395"/>
      <c r="GB30" s="395"/>
      <c r="GC30" s="395"/>
      <c r="GD30" s="395"/>
      <c r="GE30" s="395"/>
      <c r="GF30" s="395"/>
      <c r="GG30" s="395"/>
      <c r="GH30" s="395"/>
      <c r="GI30" s="395"/>
      <c r="GJ30" s="395"/>
      <c r="GK30" s="395"/>
      <c r="GL30" s="395"/>
      <c r="GM30" s="395"/>
      <c r="GN30" s="395"/>
      <c r="GO30" s="395"/>
      <c r="GP30" s="395"/>
      <c r="GQ30" s="395"/>
      <c r="GR30" s="395"/>
      <c r="GS30" s="395"/>
      <c r="GT30" s="395"/>
      <c r="GU30" s="395"/>
      <c r="GV30" s="395"/>
      <c r="GW30" s="395"/>
      <c r="GX30" s="395"/>
      <c r="GY30" s="395"/>
      <c r="GZ30" s="395"/>
      <c r="HA30" s="395"/>
      <c r="HB30" s="395"/>
      <c r="HC30" s="395"/>
      <c r="HD30" s="395"/>
      <c r="HE30" s="395"/>
      <c r="HF30" s="395"/>
      <c r="HG30" s="395"/>
      <c r="HH30" s="395"/>
      <c r="HI30" s="395"/>
      <c r="HJ30" s="395"/>
      <c r="HK30" s="395"/>
      <c r="HL30" s="395"/>
      <c r="HM30" s="395"/>
      <c r="HN30" s="395"/>
      <c r="HO30" s="395"/>
      <c r="HP30" s="395"/>
      <c r="HQ30" s="395"/>
      <c r="HR30" s="395"/>
      <c r="HS30" s="395"/>
      <c r="HT30" s="395"/>
      <c r="HU30" s="395"/>
      <c r="HV30" s="395"/>
      <c r="HW30" s="395"/>
      <c r="HX30" s="395"/>
      <c r="HY30" s="395"/>
      <c r="HZ30" s="395"/>
      <c r="IA30" s="395"/>
      <c r="IB30" s="395"/>
      <c r="IC30" s="395"/>
      <c r="ID30" s="395"/>
      <c r="IE30" s="395"/>
      <c r="IF30" s="395"/>
      <c r="IG30" s="395"/>
      <c r="IH30" s="395"/>
      <c r="II30" s="395"/>
      <c r="IJ30" s="395"/>
      <c r="IK30" s="395"/>
      <c r="IL30" s="395"/>
      <c r="IM30" s="395"/>
      <c r="IN30" s="395"/>
      <c r="IO30" s="395"/>
      <c r="IP30" s="395"/>
      <c r="IQ30" s="395"/>
      <c r="IR30" s="395"/>
      <c r="IS30" s="395"/>
      <c r="IT30" s="395"/>
      <c r="IU30" s="395"/>
      <c r="IV30" s="395"/>
      <c r="IW30" s="395"/>
      <c r="IX30" s="395"/>
      <c r="IY30" s="395"/>
      <c r="IZ30" s="395"/>
      <c r="JA30" s="395"/>
      <c r="JB30" s="395"/>
      <c r="JC30" s="395"/>
      <c r="JD30" s="395"/>
      <c r="JE30" s="395"/>
      <c r="JF30" s="395"/>
      <c r="JG30" s="395"/>
      <c r="JH30" s="395"/>
      <c r="JI30" s="395"/>
      <c r="JJ30" s="395"/>
      <c r="JK30" s="395"/>
      <c r="JL30" s="395"/>
      <c r="JM30" s="395"/>
      <c r="JN30" s="395"/>
      <c r="JO30" s="395"/>
      <c r="JP30" s="395"/>
      <c r="JQ30" s="395"/>
      <c r="JR30" s="395"/>
      <c r="JS30" s="395"/>
      <c r="JT30" s="395"/>
      <c r="JU30" s="395"/>
      <c r="JV30" s="395"/>
      <c r="JW30" s="395"/>
      <c r="JX30" s="395"/>
      <c r="JY30" s="395"/>
      <c r="JZ30" s="395"/>
      <c r="KA30" s="395"/>
      <c r="KB30" s="395"/>
      <c r="KC30" s="395"/>
      <c r="KD30" s="395"/>
      <c r="KE30" s="395"/>
      <c r="KF30" s="395"/>
      <c r="KG30" s="395"/>
      <c r="KH30" s="395"/>
      <c r="KI30" s="395"/>
      <c r="KJ30" s="395"/>
      <c r="KK30" s="395"/>
      <c r="KL30" s="395"/>
      <c r="KM30" s="395"/>
      <c r="KN30" s="395"/>
      <c r="KO30" s="395"/>
      <c r="KP30" s="395"/>
      <c r="KQ30" s="395"/>
      <c r="KR30" s="395"/>
      <c r="KS30" s="395"/>
      <c r="KT30" s="395"/>
      <c r="KU30" s="395"/>
      <c r="KV30" s="395"/>
      <c r="KW30" s="395"/>
      <c r="KX30" s="395"/>
      <c r="KY30" s="395"/>
      <c r="KZ30" s="395"/>
      <c r="LA30" s="395"/>
      <c r="LB30" s="395"/>
      <c r="LC30" s="395"/>
      <c r="LD30" s="395"/>
      <c r="LE30" s="395"/>
      <c r="LF30" s="395"/>
      <c r="LG30" s="395"/>
      <c r="LH30" s="395"/>
      <c r="LI30" s="395"/>
      <c r="LJ30" s="395"/>
      <c r="LK30" s="395"/>
      <c r="LL30" s="395"/>
      <c r="LM30" s="395"/>
      <c r="LN30" s="395"/>
      <c r="LO30" s="395"/>
      <c r="LP30" s="395"/>
      <c r="LQ30" s="395"/>
      <c r="LR30" s="395"/>
      <c r="LS30" s="395"/>
      <c r="LT30" s="395"/>
      <c r="LU30" s="395"/>
      <c r="LV30" s="395"/>
      <c r="LW30" s="395"/>
      <c r="LX30" s="395"/>
      <c r="LY30" s="395"/>
      <c r="LZ30" s="395"/>
      <c r="MA30" s="395"/>
      <c r="MB30" s="395"/>
      <c r="MC30" s="395"/>
      <c r="MD30" s="395"/>
      <c r="ME30" s="395"/>
      <c r="MF30" s="395"/>
      <c r="MG30" s="395"/>
      <c r="MH30" s="395"/>
      <c r="MI30" s="395"/>
      <c r="MJ30" s="395"/>
      <c r="MK30" s="395"/>
      <c r="ML30" s="395"/>
      <c r="MM30" s="395"/>
      <c r="MN30" s="395"/>
      <c r="MO30" s="395"/>
      <c r="MP30" s="395"/>
      <c r="MQ30" s="395"/>
      <c r="MR30" s="395"/>
      <c r="MS30" s="395"/>
      <c r="MT30" s="395"/>
      <c r="MU30" s="395"/>
      <c r="MV30" s="395"/>
      <c r="MW30" s="395"/>
      <c r="MX30" s="395"/>
      <c r="MY30" s="395"/>
      <c r="MZ30" s="395"/>
      <c r="NA30" s="395"/>
      <c r="NB30" s="395"/>
      <c r="NC30" s="395"/>
      <c r="ND30" s="395"/>
      <c r="NE30" s="395"/>
      <c r="NF30" s="395"/>
      <c r="NG30" s="395"/>
      <c r="NH30" s="395"/>
      <c r="NI30" s="395"/>
      <c r="NJ30" s="395"/>
      <c r="NK30" s="395"/>
      <c r="NL30" s="395"/>
      <c r="NM30" s="395"/>
      <c r="NN30" s="395"/>
      <c r="NO30" s="395"/>
      <c r="NP30" s="395"/>
      <c r="NQ30" s="395"/>
      <c r="NR30" s="395"/>
      <c r="NS30" s="395"/>
      <c r="NT30" s="395"/>
      <c r="NU30" s="395"/>
      <c r="NV30" s="395"/>
      <c r="NW30" s="395"/>
      <c r="NX30" s="395"/>
      <c r="NY30" s="395"/>
      <c r="NZ30" s="395"/>
      <c r="OA30" s="395"/>
      <c r="OB30" s="395"/>
      <c r="OC30" s="395"/>
      <c r="OD30" s="395"/>
      <c r="OE30" s="395"/>
      <c r="OF30" s="395"/>
      <c r="OG30" s="395"/>
      <c r="OH30" s="395"/>
      <c r="OI30" s="395"/>
      <c r="OJ30" s="395"/>
      <c r="OK30" s="395"/>
      <c r="OL30" s="395"/>
      <c r="OM30" s="395"/>
      <c r="ON30" s="395"/>
      <c r="OO30" s="395"/>
      <c r="OP30" s="395"/>
      <c r="OQ30" s="395"/>
      <c r="OR30" s="395"/>
      <c r="OS30" s="395"/>
      <c r="OT30" s="395"/>
      <c r="OU30" s="395"/>
      <c r="OV30" s="395"/>
      <c r="OW30" s="395"/>
      <c r="OX30" s="395"/>
      <c r="OY30" s="395"/>
      <c r="OZ30" s="395"/>
      <c r="PA30" s="395"/>
      <c r="PB30" s="395"/>
      <c r="PC30" s="395"/>
      <c r="PD30" s="395"/>
      <c r="PE30" s="395"/>
      <c r="PF30" s="395"/>
      <c r="PG30" s="395"/>
      <c r="PH30" s="395"/>
      <c r="PI30" s="395"/>
      <c r="PJ30" s="395"/>
      <c r="PK30" s="395"/>
      <c r="PL30" s="395"/>
      <c r="PM30" s="395"/>
      <c r="PN30" s="395"/>
      <c r="PO30" s="395"/>
      <c r="PP30" s="395"/>
      <c r="PQ30" s="395"/>
      <c r="PR30" s="395"/>
      <c r="PS30" s="395"/>
      <c r="PT30" s="395"/>
      <c r="PU30" s="395"/>
      <c r="PV30" s="395"/>
      <c r="PW30" s="395"/>
      <c r="PX30" s="395"/>
      <c r="PY30" s="395"/>
      <c r="PZ30" s="395"/>
      <c r="QA30" s="395"/>
      <c r="QB30" s="395"/>
      <c r="QC30" s="395"/>
      <c r="QD30" s="395"/>
      <c r="QE30" s="395"/>
      <c r="QF30" s="395"/>
      <c r="QG30" s="395"/>
      <c r="QH30" s="395"/>
      <c r="QI30" s="395"/>
      <c r="QJ30" s="395"/>
      <c r="QK30" s="395"/>
      <c r="QL30" s="395"/>
      <c r="QM30" s="395"/>
      <c r="QN30" s="395"/>
      <c r="QO30" s="395"/>
      <c r="QP30" s="395"/>
      <c r="QQ30" s="395"/>
      <c r="QR30" s="395"/>
      <c r="QS30" s="395"/>
      <c r="QT30" s="395"/>
      <c r="QU30" s="395"/>
      <c r="QV30" s="395"/>
      <c r="QW30" s="395"/>
      <c r="QX30" s="395"/>
      <c r="QY30" s="395"/>
      <c r="QZ30" s="395"/>
      <c r="RA30" s="395"/>
      <c r="RB30" s="395"/>
      <c r="RC30" s="395"/>
      <c r="RD30" s="395"/>
      <c r="RE30" s="395"/>
      <c r="RF30" s="395"/>
      <c r="RG30" s="395"/>
      <c r="RH30" s="395"/>
      <c r="RI30" s="395"/>
      <c r="RJ30" s="395"/>
      <c r="RK30" s="395"/>
      <c r="RL30" s="395"/>
      <c r="RM30" s="395"/>
      <c r="RN30" s="395"/>
      <c r="RO30" s="395"/>
      <c r="RP30" s="395"/>
      <c r="RQ30" s="395"/>
      <c r="RR30" s="395"/>
      <c r="RS30" s="395"/>
      <c r="RT30" s="395"/>
      <c r="RU30" s="395"/>
      <c r="RV30" s="395"/>
      <c r="RW30" s="395"/>
      <c r="RX30" s="395"/>
      <c r="RY30" s="395"/>
      <c r="RZ30" s="395"/>
      <c r="SA30" s="395"/>
      <c r="SB30" s="395"/>
      <c r="SC30" s="395"/>
      <c r="SD30" s="395"/>
      <c r="SE30" s="395"/>
      <c r="SF30" s="395"/>
      <c r="SG30" s="395"/>
      <c r="SH30" s="395"/>
      <c r="SI30" s="395"/>
      <c r="SJ30" s="395"/>
      <c r="SK30" s="395"/>
      <c r="SL30" s="395"/>
      <c r="SM30" s="395"/>
      <c r="SN30" s="395"/>
      <c r="SO30" s="395"/>
      <c r="SP30" s="395"/>
      <c r="SQ30" s="395"/>
      <c r="SR30" s="395"/>
      <c r="SS30" s="395"/>
      <c r="ST30" s="395"/>
      <c r="SU30" s="395"/>
      <c r="SV30" s="395"/>
      <c r="SW30" s="395"/>
      <c r="SX30" s="395"/>
      <c r="SY30" s="395"/>
      <c r="SZ30" s="395"/>
      <c r="TA30" s="395"/>
      <c r="TB30" s="395"/>
      <c r="TC30" s="395"/>
      <c r="TD30" s="395"/>
      <c r="TE30" s="395"/>
      <c r="TF30" s="395"/>
      <c r="TG30" s="395"/>
      <c r="TH30" s="395"/>
      <c r="TI30" s="395"/>
      <c r="TJ30" s="395"/>
      <c r="TK30" s="395"/>
      <c r="TL30" s="395"/>
      <c r="TM30" s="395"/>
      <c r="TN30" s="395"/>
      <c r="TO30" s="395"/>
      <c r="TP30" s="395"/>
      <c r="TQ30" s="395"/>
      <c r="TR30" s="395"/>
      <c r="TS30" s="395"/>
      <c r="TT30" s="395"/>
      <c r="TU30" s="395"/>
      <c r="TV30" s="395"/>
      <c r="TW30" s="395"/>
      <c r="TX30" s="395"/>
      <c r="TY30" s="395"/>
      <c r="TZ30" s="395"/>
      <c r="UA30" s="395"/>
      <c r="UB30" s="395"/>
      <c r="UC30" s="395"/>
      <c r="UD30" s="395"/>
      <c r="UE30" s="395"/>
      <c r="UF30" s="395"/>
      <c r="UG30" s="395"/>
      <c r="UH30" s="395"/>
      <c r="UI30" s="395"/>
      <c r="UJ30" s="395"/>
      <c r="UK30" s="395"/>
      <c r="UL30" s="395"/>
      <c r="UM30" s="395"/>
      <c r="UN30" s="395"/>
      <c r="UO30" s="395"/>
      <c r="UP30" s="395"/>
      <c r="UQ30" s="395"/>
      <c r="UR30" s="395"/>
      <c r="US30" s="395"/>
      <c r="UT30" s="395"/>
      <c r="UU30" s="395"/>
      <c r="UV30" s="395"/>
      <c r="UW30" s="395"/>
      <c r="UX30" s="395"/>
      <c r="UY30" s="395"/>
      <c r="UZ30" s="395"/>
      <c r="VA30" s="395"/>
      <c r="VB30" s="395"/>
      <c r="VC30" s="395"/>
      <c r="VD30" s="395"/>
      <c r="VE30" s="395"/>
      <c r="VF30" s="395"/>
      <c r="VG30" s="395"/>
      <c r="VH30" s="395"/>
      <c r="VI30" s="395"/>
      <c r="VJ30" s="395"/>
      <c r="VK30" s="395"/>
      <c r="VL30" s="395"/>
      <c r="VM30" s="395"/>
      <c r="VN30" s="395"/>
      <c r="VO30" s="395"/>
      <c r="VP30" s="395"/>
      <c r="VQ30" s="395"/>
      <c r="VR30" s="395"/>
      <c r="VS30" s="395"/>
      <c r="VT30" s="395"/>
      <c r="VU30" s="395"/>
      <c r="VV30" s="395"/>
      <c r="VW30" s="395"/>
      <c r="VX30" s="395"/>
      <c r="VY30" s="395"/>
      <c r="VZ30" s="395"/>
      <c r="WA30" s="395"/>
      <c r="WB30" s="395"/>
      <c r="WC30" s="395"/>
      <c r="WD30" s="395"/>
      <c r="WE30" s="395"/>
      <c r="WF30" s="395"/>
      <c r="WG30" s="395"/>
      <c r="WH30" s="395"/>
      <c r="WI30" s="395"/>
      <c r="WJ30" s="395"/>
      <c r="WK30" s="395"/>
      <c r="WL30" s="395"/>
      <c r="WM30" s="395"/>
      <c r="WN30" s="395"/>
      <c r="WO30" s="395"/>
      <c r="WP30" s="395"/>
      <c r="WQ30" s="395"/>
      <c r="WR30" s="395"/>
      <c r="WS30" s="395"/>
      <c r="WT30" s="395"/>
      <c r="WU30" s="395"/>
      <c r="WV30" s="395"/>
      <c r="WW30" s="395"/>
      <c r="WX30" s="395"/>
      <c r="WY30" s="395"/>
      <c r="WZ30" s="395"/>
      <c r="XA30" s="395"/>
      <c r="XB30" s="395"/>
      <c r="XC30" s="395"/>
      <c r="XD30" s="395"/>
      <c r="XE30" s="395"/>
      <c r="XF30" s="395"/>
      <c r="XG30" s="395"/>
      <c r="XH30" s="395"/>
      <c r="XI30" s="395"/>
      <c r="XJ30" s="395"/>
      <c r="XK30" s="395"/>
      <c r="XL30" s="395"/>
      <c r="XM30" s="395"/>
      <c r="XN30" s="395"/>
      <c r="XO30" s="395"/>
      <c r="XP30" s="395"/>
      <c r="XQ30" s="395"/>
      <c r="XR30" s="395"/>
      <c r="XS30" s="395"/>
      <c r="XT30" s="395"/>
      <c r="XU30" s="395"/>
      <c r="XV30" s="395"/>
      <c r="XW30" s="395"/>
      <c r="XX30" s="395"/>
      <c r="XY30" s="395"/>
      <c r="XZ30" s="395"/>
      <c r="YA30" s="395"/>
      <c r="YB30" s="395"/>
      <c r="YC30" s="395"/>
      <c r="YD30" s="395"/>
      <c r="YE30" s="395"/>
      <c r="YF30" s="395"/>
      <c r="YG30" s="395"/>
      <c r="YH30" s="395"/>
      <c r="YI30" s="395"/>
      <c r="YJ30" s="395"/>
      <c r="YK30" s="395"/>
      <c r="YL30" s="395"/>
      <c r="YM30" s="395"/>
      <c r="YN30" s="395"/>
      <c r="YO30" s="395"/>
      <c r="YP30" s="395"/>
      <c r="YQ30" s="395"/>
      <c r="YR30" s="395"/>
      <c r="YS30" s="395"/>
      <c r="YT30" s="395"/>
      <c r="YU30" s="395"/>
      <c r="YV30" s="395"/>
      <c r="YW30" s="395"/>
      <c r="YX30" s="395"/>
      <c r="YY30" s="395"/>
      <c r="YZ30" s="395"/>
      <c r="ZA30" s="395"/>
      <c r="ZB30" s="395"/>
      <c r="ZC30" s="395"/>
      <c r="ZD30" s="395"/>
      <c r="ZE30" s="395"/>
      <c r="ZF30" s="395"/>
      <c r="ZG30" s="395"/>
      <c r="ZH30" s="395"/>
      <c r="ZI30" s="395"/>
      <c r="ZJ30" s="395"/>
      <c r="ZK30" s="395"/>
      <c r="ZL30" s="395"/>
      <c r="ZM30" s="395"/>
      <c r="ZN30" s="395"/>
      <c r="ZO30" s="395"/>
      <c r="ZP30" s="395"/>
      <c r="ZQ30" s="395"/>
      <c r="ZR30" s="395"/>
      <c r="ZS30" s="395"/>
      <c r="ZT30" s="395"/>
      <c r="ZU30" s="395"/>
      <c r="ZV30" s="395"/>
      <c r="ZW30" s="395"/>
      <c r="ZX30" s="395"/>
      <c r="ZY30" s="395"/>
      <c r="ZZ30" s="395"/>
      <c r="AAA30" s="395"/>
      <c r="AAB30" s="395"/>
      <c r="AAC30" s="395"/>
      <c r="AAD30" s="395"/>
      <c r="AAE30" s="395"/>
      <c r="AAF30" s="395"/>
      <c r="AAG30" s="395"/>
      <c r="AAH30" s="395"/>
      <c r="AAI30" s="395"/>
      <c r="AAJ30" s="395"/>
      <c r="AAK30" s="395"/>
      <c r="AAL30" s="395"/>
      <c r="AAM30" s="395"/>
      <c r="AAN30" s="395"/>
      <c r="AAO30" s="395"/>
      <c r="AAP30" s="395"/>
      <c r="AAQ30" s="395"/>
      <c r="AAR30" s="395"/>
      <c r="AAS30" s="395"/>
      <c r="AAT30" s="395"/>
      <c r="AAU30" s="395"/>
      <c r="AAV30" s="395"/>
      <c r="AAW30" s="395"/>
      <c r="AAX30" s="395"/>
      <c r="AAY30" s="395"/>
      <c r="AAZ30" s="395"/>
      <c r="ABA30" s="395"/>
      <c r="ABB30" s="395"/>
      <c r="ABC30" s="395"/>
      <c r="ABD30" s="395"/>
      <c r="ABE30" s="395"/>
      <c r="ABF30" s="395"/>
      <c r="ABG30" s="395"/>
      <c r="ABH30" s="395"/>
      <c r="ABI30" s="395"/>
      <c r="ABJ30" s="395"/>
      <c r="ABK30" s="395"/>
      <c r="ABL30" s="395"/>
      <c r="ABM30" s="395"/>
      <c r="ABN30" s="395"/>
      <c r="ABO30" s="395"/>
      <c r="ABP30" s="395"/>
      <c r="ABQ30" s="395"/>
      <c r="ABR30" s="395"/>
      <c r="ABS30" s="395"/>
      <c r="ABT30" s="395"/>
      <c r="ABU30" s="395"/>
      <c r="ABV30" s="395"/>
      <c r="ABW30" s="395"/>
      <c r="ABX30" s="395"/>
      <c r="ABY30" s="395"/>
      <c r="ABZ30" s="395"/>
      <c r="ACA30" s="395"/>
      <c r="ACB30" s="395"/>
      <c r="ACC30" s="395"/>
      <c r="ACD30" s="395"/>
      <c r="ACE30" s="395"/>
      <c r="ACF30" s="395"/>
      <c r="ACG30" s="395"/>
      <c r="ACH30" s="395"/>
      <c r="ACI30" s="395"/>
      <c r="ACJ30" s="395"/>
      <c r="ACK30" s="395"/>
      <c r="ACL30" s="395"/>
      <c r="ACM30" s="395"/>
      <c r="ACN30" s="395"/>
      <c r="ACO30" s="395"/>
      <c r="ACP30" s="395"/>
      <c r="ACQ30" s="395"/>
      <c r="ACR30" s="395"/>
      <c r="ACS30" s="395"/>
      <c r="ACT30" s="395"/>
      <c r="ACU30" s="395"/>
      <c r="ACV30" s="395"/>
      <c r="ACW30" s="395"/>
      <c r="ACX30" s="395"/>
      <c r="ACY30" s="395"/>
      <c r="ACZ30" s="395"/>
      <c r="ADA30" s="395"/>
      <c r="ADB30" s="395"/>
      <c r="ADC30" s="395"/>
      <c r="ADD30" s="395"/>
      <c r="ADE30" s="395"/>
      <c r="ADF30" s="395"/>
      <c r="ADG30" s="395"/>
      <c r="ADH30" s="395"/>
      <c r="ADI30" s="395"/>
      <c r="ADJ30" s="395"/>
      <c r="ADK30" s="395"/>
      <c r="ADL30" s="395"/>
      <c r="ADM30" s="395"/>
      <c r="ADN30" s="395"/>
      <c r="ADO30" s="395"/>
      <c r="ADP30" s="395"/>
      <c r="ADQ30" s="395"/>
      <c r="ADR30" s="395"/>
      <c r="ADS30" s="395"/>
      <c r="ADT30" s="395"/>
      <c r="ADU30" s="395"/>
      <c r="ADV30" s="395"/>
      <c r="ADW30" s="395"/>
      <c r="ADX30" s="395"/>
      <c r="ADY30" s="395"/>
      <c r="ADZ30" s="395"/>
      <c r="AEA30" s="395"/>
      <c r="AEB30" s="395"/>
      <c r="AEC30" s="395"/>
      <c r="AED30" s="395"/>
      <c r="AEE30" s="395"/>
      <c r="AEF30" s="395"/>
      <c r="AEG30" s="395"/>
      <c r="AEH30" s="395"/>
      <c r="AEI30" s="395"/>
      <c r="AEJ30" s="395"/>
      <c r="AEK30" s="395"/>
      <c r="AEL30" s="395"/>
      <c r="AEM30" s="395"/>
      <c r="AEN30" s="395"/>
      <c r="AEO30" s="395"/>
      <c r="AEP30" s="395"/>
      <c r="AEQ30" s="395"/>
      <c r="AER30" s="395"/>
      <c r="AES30" s="395"/>
      <c r="AET30" s="395"/>
      <c r="AEU30" s="395"/>
      <c r="AEV30" s="395"/>
      <c r="AEW30" s="395"/>
      <c r="AEX30" s="395"/>
      <c r="AEY30" s="395"/>
      <c r="AEZ30" s="395"/>
      <c r="AFA30" s="395"/>
      <c r="AFB30" s="395"/>
      <c r="AFC30" s="395"/>
      <c r="AFD30" s="395"/>
      <c r="AFE30" s="395"/>
      <c r="AFF30" s="395"/>
      <c r="AFG30" s="395"/>
      <c r="AFH30" s="395"/>
      <c r="AFI30" s="395"/>
      <c r="AFJ30" s="395"/>
      <c r="AFK30" s="395"/>
      <c r="AFL30" s="395"/>
      <c r="AFM30" s="395"/>
      <c r="AFN30" s="395"/>
      <c r="AFO30" s="395"/>
      <c r="AFP30" s="395"/>
      <c r="AFQ30" s="395"/>
      <c r="AFR30" s="395"/>
      <c r="AFS30" s="395"/>
      <c r="AFT30" s="395"/>
      <c r="AFU30" s="395"/>
      <c r="AFV30" s="395"/>
      <c r="AFW30" s="395"/>
      <c r="AFX30" s="395"/>
      <c r="AFY30" s="395"/>
      <c r="AFZ30" s="395"/>
      <c r="AGA30" s="395"/>
      <c r="AGB30" s="395"/>
      <c r="AGC30" s="395"/>
      <c r="AGD30" s="395"/>
      <c r="AGE30" s="395"/>
      <c r="AGF30" s="395"/>
      <c r="AGG30" s="395"/>
      <c r="AGH30" s="395"/>
      <c r="AGI30" s="395"/>
      <c r="AGJ30" s="395"/>
      <c r="AGK30" s="395"/>
      <c r="AGL30" s="395"/>
      <c r="AGM30" s="395"/>
      <c r="AGN30" s="395"/>
      <c r="AGO30" s="395"/>
      <c r="AGP30" s="395"/>
      <c r="AGQ30" s="395"/>
      <c r="AGR30" s="395"/>
      <c r="AGS30" s="395"/>
      <c r="AGT30" s="395"/>
      <c r="AGU30" s="395"/>
      <c r="AGV30" s="395"/>
      <c r="AGW30" s="395"/>
      <c r="AGX30" s="395"/>
      <c r="AGY30" s="395"/>
      <c r="AGZ30" s="395"/>
      <c r="AHA30" s="395"/>
      <c r="AHB30" s="395"/>
      <c r="AHC30" s="395"/>
      <c r="AHD30" s="395"/>
      <c r="AHE30" s="395"/>
      <c r="AHF30" s="395"/>
      <c r="AHG30" s="395"/>
      <c r="AHH30" s="395"/>
      <c r="AHI30" s="395"/>
      <c r="AHJ30" s="395"/>
      <c r="AHK30" s="395"/>
      <c r="AHL30" s="395"/>
      <c r="AHM30" s="395"/>
      <c r="AHN30" s="395"/>
      <c r="AHO30" s="395"/>
      <c r="AHP30" s="395"/>
      <c r="AHQ30" s="395"/>
      <c r="AHR30" s="395"/>
      <c r="AHS30" s="395"/>
      <c r="AHT30" s="395"/>
      <c r="AHU30" s="395"/>
      <c r="AHV30" s="395"/>
      <c r="AHW30" s="395"/>
      <c r="AHX30" s="395"/>
      <c r="AHY30" s="395"/>
      <c r="AHZ30" s="395"/>
      <c r="AIA30" s="395"/>
      <c r="AIB30" s="395"/>
      <c r="AIC30" s="395"/>
      <c r="AID30" s="395"/>
      <c r="AIE30" s="395"/>
      <c r="AIF30" s="395"/>
      <c r="AIG30" s="395"/>
      <c r="AIH30" s="395"/>
      <c r="AII30" s="395"/>
      <c r="AIJ30" s="395"/>
      <c r="AIK30" s="395"/>
      <c r="AIL30" s="395"/>
      <c r="AIM30" s="395"/>
      <c r="AIN30" s="395"/>
      <c r="AIO30" s="395"/>
      <c r="AIP30" s="395"/>
      <c r="AIQ30" s="395"/>
      <c r="AIR30" s="395"/>
      <c r="AIS30" s="395"/>
      <c r="AIT30" s="395"/>
      <c r="AIU30" s="395"/>
      <c r="AIV30" s="395"/>
      <c r="AIW30" s="395"/>
      <c r="AIX30" s="395"/>
      <c r="AIY30" s="395"/>
      <c r="AIZ30" s="395"/>
      <c r="AJA30" s="395"/>
      <c r="AJB30" s="395"/>
      <c r="AJC30" s="395"/>
      <c r="AJD30" s="395"/>
      <c r="AJE30" s="395"/>
      <c r="AJF30" s="395"/>
      <c r="AJG30" s="395"/>
      <c r="AJH30" s="395"/>
      <c r="AJI30" s="395"/>
      <c r="AJJ30" s="395"/>
      <c r="AJK30" s="395"/>
      <c r="AJL30" s="395"/>
      <c r="AJM30" s="395"/>
      <c r="AJN30" s="395"/>
      <c r="AJO30" s="395"/>
      <c r="AJP30" s="395"/>
      <c r="AJQ30" s="395"/>
      <c r="AJR30" s="395"/>
      <c r="AJS30" s="395"/>
      <c r="AJT30" s="395"/>
      <c r="AJU30" s="395"/>
      <c r="AJV30" s="395"/>
      <c r="AJW30" s="395"/>
      <c r="AJX30" s="395"/>
      <c r="AJY30" s="395"/>
      <c r="AJZ30" s="395"/>
      <c r="AKA30" s="395"/>
      <c r="AKB30" s="395"/>
      <c r="AKC30" s="395"/>
      <c r="AKD30" s="395"/>
      <c r="AKE30" s="395"/>
      <c r="AKF30" s="395"/>
      <c r="AKG30" s="395"/>
      <c r="AKH30" s="395"/>
      <c r="AKI30" s="395"/>
      <c r="AKJ30" s="395"/>
      <c r="AKK30" s="395"/>
      <c r="AKL30" s="395"/>
      <c r="AKM30" s="395"/>
      <c r="AKN30" s="395"/>
      <c r="AKO30" s="395"/>
      <c r="AKP30" s="395"/>
      <c r="AKQ30" s="395"/>
      <c r="AKR30" s="395"/>
      <c r="AKS30" s="395"/>
      <c r="AKT30" s="395"/>
      <c r="AKU30" s="395"/>
    </row>
    <row r="31" spans="1:983" s="723" customFormat="1">
      <c r="A31" s="395"/>
      <c r="B31" s="395"/>
      <c r="C31" s="395"/>
      <c r="D31" s="395"/>
      <c r="E31" s="395"/>
      <c r="F31" s="395"/>
      <c r="G31" s="743"/>
      <c r="H31" s="743"/>
      <c r="I31" s="743"/>
      <c r="J31" s="743"/>
      <c r="K31" s="395"/>
      <c r="L31" s="743" t="e">
        <f>#REF!-L9</f>
        <v>#REF!</v>
      </c>
      <c r="M31" s="743" t="e">
        <f>#REF!-M9</f>
        <v>#REF!</v>
      </c>
      <c r="N31" s="743" t="e">
        <f>#REF!-N9</f>
        <v>#REF!</v>
      </c>
      <c r="O31" s="743" t="e">
        <f>#REF!-O9</f>
        <v>#REF!</v>
      </c>
      <c r="P31" s="743" t="e">
        <f>#REF!-P9</f>
        <v>#REF!</v>
      </c>
      <c r="Q31" s="743" t="e">
        <f>#REF!-Q9</f>
        <v>#REF!</v>
      </c>
      <c r="R31" s="743" t="e">
        <f>#REF!-R9</f>
        <v>#REF!</v>
      </c>
      <c r="S31" s="743" t="e">
        <f>#REF!-S9</f>
        <v>#REF!</v>
      </c>
      <c r="T31" s="743" t="e">
        <f>#REF!-T9</f>
        <v>#REF!</v>
      </c>
      <c r="U31" s="743" t="e">
        <f>#REF!-U9</f>
        <v>#REF!</v>
      </c>
      <c r="V31" s="743" t="e">
        <f>#REF!-V9</f>
        <v>#REF!</v>
      </c>
      <c r="W31" s="743" t="e">
        <f>#REF!-W9</f>
        <v>#REF!</v>
      </c>
      <c r="X31" s="743" t="e">
        <f>#REF!-X9</f>
        <v>#REF!</v>
      </c>
      <c r="Y31" s="743" t="e">
        <f>#REF!-Y9</f>
        <v>#REF!</v>
      </c>
      <c r="Z31" s="743" t="e">
        <f>#REF!-Z9</f>
        <v>#REF!</v>
      </c>
      <c r="AA31" s="743" t="e">
        <f>#REF!-AA9</f>
        <v>#REF!</v>
      </c>
      <c r="AB31" s="743" t="e">
        <f>#REF!-AB9</f>
        <v>#REF!</v>
      </c>
      <c r="AC31" s="743" t="e">
        <f>#REF!-AC9</f>
        <v>#REF!</v>
      </c>
      <c r="AD31" s="743" t="e">
        <f>#REF!-AD9</f>
        <v>#REF!</v>
      </c>
      <c r="AE31" s="743" t="e">
        <f>#REF!-AE9</f>
        <v>#REF!</v>
      </c>
      <c r="AF31" s="743" t="e">
        <f>#REF!-AF9</f>
        <v>#REF!</v>
      </c>
      <c r="AG31" s="743" t="e">
        <f>#REF!-AG9</f>
        <v>#REF!</v>
      </c>
      <c r="AH31" s="743" t="e">
        <f>#REF!-AH9</f>
        <v>#REF!</v>
      </c>
      <c r="AI31" s="743" t="e">
        <f>#REF!-AI9</f>
        <v>#REF!</v>
      </c>
      <c r="AJ31" s="743" t="e">
        <f>#REF!-AJ9</f>
        <v>#REF!</v>
      </c>
      <c r="AK31" s="743" t="e">
        <f>#REF!-AK9</f>
        <v>#REF!</v>
      </c>
      <c r="AL31" s="743" t="e">
        <f>#REF!-AL9</f>
        <v>#REF!</v>
      </c>
      <c r="AM31" s="743" t="e">
        <f>#REF!-AM9</f>
        <v>#REF!</v>
      </c>
      <c r="AN31" s="743" t="e">
        <f>#REF!-AN9</f>
        <v>#REF!</v>
      </c>
      <c r="AO31" s="743" t="e">
        <f>#REF!-AO9</f>
        <v>#REF!</v>
      </c>
      <c r="AP31" s="743" t="e">
        <f>#REF!-AP9</f>
        <v>#REF!</v>
      </c>
      <c r="AQ31" s="743" t="e">
        <f>#REF!-AQ9</f>
        <v>#REF!</v>
      </c>
      <c r="AR31" s="743" t="e">
        <f>#REF!-AR9</f>
        <v>#REF!</v>
      </c>
      <c r="AS31" s="743" t="e">
        <f>#REF!-AS9</f>
        <v>#REF!</v>
      </c>
      <c r="AT31" s="743" t="e">
        <f>#REF!-AT9</f>
        <v>#REF!</v>
      </c>
      <c r="AU31" s="743" t="e">
        <f>#REF!-AU9</f>
        <v>#REF!</v>
      </c>
      <c r="AV31" s="743" t="e">
        <f>#REF!-AV9</f>
        <v>#REF!</v>
      </c>
      <c r="AW31" s="743" t="e">
        <f>#REF!-AW9</f>
        <v>#REF!</v>
      </c>
      <c r="AX31" s="743" t="e">
        <f>#REF!-AX9</f>
        <v>#REF!</v>
      </c>
      <c r="AY31" s="743" t="e">
        <f>#REF!-AY9</f>
        <v>#REF!</v>
      </c>
      <c r="AZ31" s="743" t="e">
        <f>#REF!-AZ9</f>
        <v>#REF!</v>
      </c>
      <c r="BA31" s="743" t="e">
        <f>#REF!-BA9</f>
        <v>#REF!</v>
      </c>
      <c r="BB31" s="743" t="e">
        <f>#REF!-BB9</f>
        <v>#REF!</v>
      </c>
      <c r="BC31" s="743" t="e">
        <f>#REF!-BC9</f>
        <v>#REF!</v>
      </c>
      <c r="BD31" s="395"/>
      <c r="BE31" s="395"/>
      <c r="BF31" s="395"/>
      <c r="BG31" s="395"/>
      <c r="BH31" s="395"/>
      <c r="BI31" s="395"/>
      <c r="BJ31" s="395"/>
      <c r="BK31" s="395"/>
      <c r="BL31" s="395"/>
      <c r="BM31" s="395"/>
      <c r="BN31" s="395"/>
      <c r="BO31" s="395"/>
      <c r="BP31" s="395"/>
      <c r="BQ31" s="395"/>
      <c r="BR31" s="395"/>
      <c r="BS31" s="395"/>
      <c r="BT31" s="395"/>
      <c r="BU31" s="395"/>
      <c r="BV31" s="395"/>
      <c r="BW31" s="395"/>
      <c r="BX31" s="395"/>
      <c r="BY31" s="395"/>
      <c r="BZ31" s="395"/>
      <c r="CA31" s="395"/>
      <c r="CB31" s="395"/>
      <c r="CC31" s="395"/>
      <c r="CD31" s="395"/>
      <c r="CE31" s="395"/>
      <c r="CF31" s="395"/>
      <c r="CG31" s="395"/>
      <c r="CH31" s="395"/>
      <c r="CI31" s="395"/>
      <c r="CJ31" s="395"/>
      <c r="CK31" s="395"/>
      <c r="CL31" s="395"/>
      <c r="CM31" s="395"/>
      <c r="CN31" s="395"/>
      <c r="CO31" s="395"/>
      <c r="CP31" s="395"/>
      <c r="CQ31" s="395"/>
      <c r="CR31" s="395"/>
      <c r="CS31" s="395"/>
      <c r="CT31" s="395"/>
      <c r="CU31" s="395"/>
      <c r="CV31" s="395"/>
      <c r="CW31" s="395"/>
      <c r="CX31" s="395"/>
      <c r="CY31" s="395"/>
      <c r="CZ31" s="395"/>
      <c r="DA31" s="395"/>
      <c r="DB31" s="395"/>
      <c r="DC31" s="395"/>
      <c r="DD31" s="395"/>
      <c r="DE31" s="395"/>
      <c r="DF31" s="395"/>
      <c r="DG31" s="395"/>
      <c r="DH31" s="395"/>
      <c r="DI31" s="395"/>
      <c r="DJ31" s="395"/>
      <c r="DK31" s="395"/>
      <c r="DL31" s="395"/>
      <c r="DM31" s="395"/>
      <c r="DN31" s="395"/>
      <c r="DO31" s="395"/>
      <c r="DP31" s="395"/>
      <c r="DQ31" s="395"/>
      <c r="DR31" s="395"/>
      <c r="DS31" s="395"/>
      <c r="DT31" s="395"/>
      <c r="DU31" s="395"/>
      <c r="DV31" s="395"/>
      <c r="DW31" s="395"/>
      <c r="DX31" s="395"/>
      <c r="DY31" s="395"/>
      <c r="DZ31" s="395"/>
      <c r="EA31" s="395"/>
      <c r="EB31" s="395"/>
      <c r="EC31" s="395"/>
      <c r="ED31" s="395"/>
      <c r="EE31" s="395"/>
      <c r="EF31" s="395"/>
      <c r="EG31" s="395"/>
      <c r="EH31" s="395"/>
      <c r="EI31" s="395"/>
      <c r="EJ31" s="395"/>
      <c r="EK31" s="395"/>
      <c r="EL31" s="395"/>
      <c r="EM31" s="395"/>
      <c r="EN31" s="395"/>
      <c r="EO31" s="395"/>
      <c r="EP31" s="395"/>
      <c r="EQ31" s="395"/>
      <c r="ER31" s="395"/>
      <c r="ES31" s="395"/>
      <c r="ET31" s="395"/>
      <c r="EU31" s="395"/>
      <c r="EV31" s="395"/>
      <c r="EW31" s="395"/>
      <c r="EX31" s="395"/>
      <c r="EY31" s="395"/>
      <c r="EZ31" s="395"/>
      <c r="FA31" s="395"/>
      <c r="FB31" s="395"/>
      <c r="FC31" s="395"/>
      <c r="FD31" s="395"/>
      <c r="FE31" s="395"/>
      <c r="FF31" s="395"/>
      <c r="FG31" s="395"/>
      <c r="FH31" s="395"/>
      <c r="FI31" s="395"/>
      <c r="FJ31" s="395"/>
      <c r="FK31" s="395"/>
      <c r="FL31" s="395"/>
      <c r="FM31" s="395"/>
      <c r="FN31" s="395"/>
      <c r="FO31" s="395"/>
      <c r="FP31" s="395"/>
      <c r="FQ31" s="395"/>
      <c r="FR31" s="395"/>
      <c r="FS31" s="395"/>
      <c r="FT31" s="395"/>
      <c r="FU31" s="395"/>
      <c r="FV31" s="395"/>
      <c r="FW31" s="395"/>
      <c r="FX31" s="395"/>
      <c r="FY31" s="395"/>
      <c r="FZ31" s="395"/>
      <c r="GA31" s="395"/>
      <c r="GB31" s="395"/>
      <c r="GC31" s="395"/>
      <c r="GD31" s="395"/>
      <c r="GE31" s="395"/>
      <c r="GF31" s="395"/>
      <c r="GG31" s="395"/>
      <c r="GH31" s="395"/>
      <c r="GI31" s="395"/>
      <c r="GJ31" s="395"/>
      <c r="GK31" s="395"/>
      <c r="GL31" s="395"/>
      <c r="GM31" s="395"/>
      <c r="GN31" s="395"/>
      <c r="GO31" s="395"/>
      <c r="GP31" s="395"/>
      <c r="GQ31" s="395"/>
      <c r="GR31" s="395"/>
      <c r="GS31" s="395"/>
      <c r="GT31" s="395"/>
      <c r="GU31" s="395"/>
      <c r="GV31" s="395"/>
      <c r="GW31" s="395"/>
      <c r="GX31" s="395"/>
      <c r="GY31" s="395"/>
      <c r="GZ31" s="395"/>
      <c r="HA31" s="395"/>
      <c r="HB31" s="395"/>
      <c r="HC31" s="395"/>
      <c r="HD31" s="395"/>
      <c r="HE31" s="395"/>
      <c r="HF31" s="395"/>
      <c r="HG31" s="395"/>
      <c r="HH31" s="395"/>
      <c r="HI31" s="395"/>
      <c r="HJ31" s="395"/>
      <c r="HK31" s="395"/>
      <c r="HL31" s="395"/>
      <c r="HM31" s="395"/>
      <c r="HN31" s="395"/>
      <c r="HO31" s="395"/>
      <c r="HP31" s="395"/>
      <c r="HQ31" s="395"/>
      <c r="HR31" s="395"/>
      <c r="HS31" s="395"/>
      <c r="HT31" s="395"/>
      <c r="HU31" s="395"/>
      <c r="HV31" s="395"/>
      <c r="HW31" s="395"/>
      <c r="HX31" s="395"/>
      <c r="HY31" s="395"/>
      <c r="HZ31" s="395"/>
      <c r="IA31" s="395"/>
      <c r="IB31" s="395"/>
      <c r="IC31" s="395"/>
      <c r="ID31" s="395"/>
      <c r="IE31" s="395"/>
      <c r="IF31" s="395"/>
      <c r="IG31" s="395"/>
      <c r="IH31" s="395"/>
      <c r="II31" s="395"/>
      <c r="IJ31" s="395"/>
      <c r="IK31" s="395"/>
      <c r="IL31" s="395"/>
      <c r="IM31" s="395"/>
      <c r="IN31" s="395"/>
      <c r="IO31" s="395"/>
      <c r="IP31" s="395"/>
      <c r="IQ31" s="395"/>
      <c r="IR31" s="395"/>
      <c r="IS31" s="395"/>
      <c r="IT31" s="395"/>
      <c r="IU31" s="395"/>
      <c r="IV31" s="395"/>
      <c r="IW31" s="395"/>
      <c r="IX31" s="395"/>
      <c r="IY31" s="395"/>
      <c r="IZ31" s="395"/>
      <c r="JA31" s="395"/>
      <c r="JB31" s="395"/>
      <c r="JC31" s="395"/>
      <c r="JD31" s="395"/>
      <c r="JE31" s="395"/>
      <c r="JF31" s="395"/>
      <c r="JG31" s="395"/>
      <c r="JH31" s="395"/>
      <c r="JI31" s="395"/>
      <c r="JJ31" s="395"/>
      <c r="JK31" s="395"/>
      <c r="JL31" s="395"/>
      <c r="JM31" s="395"/>
      <c r="JN31" s="395"/>
      <c r="JO31" s="395"/>
      <c r="JP31" s="395"/>
      <c r="JQ31" s="395"/>
      <c r="JR31" s="395"/>
      <c r="JS31" s="395"/>
      <c r="JT31" s="395"/>
      <c r="JU31" s="395"/>
      <c r="JV31" s="395"/>
      <c r="JW31" s="395"/>
      <c r="JX31" s="395"/>
      <c r="JY31" s="395"/>
      <c r="JZ31" s="395"/>
      <c r="KA31" s="395"/>
      <c r="KB31" s="395"/>
      <c r="KC31" s="395"/>
      <c r="KD31" s="395"/>
      <c r="KE31" s="395"/>
      <c r="KF31" s="395"/>
      <c r="KG31" s="395"/>
      <c r="KH31" s="395"/>
      <c r="KI31" s="395"/>
      <c r="KJ31" s="395"/>
      <c r="KK31" s="395"/>
      <c r="KL31" s="395"/>
      <c r="KM31" s="395"/>
      <c r="KN31" s="395"/>
      <c r="KO31" s="395"/>
      <c r="KP31" s="395"/>
      <c r="KQ31" s="395"/>
      <c r="KR31" s="395"/>
      <c r="KS31" s="395"/>
      <c r="KT31" s="395"/>
      <c r="KU31" s="395"/>
      <c r="KV31" s="395"/>
      <c r="KW31" s="395"/>
      <c r="KX31" s="395"/>
      <c r="KY31" s="395"/>
      <c r="KZ31" s="395"/>
      <c r="LA31" s="395"/>
      <c r="LB31" s="395"/>
      <c r="LC31" s="395"/>
      <c r="LD31" s="395"/>
      <c r="LE31" s="395"/>
      <c r="LF31" s="395"/>
      <c r="LG31" s="395"/>
      <c r="LH31" s="395"/>
      <c r="LI31" s="395"/>
      <c r="LJ31" s="395"/>
      <c r="LK31" s="395"/>
      <c r="LL31" s="395"/>
      <c r="LM31" s="395"/>
      <c r="LN31" s="395"/>
      <c r="LO31" s="395"/>
      <c r="LP31" s="395"/>
      <c r="LQ31" s="395"/>
      <c r="LR31" s="395"/>
      <c r="LS31" s="395"/>
      <c r="LT31" s="395"/>
      <c r="LU31" s="395"/>
      <c r="LV31" s="395"/>
      <c r="LW31" s="395"/>
      <c r="LX31" s="395"/>
      <c r="LY31" s="395"/>
      <c r="LZ31" s="395"/>
      <c r="MA31" s="395"/>
      <c r="MB31" s="395"/>
      <c r="MC31" s="395"/>
      <c r="MD31" s="395"/>
      <c r="ME31" s="395"/>
      <c r="MF31" s="395"/>
      <c r="MG31" s="395"/>
      <c r="MH31" s="395"/>
      <c r="MI31" s="395"/>
      <c r="MJ31" s="395"/>
      <c r="MK31" s="395"/>
      <c r="ML31" s="395"/>
      <c r="MM31" s="395"/>
      <c r="MN31" s="395"/>
      <c r="MO31" s="395"/>
      <c r="MP31" s="395"/>
      <c r="MQ31" s="395"/>
      <c r="MR31" s="395"/>
      <c r="MS31" s="395"/>
      <c r="MT31" s="395"/>
      <c r="MU31" s="395"/>
      <c r="MV31" s="395"/>
      <c r="MW31" s="395"/>
      <c r="MX31" s="395"/>
      <c r="MY31" s="395"/>
      <c r="MZ31" s="395"/>
      <c r="NA31" s="395"/>
      <c r="NB31" s="395"/>
      <c r="NC31" s="395"/>
      <c r="ND31" s="395"/>
      <c r="NE31" s="395"/>
      <c r="NF31" s="395"/>
      <c r="NG31" s="395"/>
      <c r="NH31" s="395"/>
      <c r="NI31" s="395"/>
      <c r="NJ31" s="395"/>
      <c r="NK31" s="395"/>
      <c r="NL31" s="395"/>
      <c r="NM31" s="395"/>
      <c r="NN31" s="395"/>
      <c r="NO31" s="395"/>
      <c r="NP31" s="395"/>
      <c r="NQ31" s="395"/>
      <c r="NR31" s="395"/>
      <c r="NS31" s="395"/>
      <c r="NT31" s="395"/>
      <c r="NU31" s="395"/>
      <c r="NV31" s="395"/>
      <c r="NW31" s="395"/>
      <c r="NX31" s="395"/>
      <c r="NY31" s="395"/>
      <c r="NZ31" s="395"/>
      <c r="OA31" s="395"/>
      <c r="OB31" s="395"/>
      <c r="OC31" s="395"/>
      <c r="OD31" s="395"/>
      <c r="OE31" s="395"/>
      <c r="OF31" s="395"/>
      <c r="OG31" s="395"/>
      <c r="OH31" s="395"/>
      <c r="OI31" s="395"/>
      <c r="OJ31" s="395"/>
      <c r="OK31" s="395"/>
      <c r="OL31" s="395"/>
      <c r="OM31" s="395"/>
      <c r="ON31" s="395"/>
      <c r="OO31" s="395"/>
      <c r="OP31" s="395"/>
      <c r="OQ31" s="395"/>
      <c r="OR31" s="395"/>
      <c r="OS31" s="395"/>
      <c r="OT31" s="395"/>
      <c r="OU31" s="395"/>
      <c r="OV31" s="395"/>
      <c r="OW31" s="395"/>
      <c r="OX31" s="395"/>
      <c r="OY31" s="395"/>
      <c r="OZ31" s="395"/>
      <c r="PA31" s="395"/>
      <c r="PB31" s="395"/>
      <c r="PC31" s="395"/>
      <c r="PD31" s="395"/>
      <c r="PE31" s="395"/>
      <c r="PF31" s="395"/>
      <c r="PG31" s="395"/>
      <c r="PH31" s="395"/>
      <c r="PI31" s="395"/>
      <c r="PJ31" s="395"/>
      <c r="PK31" s="395"/>
      <c r="PL31" s="395"/>
      <c r="PM31" s="395"/>
      <c r="PN31" s="395"/>
      <c r="PO31" s="395"/>
      <c r="PP31" s="395"/>
      <c r="PQ31" s="395"/>
      <c r="PR31" s="395"/>
      <c r="PS31" s="395"/>
      <c r="PT31" s="395"/>
      <c r="PU31" s="395"/>
      <c r="PV31" s="395"/>
      <c r="PW31" s="395"/>
      <c r="PX31" s="395"/>
      <c r="PY31" s="395"/>
      <c r="PZ31" s="395"/>
      <c r="QA31" s="395"/>
      <c r="QB31" s="395"/>
      <c r="QC31" s="395"/>
      <c r="QD31" s="395"/>
      <c r="QE31" s="395"/>
      <c r="QF31" s="395"/>
      <c r="QG31" s="395"/>
      <c r="QH31" s="395"/>
      <c r="QI31" s="395"/>
      <c r="QJ31" s="395"/>
      <c r="QK31" s="395"/>
      <c r="QL31" s="395"/>
      <c r="QM31" s="395"/>
      <c r="QN31" s="395"/>
      <c r="QO31" s="395"/>
      <c r="QP31" s="395"/>
      <c r="QQ31" s="395"/>
      <c r="QR31" s="395"/>
      <c r="QS31" s="395"/>
      <c r="QT31" s="395"/>
      <c r="QU31" s="395"/>
      <c r="QV31" s="395"/>
      <c r="QW31" s="395"/>
      <c r="QX31" s="395"/>
      <c r="QY31" s="395"/>
      <c r="QZ31" s="395"/>
      <c r="RA31" s="395"/>
      <c r="RB31" s="395"/>
      <c r="RC31" s="395"/>
      <c r="RD31" s="395"/>
      <c r="RE31" s="395"/>
      <c r="RF31" s="395"/>
      <c r="RG31" s="395"/>
      <c r="RH31" s="395"/>
      <c r="RI31" s="395"/>
      <c r="RJ31" s="395"/>
      <c r="RK31" s="395"/>
      <c r="RL31" s="395"/>
      <c r="RM31" s="395"/>
      <c r="RN31" s="395"/>
      <c r="RO31" s="395"/>
      <c r="RP31" s="395"/>
      <c r="RQ31" s="395"/>
      <c r="RR31" s="395"/>
      <c r="RS31" s="395"/>
      <c r="RT31" s="395"/>
      <c r="RU31" s="395"/>
      <c r="RV31" s="395"/>
      <c r="RW31" s="395"/>
      <c r="RX31" s="395"/>
      <c r="RY31" s="395"/>
      <c r="RZ31" s="395"/>
      <c r="SA31" s="395"/>
      <c r="SB31" s="395"/>
      <c r="SC31" s="395"/>
      <c r="SD31" s="395"/>
      <c r="SE31" s="395"/>
      <c r="SF31" s="395"/>
      <c r="SG31" s="395"/>
      <c r="SH31" s="395"/>
      <c r="SI31" s="395"/>
      <c r="SJ31" s="395"/>
      <c r="SK31" s="395"/>
      <c r="SL31" s="395"/>
      <c r="SM31" s="395"/>
      <c r="SN31" s="395"/>
      <c r="SO31" s="395"/>
      <c r="SP31" s="395"/>
      <c r="SQ31" s="395"/>
      <c r="SR31" s="395"/>
      <c r="SS31" s="395"/>
      <c r="ST31" s="395"/>
      <c r="SU31" s="395"/>
      <c r="SV31" s="395"/>
      <c r="SW31" s="395"/>
      <c r="SX31" s="395"/>
      <c r="SY31" s="395"/>
      <c r="SZ31" s="395"/>
      <c r="TA31" s="395"/>
      <c r="TB31" s="395"/>
      <c r="TC31" s="395"/>
      <c r="TD31" s="395"/>
      <c r="TE31" s="395"/>
      <c r="TF31" s="395"/>
      <c r="TG31" s="395"/>
      <c r="TH31" s="395"/>
      <c r="TI31" s="395"/>
      <c r="TJ31" s="395"/>
      <c r="TK31" s="395"/>
      <c r="TL31" s="395"/>
      <c r="TM31" s="395"/>
      <c r="TN31" s="395"/>
      <c r="TO31" s="395"/>
      <c r="TP31" s="395"/>
      <c r="TQ31" s="395"/>
      <c r="TR31" s="395"/>
      <c r="TS31" s="395"/>
      <c r="TT31" s="395"/>
      <c r="TU31" s="395"/>
      <c r="TV31" s="395"/>
      <c r="TW31" s="395"/>
      <c r="TX31" s="395"/>
      <c r="TY31" s="395"/>
      <c r="TZ31" s="395"/>
      <c r="UA31" s="395"/>
      <c r="UB31" s="395"/>
      <c r="UC31" s="395"/>
      <c r="UD31" s="395"/>
      <c r="UE31" s="395"/>
      <c r="UF31" s="395"/>
      <c r="UG31" s="395"/>
      <c r="UH31" s="395"/>
      <c r="UI31" s="395"/>
      <c r="UJ31" s="395"/>
      <c r="UK31" s="395"/>
      <c r="UL31" s="395"/>
      <c r="UM31" s="395"/>
      <c r="UN31" s="395"/>
      <c r="UO31" s="395"/>
      <c r="UP31" s="395"/>
      <c r="UQ31" s="395"/>
      <c r="UR31" s="395"/>
      <c r="US31" s="395"/>
      <c r="UT31" s="395"/>
      <c r="UU31" s="395"/>
      <c r="UV31" s="395"/>
      <c r="UW31" s="395"/>
      <c r="UX31" s="395"/>
      <c r="UY31" s="395"/>
      <c r="UZ31" s="395"/>
      <c r="VA31" s="395"/>
      <c r="VB31" s="395"/>
      <c r="VC31" s="395"/>
      <c r="VD31" s="395"/>
      <c r="VE31" s="395"/>
      <c r="VF31" s="395"/>
      <c r="VG31" s="395"/>
      <c r="VH31" s="395"/>
      <c r="VI31" s="395"/>
      <c r="VJ31" s="395"/>
      <c r="VK31" s="395"/>
      <c r="VL31" s="395"/>
      <c r="VM31" s="395"/>
      <c r="VN31" s="395"/>
      <c r="VO31" s="395"/>
      <c r="VP31" s="395"/>
      <c r="VQ31" s="395"/>
      <c r="VR31" s="395"/>
      <c r="VS31" s="395"/>
      <c r="VT31" s="395"/>
      <c r="VU31" s="395"/>
      <c r="VV31" s="395"/>
      <c r="VW31" s="395"/>
      <c r="VX31" s="395"/>
      <c r="VY31" s="395"/>
      <c r="VZ31" s="395"/>
      <c r="WA31" s="395"/>
      <c r="WB31" s="395"/>
      <c r="WC31" s="395"/>
      <c r="WD31" s="395"/>
      <c r="WE31" s="395"/>
      <c r="WF31" s="395"/>
      <c r="WG31" s="395"/>
      <c r="WH31" s="395"/>
      <c r="WI31" s="395"/>
      <c r="WJ31" s="395"/>
      <c r="WK31" s="395"/>
      <c r="WL31" s="395"/>
      <c r="WM31" s="395"/>
      <c r="WN31" s="395"/>
      <c r="WO31" s="395"/>
      <c r="WP31" s="395"/>
      <c r="WQ31" s="395"/>
      <c r="WR31" s="395"/>
      <c r="WS31" s="395"/>
      <c r="WT31" s="395"/>
      <c r="WU31" s="395"/>
      <c r="WV31" s="395"/>
      <c r="WW31" s="395"/>
      <c r="WX31" s="395"/>
      <c r="WY31" s="395"/>
      <c r="WZ31" s="395"/>
      <c r="XA31" s="395"/>
      <c r="XB31" s="395"/>
      <c r="XC31" s="395"/>
      <c r="XD31" s="395"/>
      <c r="XE31" s="395"/>
      <c r="XF31" s="395"/>
      <c r="XG31" s="395"/>
      <c r="XH31" s="395"/>
      <c r="XI31" s="395"/>
      <c r="XJ31" s="395"/>
      <c r="XK31" s="395"/>
      <c r="XL31" s="395"/>
      <c r="XM31" s="395"/>
      <c r="XN31" s="395"/>
      <c r="XO31" s="395"/>
      <c r="XP31" s="395"/>
      <c r="XQ31" s="395"/>
      <c r="XR31" s="395"/>
      <c r="XS31" s="395"/>
      <c r="XT31" s="395"/>
      <c r="XU31" s="395"/>
      <c r="XV31" s="395"/>
      <c r="XW31" s="395"/>
      <c r="XX31" s="395"/>
      <c r="XY31" s="395"/>
      <c r="XZ31" s="395"/>
      <c r="YA31" s="395"/>
      <c r="YB31" s="395"/>
      <c r="YC31" s="395"/>
      <c r="YD31" s="395"/>
      <c r="YE31" s="395"/>
      <c r="YF31" s="395"/>
      <c r="YG31" s="395"/>
      <c r="YH31" s="395"/>
      <c r="YI31" s="395"/>
      <c r="YJ31" s="395"/>
      <c r="YK31" s="395"/>
      <c r="YL31" s="395"/>
      <c r="YM31" s="395"/>
      <c r="YN31" s="395"/>
      <c r="YO31" s="395"/>
      <c r="YP31" s="395"/>
      <c r="YQ31" s="395"/>
      <c r="YR31" s="395"/>
      <c r="YS31" s="395"/>
      <c r="YT31" s="395"/>
      <c r="YU31" s="395"/>
      <c r="YV31" s="395"/>
      <c r="YW31" s="395"/>
      <c r="YX31" s="395"/>
      <c r="YY31" s="395"/>
      <c r="YZ31" s="395"/>
      <c r="ZA31" s="395"/>
      <c r="ZB31" s="395"/>
      <c r="ZC31" s="395"/>
      <c r="ZD31" s="395"/>
      <c r="ZE31" s="395"/>
      <c r="ZF31" s="395"/>
      <c r="ZG31" s="395"/>
      <c r="ZH31" s="395"/>
      <c r="ZI31" s="395"/>
      <c r="ZJ31" s="395"/>
      <c r="ZK31" s="395"/>
      <c r="ZL31" s="395"/>
      <c r="ZM31" s="395"/>
      <c r="ZN31" s="395"/>
      <c r="ZO31" s="395"/>
      <c r="ZP31" s="395"/>
      <c r="ZQ31" s="395"/>
      <c r="ZR31" s="395"/>
      <c r="ZS31" s="395"/>
      <c r="ZT31" s="395"/>
      <c r="ZU31" s="395"/>
      <c r="ZV31" s="395"/>
      <c r="ZW31" s="395"/>
      <c r="ZX31" s="395"/>
      <c r="ZY31" s="395"/>
      <c r="ZZ31" s="395"/>
      <c r="AAA31" s="395"/>
      <c r="AAB31" s="395"/>
      <c r="AAC31" s="395"/>
      <c r="AAD31" s="395"/>
      <c r="AAE31" s="395"/>
      <c r="AAF31" s="395"/>
      <c r="AAG31" s="395"/>
      <c r="AAH31" s="395"/>
      <c r="AAI31" s="395"/>
      <c r="AAJ31" s="395"/>
      <c r="AAK31" s="395"/>
      <c r="AAL31" s="395"/>
      <c r="AAM31" s="395"/>
      <c r="AAN31" s="395"/>
      <c r="AAO31" s="395"/>
      <c r="AAP31" s="395"/>
      <c r="AAQ31" s="395"/>
      <c r="AAR31" s="395"/>
      <c r="AAS31" s="395"/>
      <c r="AAT31" s="395"/>
      <c r="AAU31" s="395"/>
      <c r="AAV31" s="395"/>
      <c r="AAW31" s="395"/>
      <c r="AAX31" s="395"/>
      <c r="AAY31" s="395"/>
      <c r="AAZ31" s="395"/>
      <c r="ABA31" s="395"/>
      <c r="ABB31" s="395"/>
      <c r="ABC31" s="395"/>
      <c r="ABD31" s="395"/>
      <c r="ABE31" s="395"/>
      <c r="ABF31" s="395"/>
      <c r="ABG31" s="395"/>
      <c r="ABH31" s="395"/>
      <c r="ABI31" s="395"/>
      <c r="ABJ31" s="395"/>
      <c r="ABK31" s="395"/>
      <c r="ABL31" s="395"/>
      <c r="ABM31" s="395"/>
      <c r="ABN31" s="395"/>
      <c r="ABO31" s="395"/>
      <c r="ABP31" s="395"/>
      <c r="ABQ31" s="395"/>
      <c r="ABR31" s="395"/>
      <c r="ABS31" s="395"/>
      <c r="ABT31" s="395"/>
      <c r="ABU31" s="395"/>
      <c r="ABV31" s="395"/>
      <c r="ABW31" s="395"/>
      <c r="ABX31" s="395"/>
      <c r="ABY31" s="395"/>
      <c r="ABZ31" s="395"/>
      <c r="ACA31" s="395"/>
      <c r="ACB31" s="395"/>
      <c r="ACC31" s="395"/>
      <c r="ACD31" s="395"/>
      <c r="ACE31" s="395"/>
      <c r="ACF31" s="395"/>
      <c r="ACG31" s="395"/>
      <c r="ACH31" s="395"/>
      <c r="ACI31" s="395"/>
      <c r="ACJ31" s="395"/>
      <c r="ACK31" s="395"/>
      <c r="ACL31" s="395"/>
      <c r="ACM31" s="395"/>
      <c r="ACN31" s="395"/>
      <c r="ACO31" s="395"/>
      <c r="ACP31" s="395"/>
      <c r="ACQ31" s="395"/>
      <c r="ACR31" s="395"/>
      <c r="ACS31" s="395"/>
      <c r="ACT31" s="395"/>
      <c r="ACU31" s="395"/>
      <c r="ACV31" s="395"/>
      <c r="ACW31" s="395"/>
      <c r="ACX31" s="395"/>
      <c r="ACY31" s="395"/>
      <c r="ACZ31" s="395"/>
      <c r="ADA31" s="395"/>
      <c r="ADB31" s="395"/>
      <c r="ADC31" s="395"/>
      <c r="ADD31" s="395"/>
      <c r="ADE31" s="395"/>
      <c r="ADF31" s="395"/>
      <c r="ADG31" s="395"/>
      <c r="ADH31" s="395"/>
      <c r="ADI31" s="395"/>
      <c r="ADJ31" s="395"/>
      <c r="ADK31" s="395"/>
      <c r="ADL31" s="395"/>
      <c r="ADM31" s="395"/>
      <c r="ADN31" s="395"/>
      <c r="ADO31" s="395"/>
      <c r="ADP31" s="395"/>
      <c r="ADQ31" s="395"/>
      <c r="ADR31" s="395"/>
      <c r="ADS31" s="395"/>
      <c r="ADT31" s="395"/>
      <c r="ADU31" s="395"/>
      <c r="ADV31" s="395"/>
      <c r="ADW31" s="395"/>
      <c r="ADX31" s="395"/>
      <c r="ADY31" s="395"/>
      <c r="ADZ31" s="395"/>
      <c r="AEA31" s="395"/>
      <c r="AEB31" s="395"/>
      <c r="AEC31" s="395"/>
      <c r="AED31" s="395"/>
      <c r="AEE31" s="395"/>
      <c r="AEF31" s="395"/>
      <c r="AEG31" s="395"/>
      <c r="AEH31" s="395"/>
      <c r="AEI31" s="395"/>
      <c r="AEJ31" s="395"/>
      <c r="AEK31" s="395"/>
      <c r="AEL31" s="395"/>
      <c r="AEM31" s="395"/>
      <c r="AEN31" s="395"/>
      <c r="AEO31" s="395"/>
      <c r="AEP31" s="395"/>
      <c r="AEQ31" s="395"/>
      <c r="AER31" s="395"/>
      <c r="AES31" s="395"/>
      <c r="AET31" s="395"/>
      <c r="AEU31" s="395"/>
      <c r="AEV31" s="395"/>
      <c r="AEW31" s="395"/>
      <c r="AEX31" s="395"/>
      <c r="AEY31" s="395"/>
      <c r="AEZ31" s="395"/>
      <c r="AFA31" s="395"/>
      <c r="AFB31" s="395"/>
      <c r="AFC31" s="395"/>
      <c r="AFD31" s="395"/>
      <c r="AFE31" s="395"/>
      <c r="AFF31" s="395"/>
      <c r="AFG31" s="395"/>
      <c r="AFH31" s="395"/>
      <c r="AFI31" s="395"/>
      <c r="AFJ31" s="395"/>
      <c r="AFK31" s="395"/>
      <c r="AFL31" s="395"/>
      <c r="AFM31" s="395"/>
      <c r="AFN31" s="395"/>
      <c r="AFO31" s="395"/>
      <c r="AFP31" s="395"/>
      <c r="AFQ31" s="395"/>
      <c r="AFR31" s="395"/>
      <c r="AFS31" s="395"/>
      <c r="AFT31" s="395"/>
      <c r="AFU31" s="395"/>
      <c r="AFV31" s="395"/>
      <c r="AFW31" s="395"/>
      <c r="AFX31" s="395"/>
      <c r="AFY31" s="395"/>
      <c r="AFZ31" s="395"/>
      <c r="AGA31" s="395"/>
      <c r="AGB31" s="395"/>
      <c r="AGC31" s="395"/>
      <c r="AGD31" s="395"/>
      <c r="AGE31" s="395"/>
      <c r="AGF31" s="395"/>
      <c r="AGG31" s="395"/>
      <c r="AGH31" s="395"/>
      <c r="AGI31" s="395"/>
      <c r="AGJ31" s="395"/>
      <c r="AGK31" s="395"/>
      <c r="AGL31" s="395"/>
      <c r="AGM31" s="395"/>
      <c r="AGN31" s="395"/>
      <c r="AGO31" s="395"/>
      <c r="AGP31" s="395"/>
      <c r="AGQ31" s="395"/>
      <c r="AGR31" s="395"/>
      <c r="AGS31" s="395"/>
      <c r="AGT31" s="395"/>
      <c r="AGU31" s="395"/>
      <c r="AGV31" s="395"/>
      <c r="AGW31" s="395"/>
      <c r="AGX31" s="395"/>
      <c r="AGY31" s="395"/>
      <c r="AGZ31" s="395"/>
      <c r="AHA31" s="395"/>
      <c r="AHB31" s="395"/>
      <c r="AHC31" s="395"/>
      <c r="AHD31" s="395"/>
      <c r="AHE31" s="395"/>
      <c r="AHF31" s="395"/>
      <c r="AHG31" s="395"/>
      <c r="AHH31" s="395"/>
      <c r="AHI31" s="395"/>
      <c r="AHJ31" s="395"/>
      <c r="AHK31" s="395"/>
      <c r="AHL31" s="395"/>
      <c r="AHM31" s="395"/>
      <c r="AHN31" s="395"/>
      <c r="AHO31" s="395"/>
      <c r="AHP31" s="395"/>
      <c r="AHQ31" s="395"/>
      <c r="AHR31" s="395"/>
      <c r="AHS31" s="395"/>
      <c r="AHT31" s="395"/>
      <c r="AHU31" s="395"/>
      <c r="AHV31" s="395"/>
      <c r="AHW31" s="395"/>
      <c r="AHX31" s="395"/>
      <c r="AHY31" s="395"/>
      <c r="AHZ31" s="395"/>
      <c r="AIA31" s="395"/>
      <c r="AIB31" s="395"/>
      <c r="AIC31" s="395"/>
      <c r="AID31" s="395"/>
      <c r="AIE31" s="395"/>
      <c r="AIF31" s="395"/>
      <c r="AIG31" s="395"/>
      <c r="AIH31" s="395"/>
      <c r="AII31" s="395"/>
      <c r="AIJ31" s="395"/>
      <c r="AIK31" s="395"/>
      <c r="AIL31" s="395"/>
      <c r="AIM31" s="395"/>
      <c r="AIN31" s="395"/>
      <c r="AIO31" s="395"/>
      <c r="AIP31" s="395"/>
      <c r="AIQ31" s="395"/>
      <c r="AIR31" s="395"/>
      <c r="AIS31" s="395"/>
      <c r="AIT31" s="395"/>
      <c r="AIU31" s="395"/>
      <c r="AIV31" s="395"/>
      <c r="AIW31" s="395"/>
      <c r="AIX31" s="395"/>
      <c r="AIY31" s="395"/>
      <c r="AIZ31" s="395"/>
      <c r="AJA31" s="395"/>
      <c r="AJB31" s="395"/>
      <c r="AJC31" s="395"/>
      <c r="AJD31" s="395"/>
      <c r="AJE31" s="395"/>
      <c r="AJF31" s="395"/>
      <c r="AJG31" s="395"/>
      <c r="AJH31" s="395"/>
      <c r="AJI31" s="395"/>
      <c r="AJJ31" s="395"/>
      <c r="AJK31" s="395"/>
      <c r="AJL31" s="395"/>
      <c r="AJM31" s="395"/>
      <c r="AJN31" s="395"/>
      <c r="AJO31" s="395"/>
      <c r="AJP31" s="395"/>
      <c r="AJQ31" s="395"/>
      <c r="AJR31" s="395"/>
      <c r="AJS31" s="395"/>
      <c r="AJT31" s="395"/>
      <c r="AJU31" s="395"/>
      <c r="AJV31" s="395"/>
      <c r="AJW31" s="395"/>
      <c r="AJX31" s="395"/>
      <c r="AJY31" s="395"/>
      <c r="AJZ31" s="395"/>
      <c r="AKA31" s="395"/>
      <c r="AKB31" s="395"/>
      <c r="AKC31" s="395"/>
      <c r="AKD31" s="395"/>
      <c r="AKE31" s="395"/>
      <c r="AKF31" s="395"/>
      <c r="AKG31" s="395"/>
      <c r="AKH31" s="395"/>
      <c r="AKI31" s="395"/>
      <c r="AKJ31" s="395"/>
      <c r="AKK31" s="395"/>
      <c r="AKL31" s="395"/>
      <c r="AKM31" s="395"/>
      <c r="AKN31" s="395"/>
      <c r="AKO31" s="395"/>
      <c r="AKP31" s="395"/>
      <c r="AKQ31" s="395"/>
      <c r="AKR31" s="395"/>
      <c r="AKS31" s="395"/>
      <c r="AKT31" s="395"/>
      <c r="AKU31" s="395"/>
    </row>
    <row r="32" spans="1:983" s="723" customFormat="1">
      <c r="A32" s="395"/>
      <c r="B32" s="395"/>
      <c r="C32" s="395"/>
      <c r="D32" s="395"/>
      <c r="E32" s="395"/>
      <c r="F32" s="395"/>
      <c r="G32" s="743"/>
      <c r="H32" s="743"/>
      <c r="I32" s="743"/>
      <c r="J32" s="743"/>
      <c r="K32" s="395"/>
      <c r="L32" s="743" t="e">
        <f>#REF!-L10</f>
        <v>#REF!</v>
      </c>
      <c r="M32" s="743" t="e">
        <f>#REF!-M10</f>
        <v>#REF!</v>
      </c>
      <c r="N32" s="743" t="e">
        <f>#REF!-N10</f>
        <v>#REF!</v>
      </c>
      <c r="O32" s="743" t="e">
        <f>#REF!-O10</f>
        <v>#REF!</v>
      </c>
      <c r="P32" s="743" t="e">
        <f>#REF!-P10</f>
        <v>#REF!</v>
      </c>
      <c r="Q32" s="743" t="e">
        <f>#REF!-Q10</f>
        <v>#REF!</v>
      </c>
      <c r="R32" s="743" t="e">
        <f>#REF!-R10</f>
        <v>#REF!</v>
      </c>
      <c r="S32" s="743" t="e">
        <f>#REF!-S10</f>
        <v>#REF!</v>
      </c>
      <c r="T32" s="743" t="e">
        <f>#REF!-T10</f>
        <v>#REF!</v>
      </c>
      <c r="U32" s="743" t="e">
        <f>#REF!-U10</f>
        <v>#REF!</v>
      </c>
      <c r="V32" s="743" t="e">
        <f>#REF!-V10</f>
        <v>#REF!</v>
      </c>
      <c r="W32" s="743" t="e">
        <f>#REF!-W10</f>
        <v>#REF!</v>
      </c>
      <c r="X32" s="743" t="e">
        <f>#REF!-X10</f>
        <v>#REF!</v>
      </c>
      <c r="Y32" s="743" t="e">
        <f>#REF!-Y10</f>
        <v>#REF!</v>
      </c>
      <c r="Z32" s="743" t="e">
        <f>#REF!-Z10</f>
        <v>#REF!</v>
      </c>
      <c r="AA32" s="743" t="e">
        <f>#REF!-AA10</f>
        <v>#REF!</v>
      </c>
      <c r="AB32" s="743" t="e">
        <f>#REF!-AB10</f>
        <v>#REF!</v>
      </c>
      <c r="AC32" s="743" t="e">
        <f>#REF!-AC10</f>
        <v>#REF!</v>
      </c>
      <c r="AD32" s="743" t="e">
        <f>#REF!-AD10</f>
        <v>#REF!</v>
      </c>
      <c r="AE32" s="743" t="e">
        <f>#REF!-AE10</f>
        <v>#REF!</v>
      </c>
      <c r="AF32" s="743" t="e">
        <f>#REF!-AF10</f>
        <v>#REF!</v>
      </c>
      <c r="AG32" s="743" t="e">
        <f>#REF!-AG10</f>
        <v>#REF!</v>
      </c>
      <c r="AH32" s="743" t="e">
        <f>#REF!-AH10</f>
        <v>#REF!</v>
      </c>
      <c r="AI32" s="743" t="e">
        <f>#REF!-AI10</f>
        <v>#REF!</v>
      </c>
      <c r="AJ32" s="743" t="e">
        <f>#REF!-AJ10</f>
        <v>#REF!</v>
      </c>
      <c r="AK32" s="743" t="e">
        <f>#REF!-AK10</f>
        <v>#REF!</v>
      </c>
      <c r="AL32" s="743" t="e">
        <f>#REF!-AL10</f>
        <v>#REF!</v>
      </c>
      <c r="AM32" s="743" t="e">
        <f>#REF!-AM10</f>
        <v>#REF!</v>
      </c>
      <c r="AN32" s="743" t="e">
        <f>#REF!-AN10</f>
        <v>#REF!</v>
      </c>
      <c r="AO32" s="743" t="e">
        <f>#REF!-AO10</f>
        <v>#REF!</v>
      </c>
      <c r="AP32" s="743" t="e">
        <f>#REF!-AP10</f>
        <v>#REF!</v>
      </c>
      <c r="AQ32" s="743" t="e">
        <f>#REF!-AQ10</f>
        <v>#REF!</v>
      </c>
      <c r="AR32" s="743" t="e">
        <f>#REF!-AR10</f>
        <v>#REF!</v>
      </c>
      <c r="AS32" s="743" t="e">
        <f>#REF!-AS10</f>
        <v>#REF!</v>
      </c>
      <c r="AT32" s="743" t="e">
        <f>#REF!-AT10</f>
        <v>#REF!</v>
      </c>
      <c r="AU32" s="743" t="e">
        <f>#REF!-AU10</f>
        <v>#REF!</v>
      </c>
      <c r="AV32" s="743" t="e">
        <f>#REF!-AV10</f>
        <v>#REF!</v>
      </c>
      <c r="AW32" s="743" t="e">
        <f>#REF!-AW10</f>
        <v>#REF!</v>
      </c>
      <c r="AX32" s="743" t="e">
        <f>#REF!-AX10</f>
        <v>#REF!</v>
      </c>
      <c r="AY32" s="743" t="e">
        <f>#REF!-AY10</f>
        <v>#REF!</v>
      </c>
      <c r="AZ32" s="743" t="e">
        <f>#REF!-AZ10</f>
        <v>#REF!</v>
      </c>
      <c r="BA32" s="743" t="e">
        <f>#REF!-BA10</f>
        <v>#REF!</v>
      </c>
      <c r="BB32" s="743" t="e">
        <f>#REF!-BB10</f>
        <v>#REF!</v>
      </c>
      <c r="BC32" s="743" t="e">
        <f>#REF!-BC10</f>
        <v>#REF!</v>
      </c>
      <c r="BD32" s="395"/>
      <c r="BE32" s="395"/>
      <c r="BF32" s="395"/>
      <c r="BG32" s="395"/>
      <c r="BH32" s="395"/>
      <c r="BI32" s="395"/>
      <c r="BJ32" s="395"/>
      <c r="BK32" s="395"/>
      <c r="BL32" s="395"/>
      <c r="BM32" s="395"/>
      <c r="BN32" s="395"/>
      <c r="BO32" s="395"/>
      <c r="BP32" s="395"/>
      <c r="BQ32" s="395"/>
      <c r="BR32" s="395"/>
      <c r="BS32" s="395"/>
      <c r="BT32" s="395"/>
      <c r="BU32" s="395"/>
      <c r="BV32" s="395"/>
      <c r="BW32" s="395"/>
      <c r="BX32" s="395"/>
      <c r="BY32" s="395"/>
      <c r="BZ32" s="395"/>
      <c r="CA32" s="395"/>
      <c r="CB32" s="395"/>
      <c r="CC32" s="395"/>
      <c r="CD32" s="395"/>
      <c r="CE32" s="395"/>
      <c r="CF32" s="395"/>
      <c r="CG32" s="395"/>
      <c r="CH32" s="395"/>
      <c r="CI32" s="395"/>
      <c r="CJ32" s="395"/>
      <c r="CK32" s="395"/>
      <c r="CL32" s="395"/>
      <c r="CM32" s="395"/>
      <c r="CN32" s="395"/>
      <c r="CO32" s="395"/>
      <c r="CP32" s="395"/>
      <c r="CQ32" s="395"/>
      <c r="CR32" s="395"/>
      <c r="CS32" s="395"/>
      <c r="CT32" s="395"/>
      <c r="CU32" s="395"/>
      <c r="CV32" s="395"/>
      <c r="CW32" s="395"/>
      <c r="CX32" s="395"/>
      <c r="CY32" s="395"/>
      <c r="CZ32" s="395"/>
      <c r="DA32" s="395"/>
      <c r="DB32" s="395"/>
      <c r="DC32" s="395"/>
      <c r="DD32" s="395"/>
      <c r="DE32" s="395"/>
      <c r="DF32" s="395"/>
      <c r="DG32" s="395"/>
      <c r="DH32" s="395"/>
      <c r="DI32" s="395"/>
      <c r="DJ32" s="395"/>
      <c r="DK32" s="395"/>
      <c r="DL32" s="395"/>
      <c r="DM32" s="395"/>
      <c r="DN32" s="395"/>
      <c r="DO32" s="395"/>
      <c r="DP32" s="395"/>
      <c r="DQ32" s="395"/>
      <c r="DR32" s="395"/>
      <c r="DS32" s="395"/>
      <c r="DT32" s="395"/>
      <c r="DU32" s="395"/>
      <c r="DV32" s="395"/>
      <c r="DW32" s="395"/>
      <c r="DX32" s="395"/>
      <c r="DY32" s="395"/>
      <c r="DZ32" s="395"/>
      <c r="EA32" s="395"/>
      <c r="EB32" s="395"/>
      <c r="EC32" s="395"/>
      <c r="ED32" s="395"/>
      <c r="EE32" s="395"/>
      <c r="EF32" s="395"/>
      <c r="EG32" s="395"/>
      <c r="EH32" s="395"/>
      <c r="EI32" s="395"/>
      <c r="EJ32" s="395"/>
      <c r="EK32" s="395"/>
      <c r="EL32" s="395"/>
      <c r="EM32" s="395"/>
      <c r="EN32" s="395"/>
      <c r="EO32" s="395"/>
      <c r="EP32" s="395"/>
      <c r="EQ32" s="395"/>
      <c r="ER32" s="395"/>
      <c r="ES32" s="395"/>
      <c r="ET32" s="395"/>
      <c r="EU32" s="395"/>
      <c r="EV32" s="395"/>
      <c r="EW32" s="395"/>
      <c r="EX32" s="395"/>
      <c r="EY32" s="395"/>
      <c r="EZ32" s="395"/>
      <c r="FA32" s="395"/>
      <c r="FB32" s="395"/>
      <c r="FC32" s="395"/>
      <c r="FD32" s="395"/>
      <c r="FE32" s="395"/>
      <c r="FF32" s="395"/>
      <c r="FG32" s="395"/>
      <c r="FH32" s="395"/>
      <c r="FI32" s="395"/>
      <c r="FJ32" s="395"/>
      <c r="FK32" s="395"/>
      <c r="FL32" s="395"/>
      <c r="FM32" s="395"/>
      <c r="FN32" s="395"/>
      <c r="FO32" s="395"/>
      <c r="FP32" s="395"/>
      <c r="FQ32" s="395"/>
      <c r="FR32" s="395"/>
      <c r="FS32" s="395"/>
      <c r="FT32" s="395"/>
      <c r="FU32" s="395"/>
      <c r="FV32" s="395"/>
      <c r="FW32" s="395"/>
      <c r="FX32" s="395"/>
      <c r="FY32" s="395"/>
      <c r="FZ32" s="395"/>
      <c r="GA32" s="395"/>
      <c r="GB32" s="395"/>
      <c r="GC32" s="395"/>
      <c r="GD32" s="395"/>
      <c r="GE32" s="395"/>
      <c r="GF32" s="395"/>
      <c r="GG32" s="395"/>
      <c r="GH32" s="395"/>
      <c r="GI32" s="395"/>
      <c r="GJ32" s="395"/>
      <c r="GK32" s="395"/>
      <c r="GL32" s="395"/>
      <c r="GM32" s="395"/>
      <c r="GN32" s="395"/>
      <c r="GO32" s="395"/>
      <c r="GP32" s="395"/>
      <c r="GQ32" s="395"/>
      <c r="GR32" s="395"/>
      <c r="GS32" s="395"/>
      <c r="GT32" s="395"/>
      <c r="GU32" s="395"/>
      <c r="GV32" s="395"/>
      <c r="GW32" s="395"/>
      <c r="GX32" s="395"/>
      <c r="GY32" s="395"/>
      <c r="GZ32" s="395"/>
      <c r="HA32" s="395"/>
      <c r="HB32" s="395"/>
      <c r="HC32" s="395"/>
      <c r="HD32" s="395"/>
      <c r="HE32" s="395"/>
      <c r="HF32" s="395"/>
      <c r="HG32" s="395"/>
      <c r="HH32" s="395"/>
      <c r="HI32" s="395"/>
      <c r="HJ32" s="395"/>
      <c r="HK32" s="395"/>
      <c r="HL32" s="395"/>
      <c r="HM32" s="395"/>
      <c r="HN32" s="395"/>
      <c r="HO32" s="395"/>
      <c r="HP32" s="395"/>
      <c r="HQ32" s="395"/>
      <c r="HR32" s="395"/>
      <c r="HS32" s="395"/>
      <c r="HT32" s="395"/>
      <c r="HU32" s="395"/>
      <c r="HV32" s="395"/>
      <c r="HW32" s="395"/>
      <c r="HX32" s="395"/>
      <c r="HY32" s="395"/>
      <c r="HZ32" s="395"/>
      <c r="IA32" s="395"/>
      <c r="IB32" s="395"/>
      <c r="IC32" s="395"/>
      <c r="ID32" s="395"/>
      <c r="IE32" s="395"/>
      <c r="IF32" s="395"/>
      <c r="IG32" s="395"/>
      <c r="IH32" s="395"/>
      <c r="II32" s="395"/>
      <c r="IJ32" s="395"/>
      <c r="IK32" s="395"/>
      <c r="IL32" s="395"/>
      <c r="IM32" s="395"/>
      <c r="IN32" s="395"/>
      <c r="IO32" s="395"/>
      <c r="IP32" s="395"/>
      <c r="IQ32" s="395"/>
      <c r="IR32" s="395"/>
      <c r="IS32" s="395"/>
      <c r="IT32" s="395"/>
      <c r="IU32" s="395"/>
      <c r="IV32" s="395"/>
      <c r="IW32" s="395"/>
      <c r="IX32" s="395"/>
      <c r="IY32" s="395"/>
      <c r="IZ32" s="395"/>
      <c r="JA32" s="395"/>
      <c r="JB32" s="395"/>
      <c r="JC32" s="395"/>
      <c r="JD32" s="395"/>
      <c r="JE32" s="395"/>
      <c r="JF32" s="395"/>
      <c r="JG32" s="395"/>
      <c r="JH32" s="395"/>
      <c r="JI32" s="395"/>
      <c r="JJ32" s="395"/>
      <c r="JK32" s="395"/>
      <c r="JL32" s="395"/>
      <c r="JM32" s="395"/>
      <c r="JN32" s="395"/>
      <c r="JO32" s="395"/>
      <c r="JP32" s="395"/>
      <c r="JQ32" s="395"/>
      <c r="JR32" s="395"/>
      <c r="JS32" s="395"/>
      <c r="JT32" s="395"/>
      <c r="JU32" s="395"/>
      <c r="JV32" s="395"/>
      <c r="JW32" s="395"/>
      <c r="JX32" s="395"/>
      <c r="JY32" s="395"/>
      <c r="JZ32" s="395"/>
      <c r="KA32" s="395"/>
      <c r="KB32" s="395"/>
      <c r="KC32" s="395"/>
      <c r="KD32" s="395"/>
      <c r="KE32" s="395"/>
      <c r="KF32" s="395"/>
      <c r="KG32" s="395"/>
      <c r="KH32" s="395"/>
      <c r="KI32" s="395"/>
      <c r="KJ32" s="395"/>
      <c r="KK32" s="395"/>
      <c r="KL32" s="395"/>
      <c r="KM32" s="395"/>
      <c r="KN32" s="395"/>
      <c r="KO32" s="395"/>
      <c r="KP32" s="395"/>
      <c r="KQ32" s="395"/>
      <c r="KR32" s="395"/>
      <c r="KS32" s="395"/>
      <c r="KT32" s="395"/>
      <c r="KU32" s="395"/>
      <c r="KV32" s="395"/>
      <c r="KW32" s="395"/>
      <c r="KX32" s="395"/>
      <c r="KY32" s="395"/>
      <c r="KZ32" s="395"/>
      <c r="LA32" s="395"/>
      <c r="LB32" s="395"/>
      <c r="LC32" s="395"/>
      <c r="LD32" s="395"/>
      <c r="LE32" s="395"/>
      <c r="LF32" s="395"/>
      <c r="LG32" s="395"/>
      <c r="LH32" s="395"/>
      <c r="LI32" s="395"/>
      <c r="LJ32" s="395"/>
      <c r="LK32" s="395"/>
      <c r="LL32" s="395"/>
      <c r="LM32" s="395"/>
      <c r="LN32" s="395"/>
      <c r="LO32" s="395"/>
      <c r="LP32" s="395"/>
      <c r="LQ32" s="395"/>
      <c r="LR32" s="395"/>
      <c r="LS32" s="395"/>
      <c r="LT32" s="395"/>
      <c r="LU32" s="395"/>
      <c r="LV32" s="395"/>
      <c r="LW32" s="395"/>
      <c r="LX32" s="395"/>
      <c r="LY32" s="395"/>
      <c r="LZ32" s="395"/>
      <c r="MA32" s="395"/>
      <c r="MB32" s="395"/>
      <c r="MC32" s="395"/>
      <c r="MD32" s="395"/>
      <c r="ME32" s="395"/>
      <c r="MF32" s="395"/>
      <c r="MG32" s="395"/>
      <c r="MH32" s="395"/>
      <c r="MI32" s="395"/>
      <c r="MJ32" s="395"/>
      <c r="MK32" s="395"/>
      <c r="ML32" s="395"/>
      <c r="MM32" s="395"/>
      <c r="MN32" s="395"/>
      <c r="MO32" s="395"/>
      <c r="MP32" s="395"/>
      <c r="MQ32" s="395"/>
      <c r="MR32" s="395"/>
      <c r="MS32" s="395"/>
      <c r="MT32" s="395"/>
      <c r="MU32" s="395"/>
      <c r="MV32" s="395"/>
      <c r="MW32" s="395"/>
      <c r="MX32" s="395"/>
      <c r="MY32" s="395"/>
      <c r="MZ32" s="395"/>
      <c r="NA32" s="395"/>
      <c r="NB32" s="395"/>
      <c r="NC32" s="395"/>
      <c r="ND32" s="395"/>
      <c r="NE32" s="395"/>
      <c r="NF32" s="395"/>
      <c r="NG32" s="395"/>
      <c r="NH32" s="395"/>
      <c r="NI32" s="395"/>
      <c r="NJ32" s="395"/>
      <c r="NK32" s="395"/>
      <c r="NL32" s="395"/>
      <c r="NM32" s="395"/>
      <c r="NN32" s="395"/>
      <c r="NO32" s="395"/>
      <c r="NP32" s="395"/>
      <c r="NQ32" s="395"/>
      <c r="NR32" s="395"/>
      <c r="NS32" s="395"/>
      <c r="NT32" s="395"/>
      <c r="NU32" s="395"/>
      <c r="NV32" s="395"/>
      <c r="NW32" s="395"/>
      <c r="NX32" s="395"/>
      <c r="NY32" s="395"/>
      <c r="NZ32" s="395"/>
      <c r="OA32" s="395"/>
      <c r="OB32" s="395"/>
      <c r="OC32" s="395"/>
      <c r="OD32" s="395"/>
      <c r="OE32" s="395"/>
      <c r="OF32" s="395"/>
      <c r="OG32" s="395"/>
      <c r="OH32" s="395"/>
      <c r="OI32" s="395"/>
      <c r="OJ32" s="395"/>
      <c r="OK32" s="395"/>
      <c r="OL32" s="395"/>
      <c r="OM32" s="395"/>
      <c r="ON32" s="395"/>
      <c r="OO32" s="395"/>
      <c r="OP32" s="395"/>
      <c r="OQ32" s="395"/>
      <c r="OR32" s="395"/>
      <c r="OS32" s="395"/>
      <c r="OT32" s="395"/>
      <c r="OU32" s="395"/>
      <c r="OV32" s="395"/>
      <c r="OW32" s="395"/>
      <c r="OX32" s="395"/>
      <c r="OY32" s="395"/>
      <c r="OZ32" s="395"/>
      <c r="PA32" s="395"/>
      <c r="PB32" s="395"/>
      <c r="PC32" s="395"/>
      <c r="PD32" s="395"/>
      <c r="PE32" s="395"/>
      <c r="PF32" s="395"/>
      <c r="PG32" s="395"/>
      <c r="PH32" s="395"/>
      <c r="PI32" s="395"/>
      <c r="PJ32" s="395"/>
      <c r="PK32" s="395"/>
      <c r="PL32" s="395"/>
      <c r="PM32" s="395"/>
      <c r="PN32" s="395"/>
      <c r="PO32" s="395"/>
      <c r="PP32" s="395"/>
      <c r="PQ32" s="395"/>
      <c r="PR32" s="395"/>
      <c r="PS32" s="395"/>
      <c r="PT32" s="395"/>
      <c r="PU32" s="395"/>
      <c r="PV32" s="395"/>
      <c r="PW32" s="395"/>
      <c r="PX32" s="395"/>
      <c r="PY32" s="395"/>
      <c r="PZ32" s="395"/>
      <c r="QA32" s="395"/>
      <c r="QB32" s="395"/>
      <c r="QC32" s="395"/>
      <c r="QD32" s="395"/>
      <c r="QE32" s="395"/>
      <c r="QF32" s="395"/>
      <c r="QG32" s="395"/>
      <c r="QH32" s="395"/>
      <c r="QI32" s="395"/>
      <c r="QJ32" s="395"/>
      <c r="QK32" s="395"/>
      <c r="QL32" s="395"/>
      <c r="QM32" s="395"/>
      <c r="QN32" s="395"/>
      <c r="QO32" s="395"/>
      <c r="QP32" s="395"/>
      <c r="QQ32" s="395"/>
      <c r="QR32" s="395"/>
      <c r="QS32" s="395"/>
      <c r="QT32" s="395"/>
      <c r="QU32" s="395"/>
      <c r="QV32" s="395"/>
      <c r="QW32" s="395"/>
      <c r="QX32" s="395"/>
      <c r="QY32" s="395"/>
      <c r="QZ32" s="395"/>
      <c r="RA32" s="395"/>
      <c r="RB32" s="395"/>
      <c r="RC32" s="395"/>
      <c r="RD32" s="395"/>
      <c r="RE32" s="395"/>
      <c r="RF32" s="395"/>
      <c r="RG32" s="395"/>
      <c r="RH32" s="395"/>
      <c r="RI32" s="395"/>
      <c r="RJ32" s="395"/>
      <c r="RK32" s="395"/>
      <c r="RL32" s="395"/>
      <c r="RM32" s="395"/>
      <c r="RN32" s="395"/>
      <c r="RO32" s="395"/>
      <c r="RP32" s="395"/>
      <c r="RQ32" s="395"/>
      <c r="RR32" s="395"/>
      <c r="RS32" s="395"/>
      <c r="RT32" s="395"/>
      <c r="RU32" s="395"/>
      <c r="RV32" s="395"/>
      <c r="RW32" s="395"/>
      <c r="RX32" s="395"/>
      <c r="RY32" s="395"/>
      <c r="RZ32" s="395"/>
      <c r="SA32" s="395"/>
      <c r="SB32" s="395"/>
      <c r="SC32" s="395"/>
      <c r="SD32" s="395"/>
      <c r="SE32" s="395"/>
      <c r="SF32" s="395"/>
      <c r="SG32" s="395"/>
      <c r="SH32" s="395"/>
      <c r="SI32" s="395"/>
      <c r="SJ32" s="395"/>
      <c r="SK32" s="395"/>
      <c r="SL32" s="395"/>
      <c r="SM32" s="395"/>
      <c r="SN32" s="395"/>
      <c r="SO32" s="395"/>
      <c r="SP32" s="395"/>
      <c r="SQ32" s="395"/>
      <c r="SR32" s="395"/>
      <c r="SS32" s="395"/>
      <c r="ST32" s="395"/>
      <c r="SU32" s="395"/>
      <c r="SV32" s="395"/>
      <c r="SW32" s="395"/>
      <c r="SX32" s="395"/>
      <c r="SY32" s="395"/>
      <c r="SZ32" s="395"/>
      <c r="TA32" s="395"/>
      <c r="TB32" s="395"/>
      <c r="TC32" s="395"/>
      <c r="TD32" s="395"/>
      <c r="TE32" s="395"/>
      <c r="TF32" s="395"/>
      <c r="TG32" s="395"/>
      <c r="TH32" s="395"/>
      <c r="TI32" s="395"/>
      <c r="TJ32" s="395"/>
      <c r="TK32" s="395"/>
      <c r="TL32" s="395"/>
      <c r="TM32" s="395"/>
      <c r="TN32" s="395"/>
      <c r="TO32" s="395"/>
      <c r="TP32" s="395"/>
      <c r="TQ32" s="395"/>
      <c r="TR32" s="395"/>
      <c r="TS32" s="395"/>
      <c r="TT32" s="395"/>
      <c r="TU32" s="395"/>
      <c r="TV32" s="395"/>
      <c r="TW32" s="395"/>
      <c r="TX32" s="395"/>
      <c r="TY32" s="395"/>
      <c r="TZ32" s="395"/>
      <c r="UA32" s="395"/>
      <c r="UB32" s="395"/>
      <c r="UC32" s="395"/>
      <c r="UD32" s="395"/>
      <c r="UE32" s="395"/>
      <c r="UF32" s="395"/>
      <c r="UG32" s="395"/>
      <c r="UH32" s="395"/>
      <c r="UI32" s="395"/>
      <c r="UJ32" s="395"/>
      <c r="UK32" s="395"/>
      <c r="UL32" s="395"/>
      <c r="UM32" s="395"/>
      <c r="UN32" s="395"/>
      <c r="UO32" s="395"/>
      <c r="UP32" s="395"/>
      <c r="UQ32" s="395"/>
      <c r="UR32" s="395"/>
      <c r="US32" s="395"/>
      <c r="UT32" s="395"/>
      <c r="UU32" s="395"/>
      <c r="UV32" s="395"/>
      <c r="UW32" s="395"/>
      <c r="UX32" s="395"/>
      <c r="UY32" s="395"/>
      <c r="UZ32" s="395"/>
      <c r="VA32" s="395"/>
      <c r="VB32" s="395"/>
      <c r="VC32" s="395"/>
      <c r="VD32" s="395"/>
      <c r="VE32" s="395"/>
      <c r="VF32" s="395"/>
      <c r="VG32" s="395"/>
      <c r="VH32" s="395"/>
      <c r="VI32" s="395"/>
      <c r="VJ32" s="395"/>
      <c r="VK32" s="395"/>
      <c r="VL32" s="395"/>
      <c r="VM32" s="395"/>
      <c r="VN32" s="395"/>
      <c r="VO32" s="395"/>
      <c r="VP32" s="395"/>
      <c r="VQ32" s="395"/>
      <c r="VR32" s="395"/>
      <c r="VS32" s="395"/>
      <c r="VT32" s="395"/>
      <c r="VU32" s="395"/>
      <c r="VV32" s="395"/>
      <c r="VW32" s="395"/>
      <c r="VX32" s="395"/>
      <c r="VY32" s="395"/>
      <c r="VZ32" s="395"/>
      <c r="WA32" s="395"/>
      <c r="WB32" s="395"/>
      <c r="WC32" s="395"/>
      <c r="WD32" s="395"/>
      <c r="WE32" s="395"/>
      <c r="WF32" s="395"/>
      <c r="WG32" s="395"/>
      <c r="WH32" s="395"/>
      <c r="WI32" s="395"/>
      <c r="WJ32" s="395"/>
      <c r="WK32" s="395"/>
      <c r="WL32" s="395"/>
      <c r="WM32" s="395"/>
      <c r="WN32" s="395"/>
      <c r="WO32" s="395"/>
      <c r="WP32" s="395"/>
      <c r="WQ32" s="395"/>
      <c r="WR32" s="395"/>
      <c r="WS32" s="395"/>
      <c r="WT32" s="395"/>
      <c r="WU32" s="395"/>
      <c r="WV32" s="395"/>
      <c r="WW32" s="395"/>
      <c r="WX32" s="395"/>
      <c r="WY32" s="395"/>
      <c r="WZ32" s="395"/>
      <c r="XA32" s="395"/>
      <c r="XB32" s="395"/>
      <c r="XC32" s="395"/>
      <c r="XD32" s="395"/>
      <c r="XE32" s="395"/>
      <c r="XF32" s="395"/>
      <c r="XG32" s="395"/>
      <c r="XH32" s="395"/>
      <c r="XI32" s="395"/>
      <c r="XJ32" s="395"/>
      <c r="XK32" s="395"/>
      <c r="XL32" s="395"/>
      <c r="XM32" s="395"/>
      <c r="XN32" s="395"/>
      <c r="XO32" s="395"/>
      <c r="XP32" s="395"/>
      <c r="XQ32" s="395"/>
      <c r="XR32" s="395"/>
      <c r="XS32" s="395"/>
      <c r="XT32" s="395"/>
      <c r="XU32" s="395"/>
      <c r="XV32" s="395"/>
      <c r="XW32" s="395"/>
      <c r="XX32" s="395"/>
      <c r="XY32" s="395"/>
      <c r="XZ32" s="395"/>
      <c r="YA32" s="395"/>
      <c r="YB32" s="395"/>
      <c r="YC32" s="395"/>
      <c r="YD32" s="395"/>
      <c r="YE32" s="395"/>
      <c r="YF32" s="395"/>
      <c r="YG32" s="395"/>
      <c r="YH32" s="395"/>
      <c r="YI32" s="395"/>
      <c r="YJ32" s="395"/>
      <c r="YK32" s="395"/>
      <c r="YL32" s="395"/>
      <c r="YM32" s="395"/>
      <c r="YN32" s="395"/>
      <c r="YO32" s="395"/>
      <c r="YP32" s="395"/>
      <c r="YQ32" s="395"/>
      <c r="YR32" s="395"/>
      <c r="YS32" s="395"/>
      <c r="YT32" s="395"/>
      <c r="YU32" s="395"/>
      <c r="YV32" s="395"/>
      <c r="YW32" s="395"/>
      <c r="YX32" s="395"/>
      <c r="YY32" s="395"/>
      <c r="YZ32" s="395"/>
      <c r="ZA32" s="395"/>
      <c r="ZB32" s="395"/>
      <c r="ZC32" s="395"/>
      <c r="ZD32" s="395"/>
      <c r="ZE32" s="395"/>
      <c r="ZF32" s="395"/>
      <c r="ZG32" s="395"/>
      <c r="ZH32" s="395"/>
      <c r="ZI32" s="395"/>
      <c r="ZJ32" s="395"/>
      <c r="ZK32" s="395"/>
      <c r="ZL32" s="395"/>
      <c r="ZM32" s="395"/>
      <c r="ZN32" s="395"/>
      <c r="ZO32" s="395"/>
      <c r="ZP32" s="395"/>
      <c r="ZQ32" s="395"/>
      <c r="ZR32" s="395"/>
      <c r="ZS32" s="395"/>
      <c r="ZT32" s="395"/>
      <c r="ZU32" s="395"/>
      <c r="ZV32" s="395"/>
      <c r="ZW32" s="395"/>
      <c r="ZX32" s="395"/>
      <c r="ZY32" s="395"/>
      <c r="ZZ32" s="395"/>
      <c r="AAA32" s="395"/>
      <c r="AAB32" s="395"/>
      <c r="AAC32" s="395"/>
      <c r="AAD32" s="395"/>
      <c r="AAE32" s="395"/>
      <c r="AAF32" s="395"/>
      <c r="AAG32" s="395"/>
      <c r="AAH32" s="395"/>
      <c r="AAI32" s="395"/>
      <c r="AAJ32" s="395"/>
      <c r="AAK32" s="395"/>
      <c r="AAL32" s="395"/>
      <c r="AAM32" s="395"/>
      <c r="AAN32" s="395"/>
      <c r="AAO32" s="395"/>
      <c r="AAP32" s="395"/>
      <c r="AAQ32" s="395"/>
      <c r="AAR32" s="395"/>
      <c r="AAS32" s="395"/>
      <c r="AAT32" s="395"/>
      <c r="AAU32" s="395"/>
      <c r="AAV32" s="395"/>
      <c r="AAW32" s="395"/>
      <c r="AAX32" s="395"/>
      <c r="AAY32" s="395"/>
      <c r="AAZ32" s="395"/>
      <c r="ABA32" s="395"/>
      <c r="ABB32" s="395"/>
      <c r="ABC32" s="395"/>
      <c r="ABD32" s="395"/>
      <c r="ABE32" s="395"/>
      <c r="ABF32" s="395"/>
      <c r="ABG32" s="395"/>
      <c r="ABH32" s="395"/>
      <c r="ABI32" s="395"/>
      <c r="ABJ32" s="395"/>
      <c r="ABK32" s="395"/>
      <c r="ABL32" s="395"/>
      <c r="ABM32" s="395"/>
      <c r="ABN32" s="395"/>
      <c r="ABO32" s="395"/>
      <c r="ABP32" s="395"/>
      <c r="ABQ32" s="395"/>
      <c r="ABR32" s="395"/>
      <c r="ABS32" s="395"/>
      <c r="ABT32" s="395"/>
      <c r="ABU32" s="395"/>
      <c r="ABV32" s="395"/>
      <c r="ABW32" s="395"/>
      <c r="ABX32" s="395"/>
      <c r="ABY32" s="395"/>
      <c r="ABZ32" s="395"/>
      <c r="ACA32" s="395"/>
      <c r="ACB32" s="395"/>
      <c r="ACC32" s="395"/>
      <c r="ACD32" s="395"/>
      <c r="ACE32" s="395"/>
      <c r="ACF32" s="395"/>
      <c r="ACG32" s="395"/>
      <c r="ACH32" s="395"/>
      <c r="ACI32" s="395"/>
      <c r="ACJ32" s="395"/>
      <c r="ACK32" s="395"/>
      <c r="ACL32" s="395"/>
      <c r="ACM32" s="395"/>
      <c r="ACN32" s="395"/>
      <c r="ACO32" s="395"/>
      <c r="ACP32" s="395"/>
      <c r="ACQ32" s="395"/>
      <c r="ACR32" s="395"/>
      <c r="ACS32" s="395"/>
      <c r="ACT32" s="395"/>
      <c r="ACU32" s="395"/>
      <c r="ACV32" s="395"/>
      <c r="ACW32" s="395"/>
      <c r="ACX32" s="395"/>
      <c r="ACY32" s="395"/>
      <c r="ACZ32" s="395"/>
      <c r="ADA32" s="395"/>
      <c r="ADB32" s="395"/>
      <c r="ADC32" s="395"/>
      <c r="ADD32" s="395"/>
      <c r="ADE32" s="395"/>
      <c r="ADF32" s="395"/>
      <c r="ADG32" s="395"/>
      <c r="ADH32" s="395"/>
      <c r="ADI32" s="395"/>
      <c r="ADJ32" s="395"/>
      <c r="ADK32" s="395"/>
      <c r="ADL32" s="395"/>
      <c r="ADM32" s="395"/>
      <c r="ADN32" s="395"/>
      <c r="ADO32" s="395"/>
      <c r="ADP32" s="395"/>
      <c r="ADQ32" s="395"/>
      <c r="ADR32" s="395"/>
      <c r="ADS32" s="395"/>
      <c r="ADT32" s="395"/>
      <c r="ADU32" s="395"/>
      <c r="ADV32" s="395"/>
      <c r="ADW32" s="395"/>
      <c r="ADX32" s="395"/>
      <c r="ADY32" s="395"/>
      <c r="ADZ32" s="395"/>
      <c r="AEA32" s="395"/>
      <c r="AEB32" s="395"/>
      <c r="AEC32" s="395"/>
      <c r="AED32" s="395"/>
      <c r="AEE32" s="395"/>
      <c r="AEF32" s="395"/>
      <c r="AEG32" s="395"/>
      <c r="AEH32" s="395"/>
      <c r="AEI32" s="395"/>
      <c r="AEJ32" s="395"/>
      <c r="AEK32" s="395"/>
      <c r="AEL32" s="395"/>
      <c r="AEM32" s="395"/>
      <c r="AEN32" s="395"/>
      <c r="AEO32" s="395"/>
      <c r="AEP32" s="395"/>
      <c r="AEQ32" s="395"/>
      <c r="AER32" s="395"/>
      <c r="AES32" s="395"/>
      <c r="AET32" s="395"/>
      <c r="AEU32" s="395"/>
      <c r="AEV32" s="395"/>
      <c r="AEW32" s="395"/>
      <c r="AEX32" s="395"/>
      <c r="AEY32" s="395"/>
      <c r="AEZ32" s="395"/>
      <c r="AFA32" s="395"/>
      <c r="AFB32" s="395"/>
      <c r="AFC32" s="395"/>
      <c r="AFD32" s="395"/>
      <c r="AFE32" s="395"/>
      <c r="AFF32" s="395"/>
      <c r="AFG32" s="395"/>
      <c r="AFH32" s="395"/>
      <c r="AFI32" s="395"/>
      <c r="AFJ32" s="395"/>
      <c r="AFK32" s="395"/>
      <c r="AFL32" s="395"/>
      <c r="AFM32" s="395"/>
      <c r="AFN32" s="395"/>
      <c r="AFO32" s="395"/>
      <c r="AFP32" s="395"/>
      <c r="AFQ32" s="395"/>
      <c r="AFR32" s="395"/>
      <c r="AFS32" s="395"/>
      <c r="AFT32" s="395"/>
      <c r="AFU32" s="395"/>
      <c r="AFV32" s="395"/>
      <c r="AFW32" s="395"/>
      <c r="AFX32" s="395"/>
      <c r="AFY32" s="395"/>
      <c r="AFZ32" s="395"/>
      <c r="AGA32" s="395"/>
      <c r="AGB32" s="395"/>
      <c r="AGC32" s="395"/>
      <c r="AGD32" s="395"/>
      <c r="AGE32" s="395"/>
      <c r="AGF32" s="395"/>
      <c r="AGG32" s="395"/>
      <c r="AGH32" s="395"/>
      <c r="AGI32" s="395"/>
      <c r="AGJ32" s="395"/>
      <c r="AGK32" s="395"/>
      <c r="AGL32" s="395"/>
      <c r="AGM32" s="395"/>
      <c r="AGN32" s="395"/>
      <c r="AGO32" s="395"/>
      <c r="AGP32" s="395"/>
      <c r="AGQ32" s="395"/>
      <c r="AGR32" s="395"/>
      <c r="AGS32" s="395"/>
      <c r="AGT32" s="395"/>
      <c r="AGU32" s="395"/>
      <c r="AGV32" s="395"/>
      <c r="AGW32" s="395"/>
      <c r="AGX32" s="395"/>
      <c r="AGY32" s="395"/>
      <c r="AGZ32" s="395"/>
      <c r="AHA32" s="395"/>
      <c r="AHB32" s="395"/>
      <c r="AHC32" s="395"/>
      <c r="AHD32" s="395"/>
      <c r="AHE32" s="395"/>
      <c r="AHF32" s="395"/>
      <c r="AHG32" s="395"/>
      <c r="AHH32" s="395"/>
      <c r="AHI32" s="395"/>
      <c r="AHJ32" s="395"/>
      <c r="AHK32" s="395"/>
      <c r="AHL32" s="395"/>
      <c r="AHM32" s="395"/>
      <c r="AHN32" s="395"/>
      <c r="AHO32" s="395"/>
      <c r="AHP32" s="395"/>
      <c r="AHQ32" s="395"/>
      <c r="AHR32" s="395"/>
      <c r="AHS32" s="395"/>
      <c r="AHT32" s="395"/>
      <c r="AHU32" s="395"/>
      <c r="AHV32" s="395"/>
      <c r="AHW32" s="395"/>
      <c r="AHX32" s="395"/>
      <c r="AHY32" s="395"/>
      <c r="AHZ32" s="395"/>
      <c r="AIA32" s="395"/>
      <c r="AIB32" s="395"/>
      <c r="AIC32" s="395"/>
      <c r="AID32" s="395"/>
      <c r="AIE32" s="395"/>
      <c r="AIF32" s="395"/>
      <c r="AIG32" s="395"/>
      <c r="AIH32" s="395"/>
      <c r="AII32" s="395"/>
      <c r="AIJ32" s="395"/>
      <c r="AIK32" s="395"/>
      <c r="AIL32" s="395"/>
      <c r="AIM32" s="395"/>
      <c r="AIN32" s="395"/>
      <c r="AIO32" s="395"/>
      <c r="AIP32" s="395"/>
      <c r="AIQ32" s="395"/>
      <c r="AIR32" s="395"/>
      <c r="AIS32" s="395"/>
      <c r="AIT32" s="395"/>
      <c r="AIU32" s="395"/>
      <c r="AIV32" s="395"/>
      <c r="AIW32" s="395"/>
      <c r="AIX32" s="395"/>
      <c r="AIY32" s="395"/>
      <c r="AIZ32" s="395"/>
      <c r="AJA32" s="395"/>
      <c r="AJB32" s="395"/>
      <c r="AJC32" s="395"/>
      <c r="AJD32" s="395"/>
      <c r="AJE32" s="395"/>
      <c r="AJF32" s="395"/>
      <c r="AJG32" s="395"/>
      <c r="AJH32" s="395"/>
      <c r="AJI32" s="395"/>
      <c r="AJJ32" s="395"/>
      <c r="AJK32" s="395"/>
      <c r="AJL32" s="395"/>
      <c r="AJM32" s="395"/>
      <c r="AJN32" s="395"/>
      <c r="AJO32" s="395"/>
      <c r="AJP32" s="395"/>
      <c r="AJQ32" s="395"/>
      <c r="AJR32" s="395"/>
      <c r="AJS32" s="395"/>
      <c r="AJT32" s="395"/>
      <c r="AJU32" s="395"/>
      <c r="AJV32" s="395"/>
      <c r="AJW32" s="395"/>
      <c r="AJX32" s="395"/>
      <c r="AJY32" s="395"/>
      <c r="AJZ32" s="395"/>
      <c r="AKA32" s="395"/>
      <c r="AKB32" s="395"/>
      <c r="AKC32" s="395"/>
      <c r="AKD32" s="395"/>
      <c r="AKE32" s="395"/>
      <c r="AKF32" s="395"/>
      <c r="AKG32" s="395"/>
      <c r="AKH32" s="395"/>
      <c r="AKI32" s="395"/>
      <c r="AKJ32" s="395"/>
      <c r="AKK32" s="395"/>
      <c r="AKL32" s="395"/>
      <c r="AKM32" s="395"/>
      <c r="AKN32" s="395"/>
      <c r="AKO32" s="395"/>
      <c r="AKP32" s="395"/>
      <c r="AKQ32" s="395"/>
      <c r="AKR32" s="395"/>
      <c r="AKS32" s="395"/>
      <c r="AKT32" s="395"/>
      <c r="AKU32" s="395"/>
    </row>
    <row r="33" spans="1:983" s="723" customFormat="1">
      <c r="A33" s="395"/>
      <c r="B33" s="395"/>
      <c r="C33" s="395"/>
      <c r="D33" s="395"/>
      <c r="E33" s="395"/>
      <c r="F33" s="395"/>
      <c r="G33" s="743"/>
      <c r="H33" s="743"/>
      <c r="I33" s="743"/>
      <c r="J33" s="743"/>
      <c r="K33" s="395"/>
      <c r="L33" s="743" t="e">
        <f>#REF!-L11</f>
        <v>#REF!</v>
      </c>
      <c r="M33" s="743" t="e">
        <f>#REF!-M11</f>
        <v>#REF!</v>
      </c>
      <c r="N33" s="743" t="e">
        <f>#REF!-N11</f>
        <v>#REF!</v>
      </c>
      <c r="O33" s="743" t="e">
        <f>#REF!-O11</f>
        <v>#REF!</v>
      </c>
      <c r="P33" s="743" t="e">
        <f>#REF!-P11</f>
        <v>#REF!</v>
      </c>
      <c r="Q33" s="743" t="e">
        <f>#REF!-Q11</f>
        <v>#REF!</v>
      </c>
      <c r="R33" s="743" t="e">
        <f>#REF!-R11</f>
        <v>#REF!</v>
      </c>
      <c r="S33" s="743" t="e">
        <f>#REF!-S11</f>
        <v>#REF!</v>
      </c>
      <c r="T33" s="743" t="e">
        <f>#REF!-T11</f>
        <v>#REF!</v>
      </c>
      <c r="U33" s="743" t="e">
        <f>#REF!-U11</f>
        <v>#REF!</v>
      </c>
      <c r="V33" s="743" t="e">
        <f>#REF!-V11</f>
        <v>#REF!</v>
      </c>
      <c r="W33" s="743" t="e">
        <f>#REF!-W11</f>
        <v>#REF!</v>
      </c>
      <c r="X33" s="743" t="e">
        <f>#REF!-X11</f>
        <v>#REF!</v>
      </c>
      <c r="Y33" s="743" t="e">
        <f>#REF!-Y11</f>
        <v>#REF!</v>
      </c>
      <c r="Z33" s="743" t="e">
        <f>#REF!-Z11</f>
        <v>#REF!</v>
      </c>
      <c r="AA33" s="743" t="e">
        <f>#REF!-AA11</f>
        <v>#REF!</v>
      </c>
      <c r="AB33" s="743" t="e">
        <f>#REF!-AB11</f>
        <v>#REF!</v>
      </c>
      <c r="AC33" s="743" t="e">
        <f>#REF!-AC11</f>
        <v>#REF!</v>
      </c>
      <c r="AD33" s="743" t="e">
        <f>#REF!-AD11</f>
        <v>#REF!</v>
      </c>
      <c r="AE33" s="743" t="e">
        <f>#REF!-AE11</f>
        <v>#REF!</v>
      </c>
      <c r="AF33" s="743" t="e">
        <f>#REF!-AF11</f>
        <v>#REF!</v>
      </c>
      <c r="AG33" s="743" t="e">
        <f>#REF!-AG11</f>
        <v>#REF!</v>
      </c>
      <c r="AH33" s="743" t="e">
        <f>#REF!-AH11</f>
        <v>#REF!</v>
      </c>
      <c r="AI33" s="743" t="e">
        <f>#REF!-AI11</f>
        <v>#REF!</v>
      </c>
      <c r="AJ33" s="743" t="e">
        <f>#REF!-AJ11</f>
        <v>#REF!</v>
      </c>
      <c r="AK33" s="743" t="e">
        <f>#REF!-AK11</f>
        <v>#REF!</v>
      </c>
      <c r="AL33" s="743" t="e">
        <f>#REF!-AL11</f>
        <v>#REF!</v>
      </c>
      <c r="AM33" s="743" t="e">
        <f>#REF!-AM11</f>
        <v>#REF!</v>
      </c>
      <c r="AN33" s="743" t="e">
        <f>#REF!-AN11</f>
        <v>#REF!</v>
      </c>
      <c r="AO33" s="743" t="e">
        <f>#REF!-AO11</f>
        <v>#REF!</v>
      </c>
      <c r="AP33" s="743" t="e">
        <f>#REF!-AP11</f>
        <v>#REF!</v>
      </c>
      <c r="AQ33" s="743" t="e">
        <f>#REF!-AQ11</f>
        <v>#REF!</v>
      </c>
      <c r="AR33" s="743" t="e">
        <f>#REF!-AR11</f>
        <v>#REF!</v>
      </c>
      <c r="AS33" s="743" t="e">
        <f>#REF!-AS11</f>
        <v>#REF!</v>
      </c>
      <c r="AT33" s="743" t="e">
        <f>#REF!-AT11</f>
        <v>#REF!</v>
      </c>
      <c r="AU33" s="743" t="e">
        <f>#REF!-AU11</f>
        <v>#REF!</v>
      </c>
      <c r="AV33" s="743" t="e">
        <f>#REF!-AV11</f>
        <v>#REF!</v>
      </c>
      <c r="AW33" s="743" t="e">
        <f>#REF!-AW11</f>
        <v>#REF!</v>
      </c>
      <c r="AX33" s="743" t="e">
        <f>#REF!-AX11</f>
        <v>#REF!</v>
      </c>
      <c r="AY33" s="743" t="e">
        <f>#REF!-AY11</f>
        <v>#REF!</v>
      </c>
      <c r="AZ33" s="743" t="e">
        <f>#REF!-AZ11</f>
        <v>#REF!</v>
      </c>
      <c r="BA33" s="743" t="e">
        <f>#REF!-BA11</f>
        <v>#REF!</v>
      </c>
      <c r="BB33" s="743" t="e">
        <f>#REF!-BB11</f>
        <v>#REF!</v>
      </c>
      <c r="BC33" s="743" t="e">
        <f>#REF!-BC11</f>
        <v>#REF!</v>
      </c>
      <c r="BD33" s="395"/>
      <c r="BE33" s="395"/>
      <c r="BF33" s="395"/>
      <c r="BG33" s="395"/>
      <c r="BH33" s="395"/>
      <c r="BI33" s="395"/>
      <c r="BJ33" s="395"/>
      <c r="BK33" s="395"/>
      <c r="BL33" s="395"/>
      <c r="BM33" s="395"/>
      <c r="BN33" s="395"/>
      <c r="BO33" s="395"/>
      <c r="BP33" s="395"/>
      <c r="BQ33" s="395"/>
      <c r="BR33" s="395"/>
      <c r="BS33" s="395"/>
      <c r="BT33" s="395"/>
      <c r="BU33" s="395"/>
      <c r="BV33" s="395"/>
      <c r="BW33" s="395"/>
      <c r="BX33" s="395"/>
      <c r="BY33" s="395"/>
      <c r="BZ33" s="395"/>
      <c r="CA33" s="395"/>
      <c r="CB33" s="395"/>
      <c r="CC33" s="395"/>
      <c r="CD33" s="395"/>
      <c r="CE33" s="395"/>
      <c r="CF33" s="395"/>
      <c r="CG33" s="395"/>
      <c r="CH33" s="395"/>
      <c r="CI33" s="395"/>
      <c r="CJ33" s="395"/>
      <c r="CK33" s="395"/>
      <c r="CL33" s="395"/>
      <c r="CM33" s="395"/>
      <c r="CN33" s="395"/>
      <c r="CO33" s="395"/>
      <c r="CP33" s="395"/>
      <c r="CQ33" s="395"/>
      <c r="CR33" s="395"/>
      <c r="CS33" s="395"/>
      <c r="CT33" s="395"/>
      <c r="CU33" s="395"/>
      <c r="CV33" s="395"/>
      <c r="CW33" s="395"/>
      <c r="CX33" s="395"/>
      <c r="CY33" s="395"/>
      <c r="CZ33" s="395"/>
      <c r="DA33" s="395"/>
      <c r="DB33" s="395"/>
      <c r="DC33" s="395"/>
      <c r="DD33" s="395"/>
      <c r="DE33" s="395"/>
      <c r="DF33" s="395"/>
      <c r="DG33" s="395"/>
      <c r="DH33" s="395"/>
      <c r="DI33" s="395"/>
      <c r="DJ33" s="395"/>
      <c r="DK33" s="395"/>
      <c r="DL33" s="395"/>
      <c r="DM33" s="395"/>
      <c r="DN33" s="395"/>
      <c r="DO33" s="395"/>
      <c r="DP33" s="395"/>
      <c r="DQ33" s="395"/>
      <c r="DR33" s="395"/>
      <c r="DS33" s="395"/>
      <c r="DT33" s="395"/>
      <c r="DU33" s="395"/>
      <c r="DV33" s="395"/>
      <c r="DW33" s="395"/>
      <c r="DX33" s="395"/>
      <c r="DY33" s="395"/>
      <c r="DZ33" s="395"/>
      <c r="EA33" s="395"/>
      <c r="EB33" s="395"/>
      <c r="EC33" s="395"/>
      <c r="ED33" s="395"/>
      <c r="EE33" s="395"/>
      <c r="EF33" s="395"/>
      <c r="EG33" s="395"/>
      <c r="EH33" s="395"/>
      <c r="EI33" s="395"/>
      <c r="EJ33" s="395"/>
      <c r="EK33" s="395"/>
      <c r="EL33" s="395"/>
      <c r="EM33" s="395"/>
      <c r="EN33" s="395"/>
      <c r="EO33" s="395"/>
      <c r="EP33" s="395"/>
      <c r="EQ33" s="395"/>
      <c r="ER33" s="395"/>
      <c r="ES33" s="395"/>
      <c r="ET33" s="395"/>
      <c r="EU33" s="395"/>
      <c r="EV33" s="395"/>
      <c r="EW33" s="395"/>
      <c r="EX33" s="395"/>
      <c r="EY33" s="395"/>
      <c r="EZ33" s="395"/>
      <c r="FA33" s="395"/>
      <c r="FB33" s="395"/>
      <c r="FC33" s="395"/>
      <c r="FD33" s="395"/>
      <c r="FE33" s="395"/>
      <c r="FF33" s="395"/>
      <c r="FG33" s="395"/>
      <c r="FH33" s="395"/>
      <c r="FI33" s="395"/>
      <c r="FJ33" s="395"/>
      <c r="FK33" s="395"/>
      <c r="FL33" s="395"/>
      <c r="FM33" s="395"/>
      <c r="FN33" s="395"/>
      <c r="FO33" s="395"/>
      <c r="FP33" s="395"/>
      <c r="FQ33" s="395"/>
      <c r="FR33" s="395"/>
      <c r="FS33" s="395"/>
      <c r="FT33" s="395"/>
      <c r="FU33" s="395"/>
      <c r="FV33" s="395"/>
      <c r="FW33" s="395"/>
      <c r="FX33" s="395"/>
      <c r="FY33" s="395"/>
      <c r="FZ33" s="395"/>
      <c r="GA33" s="395"/>
      <c r="GB33" s="395"/>
      <c r="GC33" s="395"/>
      <c r="GD33" s="395"/>
      <c r="GE33" s="395"/>
      <c r="GF33" s="395"/>
      <c r="GG33" s="395"/>
      <c r="GH33" s="395"/>
      <c r="GI33" s="395"/>
      <c r="GJ33" s="395"/>
      <c r="GK33" s="395"/>
      <c r="GL33" s="395"/>
      <c r="GM33" s="395"/>
      <c r="GN33" s="395"/>
      <c r="GO33" s="395"/>
      <c r="GP33" s="395"/>
      <c r="GQ33" s="395"/>
      <c r="GR33" s="395"/>
      <c r="GS33" s="395"/>
      <c r="GT33" s="395"/>
      <c r="GU33" s="395"/>
      <c r="GV33" s="395"/>
      <c r="GW33" s="395"/>
      <c r="GX33" s="395"/>
      <c r="GY33" s="395"/>
      <c r="GZ33" s="395"/>
      <c r="HA33" s="395"/>
      <c r="HB33" s="395"/>
      <c r="HC33" s="395"/>
      <c r="HD33" s="395"/>
      <c r="HE33" s="395"/>
      <c r="HF33" s="395"/>
      <c r="HG33" s="395"/>
      <c r="HH33" s="395"/>
      <c r="HI33" s="395"/>
      <c r="HJ33" s="395"/>
      <c r="HK33" s="395"/>
      <c r="HL33" s="395"/>
      <c r="HM33" s="395"/>
      <c r="HN33" s="395"/>
      <c r="HO33" s="395"/>
      <c r="HP33" s="395"/>
      <c r="HQ33" s="395"/>
      <c r="HR33" s="395"/>
      <c r="HS33" s="395"/>
      <c r="HT33" s="395"/>
      <c r="HU33" s="395"/>
      <c r="HV33" s="395"/>
      <c r="HW33" s="395"/>
      <c r="HX33" s="395"/>
      <c r="HY33" s="395"/>
      <c r="HZ33" s="395"/>
      <c r="IA33" s="395"/>
      <c r="IB33" s="395"/>
      <c r="IC33" s="395"/>
      <c r="ID33" s="395"/>
      <c r="IE33" s="395"/>
      <c r="IF33" s="395"/>
      <c r="IG33" s="395"/>
      <c r="IH33" s="395"/>
      <c r="II33" s="395"/>
      <c r="IJ33" s="395"/>
      <c r="IK33" s="395"/>
      <c r="IL33" s="395"/>
      <c r="IM33" s="395"/>
      <c r="IN33" s="395"/>
      <c r="IO33" s="395"/>
      <c r="IP33" s="395"/>
      <c r="IQ33" s="395"/>
      <c r="IR33" s="395"/>
      <c r="IS33" s="395"/>
      <c r="IT33" s="395"/>
      <c r="IU33" s="395"/>
      <c r="IV33" s="395"/>
      <c r="IW33" s="395"/>
      <c r="IX33" s="395"/>
      <c r="IY33" s="395"/>
      <c r="IZ33" s="395"/>
      <c r="JA33" s="395"/>
      <c r="JB33" s="395"/>
      <c r="JC33" s="395"/>
      <c r="JD33" s="395"/>
      <c r="JE33" s="395"/>
      <c r="JF33" s="395"/>
      <c r="JG33" s="395"/>
      <c r="JH33" s="395"/>
      <c r="JI33" s="395"/>
      <c r="JJ33" s="395"/>
      <c r="JK33" s="395"/>
      <c r="JL33" s="395"/>
      <c r="JM33" s="395"/>
      <c r="JN33" s="395"/>
      <c r="JO33" s="395"/>
      <c r="JP33" s="395"/>
      <c r="JQ33" s="395"/>
      <c r="JR33" s="395"/>
      <c r="JS33" s="395"/>
      <c r="JT33" s="395"/>
      <c r="JU33" s="395"/>
      <c r="JV33" s="395"/>
      <c r="JW33" s="395"/>
      <c r="JX33" s="395"/>
      <c r="JY33" s="395"/>
      <c r="JZ33" s="395"/>
      <c r="KA33" s="395"/>
      <c r="KB33" s="395"/>
      <c r="KC33" s="395"/>
      <c r="KD33" s="395"/>
      <c r="KE33" s="395"/>
      <c r="KF33" s="395"/>
      <c r="KG33" s="395"/>
      <c r="KH33" s="395"/>
      <c r="KI33" s="395"/>
      <c r="KJ33" s="395"/>
      <c r="KK33" s="395"/>
      <c r="KL33" s="395"/>
      <c r="KM33" s="395"/>
      <c r="KN33" s="395"/>
      <c r="KO33" s="395"/>
      <c r="KP33" s="395"/>
      <c r="KQ33" s="395"/>
      <c r="KR33" s="395"/>
      <c r="KS33" s="395"/>
      <c r="KT33" s="395"/>
      <c r="KU33" s="395"/>
      <c r="KV33" s="395"/>
      <c r="KW33" s="395"/>
      <c r="KX33" s="395"/>
      <c r="KY33" s="395"/>
      <c r="KZ33" s="395"/>
      <c r="LA33" s="395"/>
      <c r="LB33" s="395"/>
      <c r="LC33" s="395"/>
      <c r="LD33" s="395"/>
      <c r="LE33" s="395"/>
      <c r="LF33" s="395"/>
      <c r="LG33" s="395"/>
      <c r="LH33" s="395"/>
      <c r="LI33" s="395"/>
      <c r="LJ33" s="395"/>
      <c r="LK33" s="395"/>
      <c r="LL33" s="395"/>
      <c r="LM33" s="395"/>
      <c r="LN33" s="395"/>
      <c r="LO33" s="395"/>
      <c r="LP33" s="395"/>
      <c r="LQ33" s="395"/>
      <c r="LR33" s="395"/>
      <c r="LS33" s="395"/>
      <c r="LT33" s="395"/>
      <c r="LU33" s="395"/>
      <c r="LV33" s="395"/>
      <c r="LW33" s="395"/>
      <c r="LX33" s="395"/>
      <c r="LY33" s="395"/>
      <c r="LZ33" s="395"/>
      <c r="MA33" s="395"/>
      <c r="MB33" s="395"/>
      <c r="MC33" s="395"/>
      <c r="MD33" s="395"/>
      <c r="ME33" s="395"/>
      <c r="MF33" s="395"/>
      <c r="MG33" s="395"/>
      <c r="MH33" s="395"/>
      <c r="MI33" s="395"/>
      <c r="MJ33" s="395"/>
      <c r="MK33" s="395"/>
      <c r="ML33" s="395"/>
      <c r="MM33" s="395"/>
      <c r="MN33" s="395"/>
      <c r="MO33" s="395"/>
      <c r="MP33" s="395"/>
      <c r="MQ33" s="395"/>
      <c r="MR33" s="395"/>
      <c r="MS33" s="395"/>
      <c r="MT33" s="395"/>
      <c r="MU33" s="395"/>
      <c r="MV33" s="395"/>
      <c r="MW33" s="395"/>
      <c r="MX33" s="395"/>
      <c r="MY33" s="395"/>
      <c r="MZ33" s="395"/>
      <c r="NA33" s="395"/>
      <c r="NB33" s="395"/>
      <c r="NC33" s="395"/>
      <c r="ND33" s="395"/>
      <c r="NE33" s="395"/>
      <c r="NF33" s="395"/>
      <c r="NG33" s="395"/>
      <c r="NH33" s="395"/>
      <c r="NI33" s="395"/>
      <c r="NJ33" s="395"/>
      <c r="NK33" s="395"/>
      <c r="NL33" s="395"/>
      <c r="NM33" s="395"/>
      <c r="NN33" s="395"/>
      <c r="NO33" s="395"/>
      <c r="NP33" s="395"/>
      <c r="NQ33" s="395"/>
      <c r="NR33" s="395"/>
      <c r="NS33" s="395"/>
      <c r="NT33" s="395"/>
      <c r="NU33" s="395"/>
      <c r="NV33" s="395"/>
      <c r="NW33" s="395"/>
      <c r="NX33" s="395"/>
      <c r="NY33" s="395"/>
      <c r="NZ33" s="395"/>
      <c r="OA33" s="395"/>
      <c r="OB33" s="395"/>
      <c r="OC33" s="395"/>
      <c r="OD33" s="395"/>
      <c r="OE33" s="395"/>
      <c r="OF33" s="395"/>
      <c r="OG33" s="395"/>
      <c r="OH33" s="395"/>
      <c r="OI33" s="395"/>
      <c r="OJ33" s="395"/>
      <c r="OK33" s="395"/>
      <c r="OL33" s="395"/>
      <c r="OM33" s="395"/>
      <c r="ON33" s="395"/>
      <c r="OO33" s="395"/>
      <c r="OP33" s="395"/>
      <c r="OQ33" s="395"/>
      <c r="OR33" s="395"/>
      <c r="OS33" s="395"/>
      <c r="OT33" s="395"/>
      <c r="OU33" s="395"/>
      <c r="OV33" s="395"/>
      <c r="OW33" s="395"/>
      <c r="OX33" s="395"/>
      <c r="OY33" s="395"/>
      <c r="OZ33" s="395"/>
      <c r="PA33" s="395"/>
      <c r="PB33" s="395"/>
      <c r="PC33" s="395"/>
      <c r="PD33" s="395"/>
      <c r="PE33" s="395"/>
      <c r="PF33" s="395"/>
      <c r="PG33" s="395"/>
      <c r="PH33" s="395"/>
      <c r="PI33" s="395"/>
      <c r="PJ33" s="395"/>
      <c r="PK33" s="395"/>
      <c r="PL33" s="395"/>
      <c r="PM33" s="395"/>
      <c r="PN33" s="395"/>
      <c r="PO33" s="395"/>
      <c r="PP33" s="395"/>
      <c r="PQ33" s="395"/>
      <c r="PR33" s="395"/>
      <c r="PS33" s="395"/>
      <c r="PT33" s="395"/>
      <c r="PU33" s="395"/>
      <c r="PV33" s="395"/>
      <c r="PW33" s="395"/>
      <c r="PX33" s="395"/>
      <c r="PY33" s="395"/>
      <c r="PZ33" s="395"/>
      <c r="QA33" s="395"/>
      <c r="QB33" s="395"/>
      <c r="QC33" s="395"/>
      <c r="QD33" s="395"/>
      <c r="QE33" s="395"/>
      <c r="QF33" s="395"/>
      <c r="QG33" s="395"/>
      <c r="QH33" s="395"/>
      <c r="QI33" s="395"/>
      <c r="QJ33" s="395"/>
      <c r="QK33" s="395"/>
      <c r="QL33" s="395"/>
      <c r="QM33" s="395"/>
      <c r="QN33" s="395"/>
      <c r="QO33" s="395"/>
      <c r="QP33" s="395"/>
      <c r="QQ33" s="395"/>
      <c r="QR33" s="395"/>
      <c r="QS33" s="395"/>
      <c r="QT33" s="395"/>
      <c r="QU33" s="395"/>
      <c r="QV33" s="395"/>
      <c r="QW33" s="395"/>
      <c r="QX33" s="395"/>
      <c r="QY33" s="395"/>
      <c r="QZ33" s="395"/>
      <c r="RA33" s="395"/>
      <c r="RB33" s="395"/>
      <c r="RC33" s="395"/>
      <c r="RD33" s="395"/>
      <c r="RE33" s="395"/>
      <c r="RF33" s="395"/>
      <c r="RG33" s="395"/>
      <c r="RH33" s="395"/>
      <c r="RI33" s="395"/>
      <c r="RJ33" s="395"/>
      <c r="RK33" s="395"/>
      <c r="RL33" s="395"/>
      <c r="RM33" s="395"/>
      <c r="RN33" s="395"/>
      <c r="RO33" s="395"/>
      <c r="RP33" s="395"/>
      <c r="RQ33" s="395"/>
      <c r="RR33" s="395"/>
      <c r="RS33" s="395"/>
      <c r="RT33" s="395"/>
      <c r="RU33" s="395"/>
      <c r="RV33" s="395"/>
      <c r="RW33" s="395"/>
      <c r="RX33" s="395"/>
      <c r="RY33" s="395"/>
      <c r="RZ33" s="395"/>
      <c r="SA33" s="395"/>
      <c r="SB33" s="395"/>
      <c r="SC33" s="395"/>
      <c r="SD33" s="395"/>
      <c r="SE33" s="395"/>
      <c r="SF33" s="395"/>
      <c r="SG33" s="395"/>
      <c r="SH33" s="395"/>
      <c r="SI33" s="395"/>
      <c r="SJ33" s="395"/>
      <c r="SK33" s="395"/>
      <c r="SL33" s="395"/>
      <c r="SM33" s="395"/>
      <c r="SN33" s="395"/>
      <c r="SO33" s="395"/>
      <c r="SP33" s="395"/>
      <c r="SQ33" s="395"/>
      <c r="SR33" s="395"/>
      <c r="SS33" s="395"/>
      <c r="ST33" s="395"/>
      <c r="SU33" s="395"/>
      <c r="SV33" s="395"/>
      <c r="SW33" s="395"/>
      <c r="SX33" s="395"/>
      <c r="SY33" s="395"/>
      <c r="SZ33" s="395"/>
      <c r="TA33" s="395"/>
      <c r="TB33" s="395"/>
      <c r="TC33" s="395"/>
      <c r="TD33" s="395"/>
      <c r="TE33" s="395"/>
      <c r="TF33" s="395"/>
      <c r="TG33" s="395"/>
      <c r="TH33" s="395"/>
      <c r="TI33" s="395"/>
      <c r="TJ33" s="395"/>
      <c r="TK33" s="395"/>
      <c r="TL33" s="395"/>
      <c r="TM33" s="395"/>
      <c r="TN33" s="395"/>
      <c r="TO33" s="395"/>
      <c r="TP33" s="395"/>
      <c r="TQ33" s="395"/>
      <c r="TR33" s="395"/>
      <c r="TS33" s="395"/>
      <c r="TT33" s="395"/>
      <c r="TU33" s="395"/>
      <c r="TV33" s="395"/>
      <c r="TW33" s="395"/>
      <c r="TX33" s="395"/>
      <c r="TY33" s="395"/>
      <c r="TZ33" s="395"/>
      <c r="UA33" s="395"/>
      <c r="UB33" s="395"/>
      <c r="UC33" s="395"/>
      <c r="UD33" s="395"/>
      <c r="UE33" s="395"/>
      <c r="UF33" s="395"/>
      <c r="UG33" s="395"/>
      <c r="UH33" s="395"/>
      <c r="UI33" s="395"/>
      <c r="UJ33" s="395"/>
      <c r="UK33" s="395"/>
      <c r="UL33" s="395"/>
      <c r="UM33" s="395"/>
      <c r="UN33" s="395"/>
      <c r="UO33" s="395"/>
      <c r="UP33" s="395"/>
      <c r="UQ33" s="395"/>
      <c r="UR33" s="395"/>
      <c r="US33" s="395"/>
      <c r="UT33" s="395"/>
      <c r="UU33" s="395"/>
      <c r="UV33" s="395"/>
      <c r="UW33" s="395"/>
      <c r="UX33" s="395"/>
      <c r="UY33" s="395"/>
      <c r="UZ33" s="395"/>
      <c r="VA33" s="395"/>
      <c r="VB33" s="395"/>
      <c r="VC33" s="395"/>
      <c r="VD33" s="395"/>
      <c r="VE33" s="395"/>
      <c r="VF33" s="395"/>
      <c r="VG33" s="395"/>
      <c r="VH33" s="395"/>
      <c r="VI33" s="395"/>
      <c r="VJ33" s="395"/>
      <c r="VK33" s="395"/>
      <c r="VL33" s="395"/>
      <c r="VM33" s="395"/>
      <c r="VN33" s="395"/>
      <c r="VO33" s="395"/>
      <c r="VP33" s="395"/>
      <c r="VQ33" s="395"/>
      <c r="VR33" s="395"/>
      <c r="VS33" s="395"/>
      <c r="VT33" s="395"/>
      <c r="VU33" s="395"/>
      <c r="VV33" s="395"/>
      <c r="VW33" s="395"/>
      <c r="VX33" s="395"/>
      <c r="VY33" s="395"/>
      <c r="VZ33" s="395"/>
      <c r="WA33" s="395"/>
      <c r="WB33" s="395"/>
      <c r="WC33" s="395"/>
      <c r="WD33" s="395"/>
      <c r="WE33" s="395"/>
      <c r="WF33" s="395"/>
      <c r="WG33" s="395"/>
      <c r="WH33" s="395"/>
      <c r="WI33" s="395"/>
      <c r="WJ33" s="395"/>
      <c r="WK33" s="395"/>
      <c r="WL33" s="395"/>
      <c r="WM33" s="395"/>
      <c r="WN33" s="395"/>
      <c r="WO33" s="395"/>
      <c r="WP33" s="395"/>
      <c r="WQ33" s="395"/>
      <c r="WR33" s="395"/>
      <c r="WS33" s="395"/>
      <c r="WT33" s="395"/>
      <c r="WU33" s="395"/>
      <c r="WV33" s="395"/>
      <c r="WW33" s="395"/>
      <c r="WX33" s="395"/>
      <c r="WY33" s="395"/>
      <c r="WZ33" s="395"/>
      <c r="XA33" s="395"/>
      <c r="XB33" s="395"/>
      <c r="XC33" s="395"/>
      <c r="XD33" s="395"/>
      <c r="XE33" s="395"/>
      <c r="XF33" s="395"/>
      <c r="XG33" s="395"/>
      <c r="XH33" s="395"/>
      <c r="XI33" s="395"/>
      <c r="XJ33" s="395"/>
      <c r="XK33" s="395"/>
      <c r="XL33" s="395"/>
      <c r="XM33" s="395"/>
      <c r="XN33" s="395"/>
      <c r="XO33" s="395"/>
      <c r="XP33" s="395"/>
      <c r="XQ33" s="395"/>
      <c r="XR33" s="395"/>
      <c r="XS33" s="395"/>
      <c r="XT33" s="395"/>
      <c r="XU33" s="395"/>
      <c r="XV33" s="395"/>
      <c r="XW33" s="395"/>
      <c r="XX33" s="395"/>
      <c r="XY33" s="395"/>
      <c r="XZ33" s="395"/>
      <c r="YA33" s="395"/>
      <c r="YB33" s="395"/>
      <c r="YC33" s="395"/>
      <c r="YD33" s="395"/>
      <c r="YE33" s="395"/>
      <c r="YF33" s="395"/>
      <c r="YG33" s="395"/>
      <c r="YH33" s="395"/>
      <c r="YI33" s="395"/>
      <c r="YJ33" s="395"/>
      <c r="YK33" s="395"/>
      <c r="YL33" s="395"/>
      <c r="YM33" s="395"/>
      <c r="YN33" s="395"/>
      <c r="YO33" s="395"/>
      <c r="YP33" s="395"/>
      <c r="YQ33" s="395"/>
      <c r="YR33" s="395"/>
      <c r="YS33" s="395"/>
      <c r="YT33" s="395"/>
      <c r="YU33" s="395"/>
      <c r="YV33" s="395"/>
      <c r="YW33" s="395"/>
      <c r="YX33" s="395"/>
      <c r="YY33" s="395"/>
      <c r="YZ33" s="395"/>
      <c r="ZA33" s="395"/>
      <c r="ZB33" s="395"/>
      <c r="ZC33" s="395"/>
      <c r="ZD33" s="395"/>
      <c r="ZE33" s="395"/>
      <c r="ZF33" s="395"/>
      <c r="ZG33" s="395"/>
      <c r="ZH33" s="395"/>
      <c r="ZI33" s="395"/>
      <c r="ZJ33" s="395"/>
      <c r="ZK33" s="395"/>
      <c r="ZL33" s="395"/>
      <c r="ZM33" s="395"/>
      <c r="ZN33" s="395"/>
      <c r="ZO33" s="395"/>
      <c r="ZP33" s="395"/>
      <c r="ZQ33" s="395"/>
      <c r="ZR33" s="395"/>
      <c r="ZS33" s="395"/>
      <c r="ZT33" s="395"/>
      <c r="ZU33" s="395"/>
      <c r="ZV33" s="395"/>
      <c r="ZW33" s="395"/>
      <c r="ZX33" s="395"/>
      <c r="ZY33" s="395"/>
      <c r="ZZ33" s="395"/>
      <c r="AAA33" s="395"/>
      <c r="AAB33" s="395"/>
      <c r="AAC33" s="395"/>
      <c r="AAD33" s="395"/>
      <c r="AAE33" s="395"/>
      <c r="AAF33" s="395"/>
      <c r="AAG33" s="395"/>
      <c r="AAH33" s="395"/>
      <c r="AAI33" s="395"/>
      <c r="AAJ33" s="395"/>
      <c r="AAK33" s="395"/>
      <c r="AAL33" s="395"/>
      <c r="AAM33" s="395"/>
      <c r="AAN33" s="395"/>
      <c r="AAO33" s="395"/>
      <c r="AAP33" s="395"/>
      <c r="AAQ33" s="395"/>
      <c r="AAR33" s="395"/>
      <c r="AAS33" s="395"/>
      <c r="AAT33" s="395"/>
      <c r="AAU33" s="395"/>
      <c r="AAV33" s="395"/>
      <c r="AAW33" s="395"/>
      <c r="AAX33" s="395"/>
      <c r="AAY33" s="395"/>
      <c r="AAZ33" s="395"/>
      <c r="ABA33" s="395"/>
      <c r="ABB33" s="395"/>
      <c r="ABC33" s="395"/>
      <c r="ABD33" s="395"/>
      <c r="ABE33" s="395"/>
      <c r="ABF33" s="395"/>
      <c r="ABG33" s="395"/>
      <c r="ABH33" s="395"/>
      <c r="ABI33" s="395"/>
      <c r="ABJ33" s="395"/>
      <c r="ABK33" s="395"/>
      <c r="ABL33" s="395"/>
      <c r="ABM33" s="395"/>
      <c r="ABN33" s="395"/>
      <c r="ABO33" s="395"/>
      <c r="ABP33" s="395"/>
      <c r="ABQ33" s="395"/>
      <c r="ABR33" s="395"/>
      <c r="ABS33" s="395"/>
      <c r="ABT33" s="395"/>
      <c r="ABU33" s="395"/>
      <c r="ABV33" s="395"/>
      <c r="ABW33" s="395"/>
      <c r="ABX33" s="395"/>
      <c r="ABY33" s="395"/>
      <c r="ABZ33" s="395"/>
      <c r="ACA33" s="395"/>
      <c r="ACB33" s="395"/>
      <c r="ACC33" s="395"/>
      <c r="ACD33" s="395"/>
      <c r="ACE33" s="395"/>
      <c r="ACF33" s="395"/>
      <c r="ACG33" s="395"/>
      <c r="ACH33" s="395"/>
      <c r="ACI33" s="395"/>
      <c r="ACJ33" s="395"/>
      <c r="ACK33" s="395"/>
      <c r="ACL33" s="395"/>
      <c r="ACM33" s="395"/>
      <c r="ACN33" s="395"/>
      <c r="ACO33" s="395"/>
      <c r="ACP33" s="395"/>
      <c r="ACQ33" s="395"/>
      <c r="ACR33" s="395"/>
      <c r="ACS33" s="395"/>
      <c r="ACT33" s="395"/>
      <c r="ACU33" s="395"/>
      <c r="ACV33" s="395"/>
      <c r="ACW33" s="395"/>
      <c r="ACX33" s="395"/>
      <c r="ACY33" s="395"/>
      <c r="ACZ33" s="395"/>
      <c r="ADA33" s="395"/>
      <c r="ADB33" s="395"/>
      <c r="ADC33" s="395"/>
      <c r="ADD33" s="395"/>
      <c r="ADE33" s="395"/>
      <c r="ADF33" s="395"/>
      <c r="ADG33" s="395"/>
      <c r="ADH33" s="395"/>
      <c r="ADI33" s="395"/>
      <c r="ADJ33" s="395"/>
      <c r="ADK33" s="395"/>
      <c r="ADL33" s="395"/>
      <c r="ADM33" s="395"/>
      <c r="ADN33" s="395"/>
      <c r="ADO33" s="395"/>
      <c r="ADP33" s="395"/>
      <c r="ADQ33" s="395"/>
      <c r="ADR33" s="395"/>
      <c r="ADS33" s="395"/>
      <c r="ADT33" s="395"/>
      <c r="ADU33" s="395"/>
      <c r="ADV33" s="395"/>
      <c r="ADW33" s="395"/>
      <c r="ADX33" s="395"/>
      <c r="ADY33" s="395"/>
      <c r="ADZ33" s="395"/>
      <c r="AEA33" s="395"/>
      <c r="AEB33" s="395"/>
      <c r="AEC33" s="395"/>
      <c r="AED33" s="395"/>
      <c r="AEE33" s="395"/>
      <c r="AEF33" s="395"/>
      <c r="AEG33" s="395"/>
      <c r="AEH33" s="395"/>
      <c r="AEI33" s="395"/>
      <c r="AEJ33" s="395"/>
      <c r="AEK33" s="395"/>
      <c r="AEL33" s="395"/>
      <c r="AEM33" s="395"/>
      <c r="AEN33" s="395"/>
      <c r="AEO33" s="395"/>
      <c r="AEP33" s="395"/>
      <c r="AEQ33" s="395"/>
      <c r="AER33" s="395"/>
      <c r="AES33" s="395"/>
      <c r="AET33" s="395"/>
      <c r="AEU33" s="395"/>
      <c r="AEV33" s="395"/>
      <c r="AEW33" s="395"/>
      <c r="AEX33" s="395"/>
      <c r="AEY33" s="395"/>
      <c r="AEZ33" s="395"/>
      <c r="AFA33" s="395"/>
      <c r="AFB33" s="395"/>
      <c r="AFC33" s="395"/>
      <c r="AFD33" s="395"/>
      <c r="AFE33" s="395"/>
      <c r="AFF33" s="395"/>
      <c r="AFG33" s="395"/>
      <c r="AFH33" s="395"/>
      <c r="AFI33" s="395"/>
      <c r="AFJ33" s="395"/>
      <c r="AFK33" s="395"/>
      <c r="AFL33" s="395"/>
      <c r="AFM33" s="395"/>
      <c r="AFN33" s="395"/>
      <c r="AFO33" s="395"/>
      <c r="AFP33" s="395"/>
      <c r="AFQ33" s="395"/>
      <c r="AFR33" s="395"/>
      <c r="AFS33" s="395"/>
      <c r="AFT33" s="395"/>
      <c r="AFU33" s="395"/>
      <c r="AFV33" s="395"/>
      <c r="AFW33" s="395"/>
      <c r="AFX33" s="395"/>
      <c r="AFY33" s="395"/>
      <c r="AFZ33" s="395"/>
      <c r="AGA33" s="395"/>
      <c r="AGB33" s="395"/>
      <c r="AGC33" s="395"/>
      <c r="AGD33" s="395"/>
      <c r="AGE33" s="395"/>
      <c r="AGF33" s="395"/>
      <c r="AGG33" s="395"/>
      <c r="AGH33" s="395"/>
      <c r="AGI33" s="395"/>
      <c r="AGJ33" s="395"/>
      <c r="AGK33" s="395"/>
      <c r="AGL33" s="395"/>
      <c r="AGM33" s="395"/>
      <c r="AGN33" s="395"/>
      <c r="AGO33" s="395"/>
      <c r="AGP33" s="395"/>
      <c r="AGQ33" s="395"/>
      <c r="AGR33" s="395"/>
      <c r="AGS33" s="395"/>
      <c r="AGT33" s="395"/>
      <c r="AGU33" s="395"/>
      <c r="AGV33" s="395"/>
      <c r="AGW33" s="395"/>
      <c r="AGX33" s="395"/>
      <c r="AGY33" s="395"/>
      <c r="AGZ33" s="395"/>
      <c r="AHA33" s="395"/>
      <c r="AHB33" s="395"/>
      <c r="AHC33" s="395"/>
      <c r="AHD33" s="395"/>
      <c r="AHE33" s="395"/>
      <c r="AHF33" s="395"/>
      <c r="AHG33" s="395"/>
      <c r="AHH33" s="395"/>
      <c r="AHI33" s="395"/>
      <c r="AHJ33" s="395"/>
      <c r="AHK33" s="395"/>
      <c r="AHL33" s="395"/>
      <c r="AHM33" s="395"/>
      <c r="AHN33" s="395"/>
      <c r="AHO33" s="395"/>
      <c r="AHP33" s="395"/>
      <c r="AHQ33" s="395"/>
      <c r="AHR33" s="395"/>
      <c r="AHS33" s="395"/>
      <c r="AHT33" s="395"/>
      <c r="AHU33" s="395"/>
      <c r="AHV33" s="395"/>
      <c r="AHW33" s="395"/>
      <c r="AHX33" s="395"/>
      <c r="AHY33" s="395"/>
      <c r="AHZ33" s="395"/>
      <c r="AIA33" s="395"/>
      <c r="AIB33" s="395"/>
      <c r="AIC33" s="395"/>
      <c r="AID33" s="395"/>
      <c r="AIE33" s="395"/>
      <c r="AIF33" s="395"/>
      <c r="AIG33" s="395"/>
      <c r="AIH33" s="395"/>
      <c r="AII33" s="395"/>
      <c r="AIJ33" s="395"/>
      <c r="AIK33" s="395"/>
      <c r="AIL33" s="395"/>
      <c r="AIM33" s="395"/>
      <c r="AIN33" s="395"/>
      <c r="AIO33" s="395"/>
      <c r="AIP33" s="395"/>
      <c r="AIQ33" s="395"/>
      <c r="AIR33" s="395"/>
      <c r="AIS33" s="395"/>
      <c r="AIT33" s="395"/>
      <c r="AIU33" s="395"/>
      <c r="AIV33" s="395"/>
      <c r="AIW33" s="395"/>
      <c r="AIX33" s="395"/>
      <c r="AIY33" s="395"/>
      <c r="AIZ33" s="395"/>
      <c r="AJA33" s="395"/>
      <c r="AJB33" s="395"/>
      <c r="AJC33" s="395"/>
      <c r="AJD33" s="395"/>
      <c r="AJE33" s="395"/>
      <c r="AJF33" s="395"/>
      <c r="AJG33" s="395"/>
      <c r="AJH33" s="395"/>
      <c r="AJI33" s="395"/>
      <c r="AJJ33" s="395"/>
      <c r="AJK33" s="395"/>
      <c r="AJL33" s="395"/>
      <c r="AJM33" s="395"/>
      <c r="AJN33" s="395"/>
      <c r="AJO33" s="395"/>
      <c r="AJP33" s="395"/>
      <c r="AJQ33" s="395"/>
      <c r="AJR33" s="395"/>
      <c r="AJS33" s="395"/>
      <c r="AJT33" s="395"/>
      <c r="AJU33" s="395"/>
      <c r="AJV33" s="395"/>
      <c r="AJW33" s="395"/>
      <c r="AJX33" s="395"/>
      <c r="AJY33" s="395"/>
      <c r="AJZ33" s="395"/>
      <c r="AKA33" s="395"/>
      <c r="AKB33" s="395"/>
      <c r="AKC33" s="395"/>
      <c r="AKD33" s="395"/>
      <c r="AKE33" s="395"/>
      <c r="AKF33" s="395"/>
      <c r="AKG33" s="395"/>
      <c r="AKH33" s="395"/>
      <c r="AKI33" s="395"/>
      <c r="AKJ33" s="395"/>
      <c r="AKK33" s="395"/>
      <c r="AKL33" s="395"/>
      <c r="AKM33" s="395"/>
      <c r="AKN33" s="395"/>
      <c r="AKO33" s="395"/>
      <c r="AKP33" s="395"/>
      <c r="AKQ33" s="395"/>
      <c r="AKR33" s="395"/>
      <c r="AKS33" s="395"/>
      <c r="AKT33" s="395"/>
      <c r="AKU33" s="395"/>
    </row>
  </sheetData>
  <mergeCells count="28">
    <mergeCell ref="B6:B7"/>
    <mergeCell ref="C6:C7"/>
    <mergeCell ref="D6:D7"/>
    <mergeCell ref="E6:E7"/>
    <mergeCell ref="AY6:BC6"/>
    <mergeCell ref="AD6:AH6"/>
    <mergeCell ref="AI6:AM6"/>
    <mergeCell ref="AN6:AR6"/>
    <mergeCell ref="AS6:AW6"/>
    <mergeCell ref="AX6:AX7"/>
    <mergeCell ref="F6:K6"/>
    <mergeCell ref="L6:P6"/>
    <mergeCell ref="Q6:V6"/>
    <mergeCell ref="W6:AB6"/>
    <mergeCell ref="AC6:AC7"/>
    <mergeCell ref="C17:D17"/>
    <mergeCell ref="T18:U18"/>
    <mergeCell ref="X18:Z18"/>
    <mergeCell ref="AA18:AC18"/>
    <mergeCell ref="AE18:AF18"/>
    <mergeCell ref="AC22:AX24"/>
    <mergeCell ref="T19:U19"/>
    <mergeCell ref="X19:Z19"/>
    <mergeCell ref="AA19:AC19"/>
    <mergeCell ref="AE19:AF19"/>
    <mergeCell ref="S20:U20"/>
    <mergeCell ref="X20:AC20"/>
    <mergeCell ref="AE20:AF2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94328-D999-4486-BCEE-AC09C6123E7C}">
  <dimension ref="A2:AKU25"/>
  <sheetViews>
    <sheetView zoomScale="76" zoomScaleNormal="76" workbookViewId="0">
      <pane xSplit="5" ySplit="1" topLeftCell="F2" activePane="bottomRight" state="frozen"/>
      <selection activeCell="B27" sqref="B27"/>
      <selection pane="topRight" activeCell="B27" sqref="B27"/>
      <selection pane="bottomLeft" activeCell="B27" sqref="B27"/>
      <selection pane="bottomRight" activeCell="F11" sqref="F11"/>
    </sheetView>
  </sheetViews>
  <sheetFormatPr defaultColWidth="10.44140625" defaultRowHeight="21"/>
  <cols>
    <col min="1" max="1" width="2.77734375" style="325" customWidth="1"/>
    <col min="2" max="2" width="14.21875" style="325" customWidth="1"/>
    <col min="3" max="3" width="11" style="325" customWidth="1"/>
    <col min="4" max="4" width="14.5546875" style="325" customWidth="1"/>
    <col min="5" max="5" width="19.88671875" style="325" customWidth="1"/>
    <col min="6" max="6" width="20.21875" style="325" customWidth="1"/>
    <col min="7" max="10" width="13.21875" style="326" customWidth="1"/>
    <col min="11" max="11" width="31.77734375" style="325" customWidth="1"/>
    <col min="12" max="15" width="13.21875" style="326" customWidth="1"/>
    <col min="16" max="16" width="13.21875" style="325" customWidth="1"/>
    <col min="17" max="17" width="18" style="330" customWidth="1"/>
    <col min="18" max="21" width="13.21875" style="326" customWidth="1"/>
    <col min="22" max="22" width="13.21875" style="325" customWidth="1"/>
    <col min="23" max="23" width="18" style="325" customWidth="1"/>
    <col min="24" max="27" width="13.21875" style="326" customWidth="1"/>
    <col min="28" max="28" width="13.21875" style="327" customWidth="1"/>
    <col min="29" max="29" width="13.21875" style="325" customWidth="1"/>
    <col min="30" max="30" width="13.21875" style="326" customWidth="1"/>
    <col min="31" max="32" width="19.5546875" style="326" customWidth="1"/>
    <col min="33" max="33" width="13.21875" style="326" customWidth="1"/>
    <col min="34" max="34" width="13.21875" style="327" customWidth="1"/>
    <col min="35" max="38" width="13.21875" style="326" customWidth="1"/>
    <col min="39" max="39" width="13.21875" style="327" customWidth="1"/>
    <col min="40" max="43" width="13.21875" style="326" customWidth="1"/>
    <col min="44" max="44" width="13.21875" style="327" customWidth="1"/>
    <col min="45" max="48" width="13.21875" style="326" customWidth="1"/>
    <col min="49" max="49" width="13.21875" style="327" customWidth="1"/>
    <col min="50" max="50" width="13.21875" style="325" customWidth="1"/>
    <col min="51" max="54" width="13.21875" style="326" customWidth="1"/>
    <col min="55" max="55" width="13.21875" style="327" customWidth="1"/>
    <col min="56" max="983" width="10.44140625" style="325"/>
    <col min="984" max="16384" width="10.44140625" style="329"/>
  </cols>
  <sheetData>
    <row r="2" spans="1:983" ht="28.8">
      <c r="B2" s="737" t="s">
        <v>852</v>
      </c>
    </row>
    <row r="4" spans="1:983" s="681" customFormat="1" ht="25.8">
      <c r="B4" s="682" t="s">
        <v>846</v>
      </c>
      <c r="C4" s="682"/>
      <c r="D4" s="682"/>
      <c r="E4" s="682"/>
      <c r="F4" s="682"/>
      <c r="G4" s="682"/>
      <c r="H4" s="682"/>
      <c r="I4" s="682"/>
      <c r="J4" s="682"/>
      <c r="K4" s="682"/>
    </row>
    <row r="5" spans="1:983" ht="21.6" thickBot="1"/>
    <row r="6" spans="1:983" s="327" customFormat="1" ht="52.5" customHeight="1">
      <c r="B6" s="1212" t="s">
        <v>0</v>
      </c>
      <c r="C6" s="1214" t="s">
        <v>1</v>
      </c>
      <c r="D6" s="1214" t="s">
        <v>2</v>
      </c>
      <c r="E6" s="1216" t="s">
        <v>377</v>
      </c>
      <c r="F6" s="1237" t="s">
        <v>3</v>
      </c>
      <c r="G6" s="1238"/>
      <c r="H6" s="1238"/>
      <c r="I6" s="1238"/>
      <c r="J6" s="1238"/>
      <c r="K6" s="1239"/>
      <c r="L6" s="1221" t="s">
        <v>4</v>
      </c>
      <c r="M6" s="1222"/>
      <c r="N6" s="1222"/>
      <c r="O6" s="1222"/>
      <c r="P6" s="1223"/>
      <c r="Q6" s="1248" t="s">
        <v>6</v>
      </c>
      <c r="R6" s="1235"/>
      <c r="S6" s="1235"/>
      <c r="T6" s="1235"/>
      <c r="U6" s="1235"/>
      <c r="V6" s="1236"/>
      <c r="W6" s="1249" t="s">
        <v>282</v>
      </c>
      <c r="X6" s="1250"/>
      <c r="Y6" s="1250"/>
      <c r="Z6" s="1250"/>
      <c r="AA6" s="1250"/>
      <c r="AB6" s="1251"/>
      <c r="AC6" s="1252" t="s">
        <v>8</v>
      </c>
      <c r="AD6" s="1229" t="s">
        <v>283</v>
      </c>
      <c r="AE6" s="1230"/>
      <c r="AF6" s="1230"/>
      <c r="AG6" s="1230"/>
      <c r="AH6" s="1231"/>
      <c r="AI6" s="1229" t="s">
        <v>284</v>
      </c>
      <c r="AJ6" s="1230"/>
      <c r="AK6" s="1230"/>
      <c r="AL6" s="1230"/>
      <c r="AM6" s="1231"/>
      <c r="AN6" s="1229" t="s">
        <v>285</v>
      </c>
      <c r="AO6" s="1230"/>
      <c r="AP6" s="1230"/>
      <c r="AQ6" s="1230"/>
      <c r="AR6" s="1231"/>
      <c r="AS6" s="1218" t="s">
        <v>286</v>
      </c>
      <c r="AT6" s="1219"/>
      <c r="AU6" s="1219"/>
      <c r="AV6" s="1219"/>
      <c r="AW6" s="1247"/>
      <c r="AX6" s="1240" t="s">
        <v>9</v>
      </c>
      <c r="AY6" s="1221" t="s">
        <v>286</v>
      </c>
      <c r="AZ6" s="1222"/>
      <c r="BA6" s="1222"/>
      <c r="BB6" s="1222"/>
      <c r="BC6" s="1223"/>
    </row>
    <row r="7" spans="1:983" s="327" customFormat="1" ht="50.25" customHeight="1">
      <c r="B7" s="1213"/>
      <c r="C7" s="1215"/>
      <c r="D7" s="1215"/>
      <c r="E7" s="1217"/>
      <c r="F7" s="371" t="s">
        <v>15</v>
      </c>
      <c r="G7" s="661" t="s">
        <v>10</v>
      </c>
      <c r="H7" s="370" t="s">
        <v>11</v>
      </c>
      <c r="I7" s="661" t="s">
        <v>12</v>
      </c>
      <c r="J7" s="370" t="s">
        <v>11</v>
      </c>
      <c r="K7" s="419" t="s">
        <v>17</v>
      </c>
      <c r="L7" s="331" t="s">
        <v>10</v>
      </c>
      <c r="M7" s="662" t="s">
        <v>11</v>
      </c>
      <c r="N7" s="659" t="s">
        <v>12</v>
      </c>
      <c r="O7" s="662" t="s">
        <v>11</v>
      </c>
      <c r="P7" s="663" t="s">
        <v>376</v>
      </c>
      <c r="Q7" s="423" t="s">
        <v>5</v>
      </c>
      <c r="R7" s="661" t="s">
        <v>10</v>
      </c>
      <c r="S7" s="370" t="s">
        <v>11</v>
      </c>
      <c r="T7" s="661" t="s">
        <v>12</v>
      </c>
      <c r="U7" s="370" t="s">
        <v>11</v>
      </c>
      <c r="V7" s="663" t="s">
        <v>376</v>
      </c>
      <c r="W7" s="426" t="s">
        <v>32</v>
      </c>
      <c r="X7" s="661" t="s">
        <v>10</v>
      </c>
      <c r="Y7" s="370" t="s">
        <v>11</v>
      </c>
      <c r="Z7" s="661" t="s">
        <v>12</v>
      </c>
      <c r="AA7" s="370" t="s">
        <v>11</v>
      </c>
      <c r="AB7" s="663" t="s">
        <v>376</v>
      </c>
      <c r="AC7" s="1253"/>
      <c r="AD7" s="382" t="s">
        <v>10</v>
      </c>
      <c r="AE7" s="346" t="s">
        <v>11</v>
      </c>
      <c r="AF7" s="383" t="s">
        <v>12</v>
      </c>
      <c r="AG7" s="346" t="s">
        <v>11</v>
      </c>
      <c r="AH7" s="418" t="s">
        <v>376</v>
      </c>
      <c r="AI7" s="382" t="s">
        <v>10</v>
      </c>
      <c r="AJ7" s="346" t="s">
        <v>11</v>
      </c>
      <c r="AK7" s="383" t="s">
        <v>12</v>
      </c>
      <c r="AL7" s="346" t="s">
        <v>11</v>
      </c>
      <c r="AM7" s="418" t="s">
        <v>376</v>
      </c>
      <c r="AN7" s="382" t="s">
        <v>10</v>
      </c>
      <c r="AO7" s="346" t="s">
        <v>11</v>
      </c>
      <c r="AP7" s="383" t="s">
        <v>12</v>
      </c>
      <c r="AQ7" s="346" t="s">
        <v>11</v>
      </c>
      <c r="AR7" s="418" t="s">
        <v>376</v>
      </c>
      <c r="AS7" s="321" t="s">
        <v>10</v>
      </c>
      <c r="AT7" s="322" t="s">
        <v>11</v>
      </c>
      <c r="AU7" s="323" t="s">
        <v>12</v>
      </c>
      <c r="AV7" s="322" t="s">
        <v>11</v>
      </c>
      <c r="AW7" s="663" t="s">
        <v>376</v>
      </c>
      <c r="AX7" s="1241"/>
      <c r="AY7" s="331" t="s">
        <v>10</v>
      </c>
      <c r="AZ7" s="662" t="s">
        <v>11</v>
      </c>
      <c r="BA7" s="659" t="s">
        <v>12</v>
      </c>
      <c r="BB7" s="662" t="s">
        <v>11</v>
      </c>
      <c r="BC7" s="663" t="s">
        <v>376</v>
      </c>
    </row>
    <row r="8" spans="1:983" s="326" customFormat="1" ht="32.25" customHeight="1">
      <c r="B8" s="745">
        <v>1</v>
      </c>
      <c r="C8" s="747" t="str">
        <f>'Water Levels'!D6</f>
        <v>0_2</v>
      </c>
      <c r="D8" s="746">
        <v>1</v>
      </c>
      <c r="E8" s="356">
        <f>SUM(P8+V8+AB8+AH8+AM8+AR8+AW8+BC8)/60</f>
        <v>13</v>
      </c>
      <c r="F8" s="355"/>
      <c r="G8" s="440"/>
      <c r="H8" s="440"/>
      <c r="I8" s="440"/>
      <c r="J8" s="440"/>
      <c r="K8" s="740">
        <f>Q8</f>
        <v>28</v>
      </c>
      <c r="L8" s="414">
        <v>0.5</v>
      </c>
      <c r="M8" s="410">
        <v>2</v>
      </c>
      <c r="N8" s="410">
        <v>0.5</v>
      </c>
      <c r="O8" s="410">
        <v>2</v>
      </c>
      <c r="P8" s="422">
        <v>60</v>
      </c>
      <c r="Q8" s="739">
        <f>W8</f>
        <v>28</v>
      </c>
      <c r="R8" s="410">
        <v>0.5</v>
      </c>
      <c r="S8" s="410">
        <v>2</v>
      </c>
      <c r="T8" s="410">
        <v>0.5</v>
      </c>
      <c r="U8" s="410">
        <v>2</v>
      </c>
      <c r="V8" s="422">
        <v>180</v>
      </c>
      <c r="W8" s="741">
        <f>'Water Levels'!C6</f>
        <v>28</v>
      </c>
      <c r="X8" s="410">
        <v>0.5</v>
      </c>
      <c r="Y8" s="410">
        <v>2</v>
      </c>
      <c r="Z8" s="410">
        <v>0.5</v>
      </c>
      <c r="AA8" s="410">
        <v>2</v>
      </c>
      <c r="AB8" s="422">
        <v>540</v>
      </c>
      <c r="AC8" s="375"/>
      <c r="AD8" s="433"/>
      <c r="AE8" s="432"/>
      <c r="AF8" s="432"/>
      <c r="AG8" s="432"/>
      <c r="AH8" s="349"/>
      <c r="AI8" s="433"/>
      <c r="AJ8" s="432"/>
      <c r="AK8" s="432"/>
      <c r="AL8" s="432"/>
      <c r="AM8" s="376"/>
      <c r="AN8" s="433"/>
      <c r="AO8" s="432"/>
      <c r="AP8" s="432"/>
      <c r="AQ8" s="432"/>
      <c r="AR8" s="349"/>
      <c r="AS8" s="431"/>
      <c r="AT8" s="440"/>
      <c r="AU8" s="440"/>
      <c r="AV8" s="440"/>
      <c r="AW8" s="374"/>
      <c r="AX8" s="438"/>
      <c r="AY8" s="414"/>
      <c r="AZ8" s="410"/>
      <c r="BA8" s="410"/>
      <c r="BB8" s="410"/>
      <c r="BC8" s="374"/>
    </row>
    <row r="9" spans="1:983" s="326" customFormat="1" ht="36.6" customHeight="1">
      <c r="B9" s="437">
        <v>2</v>
      </c>
      <c r="C9" s="747" t="str">
        <f>'Water Levels'!D7</f>
        <v>3_5</v>
      </c>
      <c r="D9" s="434">
        <v>2</v>
      </c>
      <c r="E9" s="356">
        <f>SUM(P9+V9+AB9+AH9+AM9+AR9+AW9+BC9)/60</f>
        <v>13</v>
      </c>
      <c r="F9" s="355"/>
      <c r="G9" s="410"/>
      <c r="H9" s="410"/>
      <c r="I9" s="410"/>
      <c r="J9" s="410"/>
      <c r="K9" s="740">
        <f>Q9</f>
        <v>50</v>
      </c>
      <c r="L9" s="414">
        <v>0.5</v>
      </c>
      <c r="M9" s="410">
        <v>2</v>
      </c>
      <c r="N9" s="410">
        <v>0.5</v>
      </c>
      <c r="O9" s="410">
        <v>2</v>
      </c>
      <c r="P9" s="422">
        <v>60</v>
      </c>
      <c r="Q9" s="739">
        <f>W9</f>
        <v>50</v>
      </c>
      <c r="R9" s="410">
        <v>0.5</v>
      </c>
      <c r="S9" s="410">
        <v>2</v>
      </c>
      <c r="T9" s="410">
        <v>0.5</v>
      </c>
      <c r="U9" s="410">
        <v>2</v>
      </c>
      <c r="V9" s="422">
        <v>180</v>
      </c>
      <c r="W9" s="741">
        <f>'Water Levels'!C7</f>
        <v>50</v>
      </c>
      <c r="X9" s="410">
        <v>0.5</v>
      </c>
      <c r="Y9" s="410">
        <v>2</v>
      </c>
      <c r="Z9" s="410">
        <v>0.5</v>
      </c>
      <c r="AA9" s="410">
        <v>2</v>
      </c>
      <c r="AB9" s="422">
        <v>540</v>
      </c>
      <c r="AC9" s="375"/>
      <c r="AD9" s="348"/>
      <c r="AE9" s="345"/>
      <c r="AF9" s="345"/>
      <c r="AG9" s="345"/>
      <c r="AH9" s="349"/>
      <c r="AI9" s="348"/>
      <c r="AJ9" s="345"/>
      <c r="AK9" s="345"/>
      <c r="AL9" s="345"/>
      <c r="AM9" s="349"/>
      <c r="AN9" s="348"/>
      <c r="AO9" s="345"/>
      <c r="AP9" s="345"/>
      <c r="AQ9" s="345"/>
      <c r="AR9" s="349"/>
      <c r="AS9" s="414"/>
      <c r="AT9" s="410"/>
      <c r="AU9" s="410"/>
      <c r="AV9" s="410"/>
      <c r="AW9" s="430"/>
      <c r="AX9" s="438"/>
      <c r="AY9" s="414"/>
      <c r="AZ9" s="410"/>
      <c r="BA9" s="410"/>
      <c r="BB9" s="410"/>
      <c r="BC9" s="430"/>
    </row>
    <row r="10" spans="1:983" s="326" customFormat="1" ht="32.25" customHeight="1">
      <c r="B10" s="745">
        <v>3</v>
      </c>
      <c r="C10" s="747" t="str">
        <f>'Water Levels'!D8</f>
        <v>6_8</v>
      </c>
      <c r="D10" s="746">
        <v>3</v>
      </c>
      <c r="E10" s="356">
        <f>SUM(P10+V10+AB10+AH10+AM10+AR10+AW10+BC10)/60</f>
        <v>13</v>
      </c>
      <c r="F10" s="355"/>
      <c r="G10" s="440"/>
      <c r="H10" s="440"/>
      <c r="I10" s="440"/>
      <c r="J10" s="440"/>
      <c r="K10" s="740">
        <f>Q10</f>
        <v>71</v>
      </c>
      <c r="L10" s="414">
        <v>0.5</v>
      </c>
      <c r="M10" s="410">
        <v>2</v>
      </c>
      <c r="N10" s="410">
        <v>0.5</v>
      </c>
      <c r="O10" s="410">
        <v>2</v>
      </c>
      <c r="P10" s="422">
        <v>60</v>
      </c>
      <c r="Q10" s="739">
        <f>W10</f>
        <v>71</v>
      </c>
      <c r="R10" s="410">
        <v>0.5</v>
      </c>
      <c r="S10" s="410">
        <v>2</v>
      </c>
      <c r="T10" s="410">
        <v>0.5</v>
      </c>
      <c r="U10" s="410">
        <v>2</v>
      </c>
      <c r="V10" s="422">
        <v>180</v>
      </c>
      <c r="W10" s="741">
        <f>'Water Levels'!C8</f>
        <v>71</v>
      </c>
      <c r="X10" s="410">
        <v>0.5</v>
      </c>
      <c r="Y10" s="410">
        <v>2</v>
      </c>
      <c r="Z10" s="410">
        <v>0.5</v>
      </c>
      <c r="AA10" s="410">
        <v>2</v>
      </c>
      <c r="AB10" s="422">
        <v>540</v>
      </c>
      <c r="AC10" s="375"/>
      <c r="AD10" s="433"/>
      <c r="AE10" s="432"/>
      <c r="AF10" s="432"/>
      <c r="AG10" s="432"/>
      <c r="AH10" s="349"/>
      <c r="AI10" s="433"/>
      <c r="AJ10" s="432"/>
      <c r="AK10" s="432"/>
      <c r="AL10" s="432"/>
      <c r="AM10" s="376"/>
      <c r="AN10" s="433"/>
      <c r="AO10" s="432"/>
      <c r="AP10" s="432"/>
      <c r="AQ10" s="432"/>
      <c r="AR10" s="349"/>
      <c r="AS10" s="431"/>
      <c r="AT10" s="440"/>
      <c r="AU10" s="440"/>
      <c r="AV10" s="440"/>
      <c r="AW10" s="374"/>
      <c r="AX10" s="438"/>
      <c r="AY10" s="414"/>
      <c r="AZ10" s="410"/>
      <c r="BA10" s="410"/>
      <c r="BB10" s="410"/>
      <c r="BC10" s="374"/>
    </row>
    <row r="11" spans="1:983" s="326" customFormat="1" ht="36.6" customHeight="1">
      <c r="B11" s="437">
        <v>4</v>
      </c>
      <c r="C11" s="747" t="str">
        <f>'Water Levels'!D9</f>
        <v>9_13</v>
      </c>
      <c r="D11" s="434">
        <v>4</v>
      </c>
      <c r="E11" s="356">
        <f>SUM(P11+V11+AB11+AH11+AM11+AR11+AW11+BC11)/60</f>
        <v>13</v>
      </c>
      <c r="F11" s="355"/>
      <c r="G11" s="410"/>
      <c r="H11" s="410"/>
      <c r="I11" s="410"/>
      <c r="J11" s="410"/>
      <c r="K11" s="740">
        <f>Q11</f>
        <v>93</v>
      </c>
      <c r="L11" s="414">
        <v>0.5</v>
      </c>
      <c r="M11" s="410">
        <v>2</v>
      </c>
      <c r="N11" s="410">
        <v>0.5</v>
      </c>
      <c r="O11" s="410">
        <v>2</v>
      </c>
      <c r="P11" s="422">
        <v>60</v>
      </c>
      <c r="Q11" s="739">
        <f>W11</f>
        <v>93</v>
      </c>
      <c r="R11" s="410">
        <v>0.5</v>
      </c>
      <c r="S11" s="410">
        <v>2</v>
      </c>
      <c r="T11" s="410">
        <v>0.5</v>
      </c>
      <c r="U11" s="410">
        <v>2</v>
      </c>
      <c r="V11" s="422">
        <v>180</v>
      </c>
      <c r="W11" s="741">
        <f>'Water Levels'!C9</f>
        <v>93</v>
      </c>
      <c r="X11" s="410">
        <v>0.5</v>
      </c>
      <c r="Y11" s="410">
        <v>2</v>
      </c>
      <c r="Z11" s="410">
        <v>0.5</v>
      </c>
      <c r="AA11" s="410">
        <v>2</v>
      </c>
      <c r="AB11" s="422">
        <v>540</v>
      </c>
      <c r="AC11" s="375"/>
      <c r="AD11" s="348"/>
      <c r="AE11" s="345"/>
      <c r="AF11" s="345"/>
      <c r="AG11" s="345"/>
      <c r="AH11" s="349"/>
      <c r="AI11" s="348"/>
      <c r="AJ11" s="345"/>
      <c r="AK11" s="345"/>
      <c r="AL11" s="345"/>
      <c r="AM11" s="349"/>
      <c r="AN11" s="348"/>
      <c r="AO11" s="345"/>
      <c r="AP11" s="345"/>
      <c r="AQ11" s="345"/>
      <c r="AR11" s="349"/>
      <c r="AS11" s="414"/>
      <c r="AT11" s="410"/>
      <c r="AU11" s="410"/>
      <c r="AV11" s="410"/>
      <c r="AW11" s="430"/>
      <c r="AX11" s="438"/>
      <c r="AY11" s="414"/>
      <c r="AZ11" s="410"/>
      <c r="BA11" s="410"/>
      <c r="BB11" s="410"/>
      <c r="BC11" s="430"/>
    </row>
    <row r="12" spans="1:983" s="326" customFormat="1" ht="36.6" customHeight="1">
      <c r="B12" s="366"/>
      <c r="C12" s="358"/>
      <c r="D12" s="358"/>
      <c r="E12" s="359"/>
      <c r="F12" s="361"/>
      <c r="G12" s="345"/>
      <c r="H12" s="345"/>
      <c r="I12" s="345"/>
      <c r="J12" s="345"/>
      <c r="K12" s="420"/>
      <c r="L12" s="348"/>
      <c r="M12" s="345"/>
      <c r="N12" s="345"/>
      <c r="O12" s="345"/>
      <c r="P12" s="420"/>
      <c r="Q12" s="424"/>
      <c r="R12" s="345"/>
      <c r="S12" s="345"/>
      <c r="T12" s="345"/>
      <c r="U12" s="345"/>
      <c r="V12" s="420"/>
      <c r="W12" s="361"/>
      <c r="X12" s="345"/>
      <c r="Y12" s="345"/>
      <c r="Z12" s="345"/>
      <c r="AA12" s="345"/>
      <c r="AB12" s="420"/>
      <c r="AC12" s="375"/>
      <c r="AD12" s="348"/>
      <c r="AE12" s="345"/>
      <c r="AF12" s="345"/>
      <c r="AG12" s="345"/>
      <c r="AH12" s="349"/>
      <c r="AI12" s="348"/>
      <c r="AJ12" s="345"/>
      <c r="AK12" s="345"/>
      <c r="AL12" s="345"/>
      <c r="AM12" s="349"/>
      <c r="AN12" s="348"/>
      <c r="AO12" s="345"/>
      <c r="AP12" s="345"/>
      <c r="AQ12" s="345"/>
      <c r="AR12" s="349"/>
      <c r="AS12" s="348"/>
      <c r="AT12" s="345"/>
      <c r="AU12" s="345"/>
      <c r="AV12" s="345"/>
      <c r="AW12" s="349"/>
      <c r="AX12" s="439"/>
      <c r="AY12" s="348"/>
      <c r="AZ12" s="345"/>
      <c r="BA12" s="345"/>
      <c r="BB12" s="345"/>
      <c r="BC12" s="349"/>
    </row>
    <row r="13" spans="1:983" s="326" customFormat="1" ht="36.6" customHeight="1">
      <c r="B13" s="367"/>
      <c r="C13" s="360"/>
      <c r="D13" s="360"/>
      <c r="E13" s="435"/>
      <c r="F13" s="361"/>
      <c r="G13" s="432"/>
      <c r="H13" s="345"/>
      <c r="I13" s="432"/>
      <c r="J13" s="345"/>
      <c r="K13" s="420"/>
      <c r="L13" s="348"/>
      <c r="M13" s="345"/>
      <c r="N13" s="345"/>
      <c r="O13" s="345"/>
      <c r="P13" s="420"/>
      <c r="Q13" s="424"/>
      <c r="R13" s="345"/>
      <c r="S13" s="345"/>
      <c r="T13" s="345"/>
      <c r="U13" s="345"/>
      <c r="V13" s="420"/>
      <c r="W13" s="361"/>
      <c r="X13" s="345"/>
      <c r="Y13" s="345"/>
      <c r="Z13" s="345"/>
      <c r="AA13" s="345"/>
      <c r="AB13" s="420"/>
      <c r="AC13" s="375"/>
      <c r="AD13" s="433"/>
      <c r="AE13" s="345"/>
      <c r="AF13" s="432"/>
      <c r="AG13" s="345"/>
      <c r="AH13" s="349"/>
      <c r="AI13" s="433"/>
      <c r="AJ13" s="345"/>
      <c r="AK13" s="432"/>
      <c r="AL13" s="345"/>
      <c r="AM13" s="376"/>
      <c r="AN13" s="433"/>
      <c r="AO13" s="345"/>
      <c r="AP13" s="432"/>
      <c r="AQ13" s="345"/>
      <c r="AR13" s="349"/>
      <c r="AS13" s="433"/>
      <c r="AT13" s="345"/>
      <c r="AU13" s="432"/>
      <c r="AV13" s="345"/>
      <c r="AW13" s="376"/>
      <c r="AX13" s="439"/>
      <c r="AY13" s="433"/>
      <c r="AZ13" s="345"/>
      <c r="BA13" s="432"/>
      <c r="BB13" s="345"/>
      <c r="BC13" s="376"/>
    </row>
    <row r="14" spans="1:983" s="326" customFormat="1" ht="36.6" customHeight="1">
      <c r="B14" s="367"/>
      <c r="C14" s="360"/>
      <c r="D14" s="360"/>
      <c r="E14" s="435"/>
      <c r="F14" s="361"/>
      <c r="G14" s="432"/>
      <c r="H14" s="345"/>
      <c r="I14" s="432"/>
      <c r="J14" s="345"/>
      <c r="K14" s="420"/>
      <c r="L14" s="348"/>
      <c r="M14" s="345"/>
      <c r="N14" s="345"/>
      <c r="O14" s="345"/>
      <c r="P14" s="420"/>
      <c r="Q14" s="424"/>
      <c r="R14" s="345"/>
      <c r="S14" s="345"/>
      <c r="T14" s="345"/>
      <c r="U14" s="345"/>
      <c r="V14" s="420"/>
      <c r="W14" s="361"/>
      <c r="X14" s="345"/>
      <c r="Y14" s="345"/>
      <c r="Z14" s="345"/>
      <c r="AA14" s="345"/>
      <c r="AB14" s="420"/>
      <c r="AC14" s="375"/>
      <c r="AD14" s="433"/>
      <c r="AE14" s="345"/>
      <c r="AF14" s="432"/>
      <c r="AG14" s="345"/>
      <c r="AH14" s="349"/>
      <c r="AI14" s="433"/>
      <c r="AJ14" s="345"/>
      <c r="AK14" s="432"/>
      <c r="AL14" s="345"/>
      <c r="AM14" s="376"/>
      <c r="AN14" s="433"/>
      <c r="AO14" s="345"/>
      <c r="AP14" s="432"/>
      <c r="AQ14" s="345"/>
      <c r="AR14" s="349"/>
      <c r="AS14" s="433"/>
      <c r="AT14" s="345"/>
      <c r="AU14" s="432"/>
      <c r="AV14" s="345"/>
      <c r="AW14" s="376"/>
      <c r="AX14" s="439"/>
      <c r="AY14" s="433"/>
      <c r="AZ14" s="345"/>
      <c r="BA14" s="432"/>
      <c r="BB14" s="345"/>
      <c r="BC14" s="376"/>
    </row>
    <row r="15" spans="1:983" s="326" customFormat="1" ht="36.6" customHeight="1" thickBot="1">
      <c r="A15" s="436"/>
      <c r="B15" s="369"/>
      <c r="C15" s="363"/>
      <c r="D15" s="363"/>
      <c r="E15" s="364"/>
      <c r="F15" s="362"/>
      <c r="G15" s="343"/>
      <c r="H15" s="353"/>
      <c r="I15" s="343"/>
      <c r="J15" s="353"/>
      <c r="K15" s="421"/>
      <c r="L15" s="352"/>
      <c r="M15" s="353"/>
      <c r="N15" s="353"/>
      <c r="O15" s="353"/>
      <c r="P15" s="421"/>
      <c r="Q15" s="425"/>
      <c r="R15" s="353"/>
      <c r="S15" s="353"/>
      <c r="T15" s="353"/>
      <c r="U15" s="353"/>
      <c r="V15" s="421"/>
      <c r="W15" s="362"/>
      <c r="X15" s="353"/>
      <c r="Y15" s="353"/>
      <c r="Z15" s="353"/>
      <c r="AA15" s="353"/>
      <c r="AB15" s="421"/>
      <c r="AC15" s="377"/>
      <c r="AD15" s="344"/>
      <c r="AE15" s="353"/>
      <c r="AF15" s="343"/>
      <c r="AG15" s="353"/>
      <c r="AH15" s="354"/>
      <c r="AI15" s="344"/>
      <c r="AJ15" s="353"/>
      <c r="AK15" s="343"/>
      <c r="AL15" s="353"/>
      <c r="AM15" s="378"/>
      <c r="AN15" s="344"/>
      <c r="AO15" s="353"/>
      <c r="AP15" s="343"/>
      <c r="AQ15" s="353"/>
      <c r="AR15" s="354"/>
      <c r="AS15" s="344"/>
      <c r="AT15" s="343"/>
      <c r="AU15" s="343"/>
      <c r="AV15" s="343"/>
      <c r="AW15" s="378"/>
      <c r="AX15" s="368"/>
      <c r="AY15" s="344"/>
      <c r="AZ15" s="343"/>
      <c r="BA15" s="343"/>
      <c r="BB15" s="343"/>
      <c r="BC15" s="378"/>
    </row>
    <row r="16" spans="1:983" s="340" customFormat="1" ht="23.4">
      <c r="A16" s="335"/>
      <c r="B16" s="660"/>
      <c r="C16" s="660"/>
      <c r="D16" s="660"/>
      <c r="E16" s="660"/>
      <c r="F16" s="409"/>
      <c r="G16" s="384" t="s">
        <v>274</v>
      </c>
      <c r="H16" s="384"/>
      <c r="I16" s="384"/>
      <c r="J16" s="384"/>
      <c r="K16" s="408"/>
      <c r="L16" s="337" t="s">
        <v>275</v>
      </c>
      <c r="M16" s="337"/>
      <c r="N16" s="337"/>
      <c r="O16" s="337"/>
      <c r="P16" s="660"/>
      <c r="Q16" s="660"/>
      <c r="R16" s="337" t="s">
        <v>19</v>
      </c>
      <c r="S16" s="337" t="s">
        <v>288</v>
      </c>
      <c r="T16" s="337"/>
      <c r="U16" s="337"/>
      <c r="V16" s="660"/>
      <c r="W16" s="660"/>
      <c r="X16" s="350" t="s">
        <v>19</v>
      </c>
      <c r="Y16" s="337" t="s">
        <v>279</v>
      </c>
      <c r="Z16" s="337"/>
      <c r="AA16" s="337"/>
      <c r="AB16" s="336"/>
      <c r="AC16" s="660"/>
      <c r="AD16" s="337" t="s">
        <v>19</v>
      </c>
      <c r="AE16" s="337" t="s">
        <v>291</v>
      </c>
      <c r="AF16" s="337"/>
      <c r="AG16" s="337"/>
      <c r="AH16" s="338"/>
      <c r="AI16" s="337"/>
      <c r="AJ16" s="337"/>
      <c r="AK16" s="337"/>
      <c r="AL16" s="337"/>
      <c r="AM16" s="338"/>
      <c r="AN16" s="337"/>
      <c r="AO16" s="337"/>
      <c r="AP16" s="337"/>
      <c r="AQ16" s="337"/>
      <c r="AR16" s="338"/>
      <c r="AS16" s="337"/>
      <c r="AT16" s="337"/>
      <c r="AU16" s="337"/>
      <c r="AV16" s="337"/>
      <c r="AW16" s="338"/>
      <c r="AX16" s="660"/>
      <c r="AY16" s="337"/>
      <c r="AZ16" s="337"/>
      <c r="BA16" s="337"/>
      <c r="BB16" s="337"/>
      <c r="BC16" s="338"/>
      <c r="BD16" s="660"/>
      <c r="BE16" s="339"/>
      <c r="BF16" s="339"/>
      <c r="BG16" s="339"/>
      <c r="BH16" s="339"/>
      <c r="BI16" s="339"/>
      <c r="BJ16" s="339"/>
      <c r="BK16" s="339"/>
      <c r="BL16" s="339"/>
      <c r="BM16" s="339"/>
      <c r="BN16" s="339"/>
      <c r="BO16" s="339"/>
      <c r="BP16" s="339"/>
      <c r="BQ16" s="339"/>
      <c r="BR16" s="339"/>
      <c r="BS16" s="339"/>
      <c r="BT16" s="339"/>
      <c r="BU16" s="339"/>
      <c r="BV16" s="339"/>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9"/>
      <c r="CU16" s="339"/>
      <c r="CV16" s="339"/>
      <c r="CW16" s="339"/>
      <c r="CX16" s="339"/>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c r="DU16" s="339"/>
      <c r="DV16" s="339"/>
      <c r="DW16" s="339"/>
      <c r="DX16" s="339"/>
      <c r="DY16" s="339"/>
      <c r="DZ16" s="339"/>
      <c r="EA16" s="339"/>
      <c r="EB16" s="339"/>
      <c r="EC16" s="339"/>
      <c r="ED16" s="339"/>
      <c r="EE16" s="339"/>
      <c r="EF16" s="339"/>
      <c r="EG16" s="339"/>
      <c r="EH16" s="339"/>
      <c r="EI16" s="339"/>
      <c r="EJ16" s="339"/>
      <c r="EK16" s="339"/>
      <c r="EL16" s="339"/>
      <c r="EM16" s="339"/>
      <c r="EN16" s="339"/>
      <c r="EO16" s="339"/>
      <c r="EP16" s="339"/>
      <c r="EQ16" s="339"/>
      <c r="ER16" s="339"/>
      <c r="ES16" s="339"/>
      <c r="ET16" s="339"/>
      <c r="EU16" s="339"/>
      <c r="EV16" s="339"/>
      <c r="EW16" s="339"/>
      <c r="EX16" s="339"/>
      <c r="EY16" s="339"/>
      <c r="EZ16" s="339"/>
      <c r="FA16" s="339"/>
      <c r="FB16" s="339"/>
      <c r="FC16" s="339"/>
      <c r="FD16" s="339"/>
      <c r="FE16" s="339"/>
      <c r="FF16" s="339"/>
      <c r="FG16" s="339"/>
      <c r="FH16" s="339"/>
      <c r="FI16" s="339"/>
      <c r="FJ16" s="339"/>
      <c r="FK16" s="339"/>
      <c r="FL16" s="339"/>
      <c r="FM16" s="339"/>
      <c r="FN16" s="339"/>
      <c r="FO16" s="339"/>
      <c r="FP16" s="339"/>
      <c r="FQ16" s="339"/>
      <c r="FR16" s="339"/>
      <c r="FS16" s="339"/>
      <c r="FT16" s="339"/>
      <c r="FU16" s="339"/>
      <c r="FV16" s="339"/>
      <c r="FW16" s="339"/>
      <c r="FX16" s="339"/>
      <c r="FY16" s="339"/>
      <c r="FZ16" s="339"/>
      <c r="GA16" s="339"/>
      <c r="GB16" s="339"/>
      <c r="GC16" s="339"/>
      <c r="GD16" s="339"/>
      <c r="GE16" s="339"/>
      <c r="GF16" s="339"/>
      <c r="GG16" s="339"/>
      <c r="GH16" s="339"/>
      <c r="GI16" s="339"/>
      <c r="GJ16" s="339"/>
      <c r="GK16" s="339"/>
      <c r="GL16" s="339"/>
      <c r="GM16" s="339"/>
      <c r="GN16" s="339"/>
      <c r="GO16" s="339"/>
      <c r="GP16" s="339"/>
      <c r="GQ16" s="339"/>
      <c r="GR16" s="339"/>
      <c r="GS16" s="339"/>
      <c r="GT16" s="339"/>
      <c r="GU16" s="339"/>
      <c r="GV16" s="339"/>
      <c r="GW16" s="339"/>
      <c r="GX16" s="339"/>
      <c r="GY16" s="339"/>
      <c r="GZ16" s="339"/>
      <c r="HA16" s="339"/>
      <c r="HB16" s="339"/>
      <c r="HC16" s="339"/>
      <c r="HD16" s="339"/>
      <c r="HE16" s="339"/>
      <c r="HF16" s="339"/>
      <c r="HG16" s="339"/>
      <c r="HH16" s="339"/>
      <c r="HI16" s="339"/>
      <c r="HJ16" s="339"/>
      <c r="HK16" s="339"/>
      <c r="HL16" s="339"/>
      <c r="HM16" s="339"/>
      <c r="HN16" s="339"/>
      <c r="HO16" s="339"/>
      <c r="HP16" s="339"/>
      <c r="HQ16" s="339"/>
      <c r="HR16" s="339"/>
      <c r="HS16" s="339"/>
      <c r="HT16" s="339"/>
      <c r="HU16" s="339"/>
      <c r="HV16" s="339"/>
      <c r="HW16" s="339"/>
      <c r="HX16" s="339"/>
      <c r="HY16" s="339"/>
      <c r="HZ16" s="339"/>
      <c r="IA16" s="339"/>
      <c r="IB16" s="339"/>
      <c r="IC16" s="339"/>
      <c r="ID16" s="339"/>
      <c r="IE16" s="339"/>
      <c r="IF16" s="339"/>
      <c r="IG16" s="339"/>
      <c r="IH16" s="339"/>
      <c r="II16" s="339"/>
      <c r="IJ16" s="339"/>
      <c r="IK16" s="339"/>
      <c r="IL16" s="339"/>
      <c r="IM16" s="339"/>
      <c r="IN16" s="339"/>
      <c r="IO16" s="339"/>
      <c r="IP16" s="339"/>
      <c r="IQ16" s="339"/>
      <c r="IR16" s="339"/>
      <c r="IS16" s="339"/>
      <c r="IT16" s="339"/>
      <c r="IU16" s="339"/>
      <c r="IV16" s="339"/>
      <c r="IW16" s="339"/>
      <c r="IX16" s="339"/>
      <c r="IY16" s="339"/>
      <c r="IZ16" s="339"/>
      <c r="JA16" s="339"/>
      <c r="JB16" s="339"/>
      <c r="JC16" s="339"/>
      <c r="JD16" s="339"/>
      <c r="JE16" s="339"/>
      <c r="JF16" s="339"/>
      <c r="JG16" s="339"/>
      <c r="JH16" s="339"/>
      <c r="JI16" s="339"/>
      <c r="JJ16" s="339"/>
      <c r="JK16" s="339"/>
      <c r="JL16" s="339"/>
      <c r="JM16" s="339"/>
      <c r="JN16" s="339"/>
      <c r="JO16" s="339"/>
      <c r="JP16" s="339"/>
      <c r="JQ16" s="339"/>
      <c r="JR16" s="339"/>
      <c r="JS16" s="339"/>
      <c r="JT16" s="339"/>
      <c r="JU16" s="339"/>
      <c r="JV16" s="339"/>
      <c r="JW16" s="339"/>
      <c r="JX16" s="339"/>
      <c r="JY16" s="339"/>
      <c r="JZ16" s="339"/>
      <c r="KA16" s="339"/>
      <c r="KB16" s="339"/>
      <c r="KC16" s="339"/>
      <c r="KD16" s="339"/>
      <c r="KE16" s="339"/>
      <c r="KF16" s="339"/>
      <c r="KG16" s="339"/>
      <c r="KH16" s="339"/>
      <c r="KI16" s="339"/>
      <c r="KJ16" s="339"/>
      <c r="KK16" s="339"/>
      <c r="KL16" s="339"/>
      <c r="KM16" s="339"/>
      <c r="KN16" s="339"/>
      <c r="KO16" s="339"/>
      <c r="KP16" s="339"/>
      <c r="KQ16" s="339"/>
      <c r="KR16" s="339"/>
      <c r="KS16" s="339"/>
      <c r="KT16" s="339"/>
      <c r="KU16" s="339"/>
      <c r="KV16" s="339"/>
      <c r="KW16" s="339"/>
      <c r="KX16" s="339"/>
      <c r="KY16" s="339"/>
      <c r="KZ16" s="339"/>
      <c r="LA16" s="339"/>
      <c r="LB16" s="339"/>
      <c r="LC16" s="339"/>
      <c r="LD16" s="339"/>
      <c r="LE16" s="339"/>
      <c r="LF16" s="339"/>
      <c r="LG16" s="339"/>
      <c r="LH16" s="339"/>
      <c r="LI16" s="339"/>
      <c r="LJ16" s="339"/>
      <c r="LK16" s="339"/>
      <c r="LL16" s="339"/>
      <c r="LM16" s="339"/>
      <c r="LN16" s="339"/>
      <c r="LO16" s="339"/>
      <c r="LP16" s="339"/>
      <c r="LQ16" s="339"/>
      <c r="LR16" s="339"/>
      <c r="LS16" s="339"/>
      <c r="LT16" s="339"/>
      <c r="LU16" s="339"/>
      <c r="LV16" s="339"/>
      <c r="LW16" s="339"/>
      <c r="LX16" s="339"/>
      <c r="LY16" s="339"/>
      <c r="LZ16" s="339"/>
      <c r="MA16" s="339"/>
      <c r="MB16" s="339"/>
      <c r="MC16" s="339"/>
      <c r="MD16" s="339"/>
      <c r="ME16" s="339"/>
      <c r="MF16" s="339"/>
      <c r="MG16" s="339"/>
      <c r="MH16" s="339"/>
      <c r="MI16" s="339"/>
      <c r="MJ16" s="339"/>
      <c r="MK16" s="339"/>
      <c r="ML16" s="339"/>
      <c r="MM16" s="339"/>
      <c r="MN16" s="339"/>
      <c r="MO16" s="339"/>
      <c r="MP16" s="339"/>
      <c r="MQ16" s="339"/>
      <c r="MR16" s="339"/>
      <c r="MS16" s="339"/>
      <c r="MT16" s="339"/>
      <c r="MU16" s="339"/>
      <c r="MV16" s="339"/>
      <c r="MW16" s="339"/>
      <c r="MX16" s="339"/>
      <c r="MY16" s="339"/>
      <c r="MZ16" s="339"/>
      <c r="NA16" s="339"/>
      <c r="NB16" s="339"/>
      <c r="NC16" s="339"/>
      <c r="ND16" s="339"/>
      <c r="NE16" s="339"/>
      <c r="NF16" s="339"/>
      <c r="NG16" s="339"/>
      <c r="NH16" s="339"/>
      <c r="NI16" s="339"/>
      <c r="NJ16" s="339"/>
      <c r="NK16" s="339"/>
      <c r="NL16" s="339"/>
      <c r="NM16" s="339"/>
      <c r="NN16" s="339"/>
      <c r="NO16" s="339"/>
      <c r="NP16" s="339"/>
      <c r="NQ16" s="339"/>
      <c r="NR16" s="339"/>
      <c r="NS16" s="339"/>
      <c r="NT16" s="339"/>
      <c r="NU16" s="339"/>
      <c r="NV16" s="339"/>
      <c r="NW16" s="339"/>
      <c r="NX16" s="339"/>
      <c r="NY16" s="339"/>
      <c r="NZ16" s="339"/>
      <c r="OA16" s="339"/>
      <c r="OB16" s="339"/>
      <c r="OC16" s="339"/>
      <c r="OD16" s="339"/>
      <c r="OE16" s="339"/>
      <c r="OF16" s="339"/>
      <c r="OG16" s="339"/>
      <c r="OH16" s="339"/>
      <c r="OI16" s="339"/>
      <c r="OJ16" s="339"/>
      <c r="OK16" s="339"/>
      <c r="OL16" s="339"/>
      <c r="OM16" s="339"/>
      <c r="ON16" s="339"/>
      <c r="OO16" s="339"/>
      <c r="OP16" s="339"/>
      <c r="OQ16" s="339"/>
      <c r="OR16" s="339"/>
      <c r="OS16" s="339"/>
      <c r="OT16" s="339"/>
      <c r="OU16" s="339"/>
      <c r="OV16" s="339"/>
      <c r="OW16" s="339"/>
      <c r="OX16" s="339"/>
      <c r="OY16" s="339"/>
      <c r="OZ16" s="339"/>
      <c r="PA16" s="339"/>
      <c r="PB16" s="339"/>
      <c r="PC16" s="339"/>
      <c r="PD16" s="339"/>
      <c r="PE16" s="339"/>
      <c r="PF16" s="339"/>
      <c r="PG16" s="339"/>
      <c r="PH16" s="339"/>
      <c r="PI16" s="339"/>
      <c r="PJ16" s="339"/>
      <c r="PK16" s="339"/>
      <c r="PL16" s="339"/>
      <c r="PM16" s="339"/>
      <c r="PN16" s="339"/>
      <c r="PO16" s="339"/>
      <c r="PP16" s="339"/>
      <c r="PQ16" s="339"/>
      <c r="PR16" s="339"/>
      <c r="PS16" s="339"/>
      <c r="PT16" s="339"/>
      <c r="PU16" s="339"/>
      <c r="PV16" s="339"/>
      <c r="PW16" s="339"/>
      <c r="PX16" s="339"/>
      <c r="PY16" s="339"/>
      <c r="PZ16" s="339"/>
      <c r="QA16" s="339"/>
      <c r="QB16" s="339"/>
      <c r="QC16" s="339"/>
      <c r="QD16" s="339"/>
      <c r="QE16" s="339"/>
      <c r="QF16" s="339"/>
      <c r="QG16" s="339"/>
      <c r="QH16" s="339"/>
      <c r="QI16" s="339"/>
      <c r="QJ16" s="339"/>
      <c r="QK16" s="339"/>
      <c r="QL16" s="339"/>
      <c r="QM16" s="339"/>
      <c r="QN16" s="339"/>
      <c r="QO16" s="339"/>
      <c r="QP16" s="339"/>
      <c r="QQ16" s="339"/>
      <c r="QR16" s="339"/>
      <c r="QS16" s="339"/>
      <c r="QT16" s="339"/>
      <c r="QU16" s="339"/>
      <c r="QV16" s="339"/>
      <c r="QW16" s="339"/>
      <c r="QX16" s="339"/>
      <c r="QY16" s="339"/>
      <c r="QZ16" s="339"/>
      <c r="RA16" s="339"/>
      <c r="RB16" s="339"/>
      <c r="RC16" s="339"/>
      <c r="RD16" s="339"/>
      <c r="RE16" s="339"/>
      <c r="RF16" s="339"/>
      <c r="RG16" s="339"/>
      <c r="RH16" s="339"/>
      <c r="RI16" s="339"/>
      <c r="RJ16" s="339"/>
      <c r="RK16" s="339"/>
      <c r="RL16" s="339"/>
      <c r="RM16" s="339"/>
      <c r="RN16" s="339"/>
      <c r="RO16" s="339"/>
      <c r="RP16" s="339"/>
      <c r="RQ16" s="339"/>
      <c r="RR16" s="339"/>
      <c r="RS16" s="339"/>
      <c r="RT16" s="339"/>
      <c r="RU16" s="339"/>
      <c r="RV16" s="339"/>
      <c r="RW16" s="339"/>
      <c r="RX16" s="339"/>
      <c r="RY16" s="339"/>
      <c r="RZ16" s="339"/>
      <c r="SA16" s="339"/>
      <c r="SB16" s="339"/>
      <c r="SC16" s="339"/>
      <c r="SD16" s="339"/>
      <c r="SE16" s="339"/>
      <c r="SF16" s="339"/>
      <c r="SG16" s="339"/>
      <c r="SH16" s="339"/>
      <c r="SI16" s="339"/>
      <c r="SJ16" s="339"/>
      <c r="SK16" s="339"/>
      <c r="SL16" s="339"/>
      <c r="SM16" s="339"/>
      <c r="SN16" s="339"/>
      <c r="SO16" s="339"/>
      <c r="SP16" s="339"/>
      <c r="SQ16" s="339"/>
      <c r="SR16" s="339"/>
      <c r="SS16" s="339"/>
      <c r="ST16" s="339"/>
      <c r="SU16" s="339"/>
      <c r="SV16" s="339"/>
      <c r="SW16" s="339"/>
      <c r="SX16" s="339"/>
      <c r="SY16" s="339"/>
      <c r="SZ16" s="339"/>
      <c r="TA16" s="339"/>
      <c r="TB16" s="339"/>
      <c r="TC16" s="339"/>
      <c r="TD16" s="339"/>
      <c r="TE16" s="339"/>
      <c r="TF16" s="339"/>
      <c r="TG16" s="339"/>
      <c r="TH16" s="339"/>
      <c r="TI16" s="339"/>
      <c r="TJ16" s="339"/>
      <c r="TK16" s="339"/>
      <c r="TL16" s="339"/>
      <c r="TM16" s="339"/>
      <c r="TN16" s="339"/>
      <c r="TO16" s="339"/>
      <c r="TP16" s="339"/>
      <c r="TQ16" s="339"/>
      <c r="TR16" s="339"/>
      <c r="TS16" s="339"/>
      <c r="TT16" s="339"/>
      <c r="TU16" s="339"/>
      <c r="TV16" s="339"/>
      <c r="TW16" s="339"/>
      <c r="TX16" s="339"/>
      <c r="TY16" s="339"/>
      <c r="TZ16" s="339"/>
      <c r="UA16" s="339"/>
      <c r="UB16" s="339"/>
      <c r="UC16" s="339"/>
      <c r="UD16" s="339"/>
      <c r="UE16" s="339"/>
      <c r="UF16" s="339"/>
      <c r="UG16" s="339"/>
      <c r="UH16" s="339"/>
      <c r="UI16" s="339"/>
      <c r="UJ16" s="339"/>
      <c r="UK16" s="339"/>
      <c r="UL16" s="339"/>
      <c r="UM16" s="339"/>
      <c r="UN16" s="339"/>
      <c r="UO16" s="339"/>
      <c r="UP16" s="339"/>
      <c r="UQ16" s="339"/>
      <c r="UR16" s="339"/>
      <c r="US16" s="339"/>
      <c r="UT16" s="339"/>
      <c r="UU16" s="339"/>
      <c r="UV16" s="339"/>
      <c r="UW16" s="339"/>
      <c r="UX16" s="339"/>
      <c r="UY16" s="339"/>
      <c r="UZ16" s="339"/>
      <c r="VA16" s="339"/>
      <c r="VB16" s="339"/>
      <c r="VC16" s="339"/>
      <c r="VD16" s="339"/>
      <c r="VE16" s="339"/>
      <c r="VF16" s="339"/>
      <c r="VG16" s="339"/>
      <c r="VH16" s="339"/>
      <c r="VI16" s="339"/>
      <c r="VJ16" s="339"/>
      <c r="VK16" s="339"/>
      <c r="VL16" s="339"/>
      <c r="VM16" s="339"/>
      <c r="VN16" s="339"/>
      <c r="VO16" s="339"/>
      <c r="VP16" s="339"/>
      <c r="VQ16" s="339"/>
      <c r="VR16" s="339"/>
      <c r="VS16" s="339"/>
      <c r="VT16" s="339"/>
      <c r="VU16" s="339"/>
      <c r="VV16" s="339"/>
      <c r="VW16" s="339"/>
      <c r="VX16" s="339"/>
      <c r="VY16" s="339"/>
      <c r="VZ16" s="339"/>
      <c r="WA16" s="339"/>
      <c r="WB16" s="339"/>
      <c r="WC16" s="339"/>
      <c r="WD16" s="339"/>
      <c r="WE16" s="339"/>
      <c r="WF16" s="339"/>
      <c r="WG16" s="339"/>
      <c r="WH16" s="339"/>
      <c r="WI16" s="339"/>
      <c r="WJ16" s="339"/>
      <c r="WK16" s="339"/>
      <c r="WL16" s="339"/>
      <c r="WM16" s="339"/>
      <c r="WN16" s="339"/>
      <c r="WO16" s="339"/>
      <c r="WP16" s="339"/>
      <c r="WQ16" s="339"/>
      <c r="WR16" s="339"/>
      <c r="WS16" s="339"/>
      <c r="WT16" s="339"/>
      <c r="WU16" s="339"/>
      <c r="WV16" s="339"/>
      <c r="WW16" s="339"/>
      <c r="WX16" s="339"/>
      <c r="WY16" s="339"/>
      <c r="WZ16" s="339"/>
      <c r="XA16" s="339"/>
      <c r="XB16" s="339"/>
      <c r="XC16" s="339"/>
      <c r="XD16" s="339"/>
      <c r="XE16" s="339"/>
      <c r="XF16" s="339"/>
      <c r="XG16" s="339"/>
      <c r="XH16" s="339"/>
      <c r="XI16" s="339"/>
      <c r="XJ16" s="339"/>
      <c r="XK16" s="339"/>
      <c r="XL16" s="339"/>
      <c r="XM16" s="339"/>
      <c r="XN16" s="339"/>
      <c r="XO16" s="339"/>
      <c r="XP16" s="339"/>
      <c r="XQ16" s="339"/>
      <c r="XR16" s="339"/>
      <c r="XS16" s="339"/>
      <c r="XT16" s="339"/>
      <c r="XU16" s="339"/>
      <c r="XV16" s="339"/>
      <c r="XW16" s="339"/>
      <c r="XX16" s="339"/>
      <c r="XY16" s="339"/>
      <c r="XZ16" s="339"/>
      <c r="YA16" s="339"/>
      <c r="YB16" s="339"/>
      <c r="YC16" s="339"/>
      <c r="YD16" s="339"/>
      <c r="YE16" s="339"/>
      <c r="YF16" s="339"/>
      <c r="YG16" s="339"/>
      <c r="YH16" s="339"/>
      <c r="YI16" s="339"/>
      <c r="YJ16" s="339"/>
      <c r="YK16" s="339"/>
      <c r="YL16" s="339"/>
      <c r="YM16" s="339"/>
      <c r="YN16" s="339"/>
      <c r="YO16" s="339"/>
      <c r="YP16" s="339"/>
      <c r="YQ16" s="339"/>
      <c r="YR16" s="339"/>
      <c r="YS16" s="339"/>
      <c r="YT16" s="339"/>
      <c r="YU16" s="339"/>
      <c r="YV16" s="339"/>
      <c r="YW16" s="339"/>
      <c r="YX16" s="339"/>
      <c r="YY16" s="339"/>
      <c r="YZ16" s="339"/>
      <c r="ZA16" s="339"/>
      <c r="ZB16" s="339"/>
      <c r="ZC16" s="339"/>
      <c r="ZD16" s="339"/>
      <c r="ZE16" s="339"/>
      <c r="ZF16" s="339"/>
      <c r="ZG16" s="339"/>
      <c r="ZH16" s="339"/>
      <c r="ZI16" s="339"/>
      <c r="ZJ16" s="339"/>
      <c r="ZK16" s="339"/>
      <c r="ZL16" s="339"/>
      <c r="ZM16" s="339"/>
      <c r="ZN16" s="339"/>
      <c r="ZO16" s="339"/>
      <c r="ZP16" s="339"/>
      <c r="ZQ16" s="339"/>
      <c r="ZR16" s="339"/>
      <c r="ZS16" s="339"/>
      <c r="ZT16" s="339"/>
      <c r="ZU16" s="339"/>
      <c r="ZV16" s="339"/>
      <c r="ZW16" s="339"/>
      <c r="ZX16" s="339"/>
      <c r="ZY16" s="339"/>
      <c r="ZZ16" s="339"/>
      <c r="AAA16" s="339"/>
      <c r="AAB16" s="339"/>
      <c r="AAC16" s="339"/>
      <c r="AAD16" s="339"/>
      <c r="AAE16" s="339"/>
      <c r="AAF16" s="339"/>
      <c r="AAG16" s="339"/>
      <c r="AAH16" s="339"/>
      <c r="AAI16" s="339"/>
      <c r="AAJ16" s="339"/>
      <c r="AAK16" s="339"/>
      <c r="AAL16" s="339"/>
      <c r="AAM16" s="339"/>
      <c r="AAN16" s="339"/>
      <c r="AAO16" s="339"/>
      <c r="AAP16" s="339"/>
      <c r="AAQ16" s="339"/>
      <c r="AAR16" s="339"/>
      <c r="AAS16" s="339"/>
      <c r="AAT16" s="339"/>
      <c r="AAU16" s="339"/>
      <c r="AAV16" s="339"/>
      <c r="AAW16" s="339"/>
      <c r="AAX16" s="339"/>
      <c r="AAY16" s="339"/>
      <c r="AAZ16" s="339"/>
      <c r="ABA16" s="339"/>
      <c r="ABB16" s="339"/>
      <c r="ABC16" s="339"/>
      <c r="ABD16" s="339"/>
      <c r="ABE16" s="339"/>
      <c r="ABF16" s="339"/>
      <c r="ABG16" s="339"/>
      <c r="ABH16" s="339"/>
      <c r="ABI16" s="339"/>
      <c r="ABJ16" s="339"/>
      <c r="ABK16" s="339"/>
      <c r="ABL16" s="339"/>
      <c r="ABM16" s="339"/>
      <c r="ABN16" s="339"/>
      <c r="ABO16" s="339"/>
      <c r="ABP16" s="339"/>
      <c r="ABQ16" s="339"/>
      <c r="ABR16" s="339"/>
      <c r="ABS16" s="339"/>
      <c r="ABT16" s="339"/>
      <c r="ABU16" s="339"/>
      <c r="ABV16" s="339"/>
      <c r="ABW16" s="339"/>
      <c r="ABX16" s="339"/>
      <c r="ABY16" s="339"/>
      <c r="ABZ16" s="339"/>
      <c r="ACA16" s="339"/>
      <c r="ACB16" s="339"/>
      <c r="ACC16" s="339"/>
      <c r="ACD16" s="339"/>
      <c r="ACE16" s="339"/>
      <c r="ACF16" s="339"/>
      <c r="ACG16" s="339"/>
      <c r="ACH16" s="339"/>
      <c r="ACI16" s="339"/>
      <c r="ACJ16" s="339"/>
      <c r="ACK16" s="339"/>
      <c r="ACL16" s="339"/>
      <c r="ACM16" s="339"/>
      <c r="ACN16" s="339"/>
      <c r="ACO16" s="339"/>
      <c r="ACP16" s="339"/>
      <c r="ACQ16" s="339"/>
      <c r="ACR16" s="339"/>
      <c r="ACS16" s="339"/>
      <c r="ACT16" s="339"/>
      <c r="ACU16" s="339"/>
      <c r="ACV16" s="339"/>
      <c r="ACW16" s="339"/>
      <c r="ACX16" s="339"/>
      <c r="ACY16" s="339"/>
      <c r="ACZ16" s="339"/>
      <c r="ADA16" s="339"/>
      <c r="ADB16" s="339"/>
      <c r="ADC16" s="339"/>
      <c r="ADD16" s="339"/>
      <c r="ADE16" s="339"/>
      <c r="ADF16" s="339"/>
      <c r="ADG16" s="339"/>
      <c r="ADH16" s="339"/>
      <c r="ADI16" s="339"/>
      <c r="ADJ16" s="339"/>
      <c r="ADK16" s="339"/>
      <c r="ADL16" s="339"/>
      <c r="ADM16" s="339"/>
      <c r="ADN16" s="339"/>
      <c r="ADO16" s="339"/>
      <c r="ADP16" s="339"/>
      <c r="ADQ16" s="339"/>
      <c r="ADR16" s="339"/>
      <c r="ADS16" s="339"/>
      <c r="ADT16" s="339"/>
      <c r="ADU16" s="339"/>
      <c r="ADV16" s="339"/>
      <c r="ADW16" s="339"/>
      <c r="ADX16" s="339"/>
      <c r="ADY16" s="339"/>
      <c r="ADZ16" s="339"/>
      <c r="AEA16" s="339"/>
      <c r="AEB16" s="339"/>
      <c r="AEC16" s="339"/>
      <c r="AED16" s="339"/>
      <c r="AEE16" s="339"/>
      <c r="AEF16" s="339"/>
      <c r="AEG16" s="339"/>
      <c r="AEH16" s="339"/>
      <c r="AEI16" s="339"/>
      <c r="AEJ16" s="339"/>
      <c r="AEK16" s="339"/>
      <c r="AEL16" s="339"/>
      <c r="AEM16" s="339"/>
      <c r="AEN16" s="339"/>
      <c r="AEO16" s="339"/>
      <c r="AEP16" s="339"/>
      <c r="AEQ16" s="339"/>
      <c r="AER16" s="339"/>
      <c r="AES16" s="339"/>
      <c r="AET16" s="339"/>
      <c r="AEU16" s="339"/>
      <c r="AEV16" s="339"/>
      <c r="AEW16" s="339"/>
      <c r="AEX16" s="339"/>
      <c r="AEY16" s="339"/>
      <c r="AEZ16" s="339"/>
      <c r="AFA16" s="339"/>
      <c r="AFB16" s="339"/>
      <c r="AFC16" s="339"/>
      <c r="AFD16" s="339"/>
      <c r="AFE16" s="339"/>
      <c r="AFF16" s="339"/>
      <c r="AFG16" s="339"/>
      <c r="AFH16" s="339"/>
      <c r="AFI16" s="339"/>
      <c r="AFJ16" s="339"/>
      <c r="AFK16" s="339"/>
      <c r="AFL16" s="339"/>
      <c r="AFM16" s="339"/>
      <c r="AFN16" s="339"/>
      <c r="AFO16" s="339"/>
      <c r="AFP16" s="339"/>
      <c r="AFQ16" s="339"/>
      <c r="AFR16" s="339"/>
      <c r="AFS16" s="339"/>
      <c r="AFT16" s="339"/>
      <c r="AFU16" s="339"/>
      <c r="AFV16" s="339"/>
      <c r="AFW16" s="339"/>
      <c r="AFX16" s="339"/>
      <c r="AFY16" s="339"/>
      <c r="AFZ16" s="339"/>
      <c r="AGA16" s="339"/>
      <c r="AGB16" s="339"/>
      <c r="AGC16" s="339"/>
      <c r="AGD16" s="339"/>
      <c r="AGE16" s="339"/>
      <c r="AGF16" s="339"/>
      <c r="AGG16" s="339"/>
      <c r="AGH16" s="339"/>
      <c r="AGI16" s="339"/>
      <c r="AGJ16" s="339"/>
      <c r="AGK16" s="339"/>
      <c r="AGL16" s="339"/>
      <c r="AGM16" s="339"/>
      <c r="AGN16" s="339"/>
      <c r="AGO16" s="339"/>
      <c r="AGP16" s="339"/>
      <c r="AGQ16" s="339"/>
      <c r="AGR16" s="339"/>
      <c r="AGS16" s="339"/>
      <c r="AGT16" s="339"/>
      <c r="AGU16" s="339"/>
      <c r="AGV16" s="339"/>
      <c r="AGW16" s="339"/>
      <c r="AGX16" s="339"/>
      <c r="AGY16" s="339"/>
      <c r="AGZ16" s="339"/>
      <c r="AHA16" s="339"/>
      <c r="AHB16" s="339"/>
      <c r="AHC16" s="339"/>
      <c r="AHD16" s="339"/>
      <c r="AHE16" s="339"/>
      <c r="AHF16" s="339"/>
      <c r="AHG16" s="339"/>
      <c r="AHH16" s="339"/>
      <c r="AHI16" s="339"/>
      <c r="AHJ16" s="339"/>
      <c r="AHK16" s="339"/>
      <c r="AHL16" s="339"/>
      <c r="AHM16" s="339"/>
      <c r="AHN16" s="339"/>
      <c r="AHO16" s="339"/>
      <c r="AHP16" s="339"/>
      <c r="AHQ16" s="339"/>
      <c r="AHR16" s="339"/>
      <c r="AHS16" s="339"/>
      <c r="AHT16" s="339"/>
      <c r="AHU16" s="339"/>
      <c r="AHV16" s="339"/>
      <c r="AHW16" s="339"/>
      <c r="AHX16" s="339"/>
      <c r="AHY16" s="339"/>
      <c r="AHZ16" s="339"/>
      <c r="AIA16" s="339"/>
      <c r="AIB16" s="339"/>
      <c r="AIC16" s="339"/>
      <c r="AID16" s="339"/>
      <c r="AIE16" s="339"/>
      <c r="AIF16" s="339"/>
      <c r="AIG16" s="339"/>
      <c r="AIH16" s="339"/>
      <c r="AII16" s="339"/>
      <c r="AIJ16" s="339"/>
      <c r="AIK16" s="339"/>
      <c r="AIL16" s="339"/>
      <c r="AIM16" s="339"/>
      <c r="AIN16" s="339"/>
      <c r="AIO16" s="339"/>
      <c r="AIP16" s="339"/>
      <c r="AIQ16" s="339"/>
      <c r="AIR16" s="339"/>
      <c r="AIS16" s="339"/>
      <c r="AIT16" s="339"/>
      <c r="AIU16" s="339"/>
      <c r="AIV16" s="339"/>
      <c r="AIW16" s="339"/>
      <c r="AIX16" s="339"/>
      <c r="AIY16" s="339"/>
      <c r="AIZ16" s="339"/>
      <c r="AJA16" s="339"/>
      <c r="AJB16" s="339"/>
      <c r="AJC16" s="339"/>
      <c r="AJD16" s="339"/>
      <c r="AJE16" s="339"/>
      <c r="AJF16" s="339"/>
      <c r="AJG16" s="339"/>
      <c r="AJH16" s="339"/>
      <c r="AJI16" s="339"/>
      <c r="AJJ16" s="339"/>
      <c r="AJK16" s="339"/>
      <c r="AJL16" s="339"/>
      <c r="AJM16" s="339"/>
      <c r="AJN16" s="339"/>
      <c r="AJO16" s="339"/>
      <c r="AJP16" s="339"/>
      <c r="AJQ16" s="339"/>
      <c r="AJR16" s="339"/>
      <c r="AJS16" s="339"/>
      <c r="AJT16" s="339"/>
      <c r="AJU16" s="339"/>
      <c r="AJV16" s="339"/>
      <c r="AJW16" s="339"/>
      <c r="AJX16" s="339"/>
      <c r="AJY16" s="339"/>
      <c r="AJZ16" s="339"/>
      <c r="AKA16" s="339"/>
      <c r="AKB16" s="339"/>
      <c r="AKC16" s="339"/>
      <c r="AKD16" s="339"/>
      <c r="AKE16" s="339"/>
      <c r="AKF16" s="339"/>
      <c r="AKG16" s="339"/>
      <c r="AKH16" s="339"/>
      <c r="AKI16" s="339"/>
      <c r="AKJ16" s="339"/>
      <c r="AKK16" s="339"/>
      <c r="AKL16" s="339"/>
      <c r="AKM16" s="339"/>
      <c r="AKN16" s="339"/>
      <c r="AKO16" s="339"/>
      <c r="AKP16" s="339"/>
      <c r="AKQ16" s="339"/>
      <c r="AKR16" s="339"/>
      <c r="AKS16" s="339"/>
      <c r="AKT16" s="339"/>
      <c r="AKU16" s="339"/>
    </row>
    <row r="17" spans="1:983" s="340" customFormat="1" ht="23.4">
      <c r="A17" s="335"/>
      <c r="B17" s="381"/>
      <c r="C17" s="1233" t="s">
        <v>698</v>
      </c>
      <c r="D17" s="1233"/>
      <c r="E17" s="660"/>
      <c r="F17" s="408"/>
      <c r="G17" s="384" t="s">
        <v>272</v>
      </c>
      <c r="H17" s="384"/>
      <c r="I17" s="384"/>
      <c r="J17" s="384"/>
      <c r="K17" s="408"/>
      <c r="L17" s="337" t="s">
        <v>287</v>
      </c>
      <c r="M17" s="337"/>
      <c r="N17" s="337"/>
      <c r="O17" s="337"/>
      <c r="P17" s="660"/>
      <c r="Q17" s="660"/>
      <c r="R17" s="337" t="s">
        <v>20</v>
      </c>
      <c r="S17" s="337" t="s">
        <v>280</v>
      </c>
      <c r="T17" s="337"/>
      <c r="U17" s="337"/>
      <c r="V17" s="660"/>
      <c r="W17" s="660"/>
      <c r="X17" s="350" t="s">
        <v>20</v>
      </c>
      <c r="Y17" s="337" t="s">
        <v>289</v>
      </c>
      <c r="Z17" s="337"/>
      <c r="AA17" s="337"/>
      <c r="AB17" s="336"/>
      <c r="AC17" s="660"/>
      <c r="AD17" s="337" t="s">
        <v>20</v>
      </c>
      <c r="AE17" s="337" t="s">
        <v>292</v>
      </c>
      <c r="AF17" s="337"/>
      <c r="AG17" s="337"/>
      <c r="AH17" s="338"/>
      <c r="AI17" s="337"/>
      <c r="AJ17" s="337"/>
      <c r="AK17" s="337"/>
      <c r="AL17" s="337"/>
      <c r="AM17" s="338"/>
      <c r="AN17" s="337"/>
      <c r="AO17" s="337"/>
      <c r="AP17" s="337"/>
      <c r="AQ17" s="337"/>
      <c r="AR17" s="338"/>
      <c r="AS17" s="337"/>
      <c r="AT17" s="337"/>
      <c r="AU17" s="337"/>
      <c r="AV17" s="337"/>
      <c r="AW17" s="338"/>
      <c r="AX17" s="660"/>
      <c r="AY17" s="337"/>
      <c r="AZ17" s="337"/>
      <c r="BA17" s="337"/>
      <c r="BB17" s="337"/>
      <c r="BC17" s="338"/>
      <c r="BD17" s="660"/>
      <c r="BE17" s="339"/>
      <c r="BF17" s="339"/>
      <c r="BG17" s="339"/>
      <c r="BH17" s="339"/>
      <c r="BI17" s="339"/>
      <c r="BJ17" s="339"/>
      <c r="BK17" s="339"/>
      <c r="BL17" s="339"/>
      <c r="BM17" s="339"/>
      <c r="BN17" s="339"/>
      <c r="BO17" s="339"/>
      <c r="BP17" s="339"/>
      <c r="BQ17" s="339"/>
      <c r="BR17" s="339"/>
      <c r="BS17" s="339"/>
      <c r="BT17" s="339"/>
      <c r="BU17" s="339"/>
      <c r="BV17" s="339"/>
      <c r="BW17" s="339"/>
      <c r="BX17" s="339"/>
      <c r="BY17" s="339"/>
      <c r="BZ17" s="339"/>
      <c r="CA17" s="339"/>
      <c r="CB17" s="339"/>
      <c r="CC17" s="339"/>
      <c r="CD17" s="339"/>
      <c r="CE17" s="339"/>
      <c r="CF17" s="339"/>
      <c r="CG17" s="339"/>
      <c r="CH17" s="339"/>
      <c r="CI17" s="339"/>
      <c r="CJ17" s="339"/>
      <c r="CK17" s="339"/>
      <c r="CL17" s="339"/>
      <c r="CM17" s="339"/>
      <c r="CN17" s="339"/>
      <c r="CO17" s="339"/>
      <c r="CP17" s="339"/>
      <c r="CQ17" s="339"/>
      <c r="CR17" s="339"/>
      <c r="CS17" s="339"/>
      <c r="CT17" s="339"/>
      <c r="CU17" s="339"/>
      <c r="CV17" s="339"/>
      <c r="CW17" s="339"/>
      <c r="CX17" s="339"/>
      <c r="CY17" s="339"/>
      <c r="CZ17" s="339"/>
      <c r="DA17" s="339"/>
      <c r="DB17" s="339"/>
      <c r="DC17" s="339"/>
      <c r="DD17" s="339"/>
      <c r="DE17" s="339"/>
      <c r="DF17" s="339"/>
      <c r="DG17" s="339"/>
      <c r="DH17" s="339"/>
      <c r="DI17" s="339"/>
      <c r="DJ17" s="339"/>
      <c r="DK17" s="339"/>
      <c r="DL17" s="339"/>
      <c r="DM17" s="339"/>
      <c r="DN17" s="339"/>
      <c r="DO17" s="339"/>
      <c r="DP17" s="339"/>
      <c r="DQ17" s="339"/>
      <c r="DR17" s="339"/>
      <c r="DS17" s="339"/>
      <c r="DT17" s="339"/>
      <c r="DU17" s="339"/>
      <c r="DV17" s="339"/>
      <c r="DW17" s="339"/>
      <c r="DX17" s="339"/>
      <c r="DY17" s="339"/>
      <c r="DZ17" s="339"/>
      <c r="EA17" s="339"/>
      <c r="EB17" s="339"/>
      <c r="EC17" s="339"/>
      <c r="ED17" s="339"/>
      <c r="EE17" s="339"/>
      <c r="EF17" s="339"/>
      <c r="EG17" s="339"/>
      <c r="EH17" s="339"/>
      <c r="EI17" s="339"/>
      <c r="EJ17" s="339"/>
      <c r="EK17" s="339"/>
      <c r="EL17" s="339"/>
      <c r="EM17" s="339"/>
      <c r="EN17" s="339"/>
      <c r="EO17" s="339"/>
      <c r="EP17" s="339"/>
      <c r="EQ17" s="339"/>
      <c r="ER17" s="339"/>
      <c r="ES17" s="339"/>
      <c r="ET17" s="339"/>
      <c r="EU17" s="339"/>
      <c r="EV17" s="339"/>
      <c r="EW17" s="339"/>
      <c r="EX17" s="339"/>
      <c r="EY17" s="339"/>
      <c r="EZ17" s="339"/>
      <c r="FA17" s="339"/>
      <c r="FB17" s="339"/>
      <c r="FC17" s="339"/>
      <c r="FD17" s="339"/>
      <c r="FE17" s="339"/>
      <c r="FF17" s="339"/>
      <c r="FG17" s="339"/>
      <c r="FH17" s="339"/>
      <c r="FI17" s="339"/>
      <c r="FJ17" s="339"/>
      <c r="FK17" s="339"/>
      <c r="FL17" s="339"/>
      <c r="FM17" s="339"/>
      <c r="FN17" s="339"/>
      <c r="FO17" s="339"/>
      <c r="FP17" s="339"/>
      <c r="FQ17" s="339"/>
      <c r="FR17" s="339"/>
      <c r="FS17" s="339"/>
      <c r="FT17" s="339"/>
      <c r="FU17" s="339"/>
      <c r="FV17" s="339"/>
      <c r="FW17" s="339"/>
      <c r="FX17" s="339"/>
      <c r="FY17" s="339"/>
      <c r="FZ17" s="339"/>
      <c r="GA17" s="339"/>
      <c r="GB17" s="339"/>
      <c r="GC17" s="339"/>
      <c r="GD17" s="339"/>
      <c r="GE17" s="339"/>
      <c r="GF17" s="339"/>
      <c r="GG17" s="339"/>
      <c r="GH17" s="339"/>
      <c r="GI17" s="339"/>
      <c r="GJ17" s="339"/>
      <c r="GK17" s="339"/>
      <c r="GL17" s="339"/>
      <c r="GM17" s="339"/>
      <c r="GN17" s="339"/>
      <c r="GO17" s="339"/>
      <c r="GP17" s="339"/>
      <c r="GQ17" s="339"/>
      <c r="GR17" s="339"/>
      <c r="GS17" s="339"/>
      <c r="GT17" s="339"/>
      <c r="GU17" s="339"/>
      <c r="GV17" s="339"/>
      <c r="GW17" s="339"/>
      <c r="GX17" s="339"/>
      <c r="GY17" s="339"/>
      <c r="GZ17" s="339"/>
      <c r="HA17" s="339"/>
      <c r="HB17" s="339"/>
      <c r="HC17" s="339"/>
      <c r="HD17" s="339"/>
      <c r="HE17" s="339"/>
      <c r="HF17" s="339"/>
      <c r="HG17" s="339"/>
      <c r="HH17" s="339"/>
      <c r="HI17" s="339"/>
      <c r="HJ17" s="339"/>
      <c r="HK17" s="339"/>
      <c r="HL17" s="339"/>
      <c r="HM17" s="339"/>
      <c r="HN17" s="339"/>
      <c r="HO17" s="339"/>
      <c r="HP17" s="339"/>
      <c r="HQ17" s="339"/>
      <c r="HR17" s="339"/>
      <c r="HS17" s="339"/>
      <c r="HT17" s="339"/>
      <c r="HU17" s="339"/>
      <c r="HV17" s="339"/>
      <c r="HW17" s="339"/>
      <c r="HX17" s="339"/>
      <c r="HY17" s="339"/>
      <c r="HZ17" s="339"/>
      <c r="IA17" s="339"/>
      <c r="IB17" s="339"/>
      <c r="IC17" s="339"/>
      <c r="ID17" s="339"/>
      <c r="IE17" s="339"/>
      <c r="IF17" s="339"/>
      <c r="IG17" s="339"/>
      <c r="IH17" s="339"/>
      <c r="II17" s="339"/>
      <c r="IJ17" s="339"/>
      <c r="IK17" s="339"/>
      <c r="IL17" s="339"/>
      <c r="IM17" s="339"/>
      <c r="IN17" s="339"/>
      <c r="IO17" s="339"/>
      <c r="IP17" s="339"/>
      <c r="IQ17" s="339"/>
      <c r="IR17" s="339"/>
      <c r="IS17" s="339"/>
      <c r="IT17" s="339"/>
      <c r="IU17" s="339"/>
      <c r="IV17" s="339"/>
      <c r="IW17" s="339"/>
      <c r="IX17" s="339"/>
      <c r="IY17" s="339"/>
      <c r="IZ17" s="339"/>
      <c r="JA17" s="339"/>
      <c r="JB17" s="339"/>
      <c r="JC17" s="339"/>
      <c r="JD17" s="339"/>
      <c r="JE17" s="339"/>
      <c r="JF17" s="339"/>
      <c r="JG17" s="339"/>
      <c r="JH17" s="339"/>
      <c r="JI17" s="339"/>
      <c r="JJ17" s="339"/>
      <c r="JK17" s="339"/>
      <c r="JL17" s="339"/>
      <c r="JM17" s="339"/>
      <c r="JN17" s="339"/>
      <c r="JO17" s="339"/>
      <c r="JP17" s="339"/>
      <c r="JQ17" s="339"/>
      <c r="JR17" s="339"/>
      <c r="JS17" s="339"/>
      <c r="JT17" s="339"/>
      <c r="JU17" s="339"/>
      <c r="JV17" s="339"/>
      <c r="JW17" s="339"/>
      <c r="JX17" s="339"/>
      <c r="JY17" s="339"/>
      <c r="JZ17" s="339"/>
      <c r="KA17" s="339"/>
      <c r="KB17" s="339"/>
      <c r="KC17" s="339"/>
      <c r="KD17" s="339"/>
      <c r="KE17" s="339"/>
      <c r="KF17" s="339"/>
      <c r="KG17" s="339"/>
      <c r="KH17" s="339"/>
      <c r="KI17" s="339"/>
      <c r="KJ17" s="339"/>
      <c r="KK17" s="339"/>
      <c r="KL17" s="339"/>
      <c r="KM17" s="339"/>
      <c r="KN17" s="339"/>
      <c r="KO17" s="339"/>
      <c r="KP17" s="339"/>
      <c r="KQ17" s="339"/>
      <c r="KR17" s="339"/>
      <c r="KS17" s="339"/>
      <c r="KT17" s="339"/>
      <c r="KU17" s="339"/>
      <c r="KV17" s="339"/>
      <c r="KW17" s="339"/>
      <c r="KX17" s="339"/>
      <c r="KY17" s="339"/>
      <c r="KZ17" s="339"/>
      <c r="LA17" s="339"/>
      <c r="LB17" s="339"/>
      <c r="LC17" s="339"/>
      <c r="LD17" s="339"/>
      <c r="LE17" s="339"/>
      <c r="LF17" s="339"/>
      <c r="LG17" s="339"/>
      <c r="LH17" s="339"/>
      <c r="LI17" s="339"/>
      <c r="LJ17" s="339"/>
      <c r="LK17" s="339"/>
      <c r="LL17" s="339"/>
      <c r="LM17" s="339"/>
      <c r="LN17" s="339"/>
      <c r="LO17" s="339"/>
      <c r="LP17" s="339"/>
      <c r="LQ17" s="339"/>
      <c r="LR17" s="339"/>
      <c r="LS17" s="339"/>
      <c r="LT17" s="339"/>
      <c r="LU17" s="339"/>
      <c r="LV17" s="339"/>
      <c r="LW17" s="339"/>
      <c r="LX17" s="339"/>
      <c r="LY17" s="339"/>
      <c r="LZ17" s="339"/>
      <c r="MA17" s="339"/>
      <c r="MB17" s="339"/>
      <c r="MC17" s="339"/>
      <c r="MD17" s="339"/>
      <c r="ME17" s="339"/>
      <c r="MF17" s="339"/>
      <c r="MG17" s="339"/>
      <c r="MH17" s="339"/>
      <c r="MI17" s="339"/>
      <c r="MJ17" s="339"/>
      <c r="MK17" s="339"/>
      <c r="ML17" s="339"/>
      <c r="MM17" s="339"/>
      <c r="MN17" s="339"/>
      <c r="MO17" s="339"/>
      <c r="MP17" s="339"/>
      <c r="MQ17" s="339"/>
      <c r="MR17" s="339"/>
      <c r="MS17" s="339"/>
      <c r="MT17" s="339"/>
      <c r="MU17" s="339"/>
      <c r="MV17" s="339"/>
      <c r="MW17" s="339"/>
      <c r="MX17" s="339"/>
      <c r="MY17" s="339"/>
      <c r="MZ17" s="339"/>
      <c r="NA17" s="339"/>
      <c r="NB17" s="339"/>
      <c r="NC17" s="339"/>
      <c r="ND17" s="339"/>
      <c r="NE17" s="339"/>
      <c r="NF17" s="339"/>
      <c r="NG17" s="339"/>
      <c r="NH17" s="339"/>
      <c r="NI17" s="339"/>
      <c r="NJ17" s="339"/>
      <c r="NK17" s="339"/>
      <c r="NL17" s="339"/>
      <c r="NM17" s="339"/>
      <c r="NN17" s="339"/>
      <c r="NO17" s="339"/>
      <c r="NP17" s="339"/>
      <c r="NQ17" s="339"/>
      <c r="NR17" s="339"/>
      <c r="NS17" s="339"/>
      <c r="NT17" s="339"/>
      <c r="NU17" s="339"/>
      <c r="NV17" s="339"/>
      <c r="NW17" s="339"/>
      <c r="NX17" s="339"/>
      <c r="NY17" s="339"/>
      <c r="NZ17" s="339"/>
      <c r="OA17" s="339"/>
      <c r="OB17" s="339"/>
      <c r="OC17" s="339"/>
      <c r="OD17" s="339"/>
      <c r="OE17" s="339"/>
      <c r="OF17" s="339"/>
      <c r="OG17" s="339"/>
      <c r="OH17" s="339"/>
      <c r="OI17" s="339"/>
      <c r="OJ17" s="339"/>
      <c r="OK17" s="339"/>
      <c r="OL17" s="339"/>
      <c r="OM17" s="339"/>
      <c r="ON17" s="339"/>
      <c r="OO17" s="339"/>
      <c r="OP17" s="339"/>
      <c r="OQ17" s="339"/>
      <c r="OR17" s="339"/>
      <c r="OS17" s="339"/>
      <c r="OT17" s="339"/>
      <c r="OU17" s="339"/>
      <c r="OV17" s="339"/>
      <c r="OW17" s="339"/>
      <c r="OX17" s="339"/>
      <c r="OY17" s="339"/>
      <c r="OZ17" s="339"/>
      <c r="PA17" s="339"/>
      <c r="PB17" s="339"/>
      <c r="PC17" s="339"/>
      <c r="PD17" s="339"/>
      <c r="PE17" s="339"/>
      <c r="PF17" s="339"/>
      <c r="PG17" s="339"/>
      <c r="PH17" s="339"/>
      <c r="PI17" s="339"/>
      <c r="PJ17" s="339"/>
      <c r="PK17" s="339"/>
      <c r="PL17" s="339"/>
      <c r="PM17" s="339"/>
      <c r="PN17" s="339"/>
      <c r="PO17" s="339"/>
      <c r="PP17" s="339"/>
      <c r="PQ17" s="339"/>
      <c r="PR17" s="339"/>
      <c r="PS17" s="339"/>
      <c r="PT17" s="339"/>
      <c r="PU17" s="339"/>
      <c r="PV17" s="339"/>
      <c r="PW17" s="339"/>
      <c r="PX17" s="339"/>
      <c r="PY17" s="339"/>
      <c r="PZ17" s="339"/>
      <c r="QA17" s="339"/>
      <c r="QB17" s="339"/>
      <c r="QC17" s="339"/>
      <c r="QD17" s="339"/>
      <c r="QE17" s="339"/>
      <c r="QF17" s="339"/>
      <c r="QG17" s="339"/>
      <c r="QH17" s="339"/>
      <c r="QI17" s="339"/>
      <c r="QJ17" s="339"/>
      <c r="QK17" s="339"/>
      <c r="QL17" s="339"/>
      <c r="QM17" s="339"/>
      <c r="QN17" s="339"/>
      <c r="QO17" s="339"/>
      <c r="QP17" s="339"/>
      <c r="QQ17" s="339"/>
      <c r="QR17" s="339"/>
      <c r="QS17" s="339"/>
      <c r="QT17" s="339"/>
      <c r="QU17" s="339"/>
      <c r="QV17" s="339"/>
      <c r="QW17" s="339"/>
      <c r="QX17" s="339"/>
      <c r="QY17" s="339"/>
      <c r="QZ17" s="339"/>
      <c r="RA17" s="339"/>
      <c r="RB17" s="339"/>
      <c r="RC17" s="339"/>
      <c r="RD17" s="339"/>
      <c r="RE17" s="339"/>
      <c r="RF17" s="339"/>
      <c r="RG17" s="339"/>
      <c r="RH17" s="339"/>
      <c r="RI17" s="339"/>
      <c r="RJ17" s="339"/>
      <c r="RK17" s="339"/>
      <c r="RL17" s="339"/>
      <c r="RM17" s="339"/>
      <c r="RN17" s="339"/>
      <c r="RO17" s="339"/>
      <c r="RP17" s="339"/>
      <c r="RQ17" s="339"/>
      <c r="RR17" s="339"/>
      <c r="RS17" s="339"/>
      <c r="RT17" s="339"/>
      <c r="RU17" s="339"/>
      <c r="RV17" s="339"/>
      <c r="RW17" s="339"/>
      <c r="RX17" s="339"/>
      <c r="RY17" s="339"/>
      <c r="RZ17" s="339"/>
      <c r="SA17" s="339"/>
      <c r="SB17" s="339"/>
      <c r="SC17" s="339"/>
      <c r="SD17" s="339"/>
      <c r="SE17" s="339"/>
      <c r="SF17" s="339"/>
      <c r="SG17" s="339"/>
      <c r="SH17" s="339"/>
      <c r="SI17" s="339"/>
      <c r="SJ17" s="339"/>
      <c r="SK17" s="339"/>
      <c r="SL17" s="339"/>
      <c r="SM17" s="339"/>
      <c r="SN17" s="339"/>
      <c r="SO17" s="339"/>
      <c r="SP17" s="339"/>
      <c r="SQ17" s="339"/>
      <c r="SR17" s="339"/>
      <c r="SS17" s="339"/>
      <c r="ST17" s="339"/>
      <c r="SU17" s="339"/>
      <c r="SV17" s="339"/>
      <c r="SW17" s="339"/>
      <c r="SX17" s="339"/>
      <c r="SY17" s="339"/>
      <c r="SZ17" s="339"/>
      <c r="TA17" s="339"/>
      <c r="TB17" s="339"/>
      <c r="TC17" s="339"/>
      <c r="TD17" s="339"/>
      <c r="TE17" s="339"/>
      <c r="TF17" s="339"/>
      <c r="TG17" s="339"/>
      <c r="TH17" s="339"/>
      <c r="TI17" s="339"/>
      <c r="TJ17" s="339"/>
      <c r="TK17" s="339"/>
      <c r="TL17" s="339"/>
      <c r="TM17" s="339"/>
      <c r="TN17" s="339"/>
      <c r="TO17" s="339"/>
      <c r="TP17" s="339"/>
      <c r="TQ17" s="339"/>
      <c r="TR17" s="339"/>
      <c r="TS17" s="339"/>
      <c r="TT17" s="339"/>
      <c r="TU17" s="339"/>
      <c r="TV17" s="339"/>
      <c r="TW17" s="339"/>
      <c r="TX17" s="339"/>
      <c r="TY17" s="339"/>
      <c r="TZ17" s="339"/>
      <c r="UA17" s="339"/>
      <c r="UB17" s="339"/>
      <c r="UC17" s="339"/>
      <c r="UD17" s="339"/>
      <c r="UE17" s="339"/>
      <c r="UF17" s="339"/>
      <c r="UG17" s="339"/>
      <c r="UH17" s="339"/>
      <c r="UI17" s="339"/>
      <c r="UJ17" s="339"/>
      <c r="UK17" s="339"/>
      <c r="UL17" s="339"/>
      <c r="UM17" s="339"/>
      <c r="UN17" s="339"/>
      <c r="UO17" s="339"/>
      <c r="UP17" s="339"/>
      <c r="UQ17" s="339"/>
      <c r="UR17" s="339"/>
      <c r="US17" s="339"/>
      <c r="UT17" s="339"/>
      <c r="UU17" s="339"/>
      <c r="UV17" s="339"/>
      <c r="UW17" s="339"/>
      <c r="UX17" s="339"/>
      <c r="UY17" s="339"/>
      <c r="UZ17" s="339"/>
      <c r="VA17" s="339"/>
      <c r="VB17" s="339"/>
      <c r="VC17" s="339"/>
      <c r="VD17" s="339"/>
      <c r="VE17" s="339"/>
      <c r="VF17" s="339"/>
      <c r="VG17" s="339"/>
      <c r="VH17" s="339"/>
      <c r="VI17" s="339"/>
      <c r="VJ17" s="339"/>
      <c r="VK17" s="339"/>
      <c r="VL17" s="339"/>
      <c r="VM17" s="339"/>
      <c r="VN17" s="339"/>
      <c r="VO17" s="339"/>
      <c r="VP17" s="339"/>
      <c r="VQ17" s="339"/>
      <c r="VR17" s="339"/>
      <c r="VS17" s="339"/>
      <c r="VT17" s="339"/>
      <c r="VU17" s="339"/>
      <c r="VV17" s="339"/>
      <c r="VW17" s="339"/>
      <c r="VX17" s="339"/>
      <c r="VY17" s="339"/>
      <c r="VZ17" s="339"/>
      <c r="WA17" s="339"/>
      <c r="WB17" s="339"/>
      <c r="WC17" s="339"/>
      <c r="WD17" s="339"/>
      <c r="WE17" s="339"/>
      <c r="WF17" s="339"/>
      <c r="WG17" s="339"/>
      <c r="WH17" s="339"/>
      <c r="WI17" s="339"/>
      <c r="WJ17" s="339"/>
      <c r="WK17" s="339"/>
      <c r="WL17" s="339"/>
      <c r="WM17" s="339"/>
      <c r="WN17" s="339"/>
      <c r="WO17" s="339"/>
      <c r="WP17" s="339"/>
      <c r="WQ17" s="339"/>
      <c r="WR17" s="339"/>
      <c r="WS17" s="339"/>
      <c r="WT17" s="339"/>
      <c r="WU17" s="339"/>
      <c r="WV17" s="339"/>
      <c r="WW17" s="339"/>
      <c r="WX17" s="339"/>
      <c r="WY17" s="339"/>
      <c r="WZ17" s="339"/>
      <c r="XA17" s="339"/>
      <c r="XB17" s="339"/>
      <c r="XC17" s="339"/>
      <c r="XD17" s="339"/>
      <c r="XE17" s="339"/>
      <c r="XF17" s="339"/>
      <c r="XG17" s="339"/>
      <c r="XH17" s="339"/>
      <c r="XI17" s="339"/>
      <c r="XJ17" s="339"/>
      <c r="XK17" s="339"/>
      <c r="XL17" s="339"/>
      <c r="XM17" s="339"/>
      <c r="XN17" s="339"/>
      <c r="XO17" s="339"/>
      <c r="XP17" s="339"/>
      <c r="XQ17" s="339"/>
      <c r="XR17" s="339"/>
      <c r="XS17" s="339"/>
      <c r="XT17" s="339"/>
      <c r="XU17" s="339"/>
      <c r="XV17" s="339"/>
      <c r="XW17" s="339"/>
      <c r="XX17" s="339"/>
      <c r="XY17" s="339"/>
      <c r="XZ17" s="339"/>
      <c r="YA17" s="339"/>
      <c r="YB17" s="339"/>
      <c r="YC17" s="339"/>
      <c r="YD17" s="339"/>
      <c r="YE17" s="339"/>
      <c r="YF17" s="339"/>
      <c r="YG17" s="339"/>
      <c r="YH17" s="339"/>
      <c r="YI17" s="339"/>
      <c r="YJ17" s="339"/>
      <c r="YK17" s="339"/>
      <c r="YL17" s="339"/>
      <c r="YM17" s="339"/>
      <c r="YN17" s="339"/>
      <c r="YO17" s="339"/>
      <c r="YP17" s="339"/>
      <c r="YQ17" s="339"/>
      <c r="YR17" s="339"/>
      <c r="YS17" s="339"/>
      <c r="YT17" s="339"/>
      <c r="YU17" s="339"/>
      <c r="YV17" s="339"/>
      <c r="YW17" s="339"/>
      <c r="YX17" s="339"/>
      <c r="YY17" s="339"/>
      <c r="YZ17" s="339"/>
      <c r="ZA17" s="339"/>
      <c r="ZB17" s="339"/>
      <c r="ZC17" s="339"/>
      <c r="ZD17" s="339"/>
      <c r="ZE17" s="339"/>
      <c r="ZF17" s="339"/>
      <c r="ZG17" s="339"/>
      <c r="ZH17" s="339"/>
      <c r="ZI17" s="339"/>
      <c r="ZJ17" s="339"/>
      <c r="ZK17" s="339"/>
      <c r="ZL17" s="339"/>
      <c r="ZM17" s="339"/>
      <c r="ZN17" s="339"/>
      <c r="ZO17" s="339"/>
      <c r="ZP17" s="339"/>
      <c r="ZQ17" s="339"/>
      <c r="ZR17" s="339"/>
      <c r="ZS17" s="339"/>
      <c r="ZT17" s="339"/>
      <c r="ZU17" s="339"/>
      <c r="ZV17" s="339"/>
      <c r="ZW17" s="339"/>
      <c r="ZX17" s="339"/>
      <c r="ZY17" s="339"/>
      <c r="ZZ17" s="339"/>
      <c r="AAA17" s="339"/>
      <c r="AAB17" s="339"/>
      <c r="AAC17" s="339"/>
      <c r="AAD17" s="339"/>
      <c r="AAE17" s="339"/>
      <c r="AAF17" s="339"/>
      <c r="AAG17" s="339"/>
      <c r="AAH17" s="339"/>
      <c r="AAI17" s="339"/>
      <c r="AAJ17" s="339"/>
      <c r="AAK17" s="339"/>
      <c r="AAL17" s="339"/>
      <c r="AAM17" s="339"/>
      <c r="AAN17" s="339"/>
      <c r="AAO17" s="339"/>
      <c r="AAP17" s="339"/>
      <c r="AAQ17" s="339"/>
      <c r="AAR17" s="339"/>
      <c r="AAS17" s="339"/>
      <c r="AAT17" s="339"/>
      <c r="AAU17" s="339"/>
      <c r="AAV17" s="339"/>
      <c r="AAW17" s="339"/>
      <c r="AAX17" s="339"/>
      <c r="AAY17" s="339"/>
      <c r="AAZ17" s="339"/>
      <c r="ABA17" s="339"/>
      <c r="ABB17" s="339"/>
      <c r="ABC17" s="339"/>
      <c r="ABD17" s="339"/>
      <c r="ABE17" s="339"/>
      <c r="ABF17" s="339"/>
      <c r="ABG17" s="339"/>
      <c r="ABH17" s="339"/>
      <c r="ABI17" s="339"/>
      <c r="ABJ17" s="339"/>
      <c r="ABK17" s="339"/>
      <c r="ABL17" s="339"/>
      <c r="ABM17" s="339"/>
      <c r="ABN17" s="339"/>
      <c r="ABO17" s="339"/>
      <c r="ABP17" s="339"/>
      <c r="ABQ17" s="339"/>
      <c r="ABR17" s="339"/>
      <c r="ABS17" s="339"/>
      <c r="ABT17" s="339"/>
      <c r="ABU17" s="339"/>
      <c r="ABV17" s="339"/>
      <c r="ABW17" s="339"/>
      <c r="ABX17" s="339"/>
      <c r="ABY17" s="339"/>
      <c r="ABZ17" s="339"/>
      <c r="ACA17" s="339"/>
      <c r="ACB17" s="339"/>
      <c r="ACC17" s="339"/>
      <c r="ACD17" s="339"/>
      <c r="ACE17" s="339"/>
      <c r="ACF17" s="339"/>
      <c r="ACG17" s="339"/>
      <c r="ACH17" s="339"/>
      <c r="ACI17" s="339"/>
      <c r="ACJ17" s="339"/>
      <c r="ACK17" s="339"/>
      <c r="ACL17" s="339"/>
      <c r="ACM17" s="339"/>
      <c r="ACN17" s="339"/>
      <c r="ACO17" s="339"/>
      <c r="ACP17" s="339"/>
      <c r="ACQ17" s="339"/>
      <c r="ACR17" s="339"/>
      <c r="ACS17" s="339"/>
      <c r="ACT17" s="339"/>
      <c r="ACU17" s="339"/>
      <c r="ACV17" s="339"/>
      <c r="ACW17" s="339"/>
      <c r="ACX17" s="339"/>
      <c r="ACY17" s="339"/>
      <c r="ACZ17" s="339"/>
      <c r="ADA17" s="339"/>
      <c r="ADB17" s="339"/>
      <c r="ADC17" s="339"/>
      <c r="ADD17" s="339"/>
      <c r="ADE17" s="339"/>
      <c r="ADF17" s="339"/>
      <c r="ADG17" s="339"/>
      <c r="ADH17" s="339"/>
      <c r="ADI17" s="339"/>
      <c r="ADJ17" s="339"/>
      <c r="ADK17" s="339"/>
      <c r="ADL17" s="339"/>
      <c r="ADM17" s="339"/>
      <c r="ADN17" s="339"/>
      <c r="ADO17" s="339"/>
      <c r="ADP17" s="339"/>
      <c r="ADQ17" s="339"/>
      <c r="ADR17" s="339"/>
      <c r="ADS17" s="339"/>
      <c r="ADT17" s="339"/>
      <c r="ADU17" s="339"/>
      <c r="ADV17" s="339"/>
      <c r="ADW17" s="339"/>
      <c r="ADX17" s="339"/>
      <c r="ADY17" s="339"/>
      <c r="ADZ17" s="339"/>
      <c r="AEA17" s="339"/>
      <c r="AEB17" s="339"/>
      <c r="AEC17" s="339"/>
      <c r="AED17" s="339"/>
      <c r="AEE17" s="339"/>
      <c r="AEF17" s="339"/>
      <c r="AEG17" s="339"/>
      <c r="AEH17" s="339"/>
      <c r="AEI17" s="339"/>
      <c r="AEJ17" s="339"/>
      <c r="AEK17" s="339"/>
      <c r="AEL17" s="339"/>
      <c r="AEM17" s="339"/>
      <c r="AEN17" s="339"/>
      <c r="AEO17" s="339"/>
      <c r="AEP17" s="339"/>
      <c r="AEQ17" s="339"/>
      <c r="AER17" s="339"/>
      <c r="AES17" s="339"/>
      <c r="AET17" s="339"/>
      <c r="AEU17" s="339"/>
      <c r="AEV17" s="339"/>
      <c r="AEW17" s="339"/>
      <c r="AEX17" s="339"/>
      <c r="AEY17" s="339"/>
      <c r="AEZ17" s="339"/>
      <c r="AFA17" s="339"/>
      <c r="AFB17" s="339"/>
      <c r="AFC17" s="339"/>
      <c r="AFD17" s="339"/>
      <c r="AFE17" s="339"/>
      <c r="AFF17" s="339"/>
      <c r="AFG17" s="339"/>
      <c r="AFH17" s="339"/>
      <c r="AFI17" s="339"/>
      <c r="AFJ17" s="339"/>
      <c r="AFK17" s="339"/>
      <c r="AFL17" s="339"/>
      <c r="AFM17" s="339"/>
      <c r="AFN17" s="339"/>
      <c r="AFO17" s="339"/>
      <c r="AFP17" s="339"/>
      <c r="AFQ17" s="339"/>
      <c r="AFR17" s="339"/>
      <c r="AFS17" s="339"/>
      <c r="AFT17" s="339"/>
      <c r="AFU17" s="339"/>
      <c r="AFV17" s="339"/>
      <c r="AFW17" s="339"/>
      <c r="AFX17" s="339"/>
      <c r="AFY17" s="339"/>
      <c r="AFZ17" s="339"/>
      <c r="AGA17" s="339"/>
      <c r="AGB17" s="339"/>
      <c r="AGC17" s="339"/>
      <c r="AGD17" s="339"/>
      <c r="AGE17" s="339"/>
      <c r="AGF17" s="339"/>
      <c r="AGG17" s="339"/>
      <c r="AGH17" s="339"/>
      <c r="AGI17" s="339"/>
      <c r="AGJ17" s="339"/>
      <c r="AGK17" s="339"/>
      <c r="AGL17" s="339"/>
      <c r="AGM17" s="339"/>
      <c r="AGN17" s="339"/>
      <c r="AGO17" s="339"/>
      <c r="AGP17" s="339"/>
      <c r="AGQ17" s="339"/>
      <c r="AGR17" s="339"/>
      <c r="AGS17" s="339"/>
      <c r="AGT17" s="339"/>
      <c r="AGU17" s="339"/>
      <c r="AGV17" s="339"/>
      <c r="AGW17" s="339"/>
      <c r="AGX17" s="339"/>
      <c r="AGY17" s="339"/>
      <c r="AGZ17" s="339"/>
      <c r="AHA17" s="339"/>
      <c r="AHB17" s="339"/>
      <c r="AHC17" s="339"/>
      <c r="AHD17" s="339"/>
      <c r="AHE17" s="339"/>
      <c r="AHF17" s="339"/>
      <c r="AHG17" s="339"/>
      <c r="AHH17" s="339"/>
      <c r="AHI17" s="339"/>
      <c r="AHJ17" s="339"/>
      <c r="AHK17" s="339"/>
      <c r="AHL17" s="339"/>
      <c r="AHM17" s="339"/>
      <c r="AHN17" s="339"/>
      <c r="AHO17" s="339"/>
      <c r="AHP17" s="339"/>
      <c r="AHQ17" s="339"/>
      <c r="AHR17" s="339"/>
      <c r="AHS17" s="339"/>
      <c r="AHT17" s="339"/>
      <c r="AHU17" s="339"/>
      <c r="AHV17" s="339"/>
      <c r="AHW17" s="339"/>
      <c r="AHX17" s="339"/>
      <c r="AHY17" s="339"/>
      <c r="AHZ17" s="339"/>
      <c r="AIA17" s="339"/>
      <c r="AIB17" s="339"/>
      <c r="AIC17" s="339"/>
      <c r="AID17" s="339"/>
      <c r="AIE17" s="339"/>
      <c r="AIF17" s="339"/>
      <c r="AIG17" s="339"/>
      <c r="AIH17" s="339"/>
      <c r="AII17" s="339"/>
      <c r="AIJ17" s="339"/>
      <c r="AIK17" s="339"/>
      <c r="AIL17" s="339"/>
      <c r="AIM17" s="339"/>
      <c r="AIN17" s="339"/>
      <c r="AIO17" s="339"/>
      <c r="AIP17" s="339"/>
      <c r="AIQ17" s="339"/>
      <c r="AIR17" s="339"/>
      <c r="AIS17" s="339"/>
      <c r="AIT17" s="339"/>
      <c r="AIU17" s="339"/>
      <c r="AIV17" s="339"/>
      <c r="AIW17" s="339"/>
      <c r="AIX17" s="339"/>
      <c r="AIY17" s="339"/>
      <c r="AIZ17" s="339"/>
      <c r="AJA17" s="339"/>
      <c r="AJB17" s="339"/>
      <c r="AJC17" s="339"/>
      <c r="AJD17" s="339"/>
      <c r="AJE17" s="339"/>
      <c r="AJF17" s="339"/>
      <c r="AJG17" s="339"/>
      <c r="AJH17" s="339"/>
      <c r="AJI17" s="339"/>
      <c r="AJJ17" s="339"/>
      <c r="AJK17" s="339"/>
      <c r="AJL17" s="339"/>
      <c r="AJM17" s="339"/>
      <c r="AJN17" s="339"/>
      <c r="AJO17" s="339"/>
      <c r="AJP17" s="339"/>
      <c r="AJQ17" s="339"/>
      <c r="AJR17" s="339"/>
      <c r="AJS17" s="339"/>
      <c r="AJT17" s="339"/>
      <c r="AJU17" s="339"/>
      <c r="AJV17" s="339"/>
      <c r="AJW17" s="339"/>
      <c r="AJX17" s="339"/>
      <c r="AJY17" s="339"/>
      <c r="AJZ17" s="339"/>
      <c r="AKA17" s="339"/>
      <c r="AKB17" s="339"/>
      <c r="AKC17" s="339"/>
      <c r="AKD17" s="339"/>
      <c r="AKE17" s="339"/>
      <c r="AKF17" s="339"/>
      <c r="AKG17" s="339"/>
      <c r="AKH17" s="339"/>
      <c r="AKI17" s="339"/>
      <c r="AKJ17" s="339"/>
      <c r="AKK17" s="339"/>
      <c r="AKL17" s="339"/>
      <c r="AKM17" s="339"/>
      <c r="AKN17" s="339"/>
      <c r="AKO17" s="339"/>
      <c r="AKP17" s="339"/>
      <c r="AKQ17" s="339"/>
      <c r="AKR17" s="339"/>
      <c r="AKS17" s="339"/>
      <c r="AKT17" s="339"/>
      <c r="AKU17" s="339"/>
    </row>
    <row r="18" spans="1:983" s="340" customFormat="1" ht="23.4">
      <c r="A18" s="335"/>
      <c r="B18" s="481"/>
      <c r="C18" s="660" t="s">
        <v>699</v>
      </c>
      <c r="D18" s="660"/>
      <c r="E18" s="660"/>
      <c r="F18" s="408"/>
      <c r="G18" s="384" t="s">
        <v>273</v>
      </c>
      <c r="H18" s="384"/>
      <c r="I18" s="384"/>
      <c r="J18" s="384"/>
      <c r="K18" s="408"/>
      <c r="L18" s="337" t="s">
        <v>22</v>
      </c>
      <c r="M18" s="337"/>
      <c r="N18" s="337"/>
      <c r="O18" s="337"/>
      <c r="P18" s="660"/>
      <c r="Q18" s="660"/>
      <c r="R18" s="664" t="s">
        <v>23</v>
      </c>
      <c r="S18" s="664" t="s">
        <v>24</v>
      </c>
      <c r="T18" s="1245" t="s">
        <v>25</v>
      </c>
      <c r="U18" s="1245"/>
      <c r="V18" s="660"/>
      <c r="W18" s="351" t="s">
        <v>23</v>
      </c>
      <c r="X18" s="1246" t="s">
        <v>24</v>
      </c>
      <c r="Y18" s="1246"/>
      <c r="Z18" s="1246"/>
      <c r="AA18" s="1242" t="s">
        <v>25</v>
      </c>
      <c r="AB18" s="1242"/>
      <c r="AC18" s="1242"/>
      <c r="AD18" s="404"/>
      <c r="AE18" s="1245" t="s">
        <v>24</v>
      </c>
      <c r="AF18" s="1245"/>
      <c r="AG18" s="664" t="s">
        <v>25</v>
      </c>
      <c r="AH18" s="338"/>
      <c r="AI18" s="337" t="s">
        <v>295</v>
      </c>
      <c r="AJ18" s="337"/>
      <c r="AK18" s="337"/>
      <c r="AL18" s="337"/>
      <c r="AM18" s="338"/>
      <c r="AN18" s="337" t="s">
        <v>295</v>
      </c>
      <c r="AO18" s="337"/>
      <c r="AP18" s="337"/>
      <c r="AQ18" s="337"/>
      <c r="AR18" s="338"/>
      <c r="AS18" s="337" t="s">
        <v>295</v>
      </c>
      <c r="AT18" s="337"/>
      <c r="AU18" s="337"/>
      <c r="AV18" s="337"/>
      <c r="AW18" s="338"/>
      <c r="AX18" s="660"/>
      <c r="AY18" s="337" t="s">
        <v>295</v>
      </c>
      <c r="AZ18" s="337"/>
      <c r="BA18" s="337"/>
      <c r="BB18" s="337"/>
      <c r="BC18" s="338"/>
      <c r="BD18" s="660"/>
      <c r="BE18" s="339"/>
      <c r="BF18" s="339"/>
      <c r="BG18" s="339"/>
      <c r="BH18" s="339"/>
      <c r="BI18" s="339"/>
      <c r="BJ18" s="339"/>
      <c r="BK18" s="339"/>
      <c r="BL18" s="339"/>
      <c r="BM18" s="339"/>
      <c r="BN18" s="339"/>
      <c r="BO18" s="339"/>
      <c r="BP18" s="339"/>
      <c r="BQ18" s="339"/>
      <c r="BR18" s="339"/>
      <c r="BS18" s="339"/>
      <c r="BT18" s="339"/>
      <c r="BU18" s="339"/>
      <c r="BV18" s="339"/>
      <c r="BW18" s="339"/>
      <c r="BX18" s="339"/>
      <c r="BY18" s="339"/>
      <c r="BZ18" s="339"/>
      <c r="CA18" s="339"/>
      <c r="CB18" s="339"/>
      <c r="CC18" s="339"/>
      <c r="CD18" s="339"/>
      <c r="CE18" s="339"/>
      <c r="CF18" s="339"/>
      <c r="CG18" s="339"/>
      <c r="CH18" s="339"/>
      <c r="CI18" s="339"/>
      <c r="CJ18" s="339"/>
      <c r="CK18" s="339"/>
      <c r="CL18" s="339"/>
      <c r="CM18" s="339"/>
      <c r="CN18" s="339"/>
      <c r="CO18" s="339"/>
      <c r="CP18" s="339"/>
      <c r="CQ18" s="339"/>
      <c r="CR18" s="339"/>
      <c r="CS18" s="339"/>
      <c r="CT18" s="339"/>
      <c r="CU18" s="339"/>
      <c r="CV18" s="339"/>
      <c r="CW18" s="339"/>
      <c r="CX18" s="339"/>
      <c r="CY18" s="339"/>
      <c r="CZ18" s="339"/>
      <c r="DA18" s="339"/>
      <c r="DB18" s="339"/>
      <c r="DC18" s="339"/>
      <c r="DD18" s="339"/>
      <c r="DE18" s="339"/>
      <c r="DF18" s="339"/>
      <c r="DG18" s="339"/>
      <c r="DH18" s="339"/>
      <c r="DI18" s="339"/>
      <c r="DJ18" s="339"/>
      <c r="DK18" s="339"/>
      <c r="DL18" s="339"/>
      <c r="DM18" s="339"/>
      <c r="DN18" s="339"/>
      <c r="DO18" s="339"/>
      <c r="DP18" s="339"/>
      <c r="DQ18" s="339"/>
      <c r="DR18" s="339"/>
      <c r="DS18" s="339"/>
      <c r="DT18" s="339"/>
      <c r="DU18" s="339"/>
      <c r="DV18" s="339"/>
      <c r="DW18" s="339"/>
      <c r="DX18" s="339"/>
      <c r="DY18" s="339"/>
      <c r="DZ18" s="339"/>
      <c r="EA18" s="339"/>
      <c r="EB18" s="339"/>
      <c r="EC18" s="339"/>
      <c r="ED18" s="339"/>
      <c r="EE18" s="339"/>
      <c r="EF18" s="339"/>
      <c r="EG18" s="339"/>
      <c r="EH18" s="339"/>
      <c r="EI18" s="339"/>
      <c r="EJ18" s="339"/>
      <c r="EK18" s="339"/>
      <c r="EL18" s="339"/>
      <c r="EM18" s="339"/>
      <c r="EN18" s="339"/>
      <c r="EO18" s="339"/>
      <c r="EP18" s="339"/>
      <c r="EQ18" s="339"/>
      <c r="ER18" s="339"/>
      <c r="ES18" s="339"/>
      <c r="ET18" s="339"/>
      <c r="EU18" s="339"/>
      <c r="EV18" s="339"/>
      <c r="EW18" s="339"/>
      <c r="EX18" s="339"/>
      <c r="EY18" s="339"/>
      <c r="EZ18" s="339"/>
      <c r="FA18" s="339"/>
      <c r="FB18" s="339"/>
      <c r="FC18" s="339"/>
      <c r="FD18" s="339"/>
      <c r="FE18" s="339"/>
      <c r="FF18" s="339"/>
      <c r="FG18" s="339"/>
      <c r="FH18" s="339"/>
      <c r="FI18" s="339"/>
      <c r="FJ18" s="339"/>
      <c r="FK18" s="339"/>
      <c r="FL18" s="339"/>
      <c r="FM18" s="339"/>
      <c r="FN18" s="339"/>
      <c r="FO18" s="339"/>
      <c r="FP18" s="339"/>
      <c r="FQ18" s="339"/>
      <c r="FR18" s="339"/>
      <c r="FS18" s="339"/>
      <c r="FT18" s="339"/>
      <c r="FU18" s="339"/>
      <c r="FV18" s="339"/>
      <c r="FW18" s="339"/>
      <c r="FX18" s="339"/>
      <c r="FY18" s="339"/>
      <c r="FZ18" s="339"/>
      <c r="GA18" s="339"/>
      <c r="GB18" s="339"/>
      <c r="GC18" s="339"/>
      <c r="GD18" s="339"/>
      <c r="GE18" s="339"/>
      <c r="GF18" s="339"/>
      <c r="GG18" s="339"/>
      <c r="GH18" s="339"/>
      <c r="GI18" s="339"/>
      <c r="GJ18" s="339"/>
      <c r="GK18" s="339"/>
      <c r="GL18" s="339"/>
      <c r="GM18" s="339"/>
      <c r="GN18" s="339"/>
      <c r="GO18" s="339"/>
      <c r="GP18" s="339"/>
      <c r="GQ18" s="339"/>
      <c r="GR18" s="339"/>
      <c r="GS18" s="339"/>
      <c r="GT18" s="339"/>
      <c r="GU18" s="339"/>
      <c r="GV18" s="339"/>
      <c r="GW18" s="339"/>
      <c r="GX18" s="339"/>
      <c r="GY18" s="339"/>
      <c r="GZ18" s="339"/>
      <c r="HA18" s="339"/>
      <c r="HB18" s="339"/>
      <c r="HC18" s="339"/>
      <c r="HD18" s="339"/>
      <c r="HE18" s="339"/>
      <c r="HF18" s="339"/>
      <c r="HG18" s="339"/>
      <c r="HH18" s="339"/>
      <c r="HI18" s="339"/>
      <c r="HJ18" s="339"/>
      <c r="HK18" s="339"/>
      <c r="HL18" s="339"/>
      <c r="HM18" s="339"/>
      <c r="HN18" s="339"/>
      <c r="HO18" s="339"/>
      <c r="HP18" s="339"/>
      <c r="HQ18" s="339"/>
      <c r="HR18" s="339"/>
      <c r="HS18" s="339"/>
      <c r="HT18" s="339"/>
      <c r="HU18" s="339"/>
      <c r="HV18" s="339"/>
      <c r="HW18" s="339"/>
      <c r="HX18" s="339"/>
      <c r="HY18" s="339"/>
      <c r="HZ18" s="339"/>
      <c r="IA18" s="339"/>
      <c r="IB18" s="339"/>
      <c r="IC18" s="339"/>
      <c r="ID18" s="339"/>
      <c r="IE18" s="339"/>
      <c r="IF18" s="339"/>
      <c r="IG18" s="339"/>
      <c r="IH18" s="339"/>
      <c r="II18" s="339"/>
      <c r="IJ18" s="339"/>
      <c r="IK18" s="339"/>
      <c r="IL18" s="339"/>
      <c r="IM18" s="339"/>
      <c r="IN18" s="339"/>
      <c r="IO18" s="339"/>
      <c r="IP18" s="339"/>
      <c r="IQ18" s="339"/>
      <c r="IR18" s="339"/>
      <c r="IS18" s="339"/>
      <c r="IT18" s="339"/>
      <c r="IU18" s="339"/>
      <c r="IV18" s="339"/>
      <c r="IW18" s="339"/>
      <c r="IX18" s="339"/>
      <c r="IY18" s="339"/>
      <c r="IZ18" s="339"/>
      <c r="JA18" s="339"/>
      <c r="JB18" s="339"/>
      <c r="JC18" s="339"/>
      <c r="JD18" s="339"/>
      <c r="JE18" s="339"/>
      <c r="JF18" s="339"/>
      <c r="JG18" s="339"/>
      <c r="JH18" s="339"/>
      <c r="JI18" s="339"/>
      <c r="JJ18" s="339"/>
      <c r="JK18" s="339"/>
      <c r="JL18" s="339"/>
      <c r="JM18" s="339"/>
      <c r="JN18" s="339"/>
      <c r="JO18" s="339"/>
      <c r="JP18" s="339"/>
      <c r="JQ18" s="339"/>
      <c r="JR18" s="339"/>
      <c r="JS18" s="339"/>
      <c r="JT18" s="339"/>
      <c r="JU18" s="339"/>
      <c r="JV18" s="339"/>
      <c r="JW18" s="339"/>
      <c r="JX18" s="339"/>
      <c r="JY18" s="339"/>
      <c r="JZ18" s="339"/>
      <c r="KA18" s="339"/>
      <c r="KB18" s="339"/>
      <c r="KC18" s="339"/>
      <c r="KD18" s="339"/>
      <c r="KE18" s="339"/>
      <c r="KF18" s="339"/>
      <c r="KG18" s="339"/>
      <c r="KH18" s="339"/>
      <c r="KI18" s="339"/>
      <c r="KJ18" s="339"/>
      <c r="KK18" s="339"/>
      <c r="KL18" s="339"/>
      <c r="KM18" s="339"/>
      <c r="KN18" s="339"/>
      <c r="KO18" s="339"/>
      <c r="KP18" s="339"/>
      <c r="KQ18" s="339"/>
      <c r="KR18" s="339"/>
      <c r="KS18" s="339"/>
      <c r="KT18" s="339"/>
      <c r="KU18" s="339"/>
      <c r="KV18" s="339"/>
      <c r="KW18" s="339"/>
      <c r="KX18" s="339"/>
      <c r="KY18" s="339"/>
      <c r="KZ18" s="339"/>
      <c r="LA18" s="339"/>
      <c r="LB18" s="339"/>
      <c r="LC18" s="339"/>
      <c r="LD18" s="339"/>
      <c r="LE18" s="339"/>
      <c r="LF18" s="339"/>
      <c r="LG18" s="339"/>
      <c r="LH18" s="339"/>
      <c r="LI18" s="339"/>
      <c r="LJ18" s="339"/>
      <c r="LK18" s="339"/>
      <c r="LL18" s="339"/>
      <c r="LM18" s="339"/>
      <c r="LN18" s="339"/>
      <c r="LO18" s="339"/>
      <c r="LP18" s="339"/>
      <c r="LQ18" s="339"/>
      <c r="LR18" s="339"/>
      <c r="LS18" s="339"/>
      <c r="LT18" s="339"/>
      <c r="LU18" s="339"/>
      <c r="LV18" s="339"/>
      <c r="LW18" s="339"/>
      <c r="LX18" s="339"/>
      <c r="LY18" s="339"/>
      <c r="LZ18" s="339"/>
      <c r="MA18" s="339"/>
      <c r="MB18" s="339"/>
      <c r="MC18" s="339"/>
      <c r="MD18" s="339"/>
      <c r="ME18" s="339"/>
      <c r="MF18" s="339"/>
      <c r="MG18" s="339"/>
      <c r="MH18" s="339"/>
      <c r="MI18" s="339"/>
      <c r="MJ18" s="339"/>
      <c r="MK18" s="339"/>
      <c r="ML18" s="339"/>
      <c r="MM18" s="339"/>
      <c r="MN18" s="339"/>
      <c r="MO18" s="339"/>
      <c r="MP18" s="339"/>
      <c r="MQ18" s="339"/>
      <c r="MR18" s="339"/>
      <c r="MS18" s="339"/>
      <c r="MT18" s="339"/>
      <c r="MU18" s="339"/>
      <c r="MV18" s="339"/>
      <c r="MW18" s="339"/>
      <c r="MX18" s="339"/>
      <c r="MY18" s="339"/>
      <c r="MZ18" s="339"/>
      <c r="NA18" s="339"/>
      <c r="NB18" s="339"/>
      <c r="NC18" s="339"/>
      <c r="ND18" s="339"/>
      <c r="NE18" s="339"/>
      <c r="NF18" s="339"/>
      <c r="NG18" s="339"/>
      <c r="NH18" s="339"/>
      <c r="NI18" s="339"/>
      <c r="NJ18" s="339"/>
      <c r="NK18" s="339"/>
      <c r="NL18" s="339"/>
      <c r="NM18" s="339"/>
      <c r="NN18" s="339"/>
      <c r="NO18" s="339"/>
      <c r="NP18" s="339"/>
      <c r="NQ18" s="339"/>
      <c r="NR18" s="339"/>
      <c r="NS18" s="339"/>
      <c r="NT18" s="339"/>
      <c r="NU18" s="339"/>
      <c r="NV18" s="339"/>
      <c r="NW18" s="339"/>
      <c r="NX18" s="339"/>
      <c r="NY18" s="339"/>
      <c r="NZ18" s="339"/>
      <c r="OA18" s="339"/>
      <c r="OB18" s="339"/>
      <c r="OC18" s="339"/>
      <c r="OD18" s="339"/>
      <c r="OE18" s="339"/>
      <c r="OF18" s="339"/>
      <c r="OG18" s="339"/>
      <c r="OH18" s="339"/>
      <c r="OI18" s="339"/>
      <c r="OJ18" s="339"/>
      <c r="OK18" s="339"/>
      <c r="OL18" s="339"/>
      <c r="OM18" s="339"/>
      <c r="ON18" s="339"/>
      <c r="OO18" s="339"/>
      <c r="OP18" s="339"/>
      <c r="OQ18" s="339"/>
      <c r="OR18" s="339"/>
      <c r="OS18" s="339"/>
      <c r="OT18" s="339"/>
      <c r="OU18" s="339"/>
      <c r="OV18" s="339"/>
      <c r="OW18" s="339"/>
      <c r="OX18" s="339"/>
      <c r="OY18" s="339"/>
      <c r="OZ18" s="339"/>
      <c r="PA18" s="339"/>
      <c r="PB18" s="339"/>
      <c r="PC18" s="339"/>
      <c r="PD18" s="339"/>
      <c r="PE18" s="339"/>
      <c r="PF18" s="339"/>
      <c r="PG18" s="339"/>
      <c r="PH18" s="339"/>
      <c r="PI18" s="339"/>
      <c r="PJ18" s="339"/>
      <c r="PK18" s="339"/>
      <c r="PL18" s="339"/>
      <c r="PM18" s="339"/>
      <c r="PN18" s="339"/>
      <c r="PO18" s="339"/>
      <c r="PP18" s="339"/>
      <c r="PQ18" s="339"/>
      <c r="PR18" s="339"/>
      <c r="PS18" s="339"/>
      <c r="PT18" s="339"/>
      <c r="PU18" s="339"/>
      <c r="PV18" s="339"/>
      <c r="PW18" s="339"/>
      <c r="PX18" s="339"/>
      <c r="PY18" s="339"/>
      <c r="PZ18" s="339"/>
      <c r="QA18" s="339"/>
      <c r="QB18" s="339"/>
      <c r="QC18" s="339"/>
      <c r="QD18" s="339"/>
      <c r="QE18" s="339"/>
      <c r="QF18" s="339"/>
      <c r="QG18" s="339"/>
      <c r="QH18" s="339"/>
      <c r="QI18" s="339"/>
      <c r="QJ18" s="339"/>
      <c r="QK18" s="339"/>
      <c r="QL18" s="339"/>
      <c r="QM18" s="339"/>
      <c r="QN18" s="339"/>
      <c r="QO18" s="339"/>
      <c r="QP18" s="339"/>
      <c r="QQ18" s="339"/>
      <c r="QR18" s="339"/>
      <c r="QS18" s="339"/>
      <c r="QT18" s="339"/>
      <c r="QU18" s="339"/>
      <c r="QV18" s="339"/>
      <c r="QW18" s="339"/>
      <c r="QX18" s="339"/>
      <c r="QY18" s="339"/>
      <c r="QZ18" s="339"/>
      <c r="RA18" s="339"/>
      <c r="RB18" s="339"/>
      <c r="RC18" s="339"/>
      <c r="RD18" s="339"/>
      <c r="RE18" s="339"/>
      <c r="RF18" s="339"/>
      <c r="RG18" s="339"/>
      <c r="RH18" s="339"/>
      <c r="RI18" s="339"/>
      <c r="RJ18" s="339"/>
      <c r="RK18" s="339"/>
      <c r="RL18" s="339"/>
      <c r="RM18" s="339"/>
      <c r="RN18" s="339"/>
      <c r="RO18" s="339"/>
      <c r="RP18" s="339"/>
      <c r="RQ18" s="339"/>
      <c r="RR18" s="339"/>
      <c r="RS18" s="339"/>
      <c r="RT18" s="339"/>
      <c r="RU18" s="339"/>
      <c r="RV18" s="339"/>
      <c r="RW18" s="339"/>
      <c r="RX18" s="339"/>
      <c r="RY18" s="339"/>
      <c r="RZ18" s="339"/>
      <c r="SA18" s="339"/>
      <c r="SB18" s="339"/>
      <c r="SC18" s="339"/>
      <c r="SD18" s="339"/>
      <c r="SE18" s="339"/>
      <c r="SF18" s="339"/>
      <c r="SG18" s="339"/>
      <c r="SH18" s="339"/>
      <c r="SI18" s="339"/>
      <c r="SJ18" s="339"/>
      <c r="SK18" s="339"/>
      <c r="SL18" s="339"/>
      <c r="SM18" s="339"/>
      <c r="SN18" s="339"/>
      <c r="SO18" s="339"/>
      <c r="SP18" s="339"/>
      <c r="SQ18" s="339"/>
      <c r="SR18" s="339"/>
      <c r="SS18" s="339"/>
      <c r="ST18" s="339"/>
      <c r="SU18" s="339"/>
      <c r="SV18" s="339"/>
      <c r="SW18" s="339"/>
      <c r="SX18" s="339"/>
      <c r="SY18" s="339"/>
      <c r="SZ18" s="339"/>
      <c r="TA18" s="339"/>
      <c r="TB18" s="339"/>
      <c r="TC18" s="339"/>
      <c r="TD18" s="339"/>
      <c r="TE18" s="339"/>
      <c r="TF18" s="339"/>
      <c r="TG18" s="339"/>
      <c r="TH18" s="339"/>
      <c r="TI18" s="339"/>
      <c r="TJ18" s="339"/>
      <c r="TK18" s="339"/>
      <c r="TL18" s="339"/>
      <c r="TM18" s="339"/>
      <c r="TN18" s="339"/>
      <c r="TO18" s="339"/>
      <c r="TP18" s="339"/>
      <c r="TQ18" s="339"/>
      <c r="TR18" s="339"/>
      <c r="TS18" s="339"/>
      <c r="TT18" s="339"/>
      <c r="TU18" s="339"/>
      <c r="TV18" s="339"/>
      <c r="TW18" s="339"/>
      <c r="TX18" s="339"/>
      <c r="TY18" s="339"/>
      <c r="TZ18" s="339"/>
      <c r="UA18" s="339"/>
      <c r="UB18" s="339"/>
      <c r="UC18" s="339"/>
      <c r="UD18" s="339"/>
      <c r="UE18" s="339"/>
      <c r="UF18" s="339"/>
      <c r="UG18" s="339"/>
      <c r="UH18" s="339"/>
      <c r="UI18" s="339"/>
      <c r="UJ18" s="339"/>
      <c r="UK18" s="339"/>
      <c r="UL18" s="339"/>
      <c r="UM18" s="339"/>
      <c r="UN18" s="339"/>
      <c r="UO18" s="339"/>
      <c r="UP18" s="339"/>
      <c r="UQ18" s="339"/>
      <c r="UR18" s="339"/>
      <c r="US18" s="339"/>
      <c r="UT18" s="339"/>
      <c r="UU18" s="339"/>
      <c r="UV18" s="339"/>
      <c r="UW18" s="339"/>
      <c r="UX18" s="339"/>
      <c r="UY18" s="339"/>
      <c r="UZ18" s="339"/>
      <c r="VA18" s="339"/>
      <c r="VB18" s="339"/>
      <c r="VC18" s="339"/>
      <c r="VD18" s="339"/>
      <c r="VE18" s="339"/>
      <c r="VF18" s="339"/>
      <c r="VG18" s="339"/>
      <c r="VH18" s="339"/>
      <c r="VI18" s="339"/>
      <c r="VJ18" s="339"/>
      <c r="VK18" s="339"/>
      <c r="VL18" s="339"/>
      <c r="VM18" s="339"/>
      <c r="VN18" s="339"/>
      <c r="VO18" s="339"/>
      <c r="VP18" s="339"/>
      <c r="VQ18" s="339"/>
      <c r="VR18" s="339"/>
      <c r="VS18" s="339"/>
      <c r="VT18" s="339"/>
      <c r="VU18" s="339"/>
      <c r="VV18" s="339"/>
      <c r="VW18" s="339"/>
      <c r="VX18" s="339"/>
      <c r="VY18" s="339"/>
      <c r="VZ18" s="339"/>
      <c r="WA18" s="339"/>
      <c r="WB18" s="339"/>
      <c r="WC18" s="339"/>
      <c r="WD18" s="339"/>
      <c r="WE18" s="339"/>
      <c r="WF18" s="339"/>
      <c r="WG18" s="339"/>
      <c r="WH18" s="339"/>
      <c r="WI18" s="339"/>
      <c r="WJ18" s="339"/>
      <c r="WK18" s="339"/>
      <c r="WL18" s="339"/>
      <c r="WM18" s="339"/>
      <c r="WN18" s="339"/>
      <c r="WO18" s="339"/>
      <c r="WP18" s="339"/>
      <c r="WQ18" s="339"/>
      <c r="WR18" s="339"/>
      <c r="WS18" s="339"/>
      <c r="WT18" s="339"/>
      <c r="WU18" s="339"/>
      <c r="WV18" s="339"/>
      <c r="WW18" s="339"/>
      <c r="WX18" s="339"/>
      <c r="WY18" s="339"/>
      <c r="WZ18" s="339"/>
      <c r="XA18" s="339"/>
      <c r="XB18" s="339"/>
      <c r="XC18" s="339"/>
      <c r="XD18" s="339"/>
      <c r="XE18" s="339"/>
      <c r="XF18" s="339"/>
      <c r="XG18" s="339"/>
      <c r="XH18" s="339"/>
      <c r="XI18" s="339"/>
      <c r="XJ18" s="339"/>
      <c r="XK18" s="339"/>
      <c r="XL18" s="339"/>
      <c r="XM18" s="339"/>
      <c r="XN18" s="339"/>
      <c r="XO18" s="339"/>
      <c r="XP18" s="339"/>
      <c r="XQ18" s="339"/>
      <c r="XR18" s="339"/>
      <c r="XS18" s="339"/>
      <c r="XT18" s="339"/>
      <c r="XU18" s="339"/>
      <c r="XV18" s="339"/>
      <c r="XW18" s="339"/>
      <c r="XX18" s="339"/>
      <c r="XY18" s="339"/>
      <c r="XZ18" s="339"/>
      <c r="YA18" s="339"/>
      <c r="YB18" s="339"/>
      <c r="YC18" s="339"/>
      <c r="YD18" s="339"/>
      <c r="YE18" s="339"/>
      <c r="YF18" s="339"/>
      <c r="YG18" s="339"/>
      <c r="YH18" s="339"/>
      <c r="YI18" s="339"/>
      <c r="YJ18" s="339"/>
      <c r="YK18" s="339"/>
      <c r="YL18" s="339"/>
      <c r="YM18" s="339"/>
      <c r="YN18" s="339"/>
      <c r="YO18" s="339"/>
      <c r="YP18" s="339"/>
      <c r="YQ18" s="339"/>
      <c r="YR18" s="339"/>
      <c r="YS18" s="339"/>
      <c r="YT18" s="339"/>
      <c r="YU18" s="339"/>
      <c r="YV18" s="339"/>
      <c r="YW18" s="339"/>
      <c r="YX18" s="339"/>
      <c r="YY18" s="339"/>
      <c r="YZ18" s="339"/>
      <c r="ZA18" s="339"/>
      <c r="ZB18" s="339"/>
      <c r="ZC18" s="339"/>
      <c r="ZD18" s="339"/>
      <c r="ZE18" s="339"/>
      <c r="ZF18" s="339"/>
      <c r="ZG18" s="339"/>
      <c r="ZH18" s="339"/>
      <c r="ZI18" s="339"/>
      <c r="ZJ18" s="339"/>
      <c r="ZK18" s="339"/>
      <c r="ZL18" s="339"/>
      <c r="ZM18" s="339"/>
      <c r="ZN18" s="339"/>
      <c r="ZO18" s="339"/>
      <c r="ZP18" s="339"/>
      <c r="ZQ18" s="339"/>
      <c r="ZR18" s="339"/>
      <c r="ZS18" s="339"/>
      <c r="ZT18" s="339"/>
      <c r="ZU18" s="339"/>
      <c r="ZV18" s="339"/>
      <c r="ZW18" s="339"/>
      <c r="ZX18" s="339"/>
      <c r="ZY18" s="339"/>
      <c r="ZZ18" s="339"/>
      <c r="AAA18" s="339"/>
      <c r="AAB18" s="339"/>
      <c r="AAC18" s="339"/>
      <c r="AAD18" s="339"/>
      <c r="AAE18" s="339"/>
      <c r="AAF18" s="339"/>
      <c r="AAG18" s="339"/>
      <c r="AAH18" s="339"/>
      <c r="AAI18" s="339"/>
      <c r="AAJ18" s="339"/>
      <c r="AAK18" s="339"/>
      <c r="AAL18" s="339"/>
      <c r="AAM18" s="339"/>
      <c r="AAN18" s="339"/>
      <c r="AAO18" s="339"/>
      <c r="AAP18" s="339"/>
      <c r="AAQ18" s="339"/>
      <c r="AAR18" s="339"/>
      <c r="AAS18" s="339"/>
      <c r="AAT18" s="339"/>
      <c r="AAU18" s="339"/>
      <c r="AAV18" s="339"/>
      <c r="AAW18" s="339"/>
      <c r="AAX18" s="339"/>
      <c r="AAY18" s="339"/>
      <c r="AAZ18" s="339"/>
      <c r="ABA18" s="339"/>
      <c r="ABB18" s="339"/>
      <c r="ABC18" s="339"/>
      <c r="ABD18" s="339"/>
      <c r="ABE18" s="339"/>
      <c r="ABF18" s="339"/>
      <c r="ABG18" s="339"/>
      <c r="ABH18" s="339"/>
      <c r="ABI18" s="339"/>
      <c r="ABJ18" s="339"/>
      <c r="ABK18" s="339"/>
      <c r="ABL18" s="339"/>
      <c r="ABM18" s="339"/>
      <c r="ABN18" s="339"/>
      <c r="ABO18" s="339"/>
      <c r="ABP18" s="339"/>
      <c r="ABQ18" s="339"/>
      <c r="ABR18" s="339"/>
      <c r="ABS18" s="339"/>
      <c r="ABT18" s="339"/>
      <c r="ABU18" s="339"/>
      <c r="ABV18" s="339"/>
      <c r="ABW18" s="339"/>
      <c r="ABX18" s="339"/>
      <c r="ABY18" s="339"/>
      <c r="ABZ18" s="339"/>
      <c r="ACA18" s="339"/>
      <c r="ACB18" s="339"/>
      <c r="ACC18" s="339"/>
      <c r="ACD18" s="339"/>
      <c r="ACE18" s="339"/>
      <c r="ACF18" s="339"/>
      <c r="ACG18" s="339"/>
      <c r="ACH18" s="339"/>
      <c r="ACI18" s="339"/>
      <c r="ACJ18" s="339"/>
      <c r="ACK18" s="339"/>
      <c r="ACL18" s="339"/>
      <c r="ACM18" s="339"/>
      <c r="ACN18" s="339"/>
      <c r="ACO18" s="339"/>
      <c r="ACP18" s="339"/>
      <c r="ACQ18" s="339"/>
      <c r="ACR18" s="339"/>
      <c r="ACS18" s="339"/>
      <c r="ACT18" s="339"/>
      <c r="ACU18" s="339"/>
      <c r="ACV18" s="339"/>
      <c r="ACW18" s="339"/>
      <c r="ACX18" s="339"/>
      <c r="ACY18" s="339"/>
      <c r="ACZ18" s="339"/>
      <c r="ADA18" s="339"/>
      <c r="ADB18" s="339"/>
      <c r="ADC18" s="339"/>
      <c r="ADD18" s="339"/>
      <c r="ADE18" s="339"/>
      <c r="ADF18" s="339"/>
      <c r="ADG18" s="339"/>
      <c r="ADH18" s="339"/>
      <c r="ADI18" s="339"/>
      <c r="ADJ18" s="339"/>
      <c r="ADK18" s="339"/>
      <c r="ADL18" s="339"/>
      <c r="ADM18" s="339"/>
      <c r="ADN18" s="339"/>
      <c r="ADO18" s="339"/>
      <c r="ADP18" s="339"/>
      <c r="ADQ18" s="339"/>
      <c r="ADR18" s="339"/>
      <c r="ADS18" s="339"/>
      <c r="ADT18" s="339"/>
      <c r="ADU18" s="339"/>
      <c r="ADV18" s="339"/>
      <c r="ADW18" s="339"/>
      <c r="ADX18" s="339"/>
      <c r="ADY18" s="339"/>
      <c r="ADZ18" s="339"/>
      <c r="AEA18" s="339"/>
      <c r="AEB18" s="339"/>
      <c r="AEC18" s="339"/>
      <c r="AED18" s="339"/>
      <c r="AEE18" s="339"/>
      <c r="AEF18" s="339"/>
      <c r="AEG18" s="339"/>
      <c r="AEH18" s="339"/>
      <c r="AEI18" s="339"/>
      <c r="AEJ18" s="339"/>
      <c r="AEK18" s="339"/>
      <c r="AEL18" s="339"/>
      <c r="AEM18" s="339"/>
      <c r="AEN18" s="339"/>
      <c r="AEO18" s="339"/>
      <c r="AEP18" s="339"/>
      <c r="AEQ18" s="339"/>
      <c r="AER18" s="339"/>
      <c r="AES18" s="339"/>
      <c r="AET18" s="339"/>
      <c r="AEU18" s="339"/>
      <c r="AEV18" s="339"/>
      <c r="AEW18" s="339"/>
      <c r="AEX18" s="339"/>
      <c r="AEY18" s="339"/>
      <c r="AEZ18" s="339"/>
      <c r="AFA18" s="339"/>
      <c r="AFB18" s="339"/>
      <c r="AFC18" s="339"/>
      <c r="AFD18" s="339"/>
      <c r="AFE18" s="339"/>
      <c r="AFF18" s="339"/>
      <c r="AFG18" s="339"/>
      <c r="AFH18" s="339"/>
      <c r="AFI18" s="339"/>
      <c r="AFJ18" s="339"/>
      <c r="AFK18" s="339"/>
      <c r="AFL18" s="339"/>
      <c r="AFM18" s="339"/>
      <c r="AFN18" s="339"/>
      <c r="AFO18" s="339"/>
      <c r="AFP18" s="339"/>
      <c r="AFQ18" s="339"/>
      <c r="AFR18" s="339"/>
      <c r="AFS18" s="339"/>
      <c r="AFT18" s="339"/>
      <c r="AFU18" s="339"/>
      <c r="AFV18" s="339"/>
      <c r="AFW18" s="339"/>
      <c r="AFX18" s="339"/>
      <c r="AFY18" s="339"/>
      <c r="AFZ18" s="339"/>
      <c r="AGA18" s="339"/>
      <c r="AGB18" s="339"/>
      <c r="AGC18" s="339"/>
      <c r="AGD18" s="339"/>
      <c r="AGE18" s="339"/>
      <c r="AGF18" s="339"/>
      <c r="AGG18" s="339"/>
      <c r="AGH18" s="339"/>
      <c r="AGI18" s="339"/>
      <c r="AGJ18" s="339"/>
      <c r="AGK18" s="339"/>
      <c r="AGL18" s="339"/>
      <c r="AGM18" s="339"/>
      <c r="AGN18" s="339"/>
      <c r="AGO18" s="339"/>
      <c r="AGP18" s="339"/>
      <c r="AGQ18" s="339"/>
      <c r="AGR18" s="339"/>
      <c r="AGS18" s="339"/>
      <c r="AGT18" s="339"/>
      <c r="AGU18" s="339"/>
      <c r="AGV18" s="339"/>
      <c r="AGW18" s="339"/>
      <c r="AGX18" s="339"/>
      <c r="AGY18" s="339"/>
      <c r="AGZ18" s="339"/>
      <c r="AHA18" s="339"/>
      <c r="AHB18" s="339"/>
      <c r="AHC18" s="339"/>
      <c r="AHD18" s="339"/>
      <c r="AHE18" s="339"/>
      <c r="AHF18" s="339"/>
      <c r="AHG18" s="339"/>
      <c r="AHH18" s="339"/>
      <c r="AHI18" s="339"/>
      <c r="AHJ18" s="339"/>
      <c r="AHK18" s="339"/>
      <c r="AHL18" s="339"/>
      <c r="AHM18" s="339"/>
      <c r="AHN18" s="339"/>
      <c r="AHO18" s="339"/>
      <c r="AHP18" s="339"/>
      <c r="AHQ18" s="339"/>
      <c r="AHR18" s="339"/>
      <c r="AHS18" s="339"/>
      <c r="AHT18" s="339"/>
      <c r="AHU18" s="339"/>
      <c r="AHV18" s="339"/>
      <c r="AHW18" s="339"/>
      <c r="AHX18" s="339"/>
      <c r="AHY18" s="339"/>
      <c r="AHZ18" s="339"/>
      <c r="AIA18" s="339"/>
      <c r="AIB18" s="339"/>
      <c r="AIC18" s="339"/>
      <c r="AID18" s="339"/>
      <c r="AIE18" s="339"/>
      <c r="AIF18" s="339"/>
      <c r="AIG18" s="339"/>
      <c r="AIH18" s="339"/>
      <c r="AII18" s="339"/>
      <c r="AIJ18" s="339"/>
      <c r="AIK18" s="339"/>
      <c r="AIL18" s="339"/>
      <c r="AIM18" s="339"/>
      <c r="AIN18" s="339"/>
      <c r="AIO18" s="339"/>
      <c r="AIP18" s="339"/>
      <c r="AIQ18" s="339"/>
      <c r="AIR18" s="339"/>
      <c r="AIS18" s="339"/>
      <c r="AIT18" s="339"/>
      <c r="AIU18" s="339"/>
      <c r="AIV18" s="339"/>
      <c r="AIW18" s="339"/>
      <c r="AIX18" s="339"/>
      <c r="AIY18" s="339"/>
      <c r="AIZ18" s="339"/>
      <c r="AJA18" s="339"/>
      <c r="AJB18" s="339"/>
      <c r="AJC18" s="339"/>
      <c r="AJD18" s="339"/>
      <c r="AJE18" s="339"/>
      <c r="AJF18" s="339"/>
      <c r="AJG18" s="339"/>
      <c r="AJH18" s="339"/>
      <c r="AJI18" s="339"/>
      <c r="AJJ18" s="339"/>
      <c r="AJK18" s="339"/>
      <c r="AJL18" s="339"/>
      <c r="AJM18" s="339"/>
      <c r="AJN18" s="339"/>
      <c r="AJO18" s="339"/>
      <c r="AJP18" s="339"/>
      <c r="AJQ18" s="339"/>
      <c r="AJR18" s="339"/>
      <c r="AJS18" s="339"/>
      <c r="AJT18" s="339"/>
      <c r="AJU18" s="339"/>
      <c r="AJV18" s="339"/>
      <c r="AJW18" s="339"/>
      <c r="AJX18" s="339"/>
      <c r="AJY18" s="339"/>
      <c r="AJZ18" s="339"/>
      <c r="AKA18" s="339"/>
      <c r="AKB18" s="339"/>
      <c r="AKC18" s="339"/>
      <c r="AKD18" s="339"/>
      <c r="AKE18" s="339"/>
      <c r="AKF18" s="339"/>
      <c r="AKG18" s="339"/>
      <c r="AKH18" s="339"/>
      <c r="AKI18" s="339"/>
      <c r="AKJ18" s="339"/>
      <c r="AKK18" s="339"/>
      <c r="AKL18" s="339"/>
      <c r="AKM18" s="339"/>
      <c r="AKN18" s="339"/>
      <c r="AKO18" s="339"/>
      <c r="AKP18" s="339"/>
      <c r="AKQ18" s="339"/>
      <c r="AKR18" s="339"/>
      <c r="AKS18" s="339"/>
      <c r="AKT18" s="339"/>
      <c r="AKU18" s="339"/>
    </row>
    <row r="19" spans="1:983" s="340" customFormat="1">
      <c r="A19" s="335"/>
      <c r="B19" s="449"/>
      <c r="C19" s="660" t="s">
        <v>697</v>
      </c>
      <c r="D19" s="325"/>
      <c r="E19" s="660"/>
      <c r="F19" s="403"/>
      <c r="G19" s="402"/>
      <c r="H19" s="402"/>
      <c r="I19" s="402"/>
      <c r="J19" s="402"/>
      <c r="K19" s="403"/>
      <c r="L19" s="337"/>
      <c r="M19" s="337"/>
      <c r="N19" s="337"/>
      <c r="O19" s="337"/>
      <c r="P19" s="660"/>
      <c r="Q19" s="660"/>
      <c r="R19" s="664" t="s">
        <v>26</v>
      </c>
      <c r="S19" s="664" t="s">
        <v>276</v>
      </c>
      <c r="T19" s="1245" t="s">
        <v>278</v>
      </c>
      <c r="U19" s="1245"/>
      <c r="V19" s="660"/>
      <c r="W19" s="664" t="s">
        <v>26</v>
      </c>
      <c r="X19" s="1244" t="s">
        <v>279</v>
      </c>
      <c r="Y19" s="1244"/>
      <c r="Z19" s="1244"/>
      <c r="AA19" s="1210" t="s">
        <v>290</v>
      </c>
      <c r="AB19" s="1210"/>
      <c r="AC19" s="1210"/>
      <c r="AD19" s="365"/>
      <c r="AE19" s="1245" t="s">
        <v>291</v>
      </c>
      <c r="AF19" s="1245"/>
      <c r="AG19" s="664" t="s">
        <v>294</v>
      </c>
      <c r="AH19" s="338"/>
      <c r="AI19" s="337"/>
      <c r="AJ19" s="337"/>
      <c r="AK19" s="337"/>
      <c r="AL19" s="337"/>
      <c r="AM19" s="338"/>
      <c r="AN19" s="337"/>
      <c r="AO19" s="337"/>
      <c r="AP19" s="337"/>
      <c r="AQ19" s="337"/>
      <c r="AR19" s="338"/>
      <c r="AS19" s="337"/>
      <c r="AT19" s="337"/>
      <c r="AU19" s="337"/>
      <c r="AV19" s="337"/>
      <c r="AW19" s="338"/>
      <c r="AX19" s="660"/>
      <c r="AY19" s="337"/>
      <c r="AZ19" s="337"/>
      <c r="BA19" s="337"/>
      <c r="BB19" s="337"/>
      <c r="BC19" s="338"/>
      <c r="BD19" s="660"/>
      <c r="BE19" s="339"/>
      <c r="BF19" s="339"/>
      <c r="BG19" s="339"/>
      <c r="BH19" s="339"/>
      <c r="BI19" s="339"/>
      <c r="BJ19" s="339"/>
      <c r="BK19" s="339"/>
      <c r="BL19" s="339"/>
      <c r="BM19" s="339"/>
      <c r="BN19" s="339"/>
      <c r="BO19" s="339"/>
      <c r="BP19" s="339"/>
      <c r="BQ19" s="339"/>
      <c r="BR19" s="339"/>
      <c r="BS19" s="339"/>
      <c r="BT19" s="339"/>
      <c r="BU19" s="339"/>
      <c r="BV19" s="339"/>
      <c r="BW19" s="339"/>
      <c r="BX19" s="339"/>
      <c r="BY19" s="339"/>
      <c r="BZ19" s="339"/>
      <c r="CA19" s="339"/>
      <c r="CB19" s="339"/>
      <c r="CC19" s="339"/>
      <c r="CD19" s="339"/>
      <c r="CE19" s="339"/>
      <c r="CF19" s="339"/>
      <c r="CG19" s="339"/>
      <c r="CH19" s="339"/>
      <c r="CI19" s="339"/>
      <c r="CJ19" s="339"/>
      <c r="CK19" s="339"/>
      <c r="CL19" s="339"/>
      <c r="CM19" s="339"/>
      <c r="CN19" s="339"/>
      <c r="CO19" s="339"/>
      <c r="CP19" s="339"/>
      <c r="CQ19" s="339"/>
      <c r="CR19" s="339"/>
      <c r="CS19" s="339"/>
      <c r="CT19" s="339"/>
      <c r="CU19" s="339"/>
      <c r="CV19" s="339"/>
      <c r="CW19" s="339"/>
      <c r="CX19" s="339"/>
      <c r="CY19" s="339"/>
      <c r="CZ19" s="339"/>
      <c r="DA19" s="339"/>
      <c r="DB19" s="339"/>
      <c r="DC19" s="339"/>
      <c r="DD19" s="339"/>
      <c r="DE19" s="339"/>
      <c r="DF19" s="339"/>
      <c r="DG19" s="339"/>
      <c r="DH19" s="339"/>
      <c r="DI19" s="339"/>
      <c r="DJ19" s="339"/>
      <c r="DK19" s="339"/>
      <c r="DL19" s="339"/>
      <c r="DM19" s="339"/>
      <c r="DN19" s="339"/>
      <c r="DO19" s="339"/>
      <c r="DP19" s="339"/>
      <c r="DQ19" s="339"/>
      <c r="DR19" s="339"/>
      <c r="DS19" s="339"/>
      <c r="DT19" s="339"/>
      <c r="DU19" s="339"/>
      <c r="DV19" s="339"/>
      <c r="DW19" s="339"/>
      <c r="DX19" s="339"/>
      <c r="DY19" s="339"/>
      <c r="DZ19" s="339"/>
      <c r="EA19" s="339"/>
      <c r="EB19" s="339"/>
      <c r="EC19" s="339"/>
      <c r="ED19" s="339"/>
      <c r="EE19" s="339"/>
      <c r="EF19" s="339"/>
      <c r="EG19" s="339"/>
      <c r="EH19" s="339"/>
      <c r="EI19" s="339"/>
      <c r="EJ19" s="339"/>
      <c r="EK19" s="339"/>
      <c r="EL19" s="339"/>
      <c r="EM19" s="339"/>
      <c r="EN19" s="339"/>
      <c r="EO19" s="339"/>
      <c r="EP19" s="339"/>
      <c r="EQ19" s="339"/>
      <c r="ER19" s="339"/>
      <c r="ES19" s="339"/>
      <c r="ET19" s="339"/>
      <c r="EU19" s="339"/>
      <c r="EV19" s="339"/>
      <c r="EW19" s="339"/>
      <c r="EX19" s="339"/>
      <c r="EY19" s="339"/>
      <c r="EZ19" s="339"/>
      <c r="FA19" s="339"/>
      <c r="FB19" s="339"/>
      <c r="FC19" s="339"/>
      <c r="FD19" s="339"/>
      <c r="FE19" s="339"/>
      <c r="FF19" s="339"/>
      <c r="FG19" s="339"/>
      <c r="FH19" s="339"/>
      <c r="FI19" s="339"/>
      <c r="FJ19" s="339"/>
      <c r="FK19" s="339"/>
      <c r="FL19" s="339"/>
      <c r="FM19" s="339"/>
      <c r="FN19" s="339"/>
      <c r="FO19" s="339"/>
      <c r="FP19" s="339"/>
      <c r="FQ19" s="339"/>
      <c r="FR19" s="339"/>
      <c r="FS19" s="339"/>
      <c r="FT19" s="339"/>
      <c r="FU19" s="339"/>
      <c r="FV19" s="339"/>
      <c r="FW19" s="339"/>
      <c r="FX19" s="339"/>
      <c r="FY19" s="339"/>
      <c r="FZ19" s="339"/>
      <c r="GA19" s="339"/>
      <c r="GB19" s="339"/>
      <c r="GC19" s="339"/>
      <c r="GD19" s="339"/>
      <c r="GE19" s="339"/>
      <c r="GF19" s="339"/>
      <c r="GG19" s="339"/>
      <c r="GH19" s="339"/>
      <c r="GI19" s="339"/>
      <c r="GJ19" s="339"/>
      <c r="GK19" s="339"/>
      <c r="GL19" s="339"/>
      <c r="GM19" s="339"/>
      <c r="GN19" s="339"/>
      <c r="GO19" s="339"/>
      <c r="GP19" s="339"/>
      <c r="GQ19" s="339"/>
      <c r="GR19" s="339"/>
      <c r="GS19" s="339"/>
      <c r="GT19" s="339"/>
      <c r="GU19" s="339"/>
      <c r="GV19" s="339"/>
      <c r="GW19" s="339"/>
      <c r="GX19" s="339"/>
      <c r="GY19" s="339"/>
      <c r="GZ19" s="339"/>
      <c r="HA19" s="339"/>
      <c r="HB19" s="339"/>
      <c r="HC19" s="339"/>
      <c r="HD19" s="339"/>
      <c r="HE19" s="339"/>
      <c r="HF19" s="339"/>
      <c r="HG19" s="339"/>
      <c r="HH19" s="339"/>
      <c r="HI19" s="339"/>
      <c r="HJ19" s="339"/>
      <c r="HK19" s="339"/>
      <c r="HL19" s="339"/>
      <c r="HM19" s="339"/>
      <c r="HN19" s="339"/>
      <c r="HO19" s="339"/>
      <c r="HP19" s="339"/>
      <c r="HQ19" s="339"/>
      <c r="HR19" s="339"/>
      <c r="HS19" s="339"/>
      <c r="HT19" s="339"/>
      <c r="HU19" s="339"/>
      <c r="HV19" s="339"/>
      <c r="HW19" s="339"/>
      <c r="HX19" s="339"/>
      <c r="HY19" s="339"/>
      <c r="HZ19" s="339"/>
      <c r="IA19" s="339"/>
      <c r="IB19" s="339"/>
      <c r="IC19" s="339"/>
      <c r="ID19" s="339"/>
      <c r="IE19" s="339"/>
      <c r="IF19" s="339"/>
      <c r="IG19" s="339"/>
      <c r="IH19" s="339"/>
      <c r="II19" s="339"/>
      <c r="IJ19" s="339"/>
      <c r="IK19" s="339"/>
      <c r="IL19" s="339"/>
      <c r="IM19" s="339"/>
      <c r="IN19" s="339"/>
      <c r="IO19" s="339"/>
      <c r="IP19" s="339"/>
      <c r="IQ19" s="339"/>
      <c r="IR19" s="339"/>
      <c r="IS19" s="339"/>
      <c r="IT19" s="339"/>
      <c r="IU19" s="339"/>
      <c r="IV19" s="339"/>
      <c r="IW19" s="339"/>
      <c r="IX19" s="339"/>
      <c r="IY19" s="339"/>
      <c r="IZ19" s="339"/>
      <c r="JA19" s="339"/>
      <c r="JB19" s="339"/>
      <c r="JC19" s="339"/>
      <c r="JD19" s="339"/>
      <c r="JE19" s="339"/>
      <c r="JF19" s="339"/>
      <c r="JG19" s="339"/>
      <c r="JH19" s="339"/>
      <c r="JI19" s="339"/>
      <c r="JJ19" s="339"/>
      <c r="JK19" s="339"/>
      <c r="JL19" s="339"/>
      <c r="JM19" s="339"/>
      <c r="JN19" s="339"/>
      <c r="JO19" s="339"/>
      <c r="JP19" s="339"/>
      <c r="JQ19" s="339"/>
      <c r="JR19" s="339"/>
      <c r="JS19" s="339"/>
      <c r="JT19" s="339"/>
      <c r="JU19" s="339"/>
      <c r="JV19" s="339"/>
      <c r="JW19" s="339"/>
      <c r="JX19" s="339"/>
      <c r="JY19" s="339"/>
      <c r="JZ19" s="339"/>
      <c r="KA19" s="339"/>
      <c r="KB19" s="339"/>
      <c r="KC19" s="339"/>
      <c r="KD19" s="339"/>
      <c r="KE19" s="339"/>
      <c r="KF19" s="339"/>
      <c r="KG19" s="339"/>
      <c r="KH19" s="339"/>
      <c r="KI19" s="339"/>
      <c r="KJ19" s="339"/>
      <c r="KK19" s="339"/>
      <c r="KL19" s="339"/>
      <c r="KM19" s="339"/>
      <c r="KN19" s="339"/>
      <c r="KO19" s="339"/>
      <c r="KP19" s="339"/>
      <c r="KQ19" s="339"/>
      <c r="KR19" s="339"/>
      <c r="KS19" s="339"/>
      <c r="KT19" s="339"/>
      <c r="KU19" s="339"/>
      <c r="KV19" s="339"/>
      <c r="KW19" s="339"/>
      <c r="KX19" s="339"/>
      <c r="KY19" s="339"/>
      <c r="KZ19" s="339"/>
      <c r="LA19" s="339"/>
      <c r="LB19" s="339"/>
      <c r="LC19" s="339"/>
      <c r="LD19" s="339"/>
      <c r="LE19" s="339"/>
      <c r="LF19" s="339"/>
      <c r="LG19" s="339"/>
      <c r="LH19" s="339"/>
      <c r="LI19" s="339"/>
      <c r="LJ19" s="339"/>
      <c r="LK19" s="339"/>
      <c r="LL19" s="339"/>
      <c r="LM19" s="339"/>
      <c r="LN19" s="339"/>
      <c r="LO19" s="339"/>
      <c r="LP19" s="339"/>
      <c r="LQ19" s="339"/>
      <c r="LR19" s="339"/>
      <c r="LS19" s="339"/>
      <c r="LT19" s="339"/>
      <c r="LU19" s="339"/>
      <c r="LV19" s="339"/>
      <c r="LW19" s="339"/>
      <c r="LX19" s="339"/>
      <c r="LY19" s="339"/>
      <c r="LZ19" s="339"/>
      <c r="MA19" s="339"/>
      <c r="MB19" s="339"/>
      <c r="MC19" s="339"/>
      <c r="MD19" s="339"/>
      <c r="ME19" s="339"/>
      <c r="MF19" s="339"/>
      <c r="MG19" s="339"/>
      <c r="MH19" s="339"/>
      <c r="MI19" s="339"/>
      <c r="MJ19" s="339"/>
      <c r="MK19" s="339"/>
      <c r="ML19" s="339"/>
      <c r="MM19" s="339"/>
      <c r="MN19" s="339"/>
      <c r="MO19" s="339"/>
      <c r="MP19" s="339"/>
      <c r="MQ19" s="339"/>
      <c r="MR19" s="339"/>
      <c r="MS19" s="339"/>
      <c r="MT19" s="339"/>
      <c r="MU19" s="339"/>
      <c r="MV19" s="339"/>
      <c r="MW19" s="339"/>
      <c r="MX19" s="339"/>
      <c r="MY19" s="339"/>
      <c r="MZ19" s="339"/>
      <c r="NA19" s="339"/>
      <c r="NB19" s="339"/>
      <c r="NC19" s="339"/>
      <c r="ND19" s="339"/>
      <c r="NE19" s="339"/>
      <c r="NF19" s="339"/>
      <c r="NG19" s="339"/>
      <c r="NH19" s="339"/>
      <c r="NI19" s="339"/>
      <c r="NJ19" s="339"/>
      <c r="NK19" s="339"/>
      <c r="NL19" s="339"/>
      <c r="NM19" s="339"/>
      <c r="NN19" s="339"/>
      <c r="NO19" s="339"/>
      <c r="NP19" s="339"/>
      <c r="NQ19" s="339"/>
      <c r="NR19" s="339"/>
      <c r="NS19" s="339"/>
      <c r="NT19" s="339"/>
      <c r="NU19" s="339"/>
      <c r="NV19" s="339"/>
      <c r="NW19" s="339"/>
      <c r="NX19" s="339"/>
      <c r="NY19" s="339"/>
      <c r="NZ19" s="339"/>
      <c r="OA19" s="339"/>
      <c r="OB19" s="339"/>
      <c r="OC19" s="339"/>
      <c r="OD19" s="339"/>
      <c r="OE19" s="339"/>
      <c r="OF19" s="339"/>
      <c r="OG19" s="339"/>
      <c r="OH19" s="339"/>
      <c r="OI19" s="339"/>
      <c r="OJ19" s="339"/>
      <c r="OK19" s="339"/>
      <c r="OL19" s="339"/>
      <c r="OM19" s="339"/>
      <c r="ON19" s="339"/>
      <c r="OO19" s="339"/>
      <c r="OP19" s="339"/>
      <c r="OQ19" s="339"/>
      <c r="OR19" s="339"/>
      <c r="OS19" s="339"/>
      <c r="OT19" s="339"/>
      <c r="OU19" s="339"/>
      <c r="OV19" s="339"/>
      <c r="OW19" s="339"/>
      <c r="OX19" s="339"/>
      <c r="OY19" s="339"/>
      <c r="OZ19" s="339"/>
      <c r="PA19" s="339"/>
      <c r="PB19" s="339"/>
      <c r="PC19" s="339"/>
      <c r="PD19" s="339"/>
      <c r="PE19" s="339"/>
      <c r="PF19" s="339"/>
      <c r="PG19" s="339"/>
      <c r="PH19" s="339"/>
      <c r="PI19" s="339"/>
      <c r="PJ19" s="339"/>
      <c r="PK19" s="339"/>
      <c r="PL19" s="339"/>
      <c r="PM19" s="339"/>
      <c r="PN19" s="339"/>
      <c r="PO19" s="339"/>
      <c r="PP19" s="339"/>
      <c r="PQ19" s="339"/>
      <c r="PR19" s="339"/>
      <c r="PS19" s="339"/>
      <c r="PT19" s="339"/>
      <c r="PU19" s="339"/>
      <c r="PV19" s="339"/>
      <c r="PW19" s="339"/>
      <c r="PX19" s="339"/>
      <c r="PY19" s="339"/>
      <c r="PZ19" s="339"/>
      <c r="QA19" s="339"/>
      <c r="QB19" s="339"/>
      <c r="QC19" s="339"/>
      <c r="QD19" s="339"/>
      <c r="QE19" s="339"/>
      <c r="QF19" s="339"/>
      <c r="QG19" s="339"/>
      <c r="QH19" s="339"/>
      <c r="QI19" s="339"/>
      <c r="QJ19" s="339"/>
      <c r="QK19" s="339"/>
      <c r="QL19" s="339"/>
      <c r="QM19" s="339"/>
      <c r="QN19" s="339"/>
      <c r="QO19" s="339"/>
      <c r="QP19" s="339"/>
      <c r="QQ19" s="339"/>
      <c r="QR19" s="339"/>
      <c r="QS19" s="339"/>
      <c r="QT19" s="339"/>
      <c r="QU19" s="339"/>
      <c r="QV19" s="339"/>
      <c r="QW19" s="339"/>
      <c r="QX19" s="339"/>
      <c r="QY19" s="339"/>
      <c r="QZ19" s="339"/>
      <c r="RA19" s="339"/>
      <c r="RB19" s="339"/>
      <c r="RC19" s="339"/>
      <c r="RD19" s="339"/>
      <c r="RE19" s="339"/>
      <c r="RF19" s="339"/>
      <c r="RG19" s="339"/>
      <c r="RH19" s="339"/>
      <c r="RI19" s="339"/>
      <c r="RJ19" s="339"/>
      <c r="RK19" s="339"/>
      <c r="RL19" s="339"/>
      <c r="RM19" s="339"/>
      <c r="RN19" s="339"/>
      <c r="RO19" s="339"/>
      <c r="RP19" s="339"/>
      <c r="RQ19" s="339"/>
      <c r="RR19" s="339"/>
      <c r="RS19" s="339"/>
      <c r="RT19" s="339"/>
      <c r="RU19" s="339"/>
      <c r="RV19" s="339"/>
      <c r="RW19" s="339"/>
      <c r="RX19" s="339"/>
      <c r="RY19" s="339"/>
      <c r="RZ19" s="339"/>
      <c r="SA19" s="339"/>
      <c r="SB19" s="339"/>
      <c r="SC19" s="339"/>
      <c r="SD19" s="339"/>
      <c r="SE19" s="339"/>
      <c r="SF19" s="339"/>
      <c r="SG19" s="339"/>
      <c r="SH19" s="339"/>
      <c r="SI19" s="339"/>
      <c r="SJ19" s="339"/>
      <c r="SK19" s="339"/>
      <c r="SL19" s="339"/>
      <c r="SM19" s="339"/>
      <c r="SN19" s="339"/>
      <c r="SO19" s="339"/>
      <c r="SP19" s="339"/>
      <c r="SQ19" s="339"/>
      <c r="SR19" s="339"/>
      <c r="SS19" s="339"/>
      <c r="ST19" s="339"/>
      <c r="SU19" s="339"/>
      <c r="SV19" s="339"/>
      <c r="SW19" s="339"/>
      <c r="SX19" s="339"/>
      <c r="SY19" s="339"/>
      <c r="SZ19" s="339"/>
      <c r="TA19" s="339"/>
      <c r="TB19" s="339"/>
      <c r="TC19" s="339"/>
      <c r="TD19" s="339"/>
      <c r="TE19" s="339"/>
      <c r="TF19" s="339"/>
      <c r="TG19" s="339"/>
      <c r="TH19" s="339"/>
      <c r="TI19" s="339"/>
      <c r="TJ19" s="339"/>
      <c r="TK19" s="339"/>
      <c r="TL19" s="339"/>
      <c r="TM19" s="339"/>
      <c r="TN19" s="339"/>
      <c r="TO19" s="339"/>
      <c r="TP19" s="339"/>
      <c r="TQ19" s="339"/>
      <c r="TR19" s="339"/>
      <c r="TS19" s="339"/>
      <c r="TT19" s="339"/>
      <c r="TU19" s="339"/>
      <c r="TV19" s="339"/>
      <c r="TW19" s="339"/>
      <c r="TX19" s="339"/>
      <c r="TY19" s="339"/>
      <c r="TZ19" s="339"/>
      <c r="UA19" s="339"/>
      <c r="UB19" s="339"/>
      <c r="UC19" s="339"/>
      <c r="UD19" s="339"/>
      <c r="UE19" s="339"/>
      <c r="UF19" s="339"/>
      <c r="UG19" s="339"/>
      <c r="UH19" s="339"/>
      <c r="UI19" s="339"/>
      <c r="UJ19" s="339"/>
      <c r="UK19" s="339"/>
      <c r="UL19" s="339"/>
      <c r="UM19" s="339"/>
      <c r="UN19" s="339"/>
      <c r="UO19" s="339"/>
      <c r="UP19" s="339"/>
      <c r="UQ19" s="339"/>
      <c r="UR19" s="339"/>
      <c r="US19" s="339"/>
      <c r="UT19" s="339"/>
      <c r="UU19" s="339"/>
      <c r="UV19" s="339"/>
      <c r="UW19" s="339"/>
      <c r="UX19" s="339"/>
      <c r="UY19" s="339"/>
      <c r="UZ19" s="339"/>
      <c r="VA19" s="339"/>
      <c r="VB19" s="339"/>
      <c r="VC19" s="339"/>
      <c r="VD19" s="339"/>
      <c r="VE19" s="339"/>
      <c r="VF19" s="339"/>
      <c r="VG19" s="339"/>
      <c r="VH19" s="339"/>
      <c r="VI19" s="339"/>
      <c r="VJ19" s="339"/>
      <c r="VK19" s="339"/>
      <c r="VL19" s="339"/>
      <c r="VM19" s="339"/>
      <c r="VN19" s="339"/>
      <c r="VO19" s="339"/>
      <c r="VP19" s="339"/>
      <c r="VQ19" s="339"/>
      <c r="VR19" s="339"/>
      <c r="VS19" s="339"/>
      <c r="VT19" s="339"/>
      <c r="VU19" s="339"/>
      <c r="VV19" s="339"/>
      <c r="VW19" s="339"/>
      <c r="VX19" s="339"/>
      <c r="VY19" s="339"/>
      <c r="VZ19" s="339"/>
      <c r="WA19" s="339"/>
      <c r="WB19" s="339"/>
      <c r="WC19" s="339"/>
      <c r="WD19" s="339"/>
      <c r="WE19" s="339"/>
      <c r="WF19" s="339"/>
      <c r="WG19" s="339"/>
      <c r="WH19" s="339"/>
      <c r="WI19" s="339"/>
      <c r="WJ19" s="339"/>
      <c r="WK19" s="339"/>
      <c r="WL19" s="339"/>
      <c r="WM19" s="339"/>
      <c r="WN19" s="339"/>
      <c r="WO19" s="339"/>
      <c r="WP19" s="339"/>
      <c r="WQ19" s="339"/>
      <c r="WR19" s="339"/>
      <c r="WS19" s="339"/>
      <c r="WT19" s="339"/>
      <c r="WU19" s="339"/>
      <c r="WV19" s="339"/>
      <c r="WW19" s="339"/>
      <c r="WX19" s="339"/>
      <c r="WY19" s="339"/>
      <c r="WZ19" s="339"/>
      <c r="XA19" s="339"/>
      <c r="XB19" s="339"/>
      <c r="XC19" s="339"/>
      <c r="XD19" s="339"/>
      <c r="XE19" s="339"/>
      <c r="XF19" s="339"/>
      <c r="XG19" s="339"/>
      <c r="XH19" s="339"/>
      <c r="XI19" s="339"/>
      <c r="XJ19" s="339"/>
      <c r="XK19" s="339"/>
      <c r="XL19" s="339"/>
      <c r="XM19" s="339"/>
      <c r="XN19" s="339"/>
      <c r="XO19" s="339"/>
      <c r="XP19" s="339"/>
      <c r="XQ19" s="339"/>
      <c r="XR19" s="339"/>
      <c r="XS19" s="339"/>
      <c r="XT19" s="339"/>
      <c r="XU19" s="339"/>
      <c r="XV19" s="339"/>
      <c r="XW19" s="339"/>
      <c r="XX19" s="339"/>
      <c r="XY19" s="339"/>
      <c r="XZ19" s="339"/>
      <c r="YA19" s="339"/>
      <c r="YB19" s="339"/>
      <c r="YC19" s="339"/>
      <c r="YD19" s="339"/>
      <c r="YE19" s="339"/>
      <c r="YF19" s="339"/>
      <c r="YG19" s="339"/>
      <c r="YH19" s="339"/>
      <c r="YI19" s="339"/>
      <c r="YJ19" s="339"/>
      <c r="YK19" s="339"/>
      <c r="YL19" s="339"/>
      <c r="YM19" s="339"/>
      <c r="YN19" s="339"/>
      <c r="YO19" s="339"/>
      <c r="YP19" s="339"/>
      <c r="YQ19" s="339"/>
      <c r="YR19" s="339"/>
      <c r="YS19" s="339"/>
      <c r="YT19" s="339"/>
      <c r="YU19" s="339"/>
      <c r="YV19" s="339"/>
      <c r="YW19" s="339"/>
      <c r="YX19" s="339"/>
      <c r="YY19" s="339"/>
      <c r="YZ19" s="339"/>
      <c r="ZA19" s="339"/>
      <c r="ZB19" s="339"/>
      <c r="ZC19" s="339"/>
      <c r="ZD19" s="339"/>
      <c r="ZE19" s="339"/>
      <c r="ZF19" s="339"/>
      <c r="ZG19" s="339"/>
      <c r="ZH19" s="339"/>
      <c r="ZI19" s="339"/>
      <c r="ZJ19" s="339"/>
      <c r="ZK19" s="339"/>
      <c r="ZL19" s="339"/>
      <c r="ZM19" s="339"/>
      <c r="ZN19" s="339"/>
      <c r="ZO19" s="339"/>
      <c r="ZP19" s="339"/>
      <c r="ZQ19" s="339"/>
      <c r="ZR19" s="339"/>
      <c r="ZS19" s="339"/>
      <c r="ZT19" s="339"/>
      <c r="ZU19" s="339"/>
      <c r="ZV19" s="339"/>
      <c r="ZW19" s="339"/>
      <c r="ZX19" s="339"/>
      <c r="ZY19" s="339"/>
      <c r="ZZ19" s="339"/>
      <c r="AAA19" s="339"/>
      <c r="AAB19" s="339"/>
      <c r="AAC19" s="339"/>
      <c r="AAD19" s="339"/>
      <c r="AAE19" s="339"/>
      <c r="AAF19" s="339"/>
      <c r="AAG19" s="339"/>
      <c r="AAH19" s="339"/>
      <c r="AAI19" s="339"/>
      <c r="AAJ19" s="339"/>
      <c r="AAK19" s="339"/>
      <c r="AAL19" s="339"/>
      <c r="AAM19" s="339"/>
      <c r="AAN19" s="339"/>
      <c r="AAO19" s="339"/>
      <c r="AAP19" s="339"/>
      <c r="AAQ19" s="339"/>
      <c r="AAR19" s="339"/>
      <c r="AAS19" s="339"/>
      <c r="AAT19" s="339"/>
      <c r="AAU19" s="339"/>
      <c r="AAV19" s="339"/>
      <c r="AAW19" s="339"/>
      <c r="AAX19" s="339"/>
      <c r="AAY19" s="339"/>
      <c r="AAZ19" s="339"/>
      <c r="ABA19" s="339"/>
      <c r="ABB19" s="339"/>
      <c r="ABC19" s="339"/>
      <c r="ABD19" s="339"/>
      <c r="ABE19" s="339"/>
      <c r="ABF19" s="339"/>
      <c r="ABG19" s="339"/>
      <c r="ABH19" s="339"/>
      <c r="ABI19" s="339"/>
      <c r="ABJ19" s="339"/>
      <c r="ABK19" s="339"/>
      <c r="ABL19" s="339"/>
      <c r="ABM19" s="339"/>
      <c r="ABN19" s="339"/>
      <c r="ABO19" s="339"/>
      <c r="ABP19" s="339"/>
      <c r="ABQ19" s="339"/>
      <c r="ABR19" s="339"/>
      <c r="ABS19" s="339"/>
      <c r="ABT19" s="339"/>
      <c r="ABU19" s="339"/>
      <c r="ABV19" s="339"/>
      <c r="ABW19" s="339"/>
      <c r="ABX19" s="339"/>
      <c r="ABY19" s="339"/>
      <c r="ABZ19" s="339"/>
      <c r="ACA19" s="339"/>
      <c r="ACB19" s="339"/>
      <c r="ACC19" s="339"/>
      <c r="ACD19" s="339"/>
      <c r="ACE19" s="339"/>
      <c r="ACF19" s="339"/>
      <c r="ACG19" s="339"/>
      <c r="ACH19" s="339"/>
      <c r="ACI19" s="339"/>
      <c r="ACJ19" s="339"/>
      <c r="ACK19" s="339"/>
      <c r="ACL19" s="339"/>
      <c r="ACM19" s="339"/>
      <c r="ACN19" s="339"/>
      <c r="ACO19" s="339"/>
      <c r="ACP19" s="339"/>
      <c r="ACQ19" s="339"/>
      <c r="ACR19" s="339"/>
      <c r="ACS19" s="339"/>
      <c r="ACT19" s="339"/>
      <c r="ACU19" s="339"/>
      <c r="ACV19" s="339"/>
      <c r="ACW19" s="339"/>
      <c r="ACX19" s="339"/>
      <c r="ACY19" s="339"/>
      <c r="ACZ19" s="339"/>
      <c r="ADA19" s="339"/>
      <c r="ADB19" s="339"/>
      <c r="ADC19" s="339"/>
      <c r="ADD19" s="339"/>
      <c r="ADE19" s="339"/>
      <c r="ADF19" s="339"/>
      <c r="ADG19" s="339"/>
      <c r="ADH19" s="339"/>
      <c r="ADI19" s="339"/>
      <c r="ADJ19" s="339"/>
      <c r="ADK19" s="339"/>
      <c r="ADL19" s="339"/>
      <c r="ADM19" s="339"/>
      <c r="ADN19" s="339"/>
      <c r="ADO19" s="339"/>
      <c r="ADP19" s="339"/>
      <c r="ADQ19" s="339"/>
      <c r="ADR19" s="339"/>
      <c r="ADS19" s="339"/>
      <c r="ADT19" s="339"/>
      <c r="ADU19" s="339"/>
      <c r="ADV19" s="339"/>
      <c r="ADW19" s="339"/>
      <c r="ADX19" s="339"/>
      <c r="ADY19" s="339"/>
      <c r="ADZ19" s="339"/>
      <c r="AEA19" s="339"/>
      <c r="AEB19" s="339"/>
      <c r="AEC19" s="339"/>
      <c r="AED19" s="339"/>
      <c r="AEE19" s="339"/>
      <c r="AEF19" s="339"/>
      <c r="AEG19" s="339"/>
      <c r="AEH19" s="339"/>
      <c r="AEI19" s="339"/>
      <c r="AEJ19" s="339"/>
      <c r="AEK19" s="339"/>
      <c r="AEL19" s="339"/>
      <c r="AEM19" s="339"/>
      <c r="AEN19" s="339"/>
      <c r="AEO19" s="339"/>
      <c r="AEP19" s="339"/>
      <c r="AEQ19" s="339"/>
      <c r="AER19" s="339"/>
      <c r="AES19" s="339"/>
      <c r="AET19" s="339"/>
      <c r="AEU19" s="339"/>
      <c r="AEV19" s="339"/>
      <c r="AEW19" s="339"/>
      <c r="AEX19" s="339"/>
      <c r="AEY19" s="339"/>
      <c r="AEZ19" s="339"/>
      <c r="AFA19" s="339"/>
      <c r="AFB19" s="339"/>
      <c r="AFC19" s="339"/>
      <c r="AFD19" s="339"/>
      <c r="AFE19" s="339"/>
      <c r="AFF19" s="339"/>
      <c r="AFG19" s="339"/>
      <c r="AFH19" s="339"/>
      <c r="AFI19" s="339"/>
      <c r="AFJ19" s="339"/>
      <c r="AFK19" s="339"/>
      <c r="AFL19" s="339"/>
      <c r="AFM19" s="339"/>
      <c r="AFN19" s="339"/>
      <c r="AFO19" s="339"/>
      <c r="AFP19" s="339"/>
      <c r="AFQ19" s="339"/>
      <c r="AFR19" s="339"/>
      <c r="AFS19" s="339"/>
      <c r="AFT19" s="339"/>
      <c r="AFU19" s="339"/>
      <c r="AFV19" s="339"/>
      <c r="AFW19" s="339"/>
      <c r="AFX19" s="339"/>
      <c r="AFY19" s="339"/>
      <c r="AFZ19" s="339"/>
      <c r="AGA19" s="339"/>
      <c r="AGB19" s="339"/>
      <c r="AGC19" s="339"/>
      <c r="AGD19" s="339"/>
      <c r="AGE19" s="339"/>
      <c r="AGF19" s="339"/>
      <c r="AGG19" s="339"/>
      <c r="AGH19" s="339"/>
      <c r="AGI19" s="339"/>
      <c r="AGJ19" s="339"/>
      <c r="AGK19" s="339"/>
      <c r="AGL19" s="339"/>
      <c r="AGM19" s="339"/>
      <c r="AGN19" s="339"/>
      <c r="AGO19" s="339"/>
      <c r="AGP19" s="339"/>
      <c r="AGQ19" s="339"/>
      <c r="AGR19" s="339"/>
      <c r="AGS19" s="339"/>
      <c r="AGT19" s="339"/>
      <c r="AGU19" s="339"/>
      <c r="AGV19" s="339"/>
      <c r="AGW19" s="339"/>
      <c r="AGX19" s="339"/>
      <c r="AGY19" s="339"/>
      <c r="AGZ19" s="339"/>
      <c r="AHA19" s="339"/>
      <c r="AHB19" s="339"/>
      <c r="AHC19" s="339"/>
      <c r="AHD19" s="339"/>
      <c r="AHE19" s="339"/>
      <c r="AHF19" s="339"/>
      <c r="AHG19" s="339"/>
      <c r="AHH19" s="339"/>
      <c r="AHI19" s="339"/>
      <c r="AHJ19" s="339"/>
      <c r="AHK19" s="339"/>
      <c r="AHL19" s="339"/>
      <c r="AHM19" s="339"/>
      <c r="AHN19" s="339"/>
      <c r="AHO19" s="339"/>
      <c r="AHP19" s="339"/>
      <c r="AHQ19" s="339"/>
      <c r="AHR19" s="339"/>
      <c r="AHS19" s="339"/>
      <c r="AHT19" s="339"/>
      <c r="AHU19" s="339"/>
      <c r="AHV19" s="339"/>
      <c r="AHW19" s="339"/>
      <c r="AHX19" s="339"/>
      <c r="AHY19" s="339"/>
      <c r="AHZ19" s="339"/>
      <c r="AIA19" s="339"/>
      <c r="AIB19" s="339"/>
      <c r="AIC19" s="339"/>
      <c r="AID19" s="339"/>
      <c r="AIE19" s="339"/>
      <c r="AIF19" s="339"/>
      <c r="AIG19" s="339"/>
      <c r="AIH19" s="339"/>
      <c r="AII19" s="339"/>
      <c r="AIJ19" s="339"/>
      <c r="AIK19" s="339"/>
      <c r="AIL19" s="339"/>
      <c r="AIM19" s="339"/>
      <c r="AIN19" s="339"/>
      <c r="AIO19" s="339"/>
      <c r="AIP19" s="339"/>
      <c r="AIQ19" s="339"/>
      <c r="AIR19" s="339"/>
      <c r="AIS19" s="339"/>
      <c r="AIT19" s="339"/>
      <c r="AIU19" s="339"/>
      <c r="AIV19" s="339"/>
      <c r="AIW19" s="339"/>
      <c r="AIX19" s="339"/>
      <c r="AIY19" s="339"/>
      <c r="AIZ19" s="339"/>
      <c r="AJA19" s="339"/>
      <c r="AJB19" s="339"/>
      <c r="AJC19" s="339"/>
      <c r="AJD19" s="339"/>
      <c r="AJE19" s="339"/>
      <c r="AJF19" s="339"/>
      <c r="AJG19" s="339"/>
      <c r="AJH19" s="339"/>
      <c r="AJI19" s="339"/>
      <c r="AJJ19" s="339"/>
      <c r="AJK19" s="339"/>
      <c r="AJL19" s="339"/>
      <c r="AJM19" s="339"/>
      <c r="AJN19" s="339"/>
      <c r="AJO19" s="339"/>
      <c r="AJP19" s="339"/>
      <c r="AJQ19" s="339"/>
      <c r="AJR19" s="339"/>
      <c r="AJS19" s="339"/>
      <c r="AJT19" s="339"/>
      <c r="AJU19" s="339"/>
      <c r="AJV19" s="339"/>
      <c r="AJW19" s="339"/>
      <c r="AJX19" s="339"/>
      <c r="AJY19" s="339"/>
      <c r="AJZ19" s="339"/>
      <c r="AKA19" s="339"/>
      <c r="AKB19" s="339"/>
      <c r="AKC19" s="339"/>
      <c r="AKD19" s="339"/>
      <c r="AKE19" s="339"/>
      <c r="AKF19" s="339"/>
      <c r="AKG19" s="339"/>
      <c r="AKH19" s="339"/>
      <c r="AKI19" s="339"/>
      <c r="AKJ19" s="339"/>
      <c r="AKK19" s="339"/>
      <c r="AKL19" s="339"/>
      <c r="AKM19" s="339"/>
      <c r="AKN19" s="339"/>
      <c r="AKO19" s="339"/>
      <c r="AKP19" s="339"/>
      <c r="AKQ19" s="339"/>
      <c r="AKR19" s="339"/>
      <c r="AKS19" s="339"/>
      <c r="AKT19" s="339"/>
      <c r="AKU19" s="339"/>
    </row>
    <row r="20" spans="1:983" ht="23.4">
      <c r="F20" s="406"/>
      <c r="G20" s="402"/>
      <c r="H20" s="407"/>
      <c r="I20" s="407"/>
      <c r="J20" s="407"/>
      <c r="K20" s="406"/>
      <c r="L20" s="405" t="s">
        <v>27</v>
      </c>
      <c r="Q20" s="325"/>
      <c r="R20" s="664" t="s">
        <v>28</v>
      </c>
      <c r="S20" s="1245" t="s">
        <v>29</v>
      </c>
      <c r="T20" s="1245"/>
      <c r="U20" s="1245"/>
      <c r="W20" s="664" t="s">
        <v>28</v>
      </c>
      <c r="X20" s="1210" t="s">
        <v>29</v>
      </c>
      <c r="Y20" s="1210"/>
      <c r="Z20" s="1210"/>
      <c r="AA20" s="1210"/>
      <c r="AB20" s="1210"/>
      <c r="AC20" s="1210"/>
      <c r="AD20" s="365"/>
      <c r="AE20" s="1210" t="s">
        <v>30</v>
      </c>
      <c r="AF20" s="1210"/>
      <c r="AG20" s="659"/>
      <c r="BE20" s="328"/>
      <c r="BF20" s="328"/>
      <c r="BG20" s="328"/>
      <c r="BH20" s="328"/>
      <c r="BI20" s="328"/>
      <c r="BJ20" s="328"/>
      <c r="BK20" s="328"/>
      <c r="BL20" s="328"/>
      <c r="BM20" s="328"/>
      <c r="BN20" s="328"/>
      <c r="BO20" s="328"/>
      <c r="BP20" s="328"/>
      <c r="BQ20" s="328"/>
      <c r="BR20" s="328"/>
      <c r="BS20" s="328"/>
      <c r="BT20" s="328"/>
      <c r="BU20" s="328"/>
      <c r="BV20" s="328"/>
      <c r="BW20" s="328"/>
      <c r="BX20" s="328"/>
      <c r="BY20" s="328"/>
      <c r="BZ20" s="328"/>
      <c r="CA20" s="328"/>
      <c r="CB20" s="328"/>
      <c r="CC20" s="328"/>
      <c r="CD20" s="328"/>
      <c r="CE20" s="328"/>
      <c r="CF20" s="328"/>
      <c r="CG20" s="328"/>
      <c r="CH20" s="328"/>
      <c r="CI20" s="328"/>
      <c r="CJ20" s="328"/>
      <c r="CK20" s="328"/>
      <c r="CL20" s="328"/>
      <c r="CM20" s="328"/>
      <c r="CN20" s="328"/>
      <c r="CO20" s="328"/>
      <c r="CP20" s="328"/>
      <c r="CQ20" s="328"/>
      <c r="CR20" s="328"/>
      <c r="CS20" s="328"/>
      <c r="CT20" s="328"/>
      <c r="CU20" s="328"/>
      <c r="CV20" s="328"/>
      <c r="CW20" s="328"/>
      <c r="CX20" s="328"/>
      <c r="CY20" s="328"/>
      <c r="CZ20" s="328"/>
      <c r="DA20" s="328"/>
      <c r="DB20" s="328"/>
      <c r="DC20" s="328"/>
      <c r="DD20" s="328"/>
      <c r="DE20" s="328"/>
      <c r="DF20" s="328"/>
      <c r="DG20" s="328"/>
      <c r="DH20" s="328"/>
      <c r="DI20" s="328"/>
      <c r="DJ20" s="328"/>
      <c r="DK20" s="328"/>
      <c r="DL20" s="328"/>
      <c r="DM20" s="328"/>
      <c r="DN20" s="328"/>
      <c r="DO20" s="328"/>
      <c r="DP20" s="328"/>
      <c r="DQ20" s="328"/>
      <c r="DR20" s="328"/>
      <c r="DS20" s="328"/>
      <c r="DT20" s="328"/>
      <c r="DU20" s="328"/>
      <c r="DV20" s="328"/>
      <c r="DW20" s="328"/>
      <c r="DX20" s="328"/>
      <c r="DY20" s="328"/>
      <c r="DZ20" s="328"/>
      <c r="EA20" s="328"/>
      <c r="EB20" s="328"/>
      <c r="EC20" s="328"/>
      <c r="ED20" s="328"/>
      <c r="EE20" s="328"/>
      <c r="EF20" s="328"/>
      <c r="EG20" s="328"/>
      <c r="EH20" s="328"/>
      <c r="EI20" s="328"/>
      <c r="EJ20" s="328"/>
      <c r="EK20" s="328"/>
      <c r="EL20" s="328"/>
      <c r="EM20" s="328"/>
      <c r="EN20" s="328"/>
      <c r="EO20" s="328"/>
      <c r="EP20" s="328"/>
      <c r="EQ20" s="328"/>
      <c r="ER20" s="328"/>
      <c r="ES20" s="328"/>
      <c r="ET20" s="328"/>
      <c r="EU20" s="328"/>
      <c r="EV20" s="328"/>
      <c r="EW20" s="328"/>
      <c r="EX20" s="328"/>
      <c r="EY20" s="328"/>
      <c r="EZ20" s="328"/>
      <c r="FA20" s="328"/>
      <c r="FB20" s="328"/>
      <c r="FC20" s="328"/>
      <c r="FD20" s="328"/>
      <c r="FE20" s="328"/>
      <c r="FF20" s="328"/>
      <c r="FG20" s="328"/>
      <c r="FH20" s="328"/>
      <c r="FI20" s="328"/>
      <c r="FJ20" s="328"/>
      <c r="FK20" s="328"/>
      <c r="FL20" s="328"/>
      <c r="FM20" s="328"/>
      <c r="FN20" s="328"/>
      <c r="FO20" s="328"/>
      <c r="FP20" s="328"/>
      <c r="FQ20" s="328"/>
      <c r="FR20" s="328"/>
      <c r="FS20" s="328"/>
      <c r="FT20" s="328"/>
      <c r="FU20" s="328"/>
      <c r="FV20" s="328"/>
      <c r="FW20" s="328"/>
      <c r="FX20" s="328"/>
      <c r="FY20" s="328"/>
      <c r="FZ20" s="328"/>
      <c r="GA20" s="328"/>
      <c r="GB20" s="328"/>
      <c r="GC20" s="328"/>
      <c r="GD20" s="328"/>
      <c r="GE20" s="328"/>
      <c r="GF20" s="328"/>
      <c r="GG20" s="328"/>
      <c r="GH20" s="328"/>
      <c r="GI20" s="328"/>
      <c r="GJ20" s="328"/>
      <c r="GK20" s="328"/>
      <c r="GL20" s="328"/>
      <c r="GM20" s="328"/>
      <c r="GN20" s="328"/>
      <c r="GO20" s="328"/>
      <c r="GP20" s="328"/>
      <c r="GQ20" s="328"/>
      <c r="GR20" s="328"/>
      <c r="GS20" s="328"/>
      <c r="GT20" s="328"/>
      <c r="GU20" s="328"/>
      <c r="GV20" s="328"/>
      <c r="GW20" s="328"/>
      <c r="GX20" s="328"/>
      <c r="GY20" s="328"/>
      <c r="GZ20" s="328"/>
      <c r="HA20" s="328"/>
      <c r="HB20" s="328"/>
      <c r="HC20" s="328"/>
      <c r="HD20" s="328"/>
      <c r="HE20" s="328"/>
      <c r="HF20" s="328"/>
      <c r="HG20" s="328"/>
      <c r="HH20" s="328"/>
      <c r="HI20" s="328"/>
      <c r="HJ20" s="328"/>
      <c r="HK20" s="328"/>
      <c r="HL20" s="328"/>
      <c r="HM20" s="328"/>
      <c r="HN20" s="328"/>
      <c r="HO20" s="328"/>
      <c r="HP20" s="328"/>
      <c r="HQ20" s="328"/>
      <c r="HR20" s="328"/>
      <c r="HS20" s="328"/>
      <c r="HT20" s="328"/>
      <c r="HU20" s="328"/>
      <c r="HV20" s="328"/>
      <c r="HW20" s="328"/>
      <c r="HX20" s="328"/>
      <c r="HY20" s="328"/>
      <c r="HZ20" s="328"/>
      <c r="IA20" s="328"/>
      <c r="IB20" s="328"/>
      <c r="IC20" s="328"/>
      <c r="ID20" s="328"/>
      <c r="IE20" s="328"/>
      <c r="IF20" s="328"/>
      <c r="IG20" s="328"/>
      <c r="IH20" s="328"/>
      <c r="II20" s="328"/>
      <c r="IJ20" s="328"/>
      <c r="IK20" s="328"/>
      <c r="IL20" s="328"/>
      <c r="IM20" s="328"/>
      <c r="IN20" s="328"/>
      <c r="IO20" s="328"/>
      <c r="IP20" s="328"/>
      <c r="IQ20" s="328"/>
      <c r="IR20" s="328"/>
      <c r="IS20" s="328"/>
      <c r="IT20" s="328"/>
      <c r="IU20" s="328"/>
      <c r="IV20" s="328"/>
      <c r="IW20" s="328"/>
      <c r="IX20" s="328"/>
      <c r="IY20" s="328"/>
      <c r="IZ20" s="328"/>
      <c r="JA20" s="328"/>
      <c r="JB20" s="328"/>
      <c r="JC20" s="328"/>
      <c r="JD20" s="328"/>
      <c r="JE20" s="328"/>
      <c r="JF20" s="328"/>
      <c r="JG20" s="328"/>
      <c r="JH20" s="328"/>
      <c r="JI20" s="328"/>
      <c r="JJ20" s="328"/>
      <c r="JK20" s="328"/>
      <c r="JL20" s="328"/>
      <c r="JM20" s="328"/>
      <c r="JN20" s="328"/>
      <c r="JO20" s="328"/>
      <c r="JP20" s="328"/>
      <c r="JQ20" s="328"/>
      <c r="JR20" s="328"/>
      <c r="JS20" s="328"/>
      <c r="JT20" s="328"/>
      <c r="JU20" s="328"/>
      <c r="JV20" s="328"/>
      <c r="JW20" s="328"/>
      <c r="JX20" s="328"/>
      <c r="JY20" s="328"/>
      <c r="JZ20" s="328"/>
      <c r="KA20" s="328"/>
      <c r="KB20" s="328"/>
      <c r="KC20" s="328"/>
      <c r="KD20" s="328"/>
      <c r="KE20" s="328"/>
      <c r="KF20" s="328"/>
      <c r="KG20" s="328"/>
      <c r="KH20" s="328"/>
      <c r="KI20" s="328"/>
      <c r="KJ20" s="328"/>
      <c r="KK20" s="328"/>
      <c r="KL20" s="328"/>
      <c r="KM20" s="328"/>
      <c r="KN20" s="328"/>
      <c r="KO20" s="328"/>
      <c r="KP20" s="328"/>
      <c r="KQ20" s="328"/>
      <c r="KR20" s="328"/>
      <c r="KS20" s="328"/>
      <c r="KT20" s="328"/>
      <c r="KU20" s="328"/>
      <c r="KV20" s="328"/>
      <c r="KW20" s="328"/>
      <c r="KX20" s="328"/>
      <c r="KY20" s="328"/>
      <c r="KZ20" s="328"/>
      <c r="LA20" s="328"/>
      <c r="LB20" s="328"/>
      <c r="LC20" s="328"/>
      <c r="LD20" s="328"/>
      <c r="LE20" s="328"/>
      <c r="LF20" s="328"/>
      <c r="LG20" s="328"/>
      <c r="LH20" s="328"/>
      <c r="LI20" s="328"/>
      <c r="LJ20" s="328"/>
      <c r="LK20" s="328"/>
      <c r="LL20" s="328"/>
      <c r="LM20" s="328"/>
      <c r="LN20" s="328"/>
      <c r="LO20" s="328"/>
      <c r="LP20" s="328"/>
      <c r="LQ20" s="328"/>
      <c r="LR20" s="328"/>
      <c r="LS20" s="328"/>
      <c r="LT20" s="328"/>
      <c r="LU20" s="328"/>
      <c r="LV20" s="328"/>
      <c r="LW20" s="328"/>
      <c r="LX20" s="328"/>
      <c r="LY20" s="328"/>
      <c r="LZ20" s="328"/>
      <c r="MA20" s="328"/>
      <c r="MB20" s="328"/>
      <c r="MC20" s="328"/>
      <c r="MD20" s="328"/>
      <c r="ME20" s="328"/>
      <c r="MF20" s="328"/>
      <c r="MG20" s="328"/>
      <c r="MH20" s="328"/>
      <c r="MI20" s="328"/>
      <c r="MJ20" s="328"/>
      <c r="MK20" s="328"/>
      <c r="ML20" s="328"/>
      <c r="MM20" s="328"/>
      <c r="MN20" s="328"/>
      <c r="MO20" s="328"/>
      <c r="MP20" s="328"/>
      <c r="MQ20" s="328"/>
      <c r="MR20" s="328"/>
      <c r="MS20" s="328"/>
      <c r="MT20" s="328"/>
      <c r="MU20" s="328"/>
      <c r="MV20" s="328"/>
      <c r="MW20" s="328"/>
      <c r="MX20" s="328"/>
      <c r="MY20" s="328"/>
      <c r="MZ20" s="328"/>
      <c r="NA20" s="328"/>
      <c r="NB20" s="328"/>
      <c r="NC20" s="328"/>
      <c r="ND20" s="328"/>
      <c r="NE20" s="328"/>
      <c r="NF20" s="328"/>
      <c r="NG20" s="328"/>
      <c r="NH20" s="328"/>
      <c r="NI20" s="328"/>
      <c r="NJ20" s="328"/>
      <c r="NK20" s="328"/>
      <c r="NL20" s="328"/>
      <c r="NM20" s="328"/>
      <c r="NN20" s="328"/>
      <c r="NO20" s="328"/>
      <c r="NP20" s="328"/>
      <c r="NQ20" s="328"/>
      <c r="NR20" s="328"/>
      <c r="NS20" s="328"/>
      <c r="NT20" s="328"/>
      <c r="NU20" s="328"/>
      <c r="NV20" s="328"/>
      <c r="NW20" s="328"/>
      <c r="NX20" s="328"/>
      <c r="NY20" s="328"/>
      <c r="NZ20" s="328"/>
      <c r="OA20" s="328"/>
      <c r="OB20" s="328"/>
      <c r="OC20" s="328"/>
      <c r="OD20" s="328"/>
      <c r="OE20" s="328"/>
      <c r="OF20" s="328"/>
      <c r="OG20" s="328"/>
      <c r="OH20" s="328"/>
      <c r="OI20" s="328"/>
      <c r="OJ20" s="328"/>
      <c r="OK20" s="328"/>
      <c r="OL20" s="328"/>
      <c r="OM20" s="328"/>
      <c r="ON20" s="328"/>
      <c r="OO20" s="328"/>
      <c r="OP20" s="328"/>
      <c r="OQ20" s="328"/>
      <c r="OR20" s="328"/>
      <c r="OS20" s="328"/>
      <c r="OT20" s="328"/>
      <c r="OU20" s="328"/>
      <c r="OV20" s="328"/>
      <c r="OW20" s="328"/>
      <c r="OX20" s="328"/>
      <c r="OY20" s="328"/>
      <c r="OZ20" s="328"/>
      <c r="PA20" s="328"/>
      <c r="PB20" s="328"/>
      <c r="PC20" s="328"/>
      <c r="PD20" s="328"/>
      <c r="PE20" s="328"/>
      <c r="PF20" s="328"/>
      <c r="PG20" s="328"/>
      <c r="PH20" s="328"/>
      <c r="PI20" s="328"/>
      <c r="PJ20" s="328"/>
      <c r="PK20" s="328"/>
      <c r="PL20" s="328"/>
      <c r="PM20" s="328"/>
      <c r="PN20" s="328"/>
      <c r="PO20" s="328"/>
      <c r="PP20" s="328"/>
      <c r="PQ20" s="328"/>
      <c r="PR20" s="328"/>
      <c r="PS20" s="328"/>
      <c r="PT20" s="328"/>
      <c r="PU20" s="328"/>
      <c r="PV20" s="328"/>
      <c r="PW20" s="328"/>
      <c r="PX20" s="328"/>
      <c r="PY20" s="328"/>
      <c r="PZ20" s="328"/>
      <c r="QA20" s="328"/>
      <c r="QB20" s="328"/>
      <c r="QC20" s="328"/>
      <c r="QD20" s="328"/>
      <c r="QE20" s="328"/>
      <c r="QF20" s="328"/>
      <c r="QG20" s="328"/>
      <c r="QH20" s="328"/>
      <c r="QI20" s="328"/>
      <c r="QJ20" s="328"/>
      <c r="QK20" s="328"/>
      <c r="QL20" s="328"/>
      <c r="QM20" s="328"/>
      <c r="QN20" s="328"/>
      <c r="QO20" s="328"/>
      <c r="QP20" s="328"/>
      <c r="QQ20" s="328"/>
      <c r="QR20" s="328"/>
      <c r="QS20" s="328"/>
      <c r="QT20" s="328"/>
      <c r="QU20" s="328"/>
      <c r="QV20" s="328"/>
      <c r="QW20" s="328"/>
      <c r="QX20" s="328"/>
      <c r="QY20" s="328"/>
      <c r="QZ20" s="328"/>
      <c r="RA20" s="328"/>
      <c r="RB20" s="328"/>
      <c r="RC20" s="328"/>
      <c r="RD20" s="328"/>
      <c r="RE20" s="328"/>
      <c r="RF20" s="328"/>
      <c r="RG20" s="328"/>
      <c r="RH20" s="328"/>
      <c r="RI20" s="328"/>
      <c r="RJ20" s="328"/>
      <c r="RK20" s="328"/>
      <c r="RL20" s="328"/>
      <c r="RM20" s="328"/>
      <c r="RN20" s="328"/>
      <c r="RO20" s="328"/>
      <c r="RP20" s="328"/>
      <c r="RQ20" s="328"/>
      <c r="RR20" s="328"/>
      <c r="RS20" s="328"/>
      <c r="RT20" s="328"/>
      <c r="RU20" s="328"/>
      <c r="RV20" s="328"/>
      <c r="RW20" s="328"/>
      <c r="RX20" s="328"/>
      <c r="RY20" s="328"/>
      <c r="RZ20" s="328"/>
      <c r="SA20" s="328"/>
      <c r="SB20" s="328"/>
      <c r="SC20" s="328"/>
      <c r="SD20" s="328"/>
      <c r="SE20" s="328"/>
      <c r="SF20" s="328"/>
      <c r="SG20" s="328"/>
      <c r="SH20" s="328"/>
      <c r="SI20" s="328"/>
      <c r="SJ20" s="328"/>
      <c r="SK20" s="328"/>
      <c r="SL20" s="328"/>
      <c r="SM20" s="328"/>
      <c r="SN20" s="328"/>
      <c r="SO20" s="328"/>
      <c r="SP20" s="328"/>
      <c r="SQ20" s="328"/>
      <c r="SR20" s="328"/>
      <c r="SS20" s="328"/>
      <c r="ST20" s="328"/>
      <c r="SU20" s="328"/>
      <c r="SV20" s="328"/>
      <c r="SW20" s="328"/>
      <c r="SX20" s="328"/>
      <c r="SY20" s="328"/>
      <c r="SZ20" s="328"/>
      <c r="TA20" s="328"/>
      <c r="TB20" s="328"/>
      <c r="TC20" s="328"/>
      <c r="TD20" s="328"/>
      <c r="TE20" s="328"/>
      <c r="TF20" s="328"/>
      <c r="TG20" s="328"/>
      <c r="TH20" s="328"/>
      <c r="TI20" s="328"/>
      <c r="TJ20" s="328"/>
      <c r="TK20" s="328"/>
      <c r="TL20" s="328"/>
      <c r="TM20" s="328"/>
      <c r="TN20" s="328"/>
      <c r="TO20" s="328"/>
      <c r="TP20" s="328"/>
      <c r="TQ20" s="328"/>
      <c r="TR20" s="328"/>
      <c r="TS20" s="328"/>
      <c r="TT20" s="328"/>
      <c r="TU20" s="328"/>
      <c r="TV20" s="328"/>
      <c r="TW20" s="328"/>
      <c r="TX20" s="328"/>
      <c r="TY20" s="328"/>
      <c r="TZ20" s="328"/>
      <c r="UA20" s="328"/>
      <c r="UB20" s="328"/>
      <c r="UC20" s="328"/>
      <c r="UD20" s="328"/>
      <c r="UE20" s="328"/>
      <c r="UF20" s="328"/>
      <c r="UG20" s="328"/>
      <c r="UH20" s="328"/>
      <c r="UI20" s="328"/>
      <c r="UJ20" s="328"/>
      <c r="UK20" s="328"/>
      <c r="UL20" s="328"/>
      <c r="UM20" s="328"/>
      <c r="UN20" s="328"/>
      <c r="UO20" s="328"/>
      <c r="UP20" s="328"/>
      <c r="UQ20" s="328"/>
      <c r="UR20" s="328"/>
      <c r="US20" s="328"/>
      <c r="UT20" s="328"/>
      <c r="UU20" s="328"/>
      <c r="UV20" s="328"/>
      <c r="UW20" s="328"/>
      <c r="UX20" s="328"/>
      <c r="UY20" s="328"/>
      <c r="UZ20" s="328"/>
      <c r="VA20" s="328"/>
      <c r="VB20" s="328"/>
      <c r="VC20" s="328"/>
      <c r="VD20" s="328"/>
      <c r="VE20" s="328"/>
      <c r="VF20" s="328"/>
      <c r="VG20" s="328"/>
      <c r="VH20" s="328"/>
      <c r="VI20" s="328"/>
      <c r="VJ20" s="328"/>
      <c r="VK20" s="328"/>
      <c r="VL20" s="328"/>
      <c r="VM20" s="328"/>
      <c r="VN20" s="328"/>
      <c r="VO20" s="328"/>
      <c r="VP20" s="328"/>
      <c r="VQ20" s="328"/>
      <c r="VR20" s="328"/>
      <c r="VS20" s="328"/>
      <c r="VT20" s="328"/>
      <c r="VU20" s="328"/>
      <c r="VV20" s="328"/>
      <c r="VW20" s="328"/>
      <c r="VX20" s="328"/>
      <c r="VY20" s="328"/>
      <c r="VZ20" s="328"/>
      <c r="WA20" s="328"/>
      <c r="WB20" s="328"/>
      <c r="WC20" s="328"/>
      <c r="WD20" s="328"/>
      <c r="WE20" s="328"/>
      <c r="WF20" s="328"/>
      <c r="WG20" s="328"/>
      <c r="WH20" s="328"/>
      <c r="WI20" s="328"/>
      <c r="WJ20" s="328"/>
      <c r="WK20" s="328"/>
      <c r="WL20" s="328"/>
      <c r="WM20" s="328"/>
      <c r="WN20" s="328"/>
      <c r="WO20" s="328"/>
      <c r="WP20" s="328"/>
      <c r="WQ20" s="328"/>
      <c r="WR20" s="328"/>
      <c r="WS20" s="328"/>
      <c r="WT20" s="328"/>
      <c r="WU20" s="328"/>
      <c r="WV20" s="328"/>
      <c r="WW20" s="328"/>
      <c r="WX20" s="328"/>
      <c r="WY20" s="328"/>
      <c r="WZ20" s="328"/>
      <c r="XA20" s="328"/>
      <c r="XB20" s="328"/>
      <c r="XC20" s="328"/>
      <c r="XD20" s="328"/>
      <c r="XE20" s="328"/>
      <c r="XF20" s="328"/>
      <c r="XG20" s="328"/>
      <c r="XH20" s="328"/>
      <c r="XI20" s="328"/>
      <c r="XJ20" s="328"/>
      <c r="XK20" s="328"/>
      <c r="XL20" s="328"/>
      <c r="XM20" s="328"/>
      <c r="XN20" s="328"/>
      <c r="XO20" s="328"/>
      <c r="XP20" s="328"/>
      <c r="XQ20" s="328"/>
      <c r="XR20" s="328"/>
      <c r="XS20" s="328"/>
      <c r="XT20" s="328"/>
      <c r="XU20" s="328"/>
      <c r="XV20" s="328"/>
      <c r="XW20" s="328"/>
      <c r="XX20" s="328"/>
      <c r="XY20" s="328"/>
      <c r="XZ20" s="328"/>
      <c r="YA20" s="328"/>
      <c r="YB20" s="328"/>
      <c r="YC20" s="328"/>
      <c r="YD20" s="328"/>
      <c r="YE20" s="328"/>
      <c r="YF20" s="328"/>
      <c r="YG20" s="328"/>
      <c r="YH20" s="328"/>
      <c r="YI20" s="328"/>
      <c r="YJ20" s="328"/>
      <c r="YK20" s="328"/>
      <c r="YL20" s="328"/>
      <c r="YM20" s="328"/>
      <c r="YN20" s="328"/>
      <c r="YO20" s="328"/>
      <c r="YP20" s="328"/>
      <c r="YQ20" s="328"/>
      <c r="YR20" s="328"/>
      <c r="YS20" s="328"/>
      <c r="YT20" s="328"/>
      <c r="YU20" s="328"/>
      <c r="YV20" s="328"/>
      <c r="YW20" s="328"/>
      <c r="YX20" s="328"/>
      <c r="YY20" s="328"/>
      <c r="YZ20" s="328"/>
      <c r="ZA20" s="328"/>
      <c r="ZB20" s="328"/>
      <c r="ZC20" s="328"/>
      <c r="ZD20" s="328"/>
      <c r="ZE20" s="328"/>
      <c r="ZF20" s="328"/>
      <c r="ZG20" s="328"/>
      <c r="ZH20" s="328"/>
      <c r="ZI20" s="328"/>
      <c r="ZJ20" s="328"/>
      <c r="ZK20" s="328"/>
      <c r="ZL20" s="328"/>
      <c r="ZM20" s="328"/>
      <c r="ZN20" s="328"/>
      <c r="ZO20" s="328"/>
      <c r="ZP20" s="328"/>
      <c r="ZQ20" s="328"/>
      <c r="ZR20" s="328"/>
      <c r="ZS20" s="328"/>
      <c r="ZT20" s="328"/>
      <c r="ZU20" s="328"/>
      <c r="ZV20" s="328"/>
      <c r="ZW20" s="328"/>
      <c r="ZX20" s="328"/>
      <c r="ZY20" s="328"/>
      <c r="ZZ20" s="328"/>
      <c r="AAA20" s="328"/>
      <c r="AAB20" s="328"/>
      <c r="AAC20" s="328"/>
      <c r="AAD20" s="328"/>
      <c r="AAE20" s="328"/>
      <c r="AAF20" s="328"/>
      <c r="AAG20" s="328"/>
      <c r="AAH20" s="328"/>
      <c r="AAI20" s="328"/>
      <c r="AAJ20" s="328"/>
      <c r="AAK20" s="328"/>
      <c r="AAL20" s="328"/>
      <c r="AAM20" s="328"/>
      <c r="AAN20" s="328"/>
      <c r="AAO20" s="328"/>
      <c r="AAP20" s="328"/>
      <c r="AAQ20" s="328"/>
      <c r="AAR20" s="328"/>
      <c r="AAS20" s="328"/>
      <c r="AAT20" s="328"/>
      <c r="AAU20" s="328"/>
      <c r="AAV20" s="328"/>
      <c r="AAW20" s="328"/>
      <c r="AAX20" s="328"/>
      <c r="AAY20" s="328"/>
      <c r="AAZ20" s="328"/>
      <c r="ABA20" s="328"/>
      <c r="ABB20" s="328"/>
      <c r="ABC20" s="328"/>
      <c r="ABD20" s="328"/>
      <c r="ABE20" s="328"/>
      <c r="ABF20" s="328"/>
      <c r="ABG20" s="328"/>
      <c r="ABH20" s="328"/>
      <c r="ABI20" s="328"/>
      <c r="ABJ20" s="328"/>
      <c r="ABK20" s="328"/>
      <c r="ABL20" s="328"/>
      <c r="ABM20" s="328"/>
      <c r="ABN20" s="328"/>
      <c r="ABO20" s="328"/>
      <c r="ABP20" s="328"/>
      <c r="ABQ20" s="328"/>
      <c r="ABR20" s="328"/>
      <c r="ABS20" s="328"/>
      <c r="ABT20" s="328"/>
      <c r="ABU20" s="328"/>
      <c r="ABV20" s="328"/>
      <c r="ABW20" s="328"/>
      <c r="ABX20" s="328"/>
      <c r="ABY20" s="328"/>
      <c r="ABZ20" s="328"/>
      <c r="ACA20" s="328"/>
      <c r="ACB20" s="328"/>
      <c r="ACC20" s="328"/>
      <c r="ACD20" s="328"/>
      <c r="ACE20" s="328"/>
      <c r="ACF20" s="328"/>
      <c r="ACG20" s="328"/>
      <c r="ACH20" s="328"/>
      <c r="ACI20" s="328"/>
      <c r="ACJ20" s="328"/>
      <c r="ACK20" s="328"/>
      <c r="ACL20" s="328"/>
      <c r="ACM20" s="328"/>
      <c r="ACN20" s="328"/>
      <c r="ACO20" s="328"/>
      <c r="ACP20" s="328"/>
      <c r="ACQ20" s="328"/>
      <c r="ACR20" s="328"/>
      <c r="ACS20" s="328"/>
      <c r="ACT20" s="328"/>
      <c r="ACU20" s="328"/>
      <c r="ACV20" s="328"/>
      <c r="ACW20" s="328"/>
      <c r="ACX20" s="328"/>
      <c r="ACY20" s="328"/>
      <c r="ACZ20" s="328"/>
      <c r="ADA20" s="328"/>
      <c r="ADB20" s="328"/>
      <c r="ADC20" s="328"/>
      <c r="ADD20" s="328"/>
      <c r="ADE20" s="328"/>
      <c r="ADF20" s="328"/>
      <c r="ADG20" s="328"/>
      <c r="ADH20" s="328"/>
      <c r="ADI20" s="328"/>
      <c r="ADJ20" s="328"/>
      <c r="ADK20" s="328"/>
      <c r="ADL20" s="328"/>
      <c r="ADM20" s="328"/>
      <c r="ADN20" s="328"/>
      <c r="ADO20" s="328"/>
      <c r="ADP20" s="328"/>
      <c r="ADQ20" s="328"/>
      <c r="ADR20" s="328"/>
      <c r="ADS20" s="328"/>
      <c r="ADT20" s="328"/>
      <c r="ADU20" s="328"/>
      <c r="ADV20" s="328"/>
      <c r="ADW20" s="328"/>
      <c r="ADX20" s="328"/>
      <c r="ADY20" s="328"/>
      <c r="ADZ20" s="328"/>
      <c r="AEA20" s="328"/>
      <c r="AEB20" s="328"/>
      <c r="AEC20" s="328"/>
      <c r="AED20" s="328"/>
      <c r="AEE20" s="328"/>
      <c r="AEF20" s="328"/>
      <c r="AEG20" s="328"/>
      <c r="AEH20" s="328"/>
      <c r="AEI20" s="328"/>
      <c r="AEJ20" s="328"/>
      <c r="AEK20" s="328"/>
      <c r="AEL20" s="328"/>
      <c r="AEM20" s="328"/>
      <c r="AEN20" s="328"/>
      <c r="AEO20" s="328"/>
      <c r="AEP20" s="328"/>
      <c r="AEQ20" s="328"/>
      <c r="AER20" s="328"/>
      <c r="AES20" s="328"/>
      <c r="AET20" s="328"/>
      <c r="AEU20" s="328"/>
      <c r="AEV20" s="328"/>
      <c r="AEW20" s="328"/>
      <c r="AEX20" s="328"/>
      <c r="AEY20" s="328"/>
      <c r="AEZ20" s="328"/>
      <c r="AFA20" s="328"/>
      <c r="AFB20" s="328"/>
      <c r="AFC20" s="328"/>
      <c r="AFD20" s="328"/>
      <c r="AFE20" s="328"/>
      <c r="AFF20" s="328"/>
      <c r="AFG20" s="328"/>
      <c r="AFH20" s="328"/>
      <c r="AFI20" s="328"/>
      <c r="AFJ20" s="328"/>
      <c r="AFK20" s="328"/>
      <c r="AFL20" s="328"/>
      <c r="AFM20" s="328"/>
      <c r="AFN20" s="328"/>
      <c r="AFO20" s="328"/>
      <c r="AFP20" s="328"/>
      <c r="AFQ20" s="328"/>
      <c r="AFR20" s="328"/>
      <c r="AFS20" s="328"/>
      <c r="AFT20" s="328"/>
      <c r="AFU20" s="328"/>
      <c r="AFV20" s="328"/>
      <c r="AFW20" s="328"/>
      <c r="AFX20" s="328"/>
      <c r="AFY20" s="328"/>
      <c r="AFZ20" s="328"/>
      <c r="AGA20" s="328"/>
      <c r="AGB20" s="328"/>
      <c r="AGC20" s="328"/>
      <c r="AGD20" s="328"/>
      <c r="AGE20" s="328"/>
      <c r="AGF20" s="328"/>
      <c r="AGG20" s="328"/>
      <c r="AGH20" s="328"/>
      <c r="AGI20" s="328"/>
      <c r="AGJ20" s="328"/>
      <c r="AGK20" s="328"/>
      <c r="AGL20" s="328"/>
      <c r="AGM20" s="328"/>
      <c r="AGN20" s="328"/>
      <c r="AGO20" s="328"/>
      <c r="AGP20" s="328"/>
      <c r="AGQ20" s="328"/>
      <c r="AGR20" s="328"/>
      <c r="AGS20" s="328"/>
      <c r="AGT20" s="328"/>
      <c r="AGU20" s="328"/>
      <c r="AGV20" s="328"/>
      <c r="AGW20" s="328"/>
      <c r="AGX20" s="328"/>
      <c r="AGY20" s="328"/>
      <c r="AGZ20" s="328"/>
      <c r="AHA20" s="328"/>
      <c r="AHB20" s="328"/>
      <c r="AHC20" s="328"/>
      <c r="AHD20" s="328"/>
      <c r="AHE20" s="328"/>
      <c r="AHF20" s="328"/>
      <c r="AHG20" s="328"/>
      <c r="AHH20" s="328"/>
      <c r="AHI20" s="328"/>
      <c r="AHJ20" s="328"/>
      <c r="AHK20" s="328"/>
      <c r="AHL20" s="328"/>
      <c r="AHM20" s="328"/>
      <c r="AHN20" s="328"/>
      <c r="AHO20" s="328"/>
      <c r="AHP20" s="328"/>
      <c r="AHQ20" s="328"/>
      <c r="AHR20" s="328"/>
      <c r="AHS20" s="328"/>
      <c r="AHT20" s="328"/>
      <c r="AHU20" s="328"/>
      <c r="AHV20" s="328"/>
      <c r="AHW20" s="328"/>
      <c r="AHX20" s="328"/>
      <c r="AHY20" s="328"/>
      <c r="AHZ20" s="328"/>
      <c r="AIA20" s="328"/>
      <c r="AIB20" s="328"/>
      <c r="AIC20" s="328"/>
      <c r="AID20" s="328"/>
      <c r="AIE20" s="328"/>
      <c r="AIF20" s="328"/>
      <c r="AIG20" s="328"/>
      <c r="AIH20" s="328"/>
      <c r="AII20" s="328"/>
      <c r="AIJ20" s="328"/>
      <c r="AIK20" s="328"/>
      <c r="AIL20" s="328"/>
      <c r="AIM20" s="328"/>
      <c r="AIN20" s="328"/>
      <c r="AIO20" s="328"/>
      <c r="AIP20" s="328"/>
      <c r="AIQ20" s="328"/>
      <c r="AIR20" s="328"/>
      <c r="AIS20" s="328"/>
      <c r="AIT20" s="328"/>
      <c r="AIU20" s="328"/>
      <c r="AIV20" s="328"/>
      <c r="AIW20" s="328"/>
      <c r="AIX20" s="328"/>
      <c r="AIY20" s="328"/>
      <c r="AIZ20" s="328"/>
      <c r="AJA20" s="328"/>
      <c r="AJB20" s="328"/>
      <c r="AJC20" s="328"/>
      <c r="AJD20" s="328"/>
      <c r="AJE20" s="328"/>
      <c r="AJF20" s="328"/>
      <c r="AJG20" s="328"/>
      <c r="AJH20" s="328"/>
      <c r="AJI20" s="328"/>
      <c r="AJJ20" s="328"/>
      <c r="AJK20" s="328"/>
      <c r="AJL20" s="328"/>
      <c r="AJM20" s="328"/>
      <c r="AJN20" s="328"/>
      <c r="AJO20" s="328"/>
      <c r="AJP20" s="328"/>
      <c r="AJQ20" s="328"/>
      <c r="AJR20" s="328"/>
      <c r="AJS20" s="328"/>
      <c r="AJT20" s="328"/>
      <c r="AJU20" s="328"/>
      <c r="AJV20" s="328"/>
      <c r="AJW20" s="328"/>
      <c r="AJX20" s="328"/>
      <c r="AJY20" s="328"/>
      <c r="AJZ20" s="328"/>
      <c r="AKA20" s="328"/>
      <c r="AKB20" s="328"/>
      <c r="AKC20" s="328"/>
      <c r="AKD20" s="328"/>
      <c r="AKE20" s="328"/>
      <c r="AKF20" s="328"/>
      <c r="AKG20" s="328"/>
      <c r="AKH20" s="328"/>
      <c r="AKI20" s="328"/>
      <c r="AKJ20" s="328"/>
      <c r="AKK20" s="328"/>
      <c r="AKL20" s="328"/>
      <c r="AKM20" s="328"/>
      <c r="AKN20" s="328"/>
      <c r="AKO20" s="328"/>
      <c r="AKP20" s="328"/>
      <c r="AKQ20" s="328"/>
      <c r="AKR20" s="328"/>
      <c r="AKS20" s="328"/>
      <c r="AKT20" s="328"/>
      <c r="AKU20" s="328"/>
    </row>
    <row r="21" spans="1:983">
      <c r="G21" s="337"/>
      <c r="L21" s="337"/>
      <c r="Q21" s="325"/>
      <c r="AB21" s="341"/>
      <c r="BE21" s="328"/>
      <c r="BF21" s="328"/>
      <c r="BG21" s="328"/>
      <c r="BH21" s="328"/>
      <c r="BI21" s="328"/>
      <c r="BJ21" s="328"/>
      <c r="BK21" s="328"/>
      <c r="BL21" s="328"/>
      <c r="BM21" s="328"/>
      <c r="BN21" s="328"/>
      <c r="BO21" s="328"/>
      <c r="BP21" s="328"/>
      <c r="BQ21" s="328"/>
      <c r="BR21" s="328"/>
      <c r="BS21" s="328"/>
      <c r="BT21" s="328"/>
      <c r="BU21" s="328"/>
      <c r="BV21" s="328"/>
      <c r="BW21" s="328"/>
      <c r="BX21" s="328"/>
      <c r="BY21" s="328"/>
      <c r="BZ21" s="328"/>
      <c r="CA21" s="328"/>
      <c r="CB21" s="328"/>
      <c r="CC21" s="328"/>
      <c r="CD21" s="328"/>
      <c r="CE21" s="328"/>
      <c r="CF21" s="328"/>
      <c r="CG21" s="328"/>
      <c r="CH21" s="328"/>
      <c r="CI21" s="328"/>
      <c r="CJ21" s="328"/>
      <c r="CK21" s="328"/>
      <c r="CL21" s="328"/>
      <c r="CM21" s="328"/>
      <c r="CN21" s="328"/>
      <c r="CO21" s="328"/>
      <c r="CP21" s="328"/>
      <c r="CQ21" s="328"/>
      <c r="CR21" s="328"/>
      <c r="CS21" s="328"/>
      <c r="CT21" s="328"/>
      <c r="CU21" s="328"/>
      <c r="CV21" s="328"/>
      <c r="CW21" s="328"/>
      <c r="CX21" s="328"/>
      <c r="CY21" s="328"/>
      <c r="CZ21" s="328"/>
      <c r="DA21" s="328"/>
      <c r="DB21" s="328"/>
      <c r="DC21" s="328"/>
      <c r="DD21" s="328"/>
      <c r="DE21" s="328"/>
      <c r="DF21" s="328"/>
      <c r="DG21" s="328"/>
      <c r="DH21" s="328"/>
      <c r="DI21" s="328"/>
      <c r="DJ21" s="328"/>
      <c r="DK21" s="328"/>
      <c r="DL21" s="328"/>
      <c r="DM21" s="328"/>
      <c r="DN21" s="328"/>
      <c r="DO21" s="328"/>
      <c r="DP21" s="328"/>
      <c r="DQ21" s="328"/>
      <c r="DR21" s="328"/>
      <c r="DS21" s="328"/>
      <c r="DT21" s="328"/>
      <c r="DU21" s="328"/>
      <c r="DV21" s="328"/>
      <c r="DW21" s="328"/>
      <c r="DX21" s="328"/>
      <c r="DY21" s="328"/>
      <c r="DZ21" s="328"/>
      <c r="EA21" s="328"/>
      <c r="EB21" s="328"/>
      <c r="EC21" s="328"/>
      <c r="ED21" s="328"/>
      <c r="EE21" s="328"/>
      <c r="EF21" s="328"/>
      <c r="EG21" s="328"/>
      <c r="EH21" s="328"/>
      <c r="EI21" s="328"/>
      <c r="EJ21" s="328"/>
      <c r="EK21" s="328"/>
      <c r="EL21" s="328"/>
      <c r="EM21" s="328"/>
      <c r="EN21" s="328"/>
      <c r="EO21" s="328"/>
      <c r="EP21" s="328"/>
      <c r="EQ21" s="328"/>
      <c r="ER21" s="328"/>
      <c r="ES21" s="328"/>
      <c r="ET21" s="328"/>
      <c r="EU21" s="328"/>
      <c r="EV21" s="328"/>
      <c r="EW21" s="328"/>
      <c r="EX21" s="328"/>
      <c r="EY21" s="328"/>
      <c r="EZ21" s="328"/>
      <c r="FA21" s="328"/>
      <c r="FB21" s="328"/>
      <c r="FC21" s="328"/>
      <c r="FD21" s="328"/>
      <c r="FE21" s="328"/>
      <c r="FF21" s="328"/>
      <c r="FG21" s="328"/>
      <c r="FH21" s="328"/>
      <c r="FI21" s="328"/>
      <c r="FJ21" s="328"/>
      <c r="FK21" s="328"/>
      <c r="FL21" s="328"/>
      <c r="FM21" s="328"/>
      <c r="FN21" s="328"/>
      <c r="FO21" s="328"/>
      <c r="FP21" s="328"/>
      <c r="FQ21" s="328"/>
      <c r="FR21" s="328"/>
      <c r="FS21" s="328"/>
      <c r="FT21" s="328"/>
      <c r="FU21" s="328"/>
      <c r="FV21" s="328"/>
      <c r="FW21" s="328"/>
      <c r="FX21" s="328"/>
      <c r="FY21" s="328"/>
      <c r="FZ21" s="328"/>
      <c r="GA21" s="328"/>
      <c r="GB21" s="328"/>
      <c r="GC21" s="328"/>
      <c r="GD21" s="328"/>
      <c r="GE21" s="328"/>
      <c r="GF21" s="328"/>
      <c r="GG21" s="328"/>
      <c r="GH21" s="328"/>
      <c r="GI21" s="328"/>
      <c r="GJ21" s="328"/>
      <c r="GK21" s="328"/>
      <c r="GL21" s="328"/>
      <c r="GM21" s="328"/>
      <c r="GN21" s="328"/>
      <c r="GO21" s="328"/>
      <c r="GP21" s="328"/>
      <c r="GQ21" s="328"/>
      <c r="GR21" s="328"/>
      <c r="GS21" s="328"/>
      <c r="GT21" s="328"/>
      <c r="GU21" s="328"/>
      <c r="GV21" s="328"/>
      <c r="GW21" s="328"/>
      <c r="GX21" s="328"/>
      <c r="GY21" s="328"/>
      <c r="GZ21" s="328"/>
      <c r="HA21" s="328"/>
      <c r="HB21" s="328"/>
      <c r="HC21" s="328"/>
      <c r="HD21" s="328"/>
      <c r="HE21" s="328"/>
      <c r="HF21" s="328"/>
      <c r="HG21" s="328"/>
      <c r="HH21" s="328"/>
      <c r="HI21" s="328"/>
      <c r="HJ21" s="328"/>
      <c r="HK21" s="328"/>
      <c r="HL21" s="328"/>
      <c r="HM21" s="328"/>
      <c r="HN21" s="328"/>
      <c r="HO21" s="328"/>
      <c r="HP21" s="328"/>
      <c r="HQ21" s="328"/>
      <c r="HR21" s="328"/>
      <c r="HS21" s="328"/>
      <c r="HT21" s="328"/>
      <c r="HU21" s="328"/>
      <c r="HV21" s="328"/>
      <c r="HW21" s="328"/>
      <c r="HX21" s="328"/>
      <c r="HY21" s="328"/>
      <c r="HZ21" s="328"/>
      <c r="IA21" s="328"/>
      <c r="IB21" s="328"/>
      <c r="IC21" s="328"/>
      <c r="ID21" s="328"/>
      <c r="IE21" s="328"/>
      <c r="IF21" s="328"/>
      <c r="IG21" s="328"/>
      <c r="IH21" s="328"/>
      <c r="II21" s="328"/>
      <c r="IJ21" s="328"/>
      <c r="IK21" s="328"/>
      <c r="IL21" s="328"/>
      <c r="IM21" s="328"/>
      <c r="IN21" s="328"/>
      <c r="IO21" s="328"/>
      <c r="IP21" s="328"/>
      <c r="IQ21" s="328"/>
      <c r="IR21" s="328"/>
      <c r="IS21" s="328"/>
      <c r="IT21" s="328"/>
      <c r="IU21" s="328"/>
      <c r="IV21" s="328"/>
      <c r="IW21" s="328"/>
      <c r="IX21" s="328"/>
      <c r="IY21" s="328"/>
      <c r="IZ21" s="328"/>
      <c r="JA21" s="328"/>
      <c r="JB21" s="328"/>
      <c r="JC21" s="328"/>
      <c r="JD21" s="328"/>
      <c r="JE21" s="328"/>
      <c r="JF21" s="328"/>
      <c r="JG21" s="328"/>
      <c r="JH21" s="328"/>
      <c r="JI21" s="328"/>
      <c r="JJ21" s="328"/>
      <c r="JK21" s="328"/>
      <c r="JL21" s="328"/>
      <c r="JM21" s="328"/>
      <c r="JN21" s="328"/>
      <c r="JO21" s="328"/>
      <c r="JP21" s="328"/>
      <c r="JQ21" s="328"/>
      <c r="JR21" s="328"/>
      <c r="JS21" s="328"/>
      <c r="JT21" s="328"/>
      <c r="JU21" s="328"/>
      <c r="JV21" s="328"/>
      <c r="JW21" s="328"/>
      <c r="JX21" s="328"/>
      <c r="JY21" s="328"/>
      <c r="JZ21" s="328"/>
      <c r="KA21" s="328"/>
      <c r="KB21" s="328"/>
      <c r="KC21" s="328"/>
      <c r="KD21" s="328"/>
      <c r="KE21" s="328"/>
      <c r="KF21" s="328"/>
      <c r="KG21" s="328"/>
      <c r="KH21" s="328"/>
      <c r="KI21" s="328"/>
      <c r="KJ21" s="328"/>
      <c r="KK21" s="328"/>
      <c r="KL21" s="328"/>
      <c r="KM21" s="328"/>
      <c r="KN21" s="328"/>
      <c r="KO21" s="328"/>
      <c r="KP21" s="328"/>
      <c r="KQ21" s="328"/>
      <c r="KR21" s="328"/>
      <c r="KS21" s="328"/>
      <c r="KT21" s="328"/>
      <c r="KU21" s="328"/>
      <c r="KV21" s="328"/>
      <c r="KW21" s="328"/>
      <c r="KX21" s="328"/>
      <c r="KY21" s="328"/>
      <c r="KZ21" s="328"/>
      <c r="LA21" s="328"/>
      <c r="LB21" s="328"/>
      <c r="LC21" s="328"/>
      <c r="LD21" s="328"/>
      <c r="LE21" s="328"/>
      <c r="LF21" s="328"/>
      <c r="LG21" s="328"/>
      <c r="LH21" s="328"/>
      <c r="LI21" s="328"/>
      <c r="LJ21" s="328"/>
      <c r="LK21" s="328"/>
      <c r="LL21" s="328"/>
      <c r="LM21" s="328"/>
      <c r="LN21" s="328"/>
      <c r="LO21" s="328"/>
      <c r="LP21" s="328"/>
      <c r="LQ21" s="328"/>
      <c r="LR21" s="328"/>
      <c r="LS21" s="328"/>
      <c r="LT21" s="328"/>
      <c r="LU21" s="328"/>
      <c r="LV21" s="328"/>
      <c r="LW21" s="328"/>
      <c r="LX21" s="328"/>
      <c r="LY21" s="328"/>
      <c r="LZ21" s="328"/>
      <c r="MA21" s="328"/>
      <c r="MB21" s="328"/>
      <c r="MC21" s="328"/>
      <c r="MD21" s="328"/>
      <c r="ME21" s="328"/>
      <c r="MF21" s="328"/>
      <c r="MG21" s="328"/>
      <c r="MH21" s="328"/>
      <c r="MI21" s="328"/>
      <c r="MJ21" s="328"/>
      <c r="MK21" s="328"/>
      <c r="ML21" s="328"/>
      <c r="MM21" s="328"/>
      <c r="MN21" s="328"/>
      <c r="MO21" s="328"/>
      <c r="MP21" s="328"/>
      <c r="MQ21" s="328"/>
      <c r="MR21" s="328"/>
      <c r="MS21" s="328"/>
      <c r="MT21" s="328"/>
      <c r="MU21" s="328"/>
      <c r="MV21" s="328"/>
      <c r="MW21" s="328"/>
      <c r="MX21" s="328"/>
      <c r="MY21" s="328"/>
      <c r="MZ21" s="328"/>
      <c r="NA21" s="328"/>
      <c r="NB21" s="328"/>
      <c r="NC21" s="328"/>
      <c r="ND21" s="328"/>
      <c r="NE21" s="328"/>
      <c r="NF21" s="328"/>
      <c r="NG21" s="328"/>
      <c r="NH21" s="328"/>
      <c r="NI21" s="328"/>
      <c r="NJ21" s="328"/>
      <c r="NK21" s="328"/>
      <c r="NL21" s="328"/>
      <c r="NM21" s="328"/>
      <c r="NN21" s="328"/>
      <c r="NO21" s="328"/>
      <c r="NP21" s="328"/>
      <c r="NQ21" s="328"/>
      <c r="NR21" s="328"/>
      <c r="NS21" s="328"/>
      <c r="NT21" s="328"/>
      <c r="NU21" s="328"/>
      <c r="NV21" s="328"/>
      <c r="NW21" s="328"/>
      <c r="NX21" s="328"/>
      <c r="NY21" s="328"/>
      <c r="NZ21" s="328"/>
      <c r="OA21" s="328"/>
      <c r="OB21" s="328"/>
      <c r="OC21" s="328"/>
      <c r="OD21" s="328"/>
      <c r="OE21" s="328"/>
      <c r="OF21" s="328"/>
      <c r="OG21" s="328"/>
      <c r="OH21" s="328"/>
      <c r="OI21" s="328"/>
      <c r="OJ21" s="328"/>
      <c r="OK21" s="328"/>
      <c r="OL21" s="328"/>
      <c r="OM21" s="328"/>
      <c r="ON21" s="328"/>
      <c r="OO21" s="328"/>
      <c r="OP21" s="328"/>
      <c r="OQ21" s="328"/>
      <c r="OR21" s="328"/>
      <c r="OS21" s="328"/>
      <c r="OT21" s="328"/>
      <c r="OU21" s="328"/>
      <c r="OV21" s="328"/>
      <c r="OW21" s="328"/>
      <c r="OX21" s="328"/>
      <c r="OY21" s="328"/>
      <c r="OZ21" s="328"/>
      <c r="PA21" s="328"/>
      <c r="PB21" s="328"/>
      <c r="PC21" s="328"/>
      <c r="PD21" s="328"/>
      <c r="PE21" s="328"/>
      <c r="PF21" s="328"/>
      <c r="PG21" s="328"/>
      <c r="PH21" s="328"/>
      <c r="PI21" s="328"/>
      <c r="PJ21" s="328"/>
      <c r="PK21" s="328"/>
      <c r="PL21" s="328"/>
      <c r="PM21" s="328"/>
      <c r="PN21" s="328"/>
      <c r="PO21" s="328"/>
      <c r="PP21" s="328"/>
      <c r="PQ21" s="328"/>
      <c r="PR21" s="328"/>
      <c r="PS21" s="328"/>
      <c r="PT21" s="328"/>
      <c r="PU21" s="328"/>
      <c r="PV21" s="328"/>
      <c r="PW21" s="328"/>
      <c r="PX21" s="328"/>
      <c r="PY21" s="328"/>
      <c r="PZ21" s="328"/>
      <c r="QA21" s="328"/>
      <c r="QB21" s="328"/>
      <c r="QC21" s="328"/>
      <c r="QD21" s="328"/>
      <c r="QE21" s="328"/>
      <c r="QF21" s="328"/>
      <c r="QG21" s="328"/>
      <c r="QH21" s="328"/>
      <c r="QI21" s="328"/>
      <c r="QJ21" s="328"/>
      <c r="QK21" s="328"/>
      <c r="QL21" s="328"/>
      <c r="QM21" s="328"/>
      <c r="QN21" s="328"/>
      <c r="QO21" s="328"/>
      <c r="QP21" s="328"/>
      <c r="QQ21" s="328"/>
      <c r="QR21" s="328"/>
      <c r="QS21" s="328"/>
      <c r="QT21" s="328"/>
      <c r="QU21" s="328"/>
      <c r="QV21" s="328"/>
      <c r="QW21" s="328"/>
      <c r="QX21" s="328"/>
      <c r="QY21" s="328"/>
      <c r="QZ21" s="328"/>
      <c r="RA21" s="328"/>
      <c r="RB21" s="328"/>
      <c r="RC21" s="328"/>
      <c r="RD21" s="328"/>
      <c r="RE21" s="328"/>
      <c r="RF21" s="328"/>
      <c r="RG21" s="328"/>
      <c r="RH21" s="328"/>
      <c r="RI21" s="328"/>
      <c r="RJ21" s="328"/>
      <c r="RK21" s="328"/>
      <c r="RL21" s="328"/>
      <c r="RM21" s="328"/>
      <c r="RN21" s="328"/>
      <c r="RO21" s="328"/>
      <c r="RP21" s="328"/>
      <c r="RQ21" s="328"/>
      <c r="RR21" s="328"/>
      <c r="RS21" s="328"/>
      <c r="RT21" s="328"/>
      <c r="RU21" s="328"/>
      <c r="RV21" s="328"/>
      <c r="RW21" s="328"/>
      <c r="RX21" s="328"/>
      <c r="RY21" s="328"/>
      <c r="RZ21" s="328"/>
      <c r="SA21" s="328"/>
      <c r="SB21" s="328"/>
      <c r="SC21" s="328"/>
      <c r="SD21" s="328"/>
      <c r="SE21" s="328"/>
      <c r="SF21" s="328"/>
      <c r="SG21" s="328"/>
      <c r="SH21" s="328"/>
      <c r="SI21" s="328"/>
      <c r="SJ21" s="328"/>
      <c r="SK21" s="328"/>
      <c r="SL21" s="328"/>
      <c r="SM21" s="328"/>
      <c r="SN21" s="328"/>
      <c r="SO21" s="328"/>
      <c r="SP21" s="328"/>
      <c r="SQ21" s="328"/>
      <c r="SR21" s="328"/>
      <c r="SS21" s="328"/>
      <c r="ST21" s="328"/>
      <c r="SU21" s="328"/>
      <c r="SV21" s="328"/>
      <c r="SW21" s="328"/>
      <c r="SX21" s="328"/>
      <c r="SY21" s="328"/>
      <c r="SZ21" s="328"/>
      <c r="TA21" s="328"/>
      <c r="TB21" s="328"/>
      <c r="TC21" s="328"/>
      <c r="TD21" s="328"/>
      <c r="TE21" s="328"/>
      <c r="TF21" s="328"/>
      <c r="TG21" s="328"/>
      <c r="TH21" s="328"/>
      <c r="TI21" s="328"/>
      <c r="TJ21" s="328"/>
      <c r="TK21" s="328"/>
      <c r="TL21" s="328"/>
      <c r="TM21" s="328"/>
      <c r="TN21" s="328"/>
      <c r="TO21" s="328"/>
      <c r="TP21" s="328"/>
      <c r="TQ21" s="328"/>
      <c r="TR21" s="328"/>
      <c r="TS21" s="328"/>
      <c r="TT21" s="328"/>
      <c r="TU21" s="328"/>
      <c r="TV21" s="328"/>
      <c r="TW21" s="328"/>
      <c r="TX21" s="328"/>
      <c r="TY21" s="328"/>
      <c r="TZ21" s="328"/>
      <c r="UA21" s="328"/>
      <c r="UB21" s="328"/>
      <c r="UC21" s="328"/>
      <c r="UD21" s="328"/>
      <c r="UE21" s="328"/>
      <c r="UF21" s="328"/>
      <c r="UG21" s="328"/>
      <c r="UH21" s="328"/>
      <c r="UI21" s="328"/>
      <c r="UJ21" s="328"/>
      <c r="UK21" s="328"/>
      <c r="UL21" s="328"/>
      <c r="UM21" s="328"/>
      <c r="UN21" s="328"/>
      <c r="UO21" s="328"/>
      <c r="UP21" s="328"/>
      <c r="UQ21" s="328"/>
      <c r="UR21" s="328"/>
      <c r="US21" s="328"/>
      <c r="UT21" s="328"/>
      <c r="UU21" s="328"/>
      <c r="UV21" s="328"/>
      <c r="UW21" s="328"/>
      <c r="UX21" s="328"/>
      <c r="UY21" s="328"/>
      <c r="UZ21" s="328"/>
      <c r="VA21" s="328"/>
      <c r="VB21" s="328"/>
      <c r="VC21" s="328"/>
      <c r="VD21" s="328"/>
      <c r="VE21" s="328"/>
      <c r="VF21" s="328"/>
      <c r="VG21" s="328"/>
      <c r="VH21" s="328"/>
      <c r="VI21" s="328"/>
      <c r="VJ21" s="328"/>
      <c r="VK21" s="328"/>
      <c r="VL21" s="328"/>
      <c r="VM21" s="328"/>
      <c r="VN21" s="328"/>
      <c r="VO21" s="328"/>
      <c r="VP21" s="328"/>
      <c r="VQ21" s="328"/>
      <c r="VR21" s="328"/>
      <c r="VS21" s="328"/>
      <c r="VT21" s="328"/>
      <c r="VU21" s="328"/>
      <c r="VV21" s="328"/>
      <c r="VW21" s="328"/>
      <c r="VX21" s="328"/>
      <c r="VY21" s="328"/>
      <c r="VZ21" s="328"/>
      <c r="WA21" s="328"/>
      <c r="WB21" s="328"/>
      <c r="WC21" s="328"/>
      <c r="WD21" s="328"/>
      <c r="WE21" s="328"/>
      <c r="WF21" s="328"/>
      <c r="WG21" s="328"/>
      <c r="WH21" s="328"/>
      <c r="WI21" s="328"/>
      <c r="WJ21" s="328"/>
      <c r="WK21" s="328"/>
      <c r="WL21" s="328"/>
      <c r="WM21" s="328"/>
      <c r="WN21" s="328"/>
      <c r="WO21" s="328"/>
      <c r="WP21" s="328"/>
      <c r="WQ21" s="328"/>
      <c r="WR21" s="328"/>
      <c r="WS21" s="328"/>
      <c r="WT21" s="328"/>
      <c r="WU21" s="328"/>
      <c r="WV21" s="328"/>
      <c r="WW21" s="328"/>
      <c r="WX21" s="328"/>
      <c r="WY21" s="328"/>
      <c r="WZ21" s="328"/>
      <c r="XA21" s="328"/>
      <c r="XB21" s="328"/>
      <c r="XC21" s="328"/>
      <c r="XD21" s="328"/>
      <c r="XE21" s="328"/>
      <c r="XF21" s="328"/>
      <c r="XG21" s="328"/>
      <c r="XH21" s="328"/>
      <c r="XI21" s="328"/>
      <c r="XJ21" s="328"/>
      <c r="XK21" s="328"/>
      <c r="XL21" s="328"/>
      <c r="XM21" s="328"/>
      <c r="XN21" s="328"/>
      <c r="XO21" s="328"/>
      <c r="XP21" s="328"/>
      <c r="XQ21" s="328"/>
      <c r="XR21" s="328"/>
      <c r="XS21" s="328"/>
      <c r="XT21" s="328"/>
      <c r="XU21" s="328"/>
      <c r="XV21" s="328"/>
      <c r="XW21" s="328"/>
      <c r="XX21" s="328"/>
      <c r="XY21" s="328"/>
      <c r="XZ21" s="328"/>
      <c r="YA21" s="328"/>
      <c r="YB21" s="328"/>
      <c r="YC21" s="328"/>
      <c r="YD21" s="328"/>
      <c r="YE21" s="328"/>
      <c r="YF21" s="328"/>
      <c r="YG21" s="328"/>
      <c r="YH21" s="328"/>
      <c r="YI21" s="328"/>
      <c r="YJ21" s="328"/>
      <c r="YK21" s="328"/>
      <c r="YL21" s="328"/>
      <c r="YM21" s="328"/>
      <c r="YN21" s="328"/>
      <c r="YO21" s="328"/>
      <c r="YP21" s="328"/>
      <c r="YQ21" s="328"/>
      <c r="YR21" s="328"/>
      <c r="YS21" s="328"/>
      <c r="YT21" s="328"/>
      <c r="YU21" s="328"/>
      <c r="YV21" s="328"/>
      <c r="YW21" s="328"/>
      <c r="YX21" s="328"/>
      <c r="YY21" s="328"/>
      <c r="YZ21" s="328"/>
      <c r="ZA21" s="328"/>
      <c r="ZB21" s="328"/>
      <c r="ZC21" s="328"/>
      <c r="ZD21" s="328"/>
      <c r="ZE21" s="328"/>
      <c r="ZF21" s="328"/>
      <c r="ZG21" s="328"/>
      <c r="ZH21" s="328"/>
      <c r="ZI21" s="328"/>
      <c r="ZJ21" s="328"/>
      <c r="ZK21" s="328"/>
      <c r="ZL21" s="328"/>
      <c r="ZM21" s="328"/>
      <c r="ZN21" s="328"/>
      <c r="ZO21" s="328"/>
      <c r="ZP21" s="328"/>
      <c r="ZQ21" s="328"/>
      <c r="ZR21" s="328"/>
      <c r="ZS21" s="328"/>
      <c r="ZT21" s="328"/>
      <c r="ZU21" s="328"/>
      <c r="ZV21" s="328"/>
      <c r="ZW21" s="328"/>
      <c r="ZX21" s="328"/>
      <c r="ZY21" s="328"/>
      <c r="ZZ21" s="328"/>
      <c r="AAA21" s="328"/>
      <c r="AAB21" s="328"/>
      <c r="AAC21" s="328"/>
      <c r="AAD21" s="328"/>
      <c r="AAE21" s="328"/>
      <c r="AAF21" s="328"/>
      <c r="AAG21" s="328"/>
      <c r="AAH21" s="328"/>
      <c r="AAI21" s="328"/>
      <c r="AAJ21" s="328"/>
      <c r="AAK21" s="328"/>
      <c r="AAL21" s="328"/>
      <c r="AAM21" s="328"/>
      <c r="AAN21" s="328"/>
      <c r="AAO21" s="328"/>
      <c r="AAP21" s="328"/>
      <c r="AAQ21" s="328"/>
      <c r="AAR21" s="328"/>
      <c r="AAS21" s="328"/>
      <c r="AAT21" s="328"/>
      <c r="AAU21" s="328"/>
      <c r="AAV21" s="328"/>
      <c r="AAW21" s="328"/>
      <c r="AAX21" s="328"/>
      <c r="AAY21" s="328"/>
      <c r="AAZ21" s="328"/>
      <c r="ABA21" s="328"/>
      <c r="ABB21" s="328"/>
      <c r="ABC21" s="328"/>
      <c r="ABD21" s="328"/>
      <c r="ABE21" s="328"/>
      <c r="ABF21" s="328"/>
      <c r="ABG21" s="328"/>
      <c r="ABH21" s="328"/>
      <c r="ABI21" s="328"/>
      <c r="ABJ21" s="328"/>
      <c r="ABK21" s="328"/>
      <c r="ABL21" s="328"/>
      <c r="ABM21" s="328"/>
      <c r="ABN21" s="328"/>
      <c r="ABO21" s="328"/>
      <c r="ABP21" s="328"/>
      <c r="ABQ21" s="328"/>
      <c r="ABR21" s="328"/>
      <c r="ABS21" s="328"/>
      <c r="ABT21" s="328"/>
      <c r="ABU21" s="328"/>
      <c r="ABV21" s="328"/>
      <c r="ABW21" s="328"/>
      <c r="ABX21" s="328"/>
      <c r="ABY21" s="328"/>
      <c r="ABZ21" s="328"/>
      <c r="ACA21" s="328"/>
      <c r="ACB21" s="328"/>
      <c r="ACC21" s="328"/>
      <c r="ACD21" s="328"/>
      <c r="ACE21" s="328"/>
      <c r="ACF21" s="328"/>
      <c r="ACG21" s="328"/>
      <c r="ACH21" s="328"/>
      <c r="ACI21" s="328"/>
      <c r="ACJ21" s="328"/>
      <c r="ACK21" s="328"/>
      <c r="ACL21" s="328"/>
      <c r="ACM21" s="328"/>
      <c r="ACN21" s="328"/>
      <c r="ACO21" s="328"/>
      <c r="ACP21" s="328"/>
      <c r="ACQ21" s="328"/>
      <c r="ACR21" s="328"/>
      <c r="ACS21" s="328"/>
      <c r="ACT21" s="328"/>
      <c r="ACU21" s="328"/>
      <c r="ACV21" s="328"/>
      <c r="ACW21" s="328"/>
      <c r="ACX21" s="328"/>
      <c r="ACY21" s="328"/>
      <c r="ACZ21" s="328"/>
      <c r="ADA21" s="328"/>
      <c r="ADB21" s="328"/>
      <c r="ADC21" s="328"/>
      <c r="ADD21" s="328"/>
      <c r="ADE21" s="328"/>
      <c r="ADF21" s="328"/>
      <c r="ADG21" s="328"/>
      <c r="ADH21" s="328"/>
      <c r="ADI21" s="328"/>
      <c r="ADJ21" s="328"/>
      <c r="ADK21" s="328"/>
      <c r="ADL21" s="328"/>
      <c r="ADM21" s="328"/>
      <c r="ADN21" s="328"/>
      <c r="ADO21" s="328"/>
      <c r="ADP21" s="328"/>
      <c r="ADQ21" s="328"/>
      <c r="ADR21" s="328"/>
      <c r="ADS21" s="328"/>
      <c r="ADT21" s="328"/>
      <c r="ADU21" s="328"/>
      <c r="ADV21" s="328"/>
      <c r="ADW21" s="328"/>
      <c r="ADX21" s="328"/>
      <c r="ADY21" s="328"/>
      <c r="ADZ21" s="328"/>
      <c r="AEA21" s="328"/>
      <c r="AEB21" s="328"/>
      <c r="AEC21" s="328"/>
      <c r="AED21" s="328"/>
      <c r="AEE21" s="328"/>
      <c r="AEF21" s="328"/>
      <c r="AEG21" s="328"/>
      <c r="AEH21" s="328"/>
      <c r="AEI21" s="328"/>
      <c r="AEJ21" s="328"/>
      <c r="AEK21" s="328"/>
      <c r="AEL21" s="328"/>
      <c r="AEM21" s="328"/>
      <c r="AEN21" s="328"/>
      <c r="AEO21" s="328"/>
      <c r="AEP21" s="328"/>
      <c r="AEQ21" s="328"/>
      <c r="AER21" s="328"/>
      <c r="AES21" s="328"/>
      <c r="AET21" s="328"/>
      <c r="AEU21" s="328"/>
      <c r="AEV21" s="328"/>
      <c r="AEW21" s="328"/>
      <c r="AEX21" s="328"/>
      <c r="AEY21" s="328"/>
      <c r="AEZ21" s="328"/>
      <c r="AFA21" s="328"/>
      <c r="AFB21" s="328"/>
      <c r="AFC21" s="328"/>
      <c r="AFD21" s="328"/>
      <c r="AFE21" s="328"/>
      <c r="AFF21" s="328"/>
      <c r="AFG21" s="328"/>
      <c r="AFH21" s="328"/>
      <c r="AFI21" s="328"/>
      <c r="AFJ21" s="328"/>
      <c r="AFK21" s="328"/>
      <c r="AFL21" s="328"/>
      <c r="AFM21" s="328"/>
      <c r="AFN21" s="328"/>
      <c r="AFO21" s="328"/>
      <c r="AFP21" s="328"/>
      <c r="AFQ21" s="328"/>
      <c r="AFR21" s="328"/>
      <c r="AFS21" s="328"/>
      <c r="AFT21" s="328"/>
      <c r="AFU21" s="328"/>
      <c r="AFV21" s="328"/>
      <c r="AFW21" s="328"/>
      <c r="AFX21" s="328"/>
      <c r="AFY21" s="328"/>
      <c r="AFZ21" s="328"/>
      <c r="AGA21" s="328"/>
      <c r="AGB21" s="328"/>
      <c r="AGC21" s="328"/>
      <c r="AGD21" s="328"/>
      <c r="AGE21" s="328"/>
      <c r="AGF21" s="328"/>
      <c r="AGG21" s="328"/>
      <c r="AGH21" s="328"/>
      <c r="AGI21" s="328"/>
      <c r="AGJ21" s="328"/>
      <c r="AGK21" s="328"/>
      <c r="AGL21" s="328"/>
      <c r="AGM21" s="328"/>
      <c r="AGN21" s="328"/>
      <c r="AGO21" s="328"/>
      <c r="AGP21" s="328"/>
      <c r="AGQ21" s="328"/>
      <c r="AGR21" s="328"/>
      <c r="AGS21" s="328"/>
      <c r="AGT21" s="328"/>
      <c r="AGU21" s="328"/>
      <c r="AGV21" s="328"/>
      <c r="AGW21" s="328"/>
      <c r="AGX21" s="328"/>
      <c r="AGY21" s="328"/>
      <c r="AGZ21" s="328"/>
      <c r="AHA21" s="328"/>
      <c r="AHB21" s="328"/>
      <c r="AHC21" s="328"/>
      <c r="AHD21" s="328"/>
      <c r="AHE21" s="328"/>
      <c r="AHF21" s="328"/>
      <c r="AHG21" s="328"/>
      <c r="AHH21" s="328"/>
      <c r="AHI21" s="328"/>
      <c r="AHJ21" s="328"/>
      <c r="AHK21" s="328"/>
      <c r="AHL21" s="328"/>
      <c r="AHM21" s="328"/>
      <c r="AHN21" s="328"/>
      <c r="AHO21" s="328"/>
      <c r="AHP21" s="328"/>
      <c r="AHQ21" s="328"/>
      <c r="AHR21" s="328"/>
      <c r="AHS21" s="328"/>
      <c r="AHT21" s="328"/>
      <c r="AHU21" s="328"/>
      <c r="AHV21" s="328"/>
      <c r="AHW21" s="328"/>
      <c r="AHX21" s="328"/>
      <c r="AHY21" s="328"/>
      <c r="AHZ21" s="328"/>
      <c r="AIA21" s="328"/>
      <c r="AIB21" s="328"/>
      <c r="AIC21" s="328"/>
      <c r="AID21" s="328"/>
      <c r="AIE21" s="328"/>
      <c r="AIF21" s="328"/>
      <c r="AIG21" s="328"/>
      <c r="AIH21" s="328"/>
      <c r="AII21" s="328"/>
      <c r="AIJ21" s="328"/>
      <c r="AIK21" s="328"/>
      <c r="AIL21" s="328"/>
      <c r="AIM21" s="328"/>
      <c r="AIN21" s="328"/>
      <c r="AIO21" s="328"/>
      <c r="AIP21" s="328"/>
      <c r="AIQ21" s="328"/>
      <c r="AIR21" s="328"/>
      <c r="AIS21" s="328"/>
      <c r="AIT21" s="328"/>
      <c r="AIU21" s="328"/>
      <c r="AIV21" s="328"/>
      <c r="AIW21" s="328"/>
      <c r="AIX21" s="328"/>
      <c r="AIY21" s="328"/>
      <c r="AIZ21" s="328"/>
      <c r="AJA21" s="328"/>
      <c r="AJB21" s="328"/>
      <c r="AJC21" s="328"/>
      <c r="AJD21" s="328"/>
      <c r="AJE21" s="328"/>
      <c r="AJF21" s="328"/>
      <c r="AJG21" s="328"/>
      <c r="AJH21" s="328"/>
      <c r="AJI21" s="328"/>
      <c r="AJJ21" s="328"/>
      <c r="AJK21" s="328"/>
      <c r="AJL21" s="328"/>
      <c r="AJM21" s="328"/>
      <c r="AJN21" s="328"/>
      <c r="AJO21" s="328"/>
      <c r="AJP21" s="328"/>
      <c r="AJQ21" s="328"/>
      <c r="AJR21" s="328"/>
      <c r="AJS21" s="328"/>
      <c r="AJT21" s="328"/>
      <c r="AJU21" s="328"/>
      <c r="AJV21" s="328"/>
      <c r="AJW21" s="328"/>
      <c r="AJX21" s="328"/>
      <c r="AJY21" s="328"/>
      <c r="AJZ21" s="328"/>
      <c r="AKA21" s="328"/>
      <c r="AKB21" s="328"/>
      <c r="AKC21" s="328"/>
      <c r="AKD21" s="328"/>
      <c r="AKE21" s="328"/>
      <c r="AKF21" s="328"/>
      <c r="AKG21" s="328"/>
      <c r="AKH21" s="328"/>
      <c r="AKI21" s="328"/>
      <c r="AKJ21" s="328"/>
      <c r="AKK21" s="328"/>
      <c r="AKL21" s="328"/>
      <c r="AKM21" s="328"/>
      <c r="AKN21" s="328"/>
      <c r="AKO21" s="328"/>
      <c r="AKP21" s="328"/>
      <c r="AKQ21" s="328"/>
      <c r="AKR21" s="328"/>
      <c r="AKS21" s="328"/>
      <c r="AKT21" s="328"/>
      <c r="AKU21" s="328"/>
    </row>
    <row r="22" spans="1:983" ht="23.25" customHeight="1">
      <c r="G22" s="337"/>
      <c r="L22" s="337"/>
      <c r="AB22" s="342"/>
      <c r="AC22" s="1211" t="s">
        <v>31</v>
      </c>
      <c r="AD22" s="1211"/>
      <c r="AE22" s="1211"/>
      <c r="AF22" s="1211"/>
      <c r="AG22" s="1211"/>
      <c r="AH22" s="1211"/>
      <c r="AI22" s="1211"/>
      <c r="AJ22" s="1211"/>
      <c r="AK22" s="1211"/>
      <c r="AL22" s="1211"/>
      <c r="AM22" s="1211"/>
      <c r="AN22" s="1211"/>
      <c r="AO22" s="1211"/>
      <c r="AP22" s="1211"/>
      <c r="AQ22" s="1211"/>
      <c r="AR22" s="1211"/>
      <c r="AS22" s="1211"/>
      <c r="AT22" s="1211"/>
      <c r="AU22" s="1211"/>
      <c r="AV22" s="1211"/>
      <c r="AW22" s="1211"/>
      <c r="AX22" s="1211"/>
      <c r="BE22" s="328"/>
      <c r="BF22" s="328"/>
      <c r="BG22" s="328"/>
      <c r="BH22" s="328"/>
      <c r="BI22" s="328"/>
      <c r="BJ22" s="328"/>
      <c r="BK22" s="328"/>
      <c r="BL22" s="328"/>
      <c r="BM22" s="328"/>
      <c r="BN22" s="328"/>
      <c r="BO22" s="328"/>
      <c r="BP22" s="328"/>
      <c r="BQ22" s="328"/>
      <c r="BR22" s="328"/>
      <c r="BS22" s="328"/>
      <c r="BT22" s="328"/>
      <c r="BU22" s="328"/>
      <c r="BV22" s="328"/>
      <c r="BW22" s="328"/>
      <c r="BX22" s="328"/>
      <c r="BY22" s="328"/>
      <c r="BZ22" s="328"/>
      <c r="CA22" s="328"/>
      <c r="CB22" s="328"/>
      <c r="CC22" s="328"/>
      <c r="CD22" s="328"/>
      <c r="CE22" s="328"/>
      <c r="CF22" s="328"/>
      <c r="CG22" s="328"/>
      <c r="CH22" s="328"/>
      <c r="CI22" s="328"/>
      <c r="CJ22" s="328"/>
      <c r="CK22" s="328"/>
      <c r="CL22" s="328"/>
      <c r="CM22" s="328"/>
      <c r="CN22" s="328"/>
      <c r="CO22" s="328"/>
      <c r="CP22" s="328"/>
      <c r="CQ22" s="328"/>
      <c r="CR22" s="328"/>
      <c r="CS22" s="328"/>
      <c r="CT22" s="328"/>
      <c r="CU22" s="328"/>
      <c r="CV22" s="328"/>
      <c r="CW22" s="328"/>
      <c r="CX22" s="328"/>
      <c r="CY22" s="328"/>
      <c r="CZ22" s="328"/>
      <c r="DA22" s="328"/>
      <c r="DB22" s="328"/>
      <c r="DC22" s="328"/>
      <c r="DD22" s="328"/>
      <c r="DE22" s="328"/>
      <c r="DF22" s="328"/>
      <c r="DG22" s="328"/>
      <c r="DH22" s="328"/>
      <c r="DI22" s="328"/>
      <c r="DJ22" s="328"/>
      <c r="DK22" s="328"/>
      <c r="DL22" s="328"/>
      <c r="DM22" s="328"/>
      <c r="DN22" s="328"/>
      <c r="DO22" s="328"/>
      <c r="DP22" s="328"/>
      <c r="DQ22" s="328"/>
      <c r="DR22" s="328"/>
      <c r="DS22" s="328"/>
      <c r="DT22" s="328"/>
      <c r="DU22" s="328"/>
      <c r="DV22" s="328"/>
      <c r="DW22" s="328"/>
      <c r="DX22" s="328"/>
      <c r="DY22" s="328"/>
      <c r="DZ22" s="328"/>
      <c r="EA22" s="328"/>
      <c r="EB22" s="328"/>
      <c r="EC22" s="328"/>
      <c r="ED22" s="328"/>
      <c r="EE22" s="328"/>
      <c r="EF22" s="328"/>
      <c r="EG22" s="328"/>
      <c r="EH22" s="328"/>
      <c r="EI22" s="328"/>
      <c r="EJ22" s="328"/>
      <c r="EK22" s="328"/>
      <c r="EL22" s="328"/>
      <c r="EM22" s="328"/>
      <c r="EN22" s="328"/>
      <c r="EO22" s="328"/>
      <c r="EP22" s="328"/>
      <c r="EQ22" s="328"/>
      <c r="ER22" s="328"/>
      <c r="ES22" s="328"/>
      <c r="ET22" s="328"/>
      <c r="EU22" s="328"/>
      <c r="EV22" s="328"/>
      <c r="EW22" s="328"/>
      <c r="EX22" s="328"/>
      <c r="EY22" s="328"/>
      <c r="EZ22" s="328"/>
      <c r="FA22" s="328"/>
      <c r="FB22" s="328"/>
      <c r="FC22" s="328"/>
      <c r="FD22" s="328"/>
      <c r="FE22" s="328"/>
      <c r="FF22" s="328"/>
      <c r="FG22" s="328"/>
      <c r="FH22" s="328"/>
      <c r="FI22" s="328"/>
      <c r="FJ22" s="328"/>
      <c r="FK22" s="328"/>
      <c r="FL22" s="328"/>
      <c r="FM22" s="328"/>
      <c r="FN22" s="328"/>
      <c r="FO22" s="328"/>
      <c r="FP22" s="328"/>
      <c r="FQ22" s="328"/>
      <c r="FR22" s="328"/>
      <c r="FS22" s="328"/>
      <c r="FT22" s="328"/>
      <c r="FU22" s="328"/>
      <c r="FV22" s="328"/>
      <c r="FW22" s="328"/>
      <c r="FX22" s="328"/>
      <c r="FY22" s="328"/>
      <c r="FZ22" s="328"/>
      <c r="GA22" s="328"/>
      <c r="GB22" s="328"/>
      <c r="GC22" s="328"/>
      <c r="GD22" s="328"/>
      <c r="GE22" s="328"/>
      <c r="GF22" s="328"/>
      <c r="GG22" s="328"/>
      <c r="GH22" s="328"/>
      <c r="GI22" s="328"/>
      <c r="GJ22" s="328"/>
      <c r="GK22" s="328"/>
      <c r="GL22" s="328"/>
      <c r="GM22" s="328"/>
      <c r="GN22" s="328"/>
      <c r="GO22" s="328"/>
      <c r="GP22" s="328"/>
      <c r="GQ22" s="328"/>
      <c r="GR22" s="328"/>
      <c r="GS22" s="328"/>
      <c r="GT22" s="328"/>
      <c r="GU22" s="328"/>
      <c r="GV22" s="328"/>
      <c r="GW22" s="328"/>
      <c r="GX22" s="328"/>
      <c r="GY22" s="328"/>
      <c r="GZ22" s="328"/>
      <c r="HA22" s="328"/>
      <c r="HB22" s="328"/>
      <c r="HC22" s="328"/>
      <c r="HD22" s="328"/>
      <c r="HE22" s="328"/>
      <c r="HF22" s="328"/>
      <c r="HG22" s="328"/>
      <c r="HH22" s="328"/>
      <c r="HI22" s="328"/>
      <c r="HJ22" s="328"/>
      <c r="HK22" s="328"/>
      <c r="HL22" s="328"/>
      <c r="HM22" s="328"/>
      <c r="HN22" s="328"/>
      <c r="HO22" s="328"/>
      <c r="HP22" s="328"/>
      <c r="HQ22" s="328"/>
      <c r="HR22" s="328"/>
      <c r="HS22" s="328"/>
      <c r="HT22" s="328"/>
      <c r="HU22" s="328"/>
      <c r="HV22" s="328"/>
      <c r="HW22" s="328"/>
      <c r="HX22" s="328"/>
      <c r="HY22" s="328"/>
      <c r="HZ22" s="328"/>
      <c r="IA22" s="328"/>
      <c r="IB22" s="328"/>
      <c r="IC22" s="328"/>
      <c r="ID22" s="328"/>
      <c r="IE22" s="328"/>
      <c r="IF22" s="328"/>
      <c r="IG22" s="328"/>
      <c r="IH22" s="328"/>
      <c r="II22" s="328"/>
      <c r="IJ22" s="328"/>
      <c r="IK22" s="328"/>
      <c r="IL22" s="328"/>
      <c r="IM22" s="328"/>
      <c r="IN22" s="328"/>
      <c r="IO22" s="328"/>
      <c r="IP22" s="328"/>
      <c r="IQ22" s="328"/>
      <c r="IR22" s="328"/>
      <c r="IS22" s="328"/>
      <c r="IT22" s="328"/>
      <c r="IU22" s="328"/>
      <c r="IV22" s="328"/>
      <c r="IW22" s="328"/>
      <c r="IX22" s="328"/>
      <c r="IY22" s="328"/>
      <c r="IZ22" s="328"/>
      <c r="JA22" s="328"/>
      <c r="JB22" s="328"/>
      <c r="JC22" s="328"/>
      <c r="JD22" s="328"/>
      <c r="JE22" s="328"/>
      <c r="JF22" s="328"/>
      <c r="JG22" s="328"/>
      <c r="JH22" s="328"/>
      <c r="JI22" s="328"/>
      <c r="JJ22" s="328"/>
      <c r="JK22" s="328"/>
      <c r="JL22" s="328"/>
      <c r="JM22" s="328"/>
      <c r="JN22" s="328"/>
      <c r="JO22" s="328"/>
      <c r="JP22" s="328"/>
      <c r="JQ22" s="328"/>
      <c r="JR22" s="328"/>
      <c r="JS22" s="328"/>
      <c r="JT22" s="328"/>
      <c r="JU22" s="328"/>
      <c r="JV22" s="328"/>
      <c r="JW22" s="328"/>
      <c r="JX22" s="328"/>
      <c r="JY22" s="328"/>
      <c r="JZ22" s="328"/>
      <c r="KA22" s="328"/>
      <c r="KB22" s="328"/>
      <c r="KC22" s="328"/>
      <c r="KD22" s="328"/>
      <c r="KE22" s="328"/>
      <c r="KF22" s="328"/>
      <c r="KG22" s="328"/>
      <c r="KH22" s="328"/>
      <c r="KI22" s="328"/>
      <c r="KJ22" s="328"/>
      <c r="KK22" s="328"/>
      <c r="KL22" s="328"/>
      <c r="KM22" s="328"/>
      <c r="KN22" s="328"/>
      <c r="KO22" s="328"/>
      <c r="KP22" s="328"/>
      <c r="KQ22" s="328"/>
      <c r="KR22" s="328"/>
      <c r="KS22" s="328"/>
      <c r="KT22" s="328"/>
      <c r="KU22" s="328"/>
      <c r="KV22" s="328"/>
      <c r="KW22" s="328"/>
      <c r="KX22" s="328"/>
      <c r="KY22" s="328"/>
      <c r="KZ22" s="328"/>
      <c r="LA22" s="328"/>
      <c r="LB22" s="328"/>
      <c r="LC22" s="328"/>
      <c r="LD22" s="328"/>
      <c r="LE22" s="328"/>
      <c r="LF22" s="328"/>
      <c r="LG22" s="328"/>
      <c r="LH22" s="328"/>
      <c r="LI22" s="328"/>
      <c r="LJ22" s="328"/>
      <c r="LK22" s="328"/>
      <c r="LL22" s="328"/>
      <c r="LM22" s="328"/>
      <c r="LN22" s="328"/>
      <c r="LO22" s="328"/>
      <c r="LP22" s="328"/>
      <c r="LQ22" s="328"/>
      <c r="LR22" s="328"/>
      <c r="LS22" s="328"/>
      <c r="LT22" s="328"/>
      <c r="LU22" s="328"/>
      <c r="LV22" s="328"/>
      <c r="LW22" s="328"/>
      <c r="LX22" s="328"/>
      <c r="LY22" s="328"/>
      <c r="LZ22" s="328"/>
      <c r="MA22" s="328"/>
      <c r="MB22" s="328"/>
      <c r="MC22" s="328"/>
      <c r="MD22" s="328"/>
      <c r="ME22" s="328"/>
      <c r="MF22" s="328"/>
      <c r="MG22" s="328"/>
      <c r="MH22" s="328"/>
      <c r="MI22" s="328"/>
      <c r="MJ22" s="328"/>
      <c r="MK22" s="328"/>
      <c r="ML22" s="328"/>
      <c r="MM22" s="328"/>
      <c r="MN22" s="328"/>
      <c r="MO22" s="328"/>
      <c r="MP22" s="328"/>
      <c r="MQ22" s="328"/>
      <c r="MR22" s="328"/>
      <c r="MS22" s="328"/>
      <c r="MT22" s="328"/>
      <c r="MU22" s="328"/>
      <c r="MV22" s="328"/>
      <c r="MW22" s="328"/>
      <c r="MX22" s="328"/>
      <c r="MY22" s="328"/>
      <c r="MZ22" s="328"/>
      <c r="NA22" s="328"/>
      <c r="NB22" s="328"/>
      <c r="NC22" s="328"/>
      <c r="ND22" s="328"/>
      <c r="NE22" s="328"/>
      <c r="NF22" s="328"/>
      <c r="NG22" s="328"/>
      <c r="NH22" s="328"/>
      <c r="NI22" s="328"/>
      <c r="NJ22" s="328"/>
      <c r="NK22" s="328"/>
      <c r="NL22" s="328"/>
      <c r="NM22" s="328"/>
      <c r="NN22" s="328"/>
      <c r="NO22" s="328"/>
      <c r="NP22" s="328"/>
      <c r="NQ22" s="328"/>
      <c r="NR22" s="328"/>
      <c r="NS22" s="328"/>
      <c r="NT22" s="328"/>
      <c r="NU22" s="328"/>
      <c r="NV22" s="328"/>
      <c r="NW22" s="328"/>
      <c r="NX22" s="328"/>
      <c r="NY22" s="328"/>
      <c r="NZ22" s="328"/>
      <c r="OA22" s="328"/>
      <c r="OB22" s="328"/>
      <c r="OC22" s="328"/>
      <c r="OD22" s="328"/>
      <c r="OE22" s="328"/>
      <c r="OF22" s="328"/>
      <c r="OG22" s="328"/>
      <c r="OH22" s="328"/>
      <c r="OI22" s="328"/>
      <c r="OJ22" s="328"/>
      <c r="OK22" s="328"/>
      <c r="OL22" s="328"/>
      <c r="OM22" s="328"/>
      <c r="ON22" s="328"/>
      <c r="OO22" s="328"/>
      <c r="OP22" s="328"/>
      <c r="OQ22" s="328"/>
      <c r="OR22" s="328"/>
      <c r="OS22" s="328"/>
      <c r="OT22" s="328"/>
      <c r="OU22" s="328"/>
      <c r="OV22" s="328"/>
      <c r="OW22" s="328"/>
      <c r="OX22" s="328"/>
      <c r="OY22" s="328"/>
      <c r="OZ22" s="328"/>
      <c r="PA22" s="328"/>
      <c r="PB22" s="328"/>
      <c r="PC22" s="328"/>
      <c r="PD22" s="328"/>
      <c r="PE22" s="328"/>
      <c r="PF22" s="328"/>
      <c r="PG22" s="328"/>
      <c r="PH22" s="328"/>
      <c r="PI22" s="328"/>
      <c r="PJ22" s="328"/>
      <c r="PK22" s="328"/>
      <c r="PL22" s="328"/>
      <c r="PM22" s="328"/>
      <c r="PN22" s="328"/>
      <c r="PO22" s="328"/>
      <c r="PP22" s="328"/>
      <c r="PQ22" s="328"/>
      <c r="PR22" s="328"/>
      <c r="PS22" s="328"/>
      <c r="PT22" s="328"/>
      <c r="PU22" s="328"/>
      <c r="PV22" s="328"/>
      <c r="PW22" s="328"/>
      <c r="PX22" s="328"/>
      <c r="PY22" s="328"/>
      <c r="PZ22" s="328"/>
      <c r="QA22" s="328"/>
      <c r="QB22" s="328"/>
      <c r="QC22" s="328"/>
      <c r="QD22" s="328"/>
      <c r="QE22" s="328"/>
      <c r="QF22" s="328"/>
      <c r="QG22" s="328"/>
      <c r="QH22" s="328"/>
      <c r="QI22" s="328"/>
      <c r="QJ22" s="328"/>
      <c r="QK22" s="328"/>
      <c r="QL22" s="328"/>
      <c r="QM22" s="328"/>
      <c r="QN22" s="328"/>
      <c r="QO22" s="328"/>
      <c r="QP22" s="328"/>
      <c r="QQ22" s="328"/>
      <c r="QR22" s="328"/>
      <c r="QS22" s="328"/>
      <c r="QT22" s="328"/>
      <c r="QU22" s="328"/>
      <c r="QV22" s="328"/>
      <c r="QW22" s="328"/>
      <c r="QX22" s="328"/>
      <c r="QY22" s="328"/>
      <c r="QZ22" s="328"/>
      <c r="RA22" s="328"/>
      <c r="RB22" s="328"/>
      <c r="RC22" s="328"/>
      <c r="RD22" s="328"/>
      <c r="RE22" s="328"/>
      <c r="RF22" s="328"/>
      <c r="RG22" s="328"/>
      <c r="RH22" s="328"/>
      <c r="RI22" s="328"/>
      <c r="RJ22" s="328"/>
      <c r="RK22" s="328"/>
      <c r="RL22" s="328"/>
      <c r="RM22" s="328"/>
      <c r="RN22" s="328"/>
      <c r="RO22" s="328"/>
      <c r="RP22" s="328"/>
      <c r="RQ22" s="328"/>
      <c r="RR22" s="328"/>
      <c r="RS22" s="328"/>
      <c r="RT22" s="328"/>
      <c r="RU22" s="328"/>
      <c r="RV22" s="328"/>
      <c r="RW22" s="328"/>
      <c r="RX22" s="328"/>
      <c r="RY22" s="328"/>
      <c r="RZ22" s="328"/>
      <c r="SA22" s="328"/>
      <c r="SB22" s="328"/>
      <c r="SC22" s="328"/>
      <c r="SD22" s="328"/>
      <c r="SE22" s="328"/>
      <c r="SF22" s="328"/>
      <c r="SG22" s="328"/>
      <c r="SH22" s="328"/>
      <c r="SI22" s="328"/>
      <c r="SJ22" s="328"/>
      <c r="SK22" s="328"/>
      <c r="SL22" s="328"/>
      <c r="SM22" s="328"/>
      <c r="SN22" s="328"/>
      <c r="SO22" s="328"/>
      <c r="SP22" s="328"/>
      <c r="SQ22" s="328"/>
      <c r="SR22" s="328"/>
      <c r="SS22" s="328"/>
      <c r="ST22" s="328"/>
      <c r="SU22" s="328"/>
      <c r="SV22" s="328"/>
      <c r="SW22" s="328"/>
      <c r="SX22" s="328"/>
      <c r="SY22" s="328"/>
      <c r="SZ22" s="328"/>
      <c r="TA22" s="328"/>
      <c r="TB22" s="328"/>
      <c r="TC22" s="328"/>
      <c r="TD22" s="328"/>
      <c r="TE22" s="328"/>
      <c r="TF22" s="328"/>
      <c r="TG22" s="328"/>
      <c r="TH22" s="328"/>
      <c r="TI22" s="328"/>
      <c r="TJ22" s="328"/>
      <c r="TK22" s="328"/>
      <c r="TL22" s="328"/>
      <c r="TM22" s="328"/>
      <c r="TN22" s="328"/>
      <c r="TO22" s="328"/>
      <c r="TP22" s="328"/>
      <c r="TQ22" s="328"/>
      <c r="TR22" s="328"/>
      <c r="TS22" s="328"/>
      <c r="TT22" s="328"/>
      <c r="TU22" s="328"/>
      <c r="TV22" s="328"/>
      <c r="TW22" s="328"/>
      <c r="TX22" s="328"/>
      <c r="TY22" s="328"/>
      <c r="TZ22" s="328"/>
      <c r="UA22" s="328"/>
      <c r="UB22" s="328"/>
      <c r="UC22" s="328"/>
      <c r="UD22" s="328"/>
      <c r="UE22" s="328"/>
      <c r="UF22" s="328"/>
      <c r="UG22" s="328"/>
      <c r="UH22" s="328"/>
      <c r="UI22" s="328"/>
      <c r="UJ22" s="328"/>
      <c r="UK22" s="328"/>
      <c r="UL22" s="328"/>
      <c r="UM22" s="328"/>
      <c r="UN22" s="328"/>
      <c r="UO22" s="328"/>
      <c r="UP22" s="328"/>
      <c r="UQ22" s="328"/>
      <c r="UR22" s="328"/>
      <c r="US22" s="328"/>
      <c r="UT22" s="328"/>
      <c r="UU22" s="328"/>
      <c r="UV22" s="328"/>
      <c r="UW22" s="328"/>
      <c r="UX22" s="328"/>
      <c r="UY22" s="328"/>
      <c r="UZ22" s="328"/>
      <c r="VA22" s="328"/>
      <c r="VB22" s="328"/>
      <c r="VC22" s="328"/>
      <c r="VD22" s="328"/>
      <c r="VE22" s="328"/>
      <c r="VF22" s="328"/>
      <c r="VG22" s="328"/>
      <c r="VH22" s="328"/>
      <c r="VI22" s="328"/>
      <c r="VJ22" s="328"/>
      <c r="VK22" s="328"/>
      <c r="VL22" s="328"/>
      <c r="VM22" s="328"/>
      <c r="VN22" s="328"/>
      <c r="VO22" s="328"/>
      <c r="VP22" s="328"/>
      <c r="VQ22" s="328"/>
      <c r="VR22" s="328"/>
      <c r="VS22" s="328"/>
      <c r="VT22" s="328"/>
      <c r="VU22" s="328"/>
      <c r="VV22" s="328"/>
      <c r="VW22" s="328"/>
      <c r="VX22" s="328"/>
      <c r="VY22" s="328"/>
      <c r="VZ22" s="328"/>
      <c r="WA22" s="328"/>
      <c r="WB22" s="328"/>
      <c r="WC22" s="328"/>
      <c r="WD22" s="328"/>
      <c r="WE22" s="328"/>
      <c r="WF22" s="328"/>
      <c r="WG22" s="328"/>
      <c r="WH22" s="328"/>
      <c r="WI22" s="328"/>
      <c r="WJ22" s="328"/>
      <c r="WK22" s="328"/>
      <c r="WL22" s="328"/>
      <c r="WM22" s="328"/>
      <c r="WN22" s="328"/>
      <c r="WO22" s="328"/>
      <c r="WP22" s="328"/>
      <c r="WQ22" s="328"/>
      <c r="WR22" s="328"/>
      <c r="WS22" s="328"/>
      <c r="WT22" s="328"/>
      <c r="WU22" s="328"/>
      <c r="WV22" s="328"/>
      <c r="WW22" s="328"/>
      <c r="WX22" s="328"/>
      <c r="WY22" s="328"/>
      <c r="WZ22" s="328"/>
      <c r="XA22" s="328"/>
      <c r="XB22" s="328"/>
      <c r="XC22" s="328"/>
      <c r="XD22" s="328"/>
      <c r="XE22" s="328"/>
      <c r="XF22" s="328"/>
      <c r="XG22" s="328"/>
      <c r="XH22" s="328"/>
      <c r="XI22" s="328"/>
      <c r="XJ22" s="328"/>
      <c r="XK22" s="328"/>
      <c r="XL22" s="328"/>
      <c r="XM22" s="328"/>
      <c r="XN22" s="328"/>
      <c r="XO22" s="328"/>
      <c r="XP22" s="328"/>
      <c r="XQ22" s="328"/>
      <c r="XR22" s="328"/>
      <c r="XS22" s="328"/>
      <c r="XT22" s="328"/>
      <c r="XU22" s="328"/>
      <c r="XV22" s="328"/>
      <c r="XW22" s="328"/>
      <c r="XX22" s="328"/>
      <c r="XY22" s="328"/>
      <c r="XZ22" s="328"/>
      <c r="YA22" s="328"/>
      <c r="YB22" s="328"/>
      <c r="YC22" s="328"/>
      <c r="YD22" s="328"/>
      <c r="YE22" s="328"/>
      <c r="YF22" s="328"/>
      <c r="YG22" s="328"/>
      <c r="YH22" s="328"/>
      <c r="YI22" s="328"/>
      <c r="YJ22" s="328"/>
      <c r="YK22" s="328"/>
      <c r="YL22" s="328"/>
      <c r="YM22" s="328"/>
      <c r="YN22" s="328"/>
      <c r="YO22" s="328"/>
      <c r="YP22" s="328"/>
      <c r="YQ22" s="328"/>
      <c r="YR22" s="328"/>
      <c r="YS22" s="328"/>
      <c r="YT22" s="328"/>
      <c r="YU22" s="328"/>
      <c r="YV22" s="328"/>
      <c r="YW22" s="328"/>
      <c r="YX22" s="328"/>
      <c r="YY22" s="328"/>
      <c r="YZ22" s="328"/>
      <c r="ZA22" s="328"/>
      <c r="ZB22" s="328"/>
      <c r="ZC22" s="328"/>
      <c r="ZD22" s="328"/>
      <c r="ZE22" s="328"/>
      <c r="ZF22" s="328"/>
      <c r="ZG22" s="328"/>
      <c r="ZH22" s="328"/>
      <c r="ZI22" s="328"/>
      <c r="ZJ22" s="328"/>
      <c r="ZK22" s="328"/>
      <c r="ZL22" s="328"/>
      <c r="ZM22" s="328"/>
      <c r="ZN22" s="328"/>
      <c r="ZO22" s="328"/>
      <c r="ZP22" s="328"/>
      <c r="ZQ22" s="328"/>
      <c r="ZR22" s="328"/>
      <c r="ZS22" s="328"/>
      <c r="ZT22" s="328"/>
      <c r="ZU22" s="328"/>
      <c r="ZV22" s="328"/>
      <c r="ZW22" s="328"/>
      <c r="ZX22" s="328"/>
      <c r="ZY22" s="328"/>
      <c r="ZZ22" s="328"/>
      <c r="AAA22" s="328"/>
      <c r="AAB22" s="328"/>
      <c r="AAC22" s="328"/>
      <c r="AAD22" s="328"/>
      <c r="AAE22" s="328"/>
      <c r="AAF22" s="328"/>
      <c r="AAG22" s="328"/>
      <c r="AAH22" s="328"/>
      <c r="AAI22" s="328"/>
      <c r="AAJ22" s="328"/>
      <c r="AAK22" s="328"/>
      <c r="AAL22" s="328"/>
      <c r="AAM22" s="328"/>
      <c r="AAN22" s="328"/>
      <c r="AAO22" s="328"/>
      <c r="AAP22" s="328"/>
      <c r="AAQ22" s="328"/>
      <c r="AAR22" s="328"/>
      <c r="AAS22" s="328"/>
      <c r="AAT22" s="328"/>
      <c r="AAU22" s="328"/>
      <c r="AAV22" s="328"/>
      <c r="AAW22" s="328"/>
      <c r="AAX22" s="328"/>
      <c r="AAY22" s="328"/>
      <c r="AAZ22" s="328"/>
      <c r="ABA22" s="328"/>
      <c r="ABB22" s="328"/>
      <c r="ABC22" s="328"/>
      <c r="ABD22" s="328"/>
      <c r="ABE22" s="328"/>
      <c r="ABF22" s="328"/>
      <c r="ABG22" s="328"/>
      <c r="ABH22" s="328"/>
      <c r="ABI22" s="328"/>
      <c r="ABJ22" s="328"/>
      <c r="ABK22" s="328"/>
      <c r="ABL22" s="328"/>
      <c r="ABM22" s="328"/>
      <c r="ABN22" s="328"/>
      <c r="ABO22" s="328"/>
      <c r="ABP22" s="328"/>
      <c r="ABQ22" s="328"/>
      <c r="ABR22" s="328"/>
      <c r="ABS22" s="328"/>
      <c r="ABT22" s="328"/>
      <c r="ABU22" s="328"/>
      <c r="ABV22" s="328"/>
      <c r="ABW22" s="328"/>
      <c r="ABX22" s="328"/>
      <c r="ABY22" s="328"/>
      <c r="ABZ22" s="328"/>
      <c r="ACA22" s="328"/>
      <c r="ACB22" s="328"/>
      <c r="ACC22" s="328"/>
      <c r="ACD22" s="328"/>
      <c r="ACE22" s="328"/>
      <c r="ACF22" s="328"/>
      <c r="ACG22" s="328"/>
      <c r="ACH22" s="328"/>
      <c r="ACI22" s="328"/>
      <c r="ACJ22" s="328"/>
      <c r="ACK22" s="328"/>
      <c r="ACL22" s="328"/>
      <c r="ACM22" s="328"/>
      <c r="ACN22" s="328"/>
      <c r="ACO22" s="328"/>
      <c r="ACP22" s="328"/>
      <c r="ACQ22" s="328"/>
      <c r="ACR22" s="328"/>
      <c r="ACS22" s="328"/>
      <c r="ACT22" s="328"/>
      <c r="ACU22" s="328"/>
      <c r="ACV22" s="328"/>
      <c r="ACW22" s="328"/>
      <c r="ACX22" s="328"/>
      <c r="ACY22" s="328"/>
      <c r="ACZ22" s="328"/>
      <c r="ADA22" s="328"/>
      <c r="ADB22" s="328"/>
      <c r="ADC22" s="328"/>
      <c r="ADD22" s="328"/>
      <c r="ADE22" s="328"/>
      <c r="ADF22" s="328"/>
      <c r="ADG22" s="328"/>
      <c r="ADH22" s="328"/>
      <c r="ADI22" s="328"/>
      <c r="ADJ22" s="328"/>
      <c r="ADK22" s="328"/>
      <c r="ADL22" s="328"/>
      <c r="ADM22" s="328"/>
      <c r="ADN22" s="328"/>
      <c r="ADO22" s="328"/>
      <c r="ADP22" s="328"/>
      <c r="ADQ22" s="328"/>
      <c r="ADR22" s="328"/>
      <c r="ADS22" s="328"/>
      <c r="ADT22" s="328"/>
      <c r="ADU22" s="328"/>
      <c r="ADV22" s="328"/>
      <c r="ADW22" s="328"/>
      <c r="ADX22" s="328"/>
      <c r="ADY22" s="328"/>
      <c r="ADZ22" s="328"/>
      <c r="AEA22" s="328"/>
      <c r="AEB22" s="328"/>
      <c r="AEC22" s="328"/>
      <c r="AED22" s="328"/>
      <c r="AEE22" s="328"/>
      <c r="AEF22" s="328"/>
      <c r="AEG22" s="328"/>
      <c r="AEH22" s="328"/>
      <c r="AEI22" s="328"/>
      <c r="AEJ22" s="328"/>
      <c r="AEK22" s="328"/>
      <c r="AEL22" s="328"/>
      <c r="AEM22" s="328"/>
      <c r="AEN22" s="328"/>
      <c r="AEO22" s="328"/>
      <c r="AEP22" s="328"/>
      <c r="AEQ22" s="328"/>
      <c r="AER22" s="328"/>
      <c r="AES22" s="328"/>
      <c r="AET22" s="328"/>
      <c r="AEU22" s="328"/>
      <c r="AEV22" s="328"/>
      <c r="AEW22" s="328"/>
      <c r="AEX22" s="328"/>
      <c r="AEY22" s="328"/>
      <c r="AEZ22" s="328"/>
      <c r="AFA22" s="328"/>
      <c r="AFB22" s="328"/>
      <c r="AFC22" s="328"/>
      <c r="AFD22" s="328"/>
      <c r="AFE22" s="328"/>
      <c r="AFF22" s="328"/>
      <c r="AFG22" s="328"/>
      <c r="AFH22" s="328"/>
      <c r="AFI22" s="328"/>
      <c r="AFJ22" s="328"/>
      <c r="AFK22" s="328"/>
      <c r="AFL22" s="328"/>
      <c r="AFM22" s="328"/>
      <c r="AFN22" s="328"/>
      <c r="AFO22" s="328"/>
      <c r="AFP22" s="328"/>
      <c r="AFQ22" s="328"/>
      <c r="AFR22" s="328"/>
      <c r="AFS22" s="328"/>
      <c r="AFT22" s="328"/>
      <c r="AFU22" s="328"/>
      <c r="AFV22" s="328"/>
      <c r="AFW22" s="328"/>
      <c r="AFX22" s="328"/>
      <c r="AFY22" s="328"/>
      <c r="AFZ22" s="328"/>
      <c r="AGA22" s="328"/>
      <c r="AGB22" s="328"/>
      <c r="AGC22" s="328"/>
      <c r="AGD22" s="328"/>
      <c r="AGE22" s="328"/>
      <c r="AGF22" s="328"/>
      <c r="AGG22" s="328"/>
      <c r="AGH22" s="328"/>
      <c r="AGI22" s="328"/>
      <c r="AGJ22" s="328"/>
      <c r="AGK22" s="328"/>
      <c r="AGL22" s="328"/>
      <c r="AGM22" s="328"/>
      <c r="AGN22" s="328"/>
      <c r="AGO22" s="328"/>
      <c r="AGP22" s="328"/>
      <c r="AGQ22" s="328"/>
      <c r="AGR22" s="328"/>
      <c r="AGS22" s="328"/>
      <c r="AGT22" s="328"/>
      <c r="AGU22" s="328"/>
      <c r="AGV22" s="328"/>
      <c r="AGW22" s="328"/>
      <c r="AGX22" s="328"/>
      <c r="AGY22" s="328"/>
      <c r="AGZ22" s="328"/>
      <c r="AHA22" s="328"/>
      <c r="AHB22" s="328"/>
      <c r="AHC22" s="328"/>
      <c r="AHD22" s="328"/>
      <c r="AHE22" s="328"/>
      <c r="AHF22" s="328"/>
      <c r="AHG22" s="328"/>
      <c r="AHH22" s="328"/>
      <c r="AHI22" s="328"/>
      <c r="AHJ22" s="328"/>
      <c r="AHK22" s="328"/>
      <c r="AHL22" s="328"/>
      <c r="AHM22" s="328"/>
      <c r="AHN22" s="328"/>
      <c r="AHO22" s="328"/>
      <c r="AHP22" s="328"/>
      <c r="AHQ22" s="328"/>
      <c r="AHR22" s="328"/>
      <c r="AHS22" s="328"/>
      <c r="AHT22" s="328"/>
      <c r="AHU22" s="328"/>
      <c r="AHV22" s="328"/>
      <c r="AHW22" s="328"/>
      <c r="AHX22" s="328"/>
      <c r="AHY22" s="328"/>
      <c r="AHZ22" s="328"/>
      <c r="AIA22" s="328"/>
      <c r="AIB22" s="328"/>
      <c r="AIC22" s="328"/>
      <c r="AID22" s="328"/>
      <c r="AIE22" s="328"/>
      <c r="AIF22" s="328"/>
      <c r="AIG22" s="328"/>
      <c r="AIH22" s="328"/>
      <c r="AII22" s="328"/>
      <c r="AIJ22" s="328"/>
      <c r="AIK22" s="328"/>
      <c r="AIL22" s="328"/>
      <c r="AIM22" s="328"/>
      <c r="AIN22" s="328"/>
      <c r="AIO22" s="328"/>
      <c r="AIP22" s="328"/>
      <c r="AIQ22" s="328"/>
      <c r="AIR22" s="328"/>
      <c r="AIS22" s="328"/>
      <c r="AIT22" s="328"/>
      <c r="AIU22" s="328"/>
      <c r="AIV22" s="328"/>
      <c r="AIW22" s="328"/>
      <c r="AIX22" s="328"/>
      <c r="AIY22" s="328"/>
      <c r="AIZ22" s="328"/>
      <c r="AJA22" s="328"/>
      <c r="AJB22" s="328"/>
      <c r="AJC22" s="328"/>
      <c r="AJD22" s="328"/>
      <c r="AJE22" s="328"/>
      <c r="AJF22" s="328"/>
      <c r="AJG22" s="328"/>
      <c r="AJH22" s="328"/>
      <c r="AJI22" s="328"/>
      <c r="AJJ22" s="328"/>
      <c r="AJK22" s="328"/>
      <c r="AJL22" s="328"/>
      <c r="AJM22" s="328"/>
      <c r="AJN22" s="328"/>
      <c r="AJO22" s="328"/>
      <c r="AJP22" s="328"/>
      <c r="AJQ22" s="328"/>
      <c r="AJR22" s="328"/>
      <c r="AJS22" s="328"/>
      <c r="AJT22" s="328"/>
      <c r="AJU22" s="328"/>
      <c r="AJV22" s="328"/>
      <c r="AJW22" s="328"/>
      <c r="AJX22" s="328"/>
      <c r="AJY22" s="328"/>
      <c r="AJZ22" s="328"/>
      <c r="AKA22" s="328"/>
      <c r="AKB22" s="328"/>
      <c r="AKC22" s="328"/>
      <c r="AKD22" s="328"/>
      <c r="AKE22" s="328"/>
      <c r="AKF22" s="328"/>
      <c r="AKG22" s="328"/>
      <c r="AKH22" s="328"/>
      <c r="AKI22" s="328"/>
      <c r="AKJ22" s="328"/>
      <c r="AKK22" s="328"/>
      <c r="AKL22" s="328"/>
      <c r="AKM22" s="328"/>
      <c r="AKN22" s="328"/>
      <c r="AKO22" s="328"/>
      <c r="AKP22" s="328"/>
      <c r="AKQ22" s="328"/>
      <c r="AKR22" s="328"/>
      <c r="AKS22" s="328"/>
      <c r="AKT22" s="328"/>
      <c r="AKU22" s="328"/>
    </row>
    <row r="23" spans="1:983" ht="23.25" customHeight="1">
      <c r="AC23" s="1211"/>
      <c r="AD23" s="1211"/>
      <c r="AE23" s="1211"/>
      <c r="AF23" s="1211"/>
      <c r="AG23" s="1211"/>
      <c r="AH23" s="1211"/>
      <c r="AI23" s="1211"/>
      <c r="AJ23" s="1211"/>
      <c r="AK23" s="1211"/>
      <c r="AL23" s="1211"/>
      <c r="AM23" s="1211"/>
      <c r="AN23" s="1211"/>
      <c r="AO23" s="1211"/>
      <c r="AP23" s="1211"/>
      <c r="AQ23" s="1211"/>
      <c r="AR23" s="1211"/>
      <c r="AS23" s="1211"/>
      <c r="AT23" s="1211"/>
      <c r="AU23" s="1211"/>
      <c r="AV23" s="1211"/>
      <c r="AW23" s="1211"/>
      <c r="AX23" s="1211"/>
      <c r="BE23" s="328"/>
      <c r="BF23" s="328"/>
      <c r="BG23" s="328"/>
      <c r="BH23" s="328"/>
      <c r="BI23" s="328"/>
      <c r="BJ23" s="328"/>
      <c r="BK23" s="328"/>
      <c r="BL23" s="328"/>
      <c r="BM23" s="328"/>
      <c r="BN23" s="328"/>
      <c r="BO23" s="328"/>
      <c r="BP23" s="328"/>
      <c r="BQ23" s="328"/>
      <c r="BR23" s="328"/>
      <c r="BS23" s="328"/>
      <c r="BT23" s="328"/>
      <c r="BU23" s="328"/>
      <c r="BV23" s="328"/>
      <c r="BW23" s="328"/>
      <c r="BX23" s="328"/>
      <c r="BY23" s="328"/>
      <c r="BZ23" s="328"/>
      <c r="CA23" s="328"/>
      <c r="CB23" s="328"/>
      <c r="CC23" s="328"/>
      <c r="CD23" s="328"/>
      <c r="CE23" s="328"/>
      <c r="CF23" s="328"/>
      <c r="CG23" s="328"/>
      <c r="CH23" s="328"/>
      <c r="CI23" s="328"/>
      <c r="CJ23" s="328"/>
      <c r="CK23" s="328"/>
      <c r="CL23" s="328"/>
      <c r="CM23" s="328"/>
      <c r="CN23" s="328"/>
      <c r="CO23" s="328"/>
      <c r="CP23" s="328"/>
      <c r="CQ23" s="328"/>
      <c r="CR23" s="328"/>
      <c r="CS23" s="328"/>
      <c r="CT23" s="328"/>
      <c r="CU23" s="328"/>
      <c r="CV23" s="328"/>
      <c r="CW23" s="328"/>
      <c r="CX23" s="328"/>
      <c r="CY23" s="328"/>
      <c r="CZ23" s="328"/>
      <c r="DA23" s="328"/>
      <c r="DB23" s="328"/>
      <c r="DC23" s="328"/>
      <c r="DD23" s="328"/>
      <c r="DE23" s="328"/>
      <c r="DF23" s="328"/>
      <c r="DG23" s="328"/>
      <c r="DH23" s="328"/>
      <c r="DI23" s="328"/>
      <c r="DJ23" s="328"/>
      <c r="DK23" s="328"/>
      <c r="DL23" s="328"/>
      <c r="DM23" s="328"/>
      <c r="DN23" s="328"/>
      <c r="DO23" s="328"/>
      <c r="DP23" s="328"/>
      <c r="DQ23" s="328"/>
      <c r="DR23" s="328"/>
      <c r="DS23" s="328"/>
      <c r="DT23" s="328"/>
      <c r="DU23" s="328"/>
      <c r="DV23" s="328"/>
      <c r="DW23" s="328"/>
      <c r="DX23" s="328"/>
      <c r="DY23" s="328"/>
      <c r="DZ23" s="328"/>
      <c r="EA23" s="328"/>
      <c r="EB23" s="328"/>
      <c r="EC23" s="328"/>
      <c r="ED23" s="328"/>
      <c r="EE23" s="328"/>
      <c r="EF23" s="328"/>
      <c r="EG23" s="328"/>
      <c r="EH23" s="328"/>
      <c r="EI23" s="328"/>
      <c r="EJ23" s="328"/>
      <c r="EK23" s="328"/>
      <c r="EL23" s="328"/>
      <c r="EM23" s="328"/>
      <c r="EN23" s="328"/>
      <c r="EO23" s="328"/>
      <c r="EP23" s="328"/>
      <c r="EQ23" s="328"/>
      <c r="ER23" s="328"/>
      <c r="ES23" s="328"/>
      <c r="ET23" s="328"/>
      <c r="EU23" s="328"/>
      <c r="EV23" s="328"/>
      <c r="EW23" s="328"/>
      <c r="EX23" s="328"/>
      <c r="EY23" s="328"/>
      <c r="EZ23" s="328"/>
      <c r="FA23" s="328"/>
      <c r="FB23" s="328"/>
      <c r="FC23" s="328"/>
      <c r="FD23" s="328"/>
      <c r="FE23" s="328"/>
      <c r="FF23" s="328"/>
      <c r="FG23" s="328"/>
      <c r="FH23" s="328"/>
      <c r="FI23" s="328"/>
      <c r="FJ23" s="328"/>
      <c r="FK23" s="328"/>
      <c r="FL23" s="328"/>
      <c r="FM23" s="328"/>
      <c r="FN23" s="328"/>
      <c r="FO23" s="328"/>
      <c r="FP23" s="328"/>
      <c r="FQ23" s="328"/>
      <c r="FR23" s="328"/>
      <c r="FS23" s="328"/>
      <c r="FT23" s="328"/>
      <c r="FU23" s="328"/>
      <c r="FV23" s="328"/>
      <c r="FW23" s="328"/>
      <c r="FX23" s="328"/>
      <c r="FY23" s="328"/>
      <c r="FZ23" s="328"/>
      <c r="GA23" s="328"/>
      <c r="GB23" s="328"/>
      <c r="GC23" s="328"/>
      <c r="GD23" s="328"/>
      <c r="GE23" s="328"/>
      <c r="GF23" s="328"/>
      <c r="GG23" s="328"/>
      <c r="GH23" s="328"/>
      <c r="GI23" s="328"/>
      <c r="GJ23" s="328"/>
      <c r="GK23" s="328"/>
      <c r="GL23" s="328"/>
      <c r="GM23" s="328"/>
      <c r="GN23" s="328"/>
      <c r="GO23" s="328"/>
      <c r="GP23" s="328"/>
      <c r="GQ23" s="328"/>
      <c r="GR23" s="328"/>
      <c r="GS23" s="328"/>
      <c r="GT23" s="328"/>
      <c r="GU23" s="328"/>
      <c r="GV23" s="328"/>
      <c r="GW23" s="328"/>
      <c r="GX23" s="328"/>
      <c r="GY23" s="328"/>
      <c r="GZ23" s="328"/>
      <c r="HA23" s="328"/>
      <c r="HB23" s="328"/>
      <c r="HC23" s="328"/>
      <c r="HD23" s="328"/>
      <c r="HE23" s="328"/>
      <c r="HF23" s="328"/>
      <c r="HG23" s="328"/>
      <c r="HH23" s="328"/>
      <c r="HI23" s="328"/>
      <c r="HJ23" s="328"/>
      <c r="HK23" s="328"/>
      <c r="HL23" s="328"/>
      <c r="HM23" s="328"/>
      <c r="HN23" s="328"/>
      <c r="HO23" s="328"/>
      <c r="HP23" s="328"/>
      <c r="HQ23" s="328"/>
      <c r="HR23" s="328"/>
      <c r="HS23" s="328"/>
      <c r="HT23" s="328"/>
      <c r="HU23" s="328"/>
      <c r="HV23" s="328"/>
      <c r="HW23" s="328"/>
      <c r="HX23" s="328"/>
      <c r="HY23" s="328"/>
      <c r="HZ23" s="328"/>
      <c r="IA23" s="328"/>
      <c r="IB23" s="328"/>
      <c r="IC23" s="328"/>
      <c r="ID23" s="328"/>
      <c r="IE23" s="328"/>
      <c r="IF23" s="328"/>
      <c r="IG23" s="328"/>
      <c r="IH23" s="328"/>
      <c r="II23" s="328"/>
      <c r="IJ23" s="328"/>
      <c r="IK23" s="328"/>
      <c r="IL23" s="328"/>
      <c r="IM23" s="328"/>
      <c r="IN23" s="328"/>
      <c r="IO23" s="328"/>
      <c r="IP23" s="328"/>
      <c r="IQ23" s="328"/>
      <c r="IR23" s="328"/>
      <c r="IS23" s="328"/>
      <c r="IT23" s="328"/>
      <c r="IU23" s="328"/>
      <c r="IV23" s="328"/>
      <c r="IW23" s="328"/>
      <c r="IX23" s="328"/>
      <c r="IY23" s="328"/>
      <c r="IZ23" s="328"/>
      <c r="JA23" s="328"/>
      <c r="JB23" s="328"/>
      <c r="JC23" s="328"/>
      <c r="JD23" s="328"/>
      <c r="JE23" s="328"/>
      <c r="JF23" s="328"/>
      <c r="JG23" s="328"/>
      <c r="JH23" s="328"/>
      <c r="JI23" s="328"/>
      <c r="JJ23" s="328"/>
      <c r="JK23" s="328"/>
      <c r="JL23" s="328"/>
      <c r="JM23" s="328"/>
      <c r="JN23" s="328"/>
      <c r="JO23" s="328"/>
      <c r="JP23" s="328"/>
      <c r="JQ23" s="328"/>
      <c r="JR23" s="328"/>
      <c r="JS23" s="328"/>
      <c r="JT23" s="328"/>
      <c r="JU23" s="328"/>
      <c r="JV23" s="328"/>
      <c r="JW23" s="328"/>
      <c r="JX23" s="328"/>
      <c r="JY23" s="328"/>
      <c r="JZ23" s="328"/>
      <c r="KA23" s="328"/>
      <c r="KB23" s="328"/>
      <c r="KC23" s="328"/>
      <c r="KD23" s="328"/>
      <c r="KE23" s="328"/>
      <c r="KF23" s="328"/>
      <c r="KG23" s="328"/>
      <c r="KH23" s="328"/>
      <c r="KI23" s="328"/>
      <c r="KJ23" s="328"/>
      <c r="KK23" s="328"/>
      <c r="KL23" s="328"/>
      <c r="KM23" s="328"/>
      <c r="KN23" s="328"/>
      <c r="KO23" s="328"/>
      <c r="KP23" s="328"/>
      <c r="KQ23" s="328"/>
      <c r="KR23" s="328"/>
      <c r="KS23" s="328"/>
      <c r="KT23" s="328"/>
      <c r="KU23" s="328"/>
      <c r="KV23" s="328"/>
      <c r="KW23" s="328"/>
      <c r="KX23" s="328"/>
      <c r="KY23" s="328"/>
      <c r="KZ23" s="328"/>
      <c r="LA23" s="328"/>
      <c r="LB23" s="328"/>
      <c r="LC23" s="328"/>
      <c r="LD23" s="328"/>
      <c r="LE23" s="328"/>
      <c r="LF23" s="328"/>
      <c r="LG23" s="328"/>
      <c r="LH23" s="328"/>
      <c r="LI23" s="328"/>
      <c r="LJ23" s="328"/>
      <c r="LK23" s="328"/>
      <c r="LL23" s="328"/>
      <c r="LM23" s="328"/>
      <c r="LN23" s="328"/>
      <c r="LO23" s="328"/>
      <c r="LP23" s="328"/>
      <c r="LQ23" s="328"/>
      <c r="LR23" s="328"/>
      <c r="LS23" s="328"/>
      <c r="LT23" s="328"/>
      <c r="LU23" s="328"/>
      <c r="LV23" s="328"/>
      <c r="LW23" s="328"/>
      <c r="LX23" s="328"/>
      <c r="LY23" s="328"/>
      <c r="LZ23" s="328"/>
      <c r="MA23" s="328"/>
      <c r="MB23" s="328"/>
      <c r="MC23" s="328"/>
      <c r="MD23" s="328"/>
      <c r="ME23" s="328"/>
      <c r="MF23" s="328"/>
      <c r="MG23" s="328"/>
      <c r="MH23" s="328"/>
      <c r="MI23" s="328"/>
      <c r="MJ23" s="328"/>
      <c r="MK23" s="328"/>
      <c r="ML23" s="328"/>
      <c r="MM23" s="328"/>
      <c r="MN23" s="328"/>
      <c r="MO23" s="328"/>
      <c r="MP23" s="328"/>
      <c r="MQ23" s="328"/>
      <c r="MR23" s="328"/>
      <c r="MS23" s="328"/>
      <c r="MT23" s="328"/>
      <c r="MU23" s="328"/>
      <c r="MV23" s="328"/>
      <c r="MW23" s="328"/>
      <c r="MX23" s="328"/>
      <c r="MY23" s="328"/>
      <c r="MZ23" s="328"/>
      <c r="NA23" s="328"/>
      <c r="NB23" s="328"/>
      <c r="NC23" s="328"/>
      <c r="ND23" s="328"/>
      <c r="NE23" s="328"/>
      <c r="NF23" s="328"/>
      <c r="NG23" s="328"/>
      <c r="NH23" s="328"/>
      <c r="NI23" s="328"/>
      <c r="NJ23" s="328"/>
      <c r="NK23" s="328"/>
      <c r="NL23" s="328"/>
      <c r="NM23" s="328"/>
      <c r="NN23" s="328"/>
      <c r="NO23" s="328"/>
      <c r="NP23" s="328"/>
      <c r="NQ23" s="328"/>
      <c r="NR23" s="328"/>
      <c r="NS23" s="328"/>
      <c r="NT23" s="328"/>
      <c r="NU23" s="328"/>
      <c r="NV23" s="328"/>
      <c r="NW23" s="328"/>
      <c r="NX23" s="328"/>
      <c r="NY23" s="328"/>
      <c r="NZ23" s="328"/>
      <c r="OA23" s="328"/>
      <c r="OB23" s="328"/>
      <c r="OC23" s="328"/>
      <c r="OD23" s="328"/>
      <c r="OE23" s="328"/>
      <c r="OF23" s="328"/>
      <c r="OG23" s="328"/>
      <c r="OH23" s="328"/>
      <c r="OI23" s="328"/>
      <c r="OJ23" s="328"/>
      <c r="OK23" s="328"/>
      <c r="OL23" s="328"/>
      <c r="OM23" s="328"/>
      <c r="ON23" s="328"/>
      <c r="OO23" s="328"/>
      <c r="OP23" s="328"/>
      <c r="OQ23" s="328"/>
      <c r="OR23" s="328"/>
      <c r="OS23" s="328"/>
      <c r="OT23" s="328"/>
      <c r="OU23" s="328"/>
      <c r="OV23" s="328"/>
      <c r="OW23" s="328"/>
      <c r="OX23" s="328"/>
      <c r="OY23" s="328"/>
      <c r="OZ23" s="328"/>
      <c r="PA23" s="328"/>
      <c r="PB23" s="328"/>
      <c r="PC23" s="328"/>
      <c r="PD23" s="328"/>
      <c r="PE23" s="328"/>
      <c r="PF23" s="328"/>
      <c r="PG23" s="328"/>
      <c r="PH23" s="328"/>
      <c r="PI23" s="328"/>
      <c r="PJ23" s="328"/>
      <c r="PK23" s="328"/>
      <c r="PL23" s="328"/>
      <c r="PM23" s="328"/>
      <c r="PN23" s="328"/>
      <c r="PO23" s="328"/>
      <c r="PP23" s="328"/>
      <c r="PQ23" s="328"/>
      <c r="PR23" s="328"/>
      <c r="PS23" s="328"/>
      <c r="PT23" s="328"/>
      <c r="PU23" s="328"/>
      <c r="PV23" s="328"/>
      <c r="PW23" s="328"/>
      <c r="PX23" s="328"/>
      <c r="PY23" s="328"/>
      <c r="PZ23" s="328"/>
      <c r="QA23" s="328"/>
      <c r="QB23" s="328"/>
      <c r="QC23" s="328"/>
      <c r="QD23" s="328"/>
      <c r="QE23" s="328"/>
      <c r="QF23" s="328"/>
      <c r="QG23" s="328"/>
      <c r="QH23" s="328"/>
      <c r="QI23" s="328"/>
      <c r="QJ23" s="328"/>
      <c r="QK23" s="328"/>
      <c r="QL23" s="328"/>
      <c r="QM23" s="328"/>
      <c r="QN23" s="328"/>
      <c r="QO23" s="328"/>
      <c r="QP23" s="328"/>
      <c r="QQ23" s="328"/>
      <c r="QR23" s="328"/>
      <c r="QS23" s="328"/>
      <c r="QT23" s="328"/>
      <c r="QU23" s="328"/>
      <c r="QV23" s="328"/>
      <c r="QW23" s="328"/>
      <c r="QX23" s="328"/>
      <c r="QY23" s="328"/>
      <c r="QZ23" s="328"/>
      <c r="RA23" s="328"/>
      <c r="RB23" s="328"/>
      <c r="RC23" s="328"/>
      <c r="RD23" s="328"/>
      <c r="RE23" s="328"/>
      <c r="RF23" s="328"/>
      <c r="RG23" s="328"/>
      <c r="RH23" s="328"/>
      <c r="RI23" s="328"/>
      <c r="RJ23" s="328"/>
      <c r="RK23" s="328"/>
      <c r="RL23" s="328"/>
      <c r="RM23" s="328"/>
      <c r="RN23" s="328"/>
      <c r="RO23" s="328"/>
      <c r="RP23" s="328"/>
      <c r="RQ23" s="328"/>
      <c r="RR23" s="328"/>
      <c r="RS23" s="328"/>
      <c r="RT23" s="328"/>
      <c r="RU23" s="328"/>
      <c r="RV23" s="328"/>
      <c r="RW23" s="328"/>
      <c r="RX23" s="328"/>
      <c r="RY23" s="328"/>
      <c r="RZ23" s="328"/>
      <c r="SA23" s="328"/>
      <c r="SB23" s="328"/>
      <c r="SC23" s="328"/>
      <c r="SD23" s="328"/>
      <c r="SE23" s="328"/>
      <c r="SF23" s="328"/>
      <c r="SG23" s="328"/>
      <c r="SH23" s="328"/>
      <c r="SI23" s="328"/>
      <c r="SJ23" s="328"/>
      <c r="SK23" s="328"/>
      <c r="SL23" s="328"/>
      <c r="SM23" s="328"/>
      <c r="SN23" s="328"/>
      <c r="SO23" s="328"/>
      <c r="SP23" s="328"/>
      <c r="SQ23" s="328"/>
      <c r="SR23" s="328"/>
      <c r="SS23" s="328"/>
      <c r="ST23" s="328"/>
      <c r="SU23" s="328"/>
      <c r="SV23" s="328"/>
      <c r="SW23" s="328"/>
      <c r="SX23" s="328"/>
      <c r="SY23" s="328"/>
      <c r="SZ23" s="328"/>
      <c r="TA23" s="328"/>
      <c r="TB23" s="328"/>
      <c r="TC23" s="328"/>
      <c r="TD23" s="328"/>
      <c r="TE23" s="328"/>
      <c r="TF23" s="328"/>
      <c r="TG23" s="328"/>
      <c r="TH23" s="328"/>
      <c r="TI23" s="328"/>
      <c r="TJ23" s="328"/>
      <c r="TK23" s="328"/>
      <c r="TL23" s="328"/>
      <c r="TM23" s="328"/>
      <c r="TN23" s="328"/>
      <c r="TO23" s="328"/>
      <c r="TP23" s="328"/>
      <c r="TQ23" s="328"/>
      <c r="TR23" s="328"/>
      <c r="TS23" s="328"/>
      <c r="TT23" s="328"/>
      <c r="TU23" s="328"/>
      <c r="TV23" s="328"/>
      <c r="TW23" s="328"/>
      <c r="TX23" s="328"/>
      <c r="TY23" s="328"/>
      <c r="TZ23" s="328"/>
      <c r="UA23" s="328"/>
      <c r="UB23" s="328"/>
      <c r="UC23" s="328"/>
      <c r="UD23" s="328"/>
      <c r="UE23" s="328"/>
      <c r="UF23" s="328"/>
      <c r="UG23" s="328"/>
      <c r="UH23" s="328"/>
      <c r="UI23" s="328"/>
      <c r="UJ23" s="328"/>
      <c r="UK23" s="328"/>
      <c r="UL23" s="328"/>
      <c r="UM23" s="328"/>
      <c r="UN23" s="328"/>
      <c r="UO23" s="328"/>
      <c r="UP23" s="328"/>
      <c r="UQ23" s="328"/>
      <c r="UR23" s="328"/>
      <c r="US23" s="328"/>
      <c r="UT23" s="328"/>
      <c r="UU23" s="328"/>
      <c r="UV23" s="328"/>
      <c r="UW23" s="328"/>
      <c r="UX23" s="328"/>
      <c r="UY23" s="328"/>
      <c r="UZ23" s="328"/>
      <c r="VA23" s="328"/>
      <c r="VB23" s="328"/>
      <c r="VC23" s="328"/>
      <c r="VD23" s="328"/>
      <c r="VE23" s="328"/>
      <c r="VF23" s="328"/>
      <c r="VG23" s="328"/>
      <c r="VH23" s="328"/>
      <c r="VI23" s="328"/>
      <c r="VJ23" s="328"/>
      <c r="VK23" s="328"/>
      <c r="VL23" s="328"/>
      <c r="VM23" s="328"/>
      <c r="VN23" s="328"/>
      <c r="VO23" s="328"/>
      <c r="VP23" s="328"/>
      <c r="VQ23" s="328"/>
      <c r="VR23" s="328"/>
      <c r="VS23" s="328"/>
      <c r="VT23" s="328"/>
      <c r="VU23" s="328"/>
      <c r="VV23" s="328"/>
      <c r="VW23" s="328"/>
      <c r="VX23" s="328"/>
      <c r="VY23" s="328"/>
      <c r="VZ23" s="328"/>
      <c r="WA23" s="328"/>
      <c r="WB23" s="328"/>
      <c r="WC23" s="328"/>
      <c r="WD23" s="328"/>
      <c r="WE23" s="328"/>
      <c r="WF23" s="328"/>
      <c r="WG23" s="328"/>
      <c r="WH23" s="328"/>
      <c r="WI23" s="328"/>
      <c r="WJ23" s="328"/>
      <c r="WK23" s="328"/>
      <c r="WL23" s="328"/>
      <c r="WM23" s="328"/>
      <c r="WN23" s="328"/>
      <c r="WO23" s="328"/>
      <c r="WP23" s="328"/>
      <c r="WQ23" s="328"/>
      <c r="WR23" s="328"/>
      <c r="WS23" s="328"/>
      <c r="WT23" s="328"/>
      <c r="WU23" s="328"/>
      <c r="WV23" s="328"/>
      <c r="WW23" s="328"/>
      <c r="WX23" s="328"/>
      <c r="WY23" s="328"/>
      <c r="WZ23" s="328"/>
      <c r="XA23" s="328"/>
      <c r="XB23" s="328"/>
      <c r="XC23" s="328"/>
      <c r="XD23" s="328"/>
      <c r="XE23" s="328"/>
      <c r="XF23" s="328"/>
      <c r="XG23" s="328"/>
      <c r="XH23" s="328"/>
      <c r="XI23" s="328"/>
      <c r="XJ23" s="328"/>
      <c r="XK23" s="328"/>
      <c r="XL23" s="328"/>
      <c r="XM23" s="328"/>
      <c r="XN23" s="328"/>
      <c r="XO23" s="328"/>
      <c r="XP23" s="328"/>
      <c r="XQ23" s="328"/>
      <c r="XR23" s="328"/>
      <c r="XS23" s="328"/>
      <c r="XT23" s="328"/>
      <c r="XU23" s="328"/>
      <c r="XV23" s="328"/>
      <c r="XW23" s="328"/>
      <c r="XX23" s="328"/>
      <c r="XY23" s="328"/>
      <c r="XZ23" s="328"/>
      <c r="YA23" s="328"/>
      <c r="YB23" s="328"/>
      <c r="YC23" s="328"/>
      <c r="YD23" s="328"/>
      <c r="YE23" s="328"/>
      <c r="YF23" s="328"/>
      <c r="YG23" s="328"/>
      <c r="YH23" s="328"/>
      <c r="YI23" s="328"/>
      <c r="YJ23" s="328"/>
      <c r="YK23" s="328"/>
      <c r="YL23" s="328"/>
      <c r="YM23" s="328"/>
      <c r="YN23" s="328"/>
      <c r="YO23" s="328"/>
      <c r="YP23" s="328"/>
      <c r="YQ23" s="328"/>
      <c r="YR23" s="328"/>
      <c r="YS23" s="328"/>
      <c r="YT23" s="328"/>
      <c r="YU23" s="328"/>
      <c r="YV23" s="328"/>
      <c r="YW23" s="328"/>
      <c r="YX23" s="328"/>
      <c r="YY23" s="328"/>
      <c r="YZ23" s="328"/>
      <c r="ZA23" s="328"/>
      <c r="ZB23" s="328"/>
      <c r="ZC23" s="328"/>
      <c r="ZD23" s="328"/>
      <c r="ZE23" s="328"/>
      <c r="ZF23" s="328"/>
      <c r="ZG23" s="328"/>
      <c r="ZH23" s="328"/>
      <c r="ZI23" s="328"/>
      <c r="ZJ23" s="328"/>
      <c r="ZK23" s="328"/>
      <c r="ZL23" s="328"/>
      <c r="ZM23" s="328"/>
      <c r="ZN23" s="328"/>
      <c r="ZO23" s="328"/>
      <c r="ZP23" s="328"/>
      <c r="ZQ23" s="328"/>
      <c r="ZR23" s="328"/>
      <c r="ZS23" s="328"/>
      <c r="ZT23" s="328"/>
      <c r="ZU23" s="328"/>
      <c r="ZV23" s="328"/>
      <c r="ZW23" s="328"/>
      <c r="ZX23" s="328"/>
      <c r="ZY23" s="328"/>
      <c r="ZZ23" s="328"/>
      <c r="AAA23" s="328"/>
      <c r="AAB23" s="328"/>
      <c r="AAC23" s="328"/>
      <c r="AAD23" s="328"/>
      <c r="AAE23" s="328"/>
      <c r="AAF23" s="328"/>
      <c r="AAG23" s="328"/>
      <c r="AAH23" s="328"/>
      <c r="AAI23" s="328"/>
      <c r="AAJ23" s="328"/>
      <c r="AAK23" s="328"/>
      <c r="AAL23" s="328"/>
      <c r="AAM23" s="328"/>
      <c r="AAN23" s="328"/>
      <c r="AAO23" s="328"/>
      <c r="AAP23" s="328"/>
      <c r="AAQ23" s="328"/>
      <c r="AAR23" s="328"/>
      <c r="AAS23" s="328"/>
      <c r="AAT23" s="328"/>
      <c r="AAU23" s="328"/>
      <c r="AAV23" s="328"/>
      <c r="AAW23" s="328"/>
      <c r="AAX23" s="328"/>
      <c r="AAY23" s="328"/>
      <c r="AAZ23" s="328"/>
      <c r="ABA23" s="328"/>
      <c r="ABB23" s="328"/>
      <c r="ABC23" s="328"/>
      <c r="ABD23" s="328"/>
      <c r="ABE23" s="328"/>
      <c r="ABF23" s="328"/>
      <c r="ABG23" s="328"/>
      <c r="ABH23" s="328"/>
      <c r="ABI23" s="328"/>
      <c r="ABJ23" s="328"/>
      <c r="ABK23" s="328"/>
      <c r="ABL23" s="328"/>
      <c r="ABM23" s="328"/>
      <c r="ABN23" s="328"/>
      <c r="ABO23" s="328"/>
      <c r="ABP23" s="328"/>
      <c r="ABQ23" s="328"/>
      <c r="ABR23" s="328"/>
      <c r="ABS23" s="328"/>
      <c r="ABT23" s="328"/>
      <c r="ABU23" s="328"/>
      <c r="ABV23" s="328"/>
      <c r="ABW23" s="328"/>
      <c r="ABX23" s="328"/>
      <c r="ABY23" s="328"/>
      <c r="ABZ23" s="328"/>
      <c r="ACA23" s="328"/>
      <c r="ACB23" s="328"/>
      <c r="ACC23" s="328"/>
      <c r="ACD23" s="328"/>
      <c r="ACE23" s="328"/>
      <c r="ACF23" s="328"/>
      <c r="ACG23" s="328"/>
      <c r="ACH23" s="328"/>
      <c r="ACI23" s="328"/>
      <c r="ACJ23" s="328"/>
      <c r="ACK23" s="328"/>
      <c r="ACL23" s="328"/>
      <c r="ACM23" s="328"/>
      <c r="ACN23" s="328"/>
      <c r="ACO23" s="328"/>
      <c r="ACP23" s="328"/>
      <c r="ACQ23" s="328"/>
      <c r="ACR23" s="328"/>
      <c r="ACS23" s="328"/>
      <c r="ACT23" s="328"/>
      <c r="ACU23" s="328"/>
      <c r="ACV23" s="328"/>
      <c r="ACW23" s="328"/>
      <c r="ACX23" s="328"/>
      <c r="ACY23" s="328"/>
      <c r="ACZ23" s="328"/>
      <c r="ADA23" s="328"/>
      <c r="ADB23" s="328"/>
      <c r="ADC23" s="328"/>
      <c r="ADD23" s="328"/>
      <c r="ADE23" s="328"/>
      <c r="ADF23" s="328"/>
      <c r="ADG23" s="328"/>
      <c r="ADH23" s="328"/>
      <c r="ADI23" s="328"/>
      <c r="ADJ23" s="328"/>
      <c r="ADK23" s="328"/>
      <c r="ADL23" s="328"/>
      <c r="ADM23" s="328"/>
      <c r="ADN23" s="328"/>
      <c r="ADO23" s="328"/>
      <c r="ADP23" s="328"/>
      <c r="ADQ23" s="328"/>
      <c r="ADR23" s="328"/>
      <c r="ADS23" s="328"/>
      <c r="ADT23" s="328"/>
      <c r="ADU23" s="328"/>
      <c r="ADV23" s="328"/>
      <c r="ADW23" s="328"/>
      <c r="ADX23" s="328"/>
      <c r="ADY23" s="328"/>
      <c r="ADZ23" s="328"/>
      <c r="AEA23" s="328"/>
      <c r="AEB23" s="328"/>
      <c r="AEC23" s="328"/>
      <c r="AED23" s="328"/>
      <c r="AEE23" s="328"/>
      <c r="AEF23" s="328"/>
      <c r="AEG23" s="328"/>
      <c r="AEH23" s="328"/>
      <c r="AEI23" s="328"/>
      <c r="AEJ23" s="328"/>
      <c r="AEK23" s="328"/>
      <c r="AEL23" s="328"/>
      <c r="AEM23" s="328"/>
      <c r="AEN23" s="328"/>
      <c r="AEO23" s="328"/>
      <c r="AEP23" s="328"/>
      <c r="AEQ23" s="328"/>
      <c r="AER23" s="328"/>
      <c r="AES23" s="328"/>
      <c r="AET23" s="328"/>
      <c r="AEU23" s="328"/>
      <c r="AEV23" s="328"/>
      <c r="AEW23" s="328"/>
      <c r="AEX23" s="328"/>
      <c r="AEY23" s="328"/>
      <c r="AEZ23" s="328"/>
      <c r="AFA23" s="328"/>
      <c r="AFB23" s="328"/>
      <c r="AFC23" s="328"/>
      <c r="AFD23" s="328"/>
      <c r="AFE23" s="328"/>
      <c r="AFF23" s="328"/>
      <c r="AFG23" s="328"/>
      <c r="AFH23" s="328"/>
      <c r="AFI23" s="328"/>
      <c r="AFJ23" s="328"/>
      <c r="AFK23" s="328"/>
      <c r="AFL23" s="328"/>
      <c r="AFM23" s="328"/>
      <c r="AFN23" s="328"/>
      <c r="AFO23" s="328"/>
      <c r="AFP23" s="328"/>
      <c r="AFQ23" s="328"/>
      <c r="AFR23" s="328"/>
      <c r="AFS23" s="328"/>
      <c r="AFT23" s="328"/>
      <c r="AFU23" s="328"/>
      <c r="AFV23" s="328"/>
      <c r="AFW23" s="328"/>
      <c r="AFX23" s="328"/>
      <c r="AFY23" s="328"/>
      <c r="AFZ23" s="328"/>
      <c r="AGA23" s="328"/>
      <c r="AGB23" s="328"/>
      <c r="AGC23" s="328"/>
      <c r="AGD23" s="328"/>
      <c r="AGE23" s="328"/>
      <c r="AGF23" s="328"/>
      <c r="AGG23" s="328"/>
      <c r="AGH23" s="328"/>
      <c r="AGI23" s="328"/>
      <c r="AGJ23" s="328"/>
      <c r="AGK23" s="328"/>
      <c r="AGL23" s="328"/>
      <c r="AGM23" s="328"/>
      <c r="AGN23" s="328"/>
      <c r="AGO23" s="328"/>
      <c r="AGP23" s="328"/>
      <c r="AGQ23" s="328"/>
      <c r="AGR23" s="328"/>
      <c r="AGS23" s="328"/>
      <c r="AGT23" s="328"/>
      <c r="AGU23" s="328"/>
      <c r="AGV23" s="328"/>
      <c r="AGW23" s="328"/>
      <c r="AGX23" s="328"/>
      <c r="AGY23" s="328"/>
      <c r="AGZ23" s="328"/>
      <c r="AHA23" s="328"/>
      <c r="AHB23" s="328"/>
      <c r="AHC23" s="328"/>
      <c r="AHD23" s="328"/>
      <c r="AHE23" s="328"/>
      <c r="AHF23" s="328"/>
      <c r="AHG23" s="328"/>
      <c r="AHH23" s="328"/>
      <c r="AHI23" s="328"/>
      <c r="AHJ23" s="328"/>
      <c r="AHK23" s="328"/>
      <c r="AHL23" s="328"/>
      <c r="AHM23" s="328"/>
      <c r="AHN23" s="328"/>
      <c r="AHO23" s="328"/>
      <c r="AHP23" s="328"/>
      <c r="AHQ23" s="328"/>
      <c r="AHR23" s="328"/>
      <c r="AHS23" s="328"/>
      <c r="AHT23" s="328"/>
      <c r="AHU23" s="328"/>
      <c r="AHV23" s="328"/>
      <c r="AHW23" s="328"/>
      <c r="AHX23" s="328"/>
      <c r="AHY23" s="328"/>
      <c r="AHZ23" s="328"/>
      <c r="AIA23" s="328"/>
      <c r="AIB23" s="328"/>
      <c r="AIC23" s="328"/>
      <c r="AID23" s="328"/>
      <c r="AIE23" s="328"/>
      <c r="AIF23" s="328"/>
      <c r="AIG23" s="328"/>
      <c r="AIH23" s="328"/>
      <c r="AII23" s="328"/>
      <c r="AIJ23" s="328"/>
      <c r="AIK23" s="328"/>
      <c r="AIL23" s="328"/>
      <c r="AIM23" s="328"/>
      <c r="AIN23" s="328"/>
      <c r="AIO23" s="328"/>
      <c r="AIP23" s="328"/>
      <c r="AIQ23" s="328"/>
      <c r="AIR23" s="328"/>
      <c r="AIS23" s="328"/>
      <c r="AIT23" s="328"/>
      <c r="AIU23" s="328"/>
      <c r="AIV23" s="328"/>
      <c r="AIW23" s="328"/>
      <c r="AIX23" s="328"/>
      <c r="AIY23" s="328"/>
      <c r="AIZ23" s="328"/>
      <c r="AJA23" s="328"/>
      <c r="AJB23" s="328"/>
      <c r="AJC23" s="328"/>
      <c r="AJD23" s="328"/>
      <c r="AJE23" s="328"/>
      <c r="AJF23" s="328"/>
      <c r="AJG23" s="328"/>
      <c r="AJH23" s="328"/>
      <c r="AJI23" s="328"/>
      <c r="AJJ23" s="328"/>
      <c r="AJK23" s="328"/>
      <c r="AJL23" s="328"/>
      <c r="AJM23" s="328"/>
      <c r="AJN23" s="328"/>
      <c r="AJO23" s="328"/>
      <c r="AJP23" s="328"/>
      <c r="AJQ23" s="328"/>
      <c r="AJR23" s="328"/>
      <c r="AJS23" s="328"/>
      <c r="AJT23" s="328"/>
      <c r="AJU23" s="328"/>
      <c r="AJV23" s="328"/>
      <c r="AJW23" s="328"/>
      <c r="AJX23" s="328"/>
      <c r="AJY23" s="328"/>
      <c r="AJZ23" s="328"/>
      <c r="AKA23" s="328"/>
      <c r="AKB23" s="328"/>
      <c r="AKC23" s="328"/>
      <c r="AKD23" s="328"/>
      <c r="AKE23" s="328"/>
      <c r="AKF23" s="328"/>
      <c r="AKG23" s="328"/>
      <c r="AKH23" s="328"/>
      <c r="AKI23" s="328"/>
      <c r="AKJ23" s="328"/>
      <c r="AKK23" s="328"/>
      <c r="AKL23" s="328"/>
      <c r="AKM23" s="328"/>
      <c r="AKN23" s="328"/>
      <c r="AKO23" s="328"/>
      <c r="AKP23" s="328"/>
      <c r="AKQ23" s="328"/>
      <c r="AKR23" s="328"/>
      <c r="AKS23" s="328"/>
      <c r="AKT23" s="328"/>
      <c r="AKU23" s="328"/>
    </row>
    <row r="24" spans="1:983" ht="23.25" customHeight="1">
      <c r="AC24" s="1211"/>
      <c r="AD24" s="1211"/>
      <c r="AE24" s="1211"/>
      <c r="AF24" s="1211"/>
      <c r="AG24" s="1211"/>
      <c r="AH24" s="1211"/>
      <c r="AI24" s="1211"/>
      <c r="AJ24" s="1211"/>
      <c r="AK24" s="1211"/>
      <c r="AL24" s="1211"/>
      <c r="AM24" s="1211"/>
      <c r="AN24" s="1211"/>
      <c r="AO24" s="1211"/>
      <c r="AP24" s="1211"/>
      <c r="AQ24" s="1211"/>
      <c r="AR24" s="1211"/>
      <c r="AS24" s="1211"/>
      <c r="AT24" s="1211"/>
      <c r="AU24" s="1211"/>
      <c r="AV24" s="1211"/>
      <c r="AW24" s="1211"/>
      <c r="AX24" s="1211"/>
      <c r="BE24" s="328"/>
      <c r="BF24" s="328"/>
      <c r="BG24" s="328"/>
      <c r="BH24" s="328"/>
      <c r="BI24" s="328"/>
      <c r="BJ24" s="328"/>
      <c r="BK24" s="328"/>
      <c r="BL24" s="328"/>
      <c r="BM24" s="328"/>
      <c r="BN24" s="328"/>
      <c r="BO24" s="328"/>
      <c r="BP24" s="328"/>
      <c r="BQ24" s="328"/>
      <c r="BR24" s="328"/>
      <c r="BS24" s="328"/>
      <c r="BT24" s="328"/>
      <c r="BU24" s="328"/>
      <c r="BV24" s="328"/>
      <c r="BW24" s="328"/>
      <c r="BX24" s="328"/>
      <c r="BY24" s="328"/>
      <c r="BZ24" s="328"/>
      <c r="CA24" s="328"/>
      <c r="CB24" s="328"/>
      <c r="CC24" s="328"/>
      <c r="CD24" s="328"/>
      <c r="CE24" s="328"/>
      <c r="CF24" s="328"/>
      <c r="CG24" s="328"/>
      <c r="CH24" s="328"/>
      <c r="CI24" s="328"/>
      <c r="CJ24" s="328"/>
      <c r="CK24" s="328"/>
      <c r="CL24" s="328"/>
      <c r="CM24" s="328"/>
      <c r="CN24" s="328"/>
      <c r="CO24" s="328"/>
      <c r="CP24" s="328"/>
      <c r="CQ24" s="328"/>
      <c r="CR24" s="328"/>
      <c r="CS24" s="328"/>
      <c r="CT24" s="328"/>
      <c r="CU24" s="328"/>
      <c r="CV24" s="328"/>
      <c r="CW24" s="328"/>
      <c r="CX24" s="328"/>
      <c r="CY24" s="328"/>
      <c r="CZ24" s="328"/>
      <c r="DA24" s="328"/>
      <c r="DB24" s="328"/>
      <c r="DC24" s="328"/>
      <c r="DD24" s="328"/>
      <c r="DE24" s="328"/>
      <c r="DF24" s="328"/>
      <c r="DG24" s="328"/>
      <c r="DH24" s="328"/>
      <c r="DI24" s="328"/>
      <c r="DJ24" s="328"/>
      <c r="DK24" s="328"/>
      <c r="DL24" s="328"/>
      <c r="DM24" s="328"/>
      <c r="DN24" s="328"/>
      <c r="DO24" s="328"/>
      <c r="DP24" s="328"/>
      <c r="DQ24" s="328"/>
      <c r="DR24" s="328"/>
      <c r="DS24" s="328"/>
      <c r="DT24" s="328"/>
      <c r="DU24" s="328"/>
      <c r="DV24" s="328"/>
      <c r="DW24" s="328"/>
      <c r="DX24" s="328"/>
      <c r="DY24" s="328"/>
      <c r="DZ24" s="328"/>
      <c r="EA24" s="328"/>
      <c r="EB24" s="328"/>
      <c r="EC24" s="328"/>
      <c r="ED24" s="328"/>
      <c r="EE24" s="328"/>
      <c r="EF24" s="328"/>
      <c r="EG24" s="328"/>
      <c r="EH24" s="328"/>
      <c r="EI24" s="328"/>
      <c r="EJ24" s="328"/>
      <c r="EK24" s="328"/>
      <c r="EL24" s="328"/>
      <c r="EM24" s="328"/>
      <c r="EN24" s="328"/>
      <c r="EO24" s="328"/>
      <c r="EP24" s="328"/>
      <c r="EQ24" s="328"/>
      <c r="ER24" s="328"/>
      <c r="ES24" s="328"/>
      <c r="ET24" s="328"/>
      <c r="EU24" s="328"/>
      <c r="EV24" s="328"/>
      <c r="EW24" s="328"/>
      <c r="EX24" s="328"/>
      <c r="EY24" s="328"/>
      <c r="EZ24" s="328"/>
      <c r="FA24" s="328"/>
      <c r="FB24" s="328"/>
      <c r="FC24" s="328"/>
      <c r="FD24" s="328"/>
      <c r="FE24" s="328"/>
      <c r="FF24" s="328"/>
      <c r="FG24" s="328"/>
      <c r="FH24" s="328"/>
      <c r="FI24" s="328"/>
      <c r="FJ24" s="328"/>
      <c r="FK24" s="328"/>
      <c r="FL24" s="328"/>
      <c r="FM24" s="328"/>
      <c r="FN24" s="328"/>
      <c r="FO24" s="328"/>
      <c r="FP24" s="328"/>
      <c r="FQ24" s="328"/>
      <c r="FR24" s="328"/>
      <c r="FS24" s="328"/>
      <c r="FT24" s="328"/>
      <c r="FU24" s="328"/>
      <c r="FV24" s="328"/>
      <c r="FW24" s="328"/>
      <c r="FX24" s="328"/>
      <c r="FY24" s="328"/>
      <c r="FZ24" s="328"/>
      <c r="GA24" s="328"/>
      <c r="GB24" s="328"/>
      <c r="GC24" s="328"/>
      <c r="GD24" s="328"/>
      <c r="GE24" s="328"/>
      <c r="GF24" s="328"/>
      <c r="GG24" s="328"/>
      <c r="GH24" s="328"/>
      <c r="GI24" s="328"/>
      <c r="GJ24" s="328"/>
      <c r="GK24" s="328"/>
      <c r="GL24" s="328"/>
      <c r="GM24" s="328"/>
      <c r="GN24" s="328"/>
      <c r="GO24" s="328"/>
      <c r="GP24" s="328"/>
      <c r="GQ24" s="328"/>
      <c r="GR24" s="328"/>
      <c r="GS24" s="328"/>
      <c r="GT24" s="328"/>
      <c r="GU24" s="328"/>
      <c r="GV24" s="328"/>
      <c r="GW24" s="328"/>
      <c r="GX24" s="328"/>
      <c r="GY24" s="328"/>
      <c r="GZ24" s="328"/>
      <c r="HA24" s="328"/>
      <c r="HB24" s="328"/>
      <c r="HC24" s="328"/>
      <c r="HD24" s="328"/>
      <c r="HE24" s="328"/>
      <c r="HF24" s="328"/>
      <c r="HG24" s="328"/>
      <c r="HH24" s="328"/>
      <c r="HI24" s="328"/>
      <c r="HJ24" s="328"/>
      <c r="HK24" s="328"/>
      <c r="HL24" s="328"/>
      <c r="HM24" s="328"/>
      <c r="HN24" s="328"/>
      <c r="HO24" s="328"/>
      <c r="HP24" s="328"/>
      <c r="HQ24" s="328"/>
      <c r="HR24" s="328"/>
      <c r="HS24" s="328"/>
      <c r="HT24" s="328"/>
      <c r="HU24" s="328"/>
      <c r="HV24" s="328"/>
      <c r="HW24" s="328"/>
      <c r="HX24" s="328"/>
      <c r="HY24" s="328"/>
      <c r="HZ24" s="328"/>
      <c r="IA24" s="328"/>
      <c r="IB24" s="328"/>
      <c r="IC24" s="328"/>
      <c r="ID24" s="328"/>
      <c r="IE24" s="328"/>
      <c r="IF24" s="328"/>
      <c r="IG24" s="328"/>
      <c r="IH24" s="328"/>
      <c r="II24" s="328"/>
      <c r="IJ24" s="328"/>
      <c r="IK24" s="328"/>
      <c r="IL24" s="328"/>
      <c r="IM24" s="328"/>
      <c r="IN24" s="328"/>
      <c r="IO24" s="328"/>
      <c r="IP24" s="328"/>
      <c r="IQ24" s="328"/>
      <c r="IR24" s="328"/>
      <c r="IS24" s="328"/>
      <c r="IT24" s="328"/>
      <c r="IU24" s="328"/>
      <c r="IV24" s="328"/>
      <c r="IW24" s="328"/>
      <c r="IX24" s="328"/>
      <c r="IY24" s="328"/>
      <c r="IZ24" s="328"/>
      <c r="JA24" s="328"/>
      <c r="JB24" s="328"/>
      <c r="JC24" s="328"/>
      <c r="JD24" s="328"/>
      <c r="JE24" s="328"/>
      <c r="JF24" s="328"/>
      <c r="JG24" s="328"/>
      <c r="JH24" s="328"/>
      <c r="JI24" s="328"/>
      <c r="JJ24" s="328"/>
      <c r="JK24" s="328"/>
      <c r="JL24" s="328"/>
      <c r="JM24" s="328"/>
      <c r="JN24" s="328"/>
      <c r="JO24" s="328"/>
      <c r="JP24" s="328"/>
      <c r="JQ24" s="328"/>
      <c r="JR24" s="328"/>
      <c r="JS24" s="328"/>
      <c r="JT24" s="328"/>
      <c r="JU24" s="328"/>
      <c r="JV24" s="328"/>
      <c r="JW24" s="328"/>
      <c r="JX24" s="328"/>
      <c r="JY24" s="328"/>
      <c r="JZ24" s="328"/>
      <c r="KA24" s="328"/>
      <c r="KB24" s="328"/>
      <c r="KC24" s="328"/>
      <c r="KD24" s="328"/>
      <c r="KE24" s="328"/>
      <c r="KF24" s="328"/>
      <c r="KG24" s="328"/>
      <c r="KH24" s="328"/>
      <c r="KI24" s="328"/>
      <c r="KJ24" s="328"/>
      <c r="KK24" s="328"/>
      <c r="KL24" s="328"/>
      <c r="KM24" s="328"/>
      <c r="KN24" s="328"/>
      <c r="KO24" s="328"/>
      <c r="KP24" s="328"/>
      <c r="KQ24" s="328"/>
      <c r="KR24" s="328"/>
      <c r="KS24" s="328"/>
      <c r="KT24" s="328"/>
      <c r="KU24" s="328"/>
      <c r="KV24" s="328"/>
      <c r="KW24" s="328"/>
      <c r="KX24" s="328"/>
      <c r="KY24" s="328"/>
      <c r="KZ24" s="328"/>
      <c r="LA24" s="328"/>
      <c r="LB24" s="328"/>
      <c r="LC24" s="328"/>
      <c r="LD24" s="328"/>
      <c r="LE24" s="328"/>
      <c r="LF24" s="328"/>
      <c r="LG24" s="328"/>
      <c r="LH24" s="328"/>
      <c r="LI24" s="328"/>
      <c r="LJ24" s="328"/>
      <c r="LK24" s="328"/>
      <c r="LL24" s="328"/>
      <c r="LM24" s="328"/>
      <c r="LN24" s="328"/>
      <c r="LO24" s="328"/>
      <c r="LP24" s="328"/>
      <c r="LQ24" s="328"/>
      <c r="LR24" s="328"/>
      <c r="LS24" s="328"/>
      <c r="LT24" s="328"/>
      <c r="LU24" s="328"/>
      <c r="LV24" s="328"/>
      <c r="LW24" s="328"/>
      <c r="LX24" s="328"/>
      <c r="LY24" s="328"/>
      <c r="LZ24" s="328"/>
      <c r="MA24" s="328"/>
      <c r="MB24" s="328"/>
      <c r="MC24" s="328"/>
      <c r="MD24" s="328"/>
      <c r="ME24" s="328"/>
      <c r="MF24" s="328"/>
      <c r="MG24" s="328"/>
      <c r="MH24" s="328"/>
      <c r="MI24" s="328"/>
      <c r="MJ24" s="328"/>
      <c r="MK24" s="328"/>
      <c r="ML24" s="328"/>
      <c r="MM24" s="328"/>
      <c r="MN24" s="328"/>
      <c r="MO24" s="328"/>
      <c r="MP24" s="328"/>
      <c r="MQ24" s="328"/>
      <c r="MR24" s="328"/>
      <c r="MS24" s="328"/>
      <c r="MT24" s="328"/>
      <c r="MU24" s="328"/>
      <c r="MV24" s="328"/>
      <c r="MW24" s="328"/>
      <c r="MX24" s="328"/>
      <c r="MY24" s="328"/>
      <c r="MZ24" s="328"/>
      <c r="NA24" s="328"/>
      <c r="NB24" s="328"/>
      <c r="NC24" s="328"/>
      <c r="ND24" s="328"/>
      <c r="NE24" s="328"/>
      <c r="NF24" s="328"/>
      <c r="NG24" s="328"/>
      <c r="NH24" s="328"/>
      <c r="NI24" s="328"/>
      <c r="NJ24" s="328"/>
      <c r="NK24" s="328"/>
      <c r="NL24" s="328"/>
      <c r="NM24" s="328"/>
      <c r="NN24" s="328"/>
      <c r="NO24" s="328"/>
      <c r="NP24" s="328"/>
      <c r="NQ24" s="328"/>
      <c r="NR24" s="328"/>
      <c r="NS24" s="328"/>
      <c r="NT24" s="328"/>
      <c r="NU24" s="328"/>
      <c r="NV24" s="328"/>
      <c r="NW24" s="328"/>
      <c r="NX24" s="328"/>
      <c r="NY24" s="328"/>
      <c r="NZ24" s="328"/>
      <c r="OA24" s="328"/>
      <c r="OB24" s="328"/>
      <c r="OC24" s="328"/>
      <c r="OD24" s="328"/>
      <c r="OE24" s="328"/>
      <c r="OF24" s="328"/>
      <c r="OG24" s="328"/>
      <c r="OH24" s="328"/>
      <c r="OI24" s="328"/>
      <c r="OJ24" s="328"/>
      <c r="OK24" s="328"/>
      <c r="OL24" s="328"/>
      <c r="OM24" s="328"/>
      <c r="ON24" s="328"/>
      <c r="OO24" s="328"/>
      <c r="OP24" s="328"/>
      <c r="OQ24" s="328"/>
      <c r="OR24" s="328"/>
      <c r="OS24" s="328"/>
      <c r="OT24" s="328"/>
      <c r="OU24" s="328"/>
      <c r="OV24" s="328"/>
      <c r="OW24" s="328"/>
      <c r="OX24" s="328"/>
      <c r="OY24" s="328"/>
      <c r="OZ24" s="328"/>
      <c r="PA24" s="328"/>
      <c r="PB24" s="328"/>
      <c r="PC24" s="328"/>
      <c r="PD24" s="328"/>
      <c r="PE24" s="328"/>
      <c r="PF24" s="328"/>
      <c r="PG24" s="328"/>
      <c r="PH24" s="328"/>
      <c r="PI24" s="328"/>
      <c r="PJ24" s="328"/>
      <c r="PK24" s="328"/>
      <c r="PL24" s="328"/>
      <c r="PM24" s="328"/>
      <c r="PN24" s="328"/>
      <c r="PO24" s="328"/>
      <c r="PP24" s="328"/>
      <c r="PQ24" s="328"/>
      <c r="PR24" s="328"/>
      <c r="PS24" s="328"/>
      <c r="PT24" s="328"/>
      <c r="PU24" s="328"/>
      <c r="PV24" s="328"/>
      <c r="PW24" s="328"/>
      <c r="PX24" s="328"/>
      <c r="PY24" s="328"/>
      <c r="PZ24" s="328"/>
      <c r="QA24" s="328"/>
      <c r="QB24" s="328"/>
      <c r="QC24" s="328"/>
      <c r="QD24" s="328"/>
      <c r="QE24" s="328"/>
      <c r="QF24" s="328"/>
      <c r="QG24" s="328"/>
      <c r="QH24" s="328"/>
      <c r="QI24" s="328"/>
      <c r="QJ24" s="328"/>
      <c r="QK24" s="328"/>
      <c r="QL24" s="328"/>
      <c r="QM24" s="328"/>
      <c r="QN24" s="328"/>
      <c r="QO24" s="328"/>
      <c r="QP24" s="328"/>
      <c r="QQ24" s="328"/>
      <c r="QR24" s="328"/>
      <c r="QS24" s="328"/>
      <c r="QT24" s="328"/>
      <c r="QU24" s="328"/>
      <c r="QV24" s="328"/>
      <c r="QW24" s="328"/>
      <c r="QX24" s="328"/>
      <c r="QY24" s="328"/>
      <c r="QZ24" s="328"/>
      <c r="RA24" s="328"/>
      <c r="RB24" s="328"/>
      <c r="RC24" s="328"/>
      <c r="RD24" s="328"/>
      <c r="RE24" s="328"/>
      <c r="RF24" s="328"/>
      <c r="RG24" s="328"/>
      <c r="RH24" s="328"/>
      <c r="RI24" s="328"/>
      <c r="RJ24" s="328"/>
      <c r="RK24" s="328"/>
      <c r="RL24" s="328"/>
      <c r="RM24" s="328"/>
      <c r="RN24" s="328"/>
      <c r="RO24" s="328"/>
      <c r="RP24" s="328"/>
      <c r="RQ24" s="328"/>
      <c r="RR24" s="328"/>
      <c r="RS24" s="328"/>
      <c r="RT24" s="328"/>
      <c r="RU24" s="328"/>
      <c r="RV24" s="328"/>
      <c r="RW24" s="328"/>
      <c r="RX24" s="328"/>
      <c r="RY24" s="328"/>
      <c r="RZ24" s="328"/>
      <c r="SA24" s="328"/>
      <c r="SB24" s="328"/>
      <c r="SC24" s="328"/>
      <c r="SD24" s="328"/>
      <c r="SE24" s="328"/>
      <c r="SF24" s="328"/>
      <c r="SG24" s="328"/>
      <c r="SH24" s="328"/>
      <c r="SI24" s="328"/>
      <c r="SJ24" s="328"/>
      <c r="SK24" s="328"/>
      <c r="SL24" s="328"/>
      <c r="SM24" s="328"/>
      <c r="SN24" s="328"/>
      <c r="SO24" s="328"/>
      <c r="SP24" s="328"/>
      <c r="SQ24" s="328"/>
      <c r="SR24" s="328"/>
      <c r="SS24" s="328"/>
      <c r="ST24" s="328"/>
      <c r="SU24" s="328"/>
      <c r="SV24" s="328"/>
      <c r="SW24" s="328"/>
      <c r="SX24" s="328"/>
      <c r="SY24" s="328"/>
      <c r="SZ24" s="328"/>
      <c r="TA24" s="328"/>
      <c r="TB24" s="328"/>
      <c r="TC24" s="328"/>
      <c r="TD24" s="328"/>
      <c r="TE24" s="328"/>
      <c r="TF24" s="328"/>
      <c r="TG24" s="328"/>
      <c r="TH24" s="328"/>
      <c r="TI24" s="328"/>
      <c r="TJ24" s="328"/>
      <c r="TK24" s="328"/>
      <c r="TL24" s="328"/>
      <c r="TM24" s="328"/>
      <c r="TN24" s="328"/>
      <c r="TO24" s="328"/>
      <c r="TP24" s="328"/>
      <c r="TQ24" s="328"/>
      <c r="TR24" s="328"/>
      <c r="TS24" s="328"/>
      <c r="TT24" s="328"/>
      <c r="TU24" s="328"/>
      <c r="TV24" s="328"/>
      <c r="TW24" s="328"/>
      <c r="TX24" s="328"/>
      <c r="TY24" s="328"/>
      <c r="TZ24" s="328"/>
      <c r="UA24" s="328"/>
      <c r="UB24" s="328"/>
      <c r="UC24" s="328"/>
      <c r="UD24" s="328"/>
      <c r="UE24" s="328"/>
      <c r="UF24" s="328"/>
      <c r="UG24" s="328"/>
      <c r="UH24" s="328"/>
      <c r="UI24" s="328"/>
      <c r="UJ24" s="328"/>
      <c r="UK24" s="328"/>
      <c r="UL24" s="328"/>
      <c r="UM24" s="328"/>
      <c r="UN24" s="328"/>
      <c r="UO24" s="328"/>
      <c r="UP24" s="328"/>
      <c r="UQ24" s="328"/>
      <c r="UR24" s="328"/>
      <c r="US24" s="328"/>
      <c r="UT24" s="328"/>
      <c r="UU24" s="328"/>
      <c r="UV24" s="328"/>
      <c r="UW24" s="328"/>
      <c r="UX24" s="328"/>
      <c r="UY24" s="328"/>
      <c r="UZ24" s="328"/>
      <c r="VA24" s="328"/>
      <c r="VB24" s="328"/>
      <c r="VC24" s="328"/>
      <c r="VD24" s="328"/>
      <c r="VE24" s="328"/>
      <c r="VF24" s="328"/>
      <c r="VG24" s="328"/>
      <c r="VH24" s="328"/>
      <c r="VI24" s="328"/>
      <c r="VJ24" s="328"/>
      <c r="VK24" s="328"/>
      <c r="VL24" s="328"/>
      <c r="VM24" s="328"/>
      <c r="VN24" s="328"/>
      <c r="VO24" s="328"/>
      <c r="VP24" s="328"/>
      <c r="VQ24" s="328"/>
      <c r="VR24" s="328"/>
      <c r="VS24" s="328"/>
      <c r="VT24" s="328"/>
      <c r="VU24" s="328"/>
      <c r="VV24" s="328"/>
      <c r="VW24" s="328"/>
      <c r="VX24" s="328"/>
      <c r="VY24" s="328"/>
      <c r="VZ24" s="328"/>
      <c r="WA24" s="328"/>
      <c r="WB24" s="328"/>
      <c r="WC24" s="328"/>
      <c r="WD24" s="328"/>
      <c r="WE24" s="328"/>
      <c r="WF24" s="328"/>
      <c r="WG24" s="328"/>
      <c r="WH24" s="328"/>
      <c r="WI24" s="328"/>
      <c r="WJ24" s="328"/>
      <c r="WK24" s="328"/>
      <c r="WL24" s="328"/>
      <c r="WM24" s="328"/>
      <c r="WN24" s="328"/>
      <c r="WO24" s="328"/>
      <c r="WP24" s="328"/>
      <c r="WQ24" s="328"/>
      <c r="WR24" s="328"/>
      <c r="WS24" s="328"/>
      <c r="WT24" s="328"/>
      <c r="WU24" s="328"/>
      <c r="WV24" s="328"/>
      <c r="WW24" s="328"/>
      <c r="WX24" s="328"/>
      <c r="WY24" s="328"/>
      <c r="WZ24" s="328"/>
      <c r="XA24" s="328"/>
      <c r="XB24" s="328"/>
      <c r="XC24" s="328"/>
      <c r="XD24" s="328"/>
      <c r="XE24" s="328"/>
      <c r="XF24" s="328"/>
      <c r="XG24" s="328"/>
      <c r="XH24" s="328"/>
      <c r="XI24" s="328"/>
      <c r="XJ24" s="328"/>
      <c r="XK24" s="328"/>
      <c r="XL24" s="328"/>
      <c r="XM24" s="328"/>
      <c r="XN24" s="328"/>
      <c r="XO24" s="328"/>
      <c r="XP24" s="328"/>
      <c r="XQ24" s="328"/>
      <c r="XR24" s="328"/>
      <c r="XS24" s="328"/>
      <c r="XT24" s="328"/>
      <c r="XU24" s="328"/>
      <c r="XV24" s="328"/>
      <c r="XW24" s="328"/>
      <c r="XX24" s="328"/>
      <c r="XY24" s="328"/>
      <c r="XZ24" s="328"/>
      <c r="YA24" s="328"/>
      <c r="YB24" s="328"/>
      <c r="YC24" s="328"/>
      <c r="YD24" s="328"/>
      <c r="YE24" s="328"/>
      <c r="YF24" s="328"/>
      <c r="YG24" s="328"/>
      <c r="YH24" s="328"/>
      <c r="YI24" s="328"/>
      <c r="YJ24" s="328"/>
      <c r="YK24" s="328"/>
      <c r="YL24" s="328"/>
      <c r="YM24" s="328"/>
      <c r="YN24" s="328"/>
      <c r="YO24" s="328"/>
      <c r="YP24" s="328"/>
      <c r="YQ24" s="328"/>
      <c r="YR24" s="328"/>
      <c r="YS24" s="328"/>
      <c r="YT24" s="328"/>
      <c r="YU24" s="328"/>
      <c r="YV24" s="328"/>
      <c r="YW24" s="328"/>
      <c r="YX24" s="328"/>
      <c r="YY24" s="328"/>
      <c r="YZ24" s="328"/>
      <c r="ZA24" s="328"/>
      <c r="ZB24" s="328"/>
      <c r="ZC24" s="328"/>
      <c r="ZD24" s="328"/>
      <c r="ZE24" s="328"/>
      <c r="ZF24" s="328"/>
      <c r="ZG24" s="328"/>
      <c r="ZH24" s="328"/>
      <c r="ZI24" s="328"/>
      <c r="ZJ24" s="328"/>
      <c r="ZK24" s="328"/>
      <c r="ZL24" s="328"/>
      <c r="ZM24" s="328"/>
      <c r="ZN24" s="328"/>
      <c r="ZO24" s="328"/>
      <c r="ZP24" s="328"/>
      <c r="ZQ24" s="328"/>
      <c r="ZR24" s="328"/>
      <c r="ZS24" s="328"/>
      <c r="ZT24" s="328"/>
      <c r="ZU24" s="328"/>
      <c r="ZV24" s="328"/>
      <c r="ZW24" s="328"/>
      <c r="ZX24" s="328"/>
      <c r="ZY24" s="328"/>
      <c r="ZZ24" s="328"/>
      <c r="AAA24" s="328"/>
      <c r="AAB24" s="328"/>
      <c r="AAC24" s="328"/>
      <c r="AAD24" s="328"/>
      <c r="AAE24" s="328"/>
      <c r="AAF24" s="328"/>
      <c r="AAG24" s="328"/>
      <c r="AAH24" s="328"/>
      <c r="AAI24" s="328"/>
      <c r="AAJ24" s="328"/>
      <c r="AAK24" s="328"/>
      <c r="AAL24" s="328"/>
      <c r="AAM24" s="328"/>
      <c r="AAN24" s="328"/>
      <c r="AAO24" s="328"/>
      <c r="AAP24" s="328"/>
      <c r="AAQ24" s="328"/>
      <c r="AAR24" s="328"/>
      <c r="AAS24" s="328"/>
      <c r="AAT24" s="328"/>
      <c r="AAU24" s="328"/>
      <c r="AAV24" s="328"/>
      <c r="AAW24" s="328"/>
      <c r="AAX24" s="328"/>
      <c r="AAY24" s="328"/>
      <c r="AAZ24" s="328"/>
      <c r="ABA24" s="328"/>
      <c r="ABB24" s="328"/>
      <c r="ABC24" s="328"/>
      <c r="ABD24" s="328"/>
      <c r="ABE24" s="328"/>
      <c r="ABF24" s="328"/>
      <c r="ABG24" s="328"/>
      <c r="ABH24" s="328"/>
      <c r="ABI24" s="328"/>
      <c r="ABJ24" s="328"/>
      <c r="ABK24" s="328"/>
      <c r="ABL24" s="328"/>
      <c r="ABM24" s="328"/>
      <c r="ABN24" s="328"/>
      <c r="ABO24" s="328"/>
      <c r="ABP24" s="328"/>
      <c r="ABQ24" s="328"/>
      <c r="ABR24" s="328"/>
      <c r="ABS24" s="328"/>
      <c r="ABT24" s="328"/>
      <c r="ABU24" s="328"/>
      <c r="ABV24" s="328"/>
      <c r="ABW24" s="328"/>
      <c r="ABX24" s="328"/>
      <c r="ABY24" s="328"/>
      <c r="ABZ24" s="328"/>
      <c r="ACA24" s="328"/>
      <c r="ACB24" s="328"/>
      <c r="ACC24" s="328"/>
      <c r="ACD24" s="328"/>
      <c r="ACE24" s="328"/>
      <c r="ACF24" s="328"/>
      <c r="ACG24" s="328"/>
      <c r="ACH24" s="328"/>
      <c r="ACI24" s="328"/>
      <c r="ACJ24" s="328"/>
      <c r="ACK24" s="328"/>
      <c r="ACL24" s="328"/>
      <c r="ACM24" s="328"/>
      <c r="ACN24" s="328"/>
      <c r="ACO24" s="328"/>
      <c r="ACP24" s="328"/>
      <c r="ACQ24" s="328"/>
      <c r="ACR24" s="328"/>
      <c r="ACS24" s="328"/>
      <c r="ACT24" s="328"/>
      <c r="ACU24" s="328"/>
      <c r="ACV24" s="328"/>
      <c r="ACW24" s="328"/>
      <c r="ACX24" s="328"/>
      <c r="ACY24" s="328"/>
      <c r="ACZ24" s="328"/>
      <c r="ADA24" s="328"/>
      <c r="ADB24" s="328"/>
      <c r="ADC24" s="328"/>
      <c r="ADD24" s="328"/>
      <c r="ADE24" s="328"/>
      <c r="ADF24" s="328"/>
      <c r="ADG24" s="328"/>
      <c r="ADH24" s="328"/>
      <c r="ADI24" s="328"/>
      <c r="ADJ24" s="328"/>
      <c r="ADK24" s="328"/>
      <c r="ADL24" s="328"/>
      <c r="ADM24" s="328"/>
      <c r="ADN24" s="328"/>
      <c r="ADO24" s="328"/>
      <c r="ADP24" s="328"/>
      <c r="ADQ24" s="328"/>
      <c r="ADR24" s="328"/>
      <c r="ADS24" s="328"/>
      <c r="ADT24" s="328"/>
      <c r="ADU24" s="328"/>
      <c r="ADV24" s="328"/>
      <c r="ADW24" s="328"/>
      <c r="ADX24" s="328"/>
      <c r="ADY24" s="328"/>
      <c r="ADZ24" s="328"/>
      <c r="AEA24" s="328"/>
      <c r="AEB24" s="328"/>
      <c r="AEC24" s="328"/>
      <c r="AED24" s="328"/>
      <c r="AEE24" s="328"/>
      <c r="AEF24" s="328"/>
      <c r="AEG24" s="328"/>
      <c r="AEH24" s="328"/>
      <c r="AEI24" s="328"/>
      <c r="AEJ24" s="328"/>
      <c r="AEK24" s="328"/>
      <c r="AEL24" s="328"/>
      <c r="AEM24" s="328"/>
      <c r="AEN24" s="328"/>
      <c r="AEO24" s="328"/>
      <c r="AEP24" s="328"/>
      <c r="AEQ24" s="328"/>
      <c r="AER24" s="328"/>
      <c r="AES24" s="328"/>
      <c r="AET24" s="328"/>
      <c r="AEU24" s="328"/>
      <c r="AEV24" s="328"/>
      <c r="AEW24" s="328"/>
      <c r="AEX24" s="328"/>
      <c r="AEY24" s="328"/>
      <c r="AEZ24" s="328"/>
      <c r="AFA24" s="328"/>
      <c r="AFB24" s="328"/>
      <c r="AFC24" s="328"/>
      <c r="AFD24" s="328"/>
      <c r="AFE24" s="328"/>
      <c r="AFF24" s="328"/>
      <c r="AFG24" s="328"/>
      <c r="AFH24" s="328"/>
      <c r="AFI24" s="328"/>
      <c r="AFJ24" s="328"/>
      <c r="AFK24" s="328"/>
      <c r="AFL24" s="328"/>
      <c r="AFM24" s="328"/>
      <c r="AFN24" s="328"/>
      <c r="AFO24" s="328"/>
      <c r="AFP24" s="328"/>
      <c r="AFQ24" s="328"/>
      <c r="AFR24" s="328"/>
      <c r="AFS24" s="328"/>
      <c r="AFT24" s="328"/>
      <c r="AFU24" s="328"/>
      <c r="AFV24" s="328"/>
      <c r="AFW24" s="328"/>
      <c r="AFX24" s="328"/>
      <c r="AFY24" s="328"/>
      <c r="AFZ24" s="328"/>
      <c r="AGA24" s="328"/>
      <c r="AGB24" s="328"/>
      <c r="AGC24" s="328"/>
      <c r="AGD24" s="328"/>
      <c r="AGE24" s="328"/>
      <c r="AGF24" s="328"/>
      <c r="AGG24" s="328"/>
      <c r="AGH24" s="328"/>
      <c r="AGI24" s="328"/>
      <c r="AGJ24" s="328"/>
      <c r="AGK24" s="328"/>
      <c r="AGL24" s="328"/>
      <c r="AGM24" s="328"/>
      <c r="AGN24" s="328"/>
      <c r="AGO24" s="328"/>
      <c r="AGP24" s="328"/>
      <c r="AGQ24" s="328"/>
      <c r="AGR24" s="328"/>
      <c r="AGS24" s="328"/>
      <c r="AGT24" s="328"/>
      <c r="AGU24" s="328"/>
      <c r="AGV24" s="328"/>
      <c r="AGW24" s="328"/>
      <c r="AGX24" s="328"/>
      <c r="AGY24" s="328"/>
      <c r="AGZ24" s="328"/>
      <c r="AHA24" s="328"/>
      <c r="AHB24" s="328"/>
      <c r="AHC24" s="328"/>
      <c r="AHD24" s="328"/>
      <c r="AHE24" s="328"/>
      <c r="AHF24" s="328"/>
      <c r="AHG24" s="328"/>
      <c r="AHH24" s="328"/>
      <c r="AHI24" s="328"/>
      <c r="AHJ24" s="328"/>
      <c r="AHK24" s="328"/>
      <c r="AHL24" s="328"/>
      <c r="AHM24" s="328"/>
      <c r="AHN24" s="328"/>
      <c r="AHO24" s="328"/>
      <c r="AHP24" s="328"/>
      <c r="AHQ24" s="328"/>
      <c r="AHR24" s="328"/>
      <c r="AHS24" s="328"/>
      <c r="AHT24" s="328"/>
      <c r="AHU24" s="328"/>
      <c r="AHV24" s="328"/>
      <c r="AHW24" s="328"/>
      <c r="AHX24" s="328"/>
      <c r="AHY24" s="328"/>
      <c r="AHZ24" s="328"/>
      <c r="AIA24" s="328"/>
      <c r="AIB24" s="328"/>
      <c r="AIC24" s="328"/>
      <c r="AID24" s="328"/>
      <c r="AIE24" s="328"/>
      <c r="AIF24" s="328"/>
      <c r="AIG24" s="328"/>
      <c r="AIH24" s="328"/>
      <c r="AII24" s="328"/>
      <c r="AIJ24" s="328"/>
      <c r="AIK24" s="328"/>
      <c r="AIL24" s="328"/>
      <c r="AIM24" s="328"/>
      <c r="AIN24" s="328"/>
      <c r="AIO24" s="328"/>
      <c r="AIP24" s="328"/>
      <c r="AIQ24" s="328"/>
      <c r="AIR24" s="328"/>
      <c r="AIS24" s="328"/>
      <c r="AIT24" s="328"/>
      <c r="AIU24" s="328"/>
      <c r="AIV24" s="328"/>
      <c r="AIW24" s="328"/>
      <c r="AIX24" s="328"/>
      <c r="AIY24" s="328"/>
      <c r="AIZ24" s="328"/>
      <c r="AJA24" s="328"/>
      <c r="AJB24" s="328"/>
      <c r="AJC24" s="328"/>
      <c r="AJD24" s="328"/>
      <c r="AJE24" s="328"/>
      <c r="AJF24" s="328"/>
      <c r="AJG24" s="328"/>
      <c r="AJH24" s="328"/>
      <c r="AJI24" s="328"/>
      <c r="AJJ24" s="328"/>
      <c r="AJK24" s="328"/>
      <c r="AJL24" s="328"/>
      <c r="AJM24" s="328"/>
      <c r="AJN24" s="328"/>
      <c r="AJO24" s="328"/>
      <c r="AJP24" s="328"/>
      <c r="AJQ24" s="328"/>
      <c r="AJR24" s="328"/>
      <c r="AJS24" s="328"/>
      <c r="AJT24" s="328"/>
      <c r="AJU24" s="328"/>
      <c r="AJV24" s="328"/>
      <c r="AJW24" s="328"/>
      <c r="AJX24" s="328"/>
      <c r="AJY24" s="328"/>
      <c r="AJZ24" s="328"/>
      <c r="AKA24" s="328"/>
      <c r="AKB24" s="328"/>
      <c r="AKC24" s="328"/>
      <c r="AKD24" s="328"/>
      <c r="AKE24" s="328"/>
      <c r="AKF24" s="328"/>
      <c r="AKG24" s="328"/>
      <c r="AKH24" s="328"/>
      <c r="AKI24" s="328"/>
      <c r="AKJ24" s="328"/>
      <c r="AKK24" s="328"/>
      <c r="AKL24" s="328"/>
      <c r="AKM24" s="328"/>
      <c r="AKN24" s="328"/>
      <c r="AKO24" s="328"/>
      <c r="AKP24" s="328"/>
      <c r="AKQ24" s="328"/>
      <c r="AKR24" s="328"/>
      <c r="AKS24" s="328"/>
      <c r="AKT24" s="328"/>
      <c r="AKU24" s="328"/>
    </row>
    <row r="25" spans="1:983">
      <c r="BE25" s="328"/>
      <c r="BF25" s="328"/>
      <c r="BG25" s="328"/>
      <c r="BH25" s="328"/>
      <c r="BI25" s="328"/>
      <c r="BJ25" s="328"/>
      <c r="BK25" s="328"/>
      <c r="BL25" s="328"/>
      <c r="BM25" s="328"/>
      <c r="BN25" s="328"/>
      <c r="BO25" s="328"/>
      <c r="BP25" s="328"/>
      <c r="BQ25" s="328"/>
      <c r="BR25" s="328"/>
      <c r="BS25" s="328"/>
      <c r="BT25" s="328"/>
      <c r="BU25" s="328"/>
      <c r="BV25" s="328"/>
      <c r="BW25" s="328"/>
      <c r="BX25" s="328"/>
      <c r="BY25" s="328"/>
      <c r="BZ25" s="328"/>
      <c r="CA25" s="328"/>
      <c r="CB25" s="328"/>
      <c r="CC25" s="328"/>
      <c r="CD25" s="328"/>
      <c r="CE25" s="328"/>
      <c r="CF25" s="328"/>
      <c r="CG25" s="328"/>
      <c r="CH25" s="328"/>
      <c r="CI25" s="328"/>
      <c r="CJ25" s="328"/>
      <c r="CK25" s="328"/>
      <c r="CL25" s="328"/>
      <c r="CM25" s="328"/>
      <c r="CN25" s="328"/>
      <c r="CO25" s="328"/>
      <c r="CP25" s="328"/>
      <c r="CQ25" s="328"/>
      <c r="CR25" s="328"/>
      <c r="CS25" s="328"/>
      <c r="CT25" s="328"/>
      <c r="CU25" s="328"/>
      <c r="CV25" s="328"/>
      <c r="CW25" s="328"/>
      <c r="CX25" s="328"/>
      <c r="CY25" s="328"/>
      <c r="CZ25" s="328"/>
      <c r="DA25" s="328"/>
      <c r="DB25" s="328"/>
      <c r="DC25" s="328"/>
      <c r="DD25" s="328"/>
      <c r="DE25" s="328"/>
      <c r="DF25" s="328"/>
      <c r="DG25" s="328"/>
      <c r="DH25" s="328"/>
      <c r="DI25" s="328"/>
      <c r="DJ25" s="328"/>
      <c r="DK25" s="328"/>
      <c r="DL25" s="328"/>
      <c r="DM25" s="328"/>
      <c r="DN25" s="328"/>
      <c r="DO25" s="328"/>
      <c r="DP25" s="328"/>
      <c r="DQ25" s="328"/>
      <c r="DR25" s="328"/>
      <c r="DS25" s="328"/>
      <c r="DT25" s="328"/>
      <c r="DU25" s="328"/>
      <c r="DV25" s="328"/>
      <c r="DW25" s="328"/>
      <c r="DX25" s="328"/>
      <c r="DY25" s="328"/>
      <c r="DZ25" s="328"/>
      <c r="EA25" s="328"/>
      <c r="EB25" s="328"/>
      <c r="EC25" s="328"/>
      <c r="ED25" s="328"/>
      <c r="EE25" s="328"/>
      <c r="EF25" s="328"/>
      <c r="EG25" s="328"/>
      <c r="EH25" s="328"/>
      <c r="EI25" s="328"/>
      <c r="EJ25" s="328"/>
      <c r="EK25" s="328"/>
      <c r="EL25" s="328"/>
      <c r="EM25" s="328"/>
      <c r="EN25" s="328"/>
      <c r="EO25" s="328"/>
      <c r="EP25" s="328"/>
      <c r="EQ25" s="328"/>
      <c r="ER25" s="328"/>
      <c r="ES25" s="328"/>
      <c r="ET25" s="328"/>
      <c r="EU25" s="328"/>
      <c r="EV25" s="328"/>
      <c r="EW25" s="328"/>
      <c r="EX25" s="328"/>
      <c r="EY25" s="328"/>
      <c r="EZ25" s="328"/>
      <c r="FA25" s="328"/>
      <c r="FB25" s="328"/>
      <c r="FC25" s="328"/>
      <c r="FD25" s="328"/>
      <c r="FE25" s="328"/>
      <c r="FF25" s="328"/>
      <c r="FG25" s="328"/>
      <c r="FH25" s="328"/>
      <c r="FI25" s="328"/>
      <c r="FJ25" s="328"/>
      <c r="FK25" s="328"/>
      <c r="FL25" s="328"/>
      <c r="FM25" s="328"/>
      <c r="FN25" s="328"/>
      <c r="FO25" s="328"/>
      <c r="FP25" s="328"/>
      <c r="FQ25" s="328"/>
      <c r="FR25" s="328"/>
      <c r="FS25" s="328"/>
      <c r="FT25" s="328"/>
      <c r="FU25" s="328"/>
      <c r="FV25" s="328"/>
      <c r="FW25" s="328"/>
      <c r="FX25" s="328"/>
      <c r="FY25" s="328"/>
      <c r="FZ25" s="328"/>
      <c r="GA25" s="328"/>
      <c r="GB25" s="328"/>
      <c r="GC25" s="328"/>
      <c r="GD25" s="328"/>
      <c r="GE25" s="328"/>
      <c r="GF25" s="328"/>
      <c r="GG25" s="328"/>
      <c r="GH25" s="328"/>
      <c r="GI25" s="328"/>
      <c r="GJ25" s="328"/>
      <c r="GK25" s="328"/>
      <c r="GL25" s="328"/>
      <c r="GM25" s="328"/>
      <c r="GN25" s="328"/>
      <c r="GO25" s="328"/>
      <c r="GP25" s="328"/>
      <c r="GQ25" s="328"/>
      <c r="GR25" s="328"/>
      <c r="GS25" s="328"/>
      <c r="GT25" s="328"/>
      <c r="GU25" s="328"/>
      <c r="GV25" s="328"/>
      <c r="GW25" s="328"/>
      <c r="GX25" s="328"/>
      <c r="GY25" s="328"/>
      <c r="GZ25" s="328"/>
      <c r="HA25" s="328"/>
      <c r="HB25" s="328"/>
      <c r="HC25" s="328"/>
      <c r="HD25" s="328"/>
      <c r="HE25" s="328"/>
      <c r="HF25" s="328"/>
      <c r="HG25" s="328"/>
      <c r="HH25" s="328"/>
      <c r="HI25" s="328"/>
      <c r="HJ25" s="328"/>
      <c r="HK25" s="328"/>
      <c r="HL25" s="328"/>
      <c r="HM25" s="328"/>
      <c r="HN25" s="328"/>
      <c r="HO25" s="328"/>
      <c r="HP25" s="328"/>
      <c r="HQ25" s="328"/>
      <c r="HR25" s="328"/>
      <c r="HS25" s="328"/>
      <c r="HT25" s="328"/>
      <c r="HU25" s="328"/>
      <c r="HV25" s="328"/>
      <c r="HW25" s="328"/>
      <c r="HX25" s="328"/>
      <c r="HY25" s="328"/>
      <c r="HZ25" s="328"/>
      <c r="IA25" s="328"/>
      <c r="IB25" s="328"/>
      <c r="IC25" s="328"/>
      <c r="ID25" s="328"/>
      <c r="IE25" s="328"/>
      <c r="IF25" s="328"/>
      <c r="IG25" s="328"/>
      <c r="IH25" s="328"/>
      <c r="II25" s="328"/>
      <c r="IJ25" s="328"/>
      <c r="IK25" s="328"/>
      <c r="IL25" s="328"/>
      <c r="IM25" s="328"/>
      <c r="IN25" s="328"/>
      <c r="IO25" s="328"/>
      <c r="IP25" s="328"/>
      <c r="IQ25" s="328"/>
      <c r="IR25" s="328"/>
      <c r="IS25" s="328"/>
      <c r="IT25" s="328"/>
      <c r="IU25" s="328"/>
      <c r="IV25" s="328"/>
      <c r="IW25" s="328"/>
      <c r="IX25" s="328"/>
      <c r="IY25" s="328"/>
      <c r="IZ25" s="328"/>
      <c r="JA25" s="328"/>
      <c r="JB25" s="328"/>
      <c r="JC25" s="328"/>
      <c r="JD25" s="328"/>
      <c r="JE25" s="328"/>
      <c r="JF25" s="328"/>
      <c r="JG25" s="328"/>
      <c r="JH25" s="328"/>
      <c r="JI25" s="328"/>
      <c r="JJ25" s="328"/>
      <c r="JK25" s="328"/>
      <c r="JL25" s="328"/>
      <c r="JM25" s="328"/>
      <c r="JN25" s="328"/>
      <c r="JO25" s="328"/>
      <c r="JP25" s="328"/>
      <c r="JQ25" s="328"/>
      <c r="JR25" s="328"/>
      <c r="JS25" s="328"/>
      <c r="JT25" s="328"/>
      <c r="JU25" s="328"/>
      <c r="JV25" s="328"/>
      <c r="JW25" s="328"/>
      <c r="JX25" s="328"/>
      <c r="JY25" s="328"/>
      <c r="JZ25" s="328"/>
      <c r="KA25" s="328"/>
      <c r="KB25" s="328"/>
      <c r="KC25" s="328"/>
      <c r="KD25" s="328"/>
      <c r="KE25" s="328"/>
      <c r="KF25" s="328"/>
      <c r="KG25" s="328"/>
      <c r="KH25" s="328"/>
      <c r="KI25" s="328"/>
      <c r="KJ25" s="328"/>
      <c r="KK25" s="328"/>
      <c r="KL25" s="328"/>
      <c r="KM25" s="328"/>
      <c r="KN25" s="328"/>
      <c r="KO25" s="328"/>
      <c r="KP25" s="328"/>
      <c r="KQ25" s="328"/>
      <c r="KR25" s="328"/>
      <c r="KS25" s="328"/>
      <c r="KT25" s="328"/>
      <c r="KU25" s="328"/>
      <c r="KV25" s="328"/>
      <c r="KW25" s="328"/>
      <c r="KX25" s="328"/>
      <c r="KY25" s="328"/>
      <c r="KZ25" s="328"/>
      <c r="LA25" s="328"/>
      <c r="LB25" s="328"/>
      <c r="LC25" s="328"/>
      <c r="LD25" s="328"/>
      <c r="LE25" s="328"/>
      <c r="LF25" s="328"/>
      <c r="LG25" s="328"/>
      <c r="LH25" s="328"/>
      <c r="LI25" s="328"/>
      <c r="LJ25" s="328"/>
      <c r="LK25" s="328"/>
      <c r="LL25" s="328"/>
      <c r="LM25" s="328"/>
      <c r="LN25" s="328"/>
      <c r="LO25" s="328"/>
      <c r="LP25" s="328"/>
      <c r="LQ25" s="328"/>
      <c r="LR25" s="328"/>
      <c r="LS25" s="328"/>
      <c r="LT25" s="328"/>
      <c r="LU25" s="328"/>
      <c r="LV25" s="328"/>
      <c r="LW25" s="328"/>
      <c r="LX25" s="328"/>
      <c r="LY25" s="328"/>
      <c r="LZ25" s="328"/>
      <c r="MA25" s="328"/>
      <c r="MB25" s="328"/>
      <c r="MC25" s="328"/>
      <c r="MD25" s="328"/>
      <c r="ME25" s="328"/>
      <c r="MF25" s="328"/>
      <c r="MG25" s="328"/>
      <c r="MH25" s="328"/>
      <c r="MI25" s="328"/>
      <c r="MJ25" s="328"/>
      <c r="MK25" s="328"/>
      <c r="ML25" s="328"/>
      <c r="MM25" s="328"/>
      <c r="MN25" s="328"/>
      <c r="MO25" s="328"/>
      <c r="MP25" s="328"/>
      <c r="MQ25" s="328"/>
      <c r="MR25" s="328"/>
      <c r="MS25" s="328"/>
      <c r="MT25" s="328"/>
      <c r="MU25" s="328"/>
      <c r="MV25" s="328"/>
      <c r="MW25" s="328"/>
      <c r="MX25" s="328"/>
      <c r="MY25" s="328"/>
      <c r="MZ25" s="328"/>
      <c r="NA25" s="328"/>
      <c r="NB25" s="328"/>
      <c r="NC25" s="328"/>
      <c r="ND25" s="328"/>
      <c r="NE25" s="328"/>
      <c r="NF25" s="328"/>
      <c r="NG25" s="328"/>
      <c r="NH25" s="328"/>
      <c r="NI25" s="328"/>
      <c r="NJ25" s="328"/>
      <c r="NK25" s="328"/>
      <c r="NL25" s="328"/>
      <c r="NM25" s="328"/>
      <c r="NN25" s="328"/>
      <c r="NO25" s="328"/>
      <c r="NP25" s="328"/>
      <c r="NQ25" s="328"/>
      <c r="NR25" s="328"/>
      <c r="NS25" s="328"/>
      <c r="NT25" s="328"/>
      <c r="NU25" s="328"/>
      <c r="NV25" s="328"/>
      <c r="NW25" s="328"/>
      <c r="NX25" s="328"/>
      <c r="NY25" s="328"/>
      <c r="NZ25" s="328"/>
      <c r="OA25" s="328"/>
      <c r="OB25" s="328"/>
      <c r="OC25" s="328"/>
      <c r="OD25" s="328"/>
      <c r="OE25" s="328"/>
      <c r="OF25" s="328"/>
      <c r="OG25" s="328"/>
      <c r="OH25" s="328"/>
      <c r="OI25" s="328"/>
      <c r="OJ25" s="328"/>
      <c r="OK25" s="328"/>
      <c r="OL25" s="328"/>
      <c r="OM25" s="328"/>
      <c r="ON25" s="328"/>
      <c r="OO25" s="328"/>
      <c r="OP25" s="328"/>
      <c r="OQ25" s="328"/>
      <c r="OR25" s="328"/>
      <c r="OS25" s="328"/>
      <c r="OT25" s="328"/>
      <c r="OU25" s="328"/>
      <c r="OV25" s="328"/>
      <c r="OW25" s="328"/>
      <c r="OX25" s="328"/>
      <c r="OY25" s="328"/>
      <c r="OZ25" s="328"/>
      <c r="PA25" s="328"/>
      <c r="PB25" s="328"/>
      <c r="PC25" s="328"/>
      <c r="PD25" s="328"/>
      <c r="PE25" s="328"/>
      <c r="PF25" s="328"/>
      <c r="PG25" s="328"/>
      <c r="PH25" s="328"/>
      <c r="PI25" s="328"/>
      <c r="PJ25" s="328"/>
      <c r="PK25" s="328"/>
      <c r="PL25" s="328"/>
      <c r="PM25" s="328"/>
      <c r="PN25" s="328"/>
      <c r="PO25" s="328"/>
      <c r="PP25" s="328"/>
      <c r="PQ25" s="328"/>
      <c r="PR25" s="328"/>
      <c r="PS25" s="328"/>
      <c r="PT25" s="328"/>
      <c r="PU25" s="328"/>
      <c r="PV25" s="328"/>
      <c r="PW25" s="328"/>
      <c r="PX25" s="328"/>
      <c r="PY25" s="328"/>
      <c r="PZ25" s="328"/>
      <c r="QA25" s="328"/>
      <c r="QB25" s="328"/>
      <c r="QC25" s="328"/>
      <c r="QD25" s="328"/>
      <c r="QE25" s="328"/>
      <c r="QF25" s="328"/>
      <c r="QG25" s="328"/>
      <c r="QH25" s="328"/>
      <c r="QI25" s="328"/>
      <c r="QJ25" s="328"/>
      <c r="QK25" s="328"/>
      <c r="QL25" s="328"/>
      <c r="QM25" s="328"/>
      <c r="QN25" s="328"/>
      <c r="QO25" s="328"/>
      <c r="QP25" s="328"/>
      <c r="QQ25" s="328"/>
      <c r="QR25" s="328"/>
      <c r="QS25" s="328"/>
      <c r="QT25" s="328"/>
      <c r="QU25" s="328"/>
      <c r="QV25" s="328"/>
      <c r="QW25" s="328"/>
      <c r="QX25" s="328"/>
      <c r="QY25" s="328"/>
      <c r="QZ25" s="328"/>
      <c r="RA25" s="328"/>
      <c r="RB25" s="328"/>
      <c r="RC25" s="328"/>
      <c r="RD25" s="328"/>
      <c r="RE25" s="328"/>
      <c r="RF25" s="328"/>
      <c r="RG25" s="328"/>
      <c r="RH25" s="328"/>
      <c r="RI25" s="328"/>
      <c r="RJ25" s="328"/>
      <c r="RK25" s="328"/>
      <c r="RL25" s="328"/>
      <c r="RM25" s="328"/>
      <c r="RN25" s="328"/>
      <c r="RO25" s="328"/>
      <c r="RP25" s="328"/>
      <c r="RQ25" s="328"/>
      <c r="RR25" s="328"/>
      <c r="RS25" s="328"/>
      <c r="RT25" s="328"/>
      <c r="RU25" s="328"/>
      <c r="RV25" s="328"/>
      <c r="RW25" s="328"/>
      <c r="RX25" s="328"/>
      <c r="RY25" s="328"/>
      <c r="RZ25" s="328"/>
      <c r="SA25" s="328"/>
      <c r="SB25" s="328"/>
      <c r="SC25" s="328"/>
      <c r="SD25" s="328"/>
      <c r="SE25" s="328"/>
      <c r="SF25" s="328"/>
      <c r="SG25" s="328"/>
      <c r="SH25" s="328"/>
      <c r="SI25" s="328"/>
      <c r="SJ25" s="328"/>
      <c r="SK25" s="328"/>
      <c r="SL25" s="328"/>
      <c r="SM25" s="328"/>
      <c r="SN25" s="328"/>
      <c r="SO25" s="328"/>
      <c r="SP25" s="328"/>
      <c r="SQ25" s="328"/>
      <c r="SR25" s="328"/>
      <c r="SS25" s="328"/>
      <c r="ST25" s="328"/>
      <c r="SU25" s="328"/>
      <c r="SV25" s="328"/>
      <c r="SW25" s="328"/>
      <c r="SX25" s="328"/>
      <c r="SY25" s="328"/>
      <c r="SZ25" s="328"/>
      <c r="TA25" s="328"/>
      <c r="TB25" s="328"/>
      <c r="TC25" s="328"/>
      <c r="TD25" s="328"/>
      <c r="TE25" s="328"/>
      <c r="TF25" s="328"/>
      <c r="TG25" s="328"/>
      <c r="TH25" s="328"/>
      <c r="TI25" s="328"/>
      <c r="TJ25" s="328"/>
      <c r="TK25" s="328"/>
      <c r="TL25" s="328"/>
      <c r="TM25" s="328"/>
      <c r="TN25" s="328"/>
      <c r="TO25" s="328"/>
      <c r="TP25" s="328"/>
      <c r="TQ25" s="328"/>
      <c r="TR25" s="328"/>
      <c r="TS25" s="328"/>
      <c r="TT25" s="328"/>
      <c r="TU25" s="328"/>
      <c r="TV25" s="328"/>
      <c r="TW25" s="328"/>
      <c r="TX25" s="328"/>
      <c r="TY25" s="328"/>
      <c r="TZ25" s="328"/>
      <c r="UA25" s="328"/>
      <c r="UB25" s="328"/>
      <c r="UC25" s="328"/>
      <c r="UD25" s="328"/>
      <c r="UE25" s="328"/>
      <c r="UF25" s="328"/>
      <c r="UG25" s="328"/>
      <c r="UH25" s="328"/>
      <c r="UI25" s="328"/>
      <c r="UJ25" s="328"/>
      <c r="UK25" s="328"/>
      <c r="UL25" s="328"/>
      <c r="UM25" s="328"/>
      <c r="UN25" s="328"/>
      <c r="UO25" s="328"/>
      <c r="UP25" s="328"/>
      <c r="UQ25" s="328"/>
      <c r="UR25" s="328"/>
      <c r="US25" s="328"/>
      <c r="UT25" s="328"/>
      <c r="UU25" s="328"/>
      <c r="UV25" s="328"/>
      <c r="UW25" s="328"/>
      <c r="UX25" s="328"/>
      <c r="UY25" s="328"/>
      <c r="UZ25" s="328"/>
      <c r="VA25" s="328"/>
      <c r="VB25" s="328"/>
      <c r="VC25" s="328"/>
      <c r="VD25" s="328"/>
      <c r="VE25" s="328"/>
      <c r="VF25" s="328"/>
      <c r="VG25" s="328"/>
      <c r="VH25" s="328"/>
      <c r="VI25" s="328"/>
      <c r="VJ25" s="328"/>
      <c r="VK25" s="328"/>
      <c r="VL25" s="328"/>
      <c r="VM25" s="328"/>
      <c r="VN25" s="328"/>
      <c r="VO25" s="328"/>
      <c r="VP25" s="328"/>
      <c r="VQ25" s="328"/>
      <c r="VR25" s="328"/>
      <c r="VS25" s="328"/>
      <c r="VT25" s="328"/>
      <c r="VU25" s="328"/>
      <c r="VV25" s="328"/>
      <c r="VW25" s="328"/>
      <c r="VX25" s="328"/>
      <c r="VY25" s="328"/>
      <c r="VZ25" s="328"/>
      <c r="WA25" s="328"/>
      <c r="WB25" s="328"/>
      <c r="WC25" s="328"/>
      <c r="WD25" s="328"/>
      <c r="WE25" s="328"/>
      <c r="WF25" s="328"/>
      <c r="WG25" s="328"/>
      <c r="WH25" s="328"/>
      <c r="WI25" s="328"/>
      <c r="WJ25" s="328"/>
      <c r="WK25" s="328"/>
      <c r="WL25" s="328"/>
      <c r="WM25" s="328"/>
      <c r="WN25" s="328"/>
      <c r="WO25" s="328"/>
      <c r="WP25" s="328"/>
      <c r="WQ25" s="328"/>
      <c r="WR25" s="328"/>
      <c r="WS25" s="328"/>
      <c r="WT25" s="328"/>
      <c r="WU25" s="328"/>
      <c r="WV25" s="328"/>
      <c r="WW25" s="328"/>
      <c r="WX25" s="328"/>
      <c r="WY25" s="328"/>
      <c r="WZ25" s="328"/>
      <c r="XA25" s="328"/>
      <c r="XB25" s="328"/>
      <c r="XC25" s="328"/>
      <c r="XD25" s="328"/>
      <c r="XE25" s="328"/>
      <c r="XF25" s="328"/>
      <c r="XG25" s="328"/>
      <c r="XH25" s="328"/>
      <c r="XI25" s="328"/>
      <c r="XJ25" s="328"/>
      <c r="XK25" s="328"/>
      <c r="XL25" s="328"/>
      <c r="XM25" s="328"/>
      <c r="XN25" s="328"/>
      <c r="XO25" s="328"/>
      <c r="XP25" s="328"/>
      <c r="XQ25" s="328"/>
      <c r="XR25" s="328"/>
      <c r="XS25" s="328"/>
      <c r="XT25" s="328"/>
      <c r="XU25" s="328"/>
      <c r="XV25" s="328"/>
      <c r="XW25" s="328"/>
      <c r="XX25" s="328"/>
      <c r="XY25" s="328"/>
      <c r="XZ25" s="328"/>
      <c r="YA25" s="328"/>
      <c r="YB25" s="328"/>
      <c r="YC25" s="328"/>
      <c r="YD25" s="328"/>
      <c r="YE25" s="328"/>
      <c r="YF25" s="328"/>
      <c r="YG25" s="328"/>
      <c r="YH25" s="328"/>
      <c r="YI25" s="328"/>
      <c r="YJ25" s="328"/>
      <c r="YK25" s="328"/>
      <c r="YL25" s="328"/>
      <c r="YM25" s="328"/>
      <c r="YN25" s="328"/>
      <c r="YO25" s="328"/>
      <c r="YP25" s="328"/>
      <c r="YQ25" s="328"/>
      <c r="YR25" s="328"/>
      <c r="YS25" s="328"/>
      <c r="YT25" s="328"/>
      <c r="YU25" s="328"/>
      <c r="YV25" s="328"/>
      <c r="YW25" s="328"/>
      <c r="YX25" s="328"/>
      <c r="YY25" s="328"/>
      <c r="YZ25" s="328"/>
      <c r="ZA25" s="328"/>
      <c r="ZB25" s="328"/>
      <c r="ZC25" s="328"/>
      <c r="ZD25" s="328"/>
      <c r="ZE25" s="328"/>
      <c r="ZF25" s="328"/>
      <c r="ZG25" s="328"/>
      <c r="ZH25" s="328"/>
      <c r="ZI25" s="328"/>
      <c r="ZJ25" s="328"/>
      <c r="ZK25" s="328"/>
      <c r="ZL25" s="328"/>
      <c r="ZM25" s="328"/>
      <c r="ZN25" s="328"/>
      <c r="ZO25" s="328"/>
      <c r="ZP25" s="328"/>
      <c r="ZQ25" s="328"/>
      <c r="ZR25" s="328"/>
      <c r="ZS25" s="328"/>
      <c r="ZT25" s="328"/>
      <c r="ZU25" s="328"/>
      <c r="ZV25" s="328"/>
      <c r="ZW25" s="328"/>
      <c r="ZX25" s="328"/>
      <c r="ZY25" s="328"/>
      <c r="ZZ25" s="328"/>
      <c r="AAA25" s="328"/>
      <c r="AAB25" s="328"/>
      <c r="AAC25" s="328"/>
      <c r="AAD25" s="328"/>
      <c r="AAE25" s="328"/>
      <c r="AAF25" s="328"/>
      <c r="AAG25" s="328"/>
      <c r="AAH25" s="328"/>
      <c r="AAI25" s="328"/>
      <c r="AAJ25" s="328"/>
      <c r="AAK25" s="328"/>
      <c r="AAL25" s="328"/>
      <c r="AAM25" s="328"/>
      <c r="AAN25" s="328"/>
      <c r="AAO25" s="328"/>
      <c r="AAP25" s="328"/>
      <c r="AAQ25" s="328"/>
      <c r="AAR25" s="328"/>
      <c r="AAS25" s="328"/>
      <c r="AAT25" s="328"/>
      <c r="AAU25" s="328"/>
      <c r="AAV25" s="328"/>
      <c r="AAW25" s="328"/>
      <c r="AAX25" s="328"/>
      <c r="AAY25" s="328"/>
      <c r="AAZ25" s="328"/>
      <c r="ABA25" s="328"/>
      <c r="ABB25" s="328"/>
      <c r="ABC25" s="328"/>
      <c r="ABD25" s="328"/>
      <c r="ABE25" s="328"/>
      <c r="ABF25" s="328"/>
      <c r="ABG25" s="328"/>
      <c r="ABH25" s="328"/>
      <c r="ABI25" s="328"/>
      <c r="ABJ25" s="328"/>
      <c r="ABK25" s="328"/>
      <c r="ABL25" s="328"/>
      <c r="ABM25" s="328"/>
      <c r="ABN25" s="328"/>
      <c r="ABO25" s="328"/>
      <c r="ABP25" s="328"/>
      <c r="ABQ25" s="328"/>
      <c r="ABR25" s="328"/>
      <c r="ABS25" s="328"/>
      <c r="ABT25" s="328"/>
      <c r="ABU25" s="328"/>
      <c r="ABV25" s="328"/>
      <c r="ABW25" s="328"/>
      <c r="ABX25" s="328"/>
      <c r="ABY25" s="328"/>
      <c r="ABZ25" s="328"/>
      <c r="ACA25" s="328"/>
      <c r="ACB25" s="328"/>
      <c r="ACC25" s="328"/>
      <c r="ACD25" s="328"/>
      <c r="ACE25" s="328"/>
      <c r="ACF25" s="328"/>
      <c r="ACG25" s="328"/>
      <c r="ACH25" s="328"/>
      <c r="ACI25" s="328"/>
      <c r="ACJ25" s="328"/>
      <c r="ACK25" s="328"/>
      <c r="ACL25" s="328"/>
      <c r="ACM25" s="328"/>
      <c r="ACN25" s="328"/>
      <c r="ACO25" s="328"/>
      <c r="ACP25" s="328"/>
      <c r="ACQ25" s="328"/>
      <c r="ACR25" s="328"/>
      <c r="ACS25" s="328"/>
      <c r="ACT25" s="328"/>
      <c r="ACU25" s="328"/>
      <c r="ACV25" s="328"/>
      <c r="ACW25" s="328"/>
      <c r="ACX25" s="328"/>
      <c r="ACY25" s="328"/>
      <c r="ACZ25" s="328"/>
      <c r="ADA25" s="328"/>
      <c r="ADB25" s="328"/>
      <c r="ADC25" s="328"/>
      <c r="ADD25" s="328"/>
      <c r="ADE25" s="328"/>
      <c r="ADF25" s="328"/>
      <c r="ADG25" s="328"/>
      <c r="ADH25" s="328"/>
      <c r="ADI25" s="328"/>
      <c r="ADJ25" s="328"/>
      <c r="ADK25" s="328"/>
      <c r="ADL25" s="328"/>
      <c r="ADM25" s="328"/>
      <c r="ADN25" s="328"/>
      <c r="ADO25" s="328"/>
      <c r="ADP25" s="328"/>
      <c r="ADQ25" s="328"/>
      <c r="ADR25" s="328"/>
      <c r="ADS25" s="328"/>
      <c r="ADT25" s="328"/>
      <c r="ADU25" s="328"/>
      <c r="ADV25" s="328"/>
      <c r="ADW25" s="328"/>
      <c r="ADX25" s="328"/>
      <c r="ADY25" s="328"/>
      <c r="ADZ25" s="328"/>
      <c r="AEA25" s="328"/>
      <c r="AEB25" s="328"/>
      <c r="AEC25" s="328"/>
      <c r="AED25" s="328"/>
      <c r="AEE25" s="328"/>
      <c r="AEF25" s="328"/>
      <c r="AEG25" s="328"/>
      <c r="AEH25" s="328"/>
      <c r="AEI25" s="328"/>
      <c r="AEJ25" s="328"/>
      <c r="AEK25" s="328"/>
      <c r="AEL25" s="328"/>
      <c r="AEM25" s="328"/>
      <c r="AEN25" s="328"/>
      <c r="AEO25" s="328"/>
      <c r="AEP25" s="328"/>
      <c r="AEQ25" s="328"/>
      <c r="AER25" s="328"/>
      <c r="AES25" s="328"/>
      <c r="AET25" s="328"/>
      <c r="AEU25" s="328"/>
      <c r="AEV25" s="328"/>
      <c r="AEW25" s="328"/>
      <c r="AEX25" s="328"/>
      <c r="AEY25" s="328"/>
      <c r="AEZ25" s="328"/>
      <c r="AFA25" s="328"/>
      <c r="AFB25" s="328"/>
      <c r="AFC25" s="328"/>
      <c r="AFD25" s="328"/>
      <c r="AFE25" s="328"/>
      <c r="AFF25" s="328"/>
      <c r="AFG25" s="328"/>
      <c r="AFH25" s="328"/>
      <c r="AFI25" s="328"/>
      <c r="AFJ25" s="328"/>
      <c r="AFK25" s="328"/>
      <c r="AFL25" s="328"/>
      <c r="AFM25" s="328"/>
      <c r="AFN25" s="328"/>
      <c r="AFO25" s="328"/>
      <c r="AFP25" s="328"/>
      <c r="AFQ25" s="328"/>
      <c r="AFR25" s="328"/>
      <c r="AFS25" s="328"/>
      <c r="AFT25" s="328"/>
      <c r="AFU25" s="328"/>
      <c r="AFV25" s="328"/>
      <c r="AFW25" s="328"/>
      <c r="AFX25" s="328"/>
      <c r="AFY25" s="328"/>
      <c r="AFZ25" s="328"/>
      <c r="AGA25" s="328"/>
      <c r="AGB25" s="328"/>
      <c r="AGC25" s="328"/>
      <c r="AGD25" s="328"/>
      <c r="AGE25" s="328"/>
      <c r="AGF25" s="328"/>
      <c r="AGG25" s="328"/>
      <c r="AGH25" s="328"/>
      <c r="AGI25" s="328"/>
      <c r="AGJ25" s="328"/>
      <c r="AGK25" s="328"/>
      <c r="AGL25" s="328"/>
      <c r="AGM25" s="328"/>
      <c r="AGN25" s="328"/>
      <c r="AGO25" s="328"/>
      <c r="AGP25" s="328"/>
      <c r="AGQ25" s="328"/>
      <c r="AGR25" s="328"/>
      <c r="AGS25" s="328"/>
      <c r="AGT25" s="328"/>
      <c r="AGU25" s="328"/>
      <c r="AGV25" s="328"/>
      <c r="AGW25" s="328"/>
      <c r="AGX25" s="328"/>
      <c r="AGY25" s="328"/>
      <c r="AGZ25" s="328"/>
      <c r="AHA25" s="328"/>
      <c r="AHB25" s="328"/>
      <c r="AHC25" s="328"/>
      <c r="AHD25" s="328"/>
      <c r="AHE25" s="328"/>
      <c r="AHF25" s="328"/>
      <c r="AHG25" s="328"/>
      <c r="AHH25" s="328"/>
      <c r="AHI25" s="328"/>
      <c r="AHJ25" s="328"/>
      <c r="AHK25" s="328"/>
      <c r="AHL25" s="328"/>
      <c r="AHM25" s="328"/>
      <c r="AHN25" s="328"/>
      <c r="AHO25" s="328"/>
      <c r="AHP25" s="328"/>
      <c r="AHQ25" s="328"/>
      <c r="AHR25" s="328"/>
      <c r="AHS25" s="328"/>
      <c r="AHT25" s="328"/>
      <c r="AHU25" s="328"/>
      <c r="AHV25" s="328"/>
      <c r="AHW25" s="328"/>
      <c r="AHX25" s="328"/>
      <c r="AHY25" s="328"/>
      <c r="AHZ25" s="328"/>
      <c r="AIA25" s="328"/>
      <c r="AIB25" s="328"/>
      <c r="AIC25" s="328"/>
      <c r="AID25" s="328"/>
      <c r="AIE25" s="328"/>
      <c r="AIF25" s="328"/>
      <c r="AIG25" s="328"/>
      <c r="AIH25" s="328"/>
      <c r="AII25" s="328"/>
      <c r="AIJ25" s="328"/>
      <c r="AIK25" s="328"/>
      <c r="AIL25" s="328"/>
      <c r="AIM25" s="328"/>
      <c r="AIN25" s="328"/>
      <c r="AIO25" s="328"/>
      <c r="AIP25" s="328"/>
      <c r="AIQ25" s="328"/>
      <c r="AIR25" s="328"/>
      <c r="AIS25" s="328"/>
      <c r="AIT25" s="328"/>
      <c r="AIU25" s="328"/>
      <c r="AIV25" s="328"/>
      <c r="AIW25" s="328"/>
      <c r="AIX25" s="328"/>
      <c r="AIY25" s="328"/>
      <c r="AIZ25" s="328"/>
      <c r="AJA25" s="328"/>
      <c r="AJB25" s="328"/>
      <c r="AJC25" s="328"/>
      <c r="AJD25" s="328"/>
      <c r="AJE25" s="328"/>
      <c r="AJF25" s="328"/>
      <c r="AJG25" s="328"/>
      <c r="AJH25" s="328"/>
      <c r="AJI25" s="328"/>
      <c r="AJJ25" s="328"/>
      <c r="AJK25" s="328"/>
      <c r="AJL25" s="328"/>
      <c r="AJM25" s="328"/>
      <c r="AJN25" s="328"/>
      <c r="AJO25" s="328"/>
      <c r="AJP25" s="328"/>
      <c r="AJQ25" s="328"/>
      <c r="AJR25" s="328"/>
      <c r="AJS25" s="328"/>
      <c r="AJT25" s="328"/>
      <c r="AJU25" s="328"/>
      <c r="AJV25" s="328"/>
      <c r="AJW25" s="328"/>
      <c r="AJX25" s="328"/>
      <c r="AJY25" s="328"/>
      <c r="AJZ25" s="328"/>
      <c r="AKA25" s="328"/>
      <c r="AKB25" s="328"/>
      <c r="AKC25" s="328"/>
      <c r="AKD25" s="328"/>
      <c r="AKE25" s="328"/>
      <c r="AKF25" s="328"/>
      <c r="AKG25" s="328"/>
      <c r="AKH25" s="328"/>
      <c r="AKI25" s="328"/>
      <c r="AKJ25" s="328"/>
      <c r="AKK25" s="328"/>
      <c r="AKL25" s="328"/>
      <c r="AKM25" s="328"/>
      <c r="AKN25" s="328"/>
      <c r="AKO25" s="328"/>
      <c r="AKP25" s="328"/>
      <c r="AKQ25" s="328"/>
      <c r="AKR25" s="328"/>
      <c r="AKS25" s="328"/>
      <c r="AKT25" s="328"/>
      <c r="AKU25" s="328"/>
    </row>
  </sheetData>
  <mergeCells count="28">
    <mergeCell ref="C17:D17"/>
    <mergeCell ref="AX6:AX7"/>
    <mergeCell ref="AY6:BC6"/>
    <mergeCell ref="B6:B7"/>
    <mergeCell ref="C6:C7"/>
    <mergeCell ref="D6:D7"/>
    <mergeCell ref="X19:Z19"/>
    <mergeCell ref="AA19:AC19"/>
    <mergeCell ref="AE19:AF19"/>
    <mergeCell ref="S20:U20"/>
    <mergeCell ref="X20:AC20"/>
    <mergeCell ref="AE20:AF20"/>
    <mergeCell ref="AC22:AX24"/>
    <mergeCell ref="E6:E7"/>
    <mergeCell ref="F6:K6"/>
    <mergeCell ref="L6:P6"/>
    <mergeCell ref="Q6:V6"/>
    <mergeCell ref="W6:AB6"/>
    <mergeCell ref="AC6:AC7"/>
    <mergeCell ref="AD6:AH6"/>
    <mergeCell ref="AI6:AM6"/>
    <mergeCell ref="AN6:AR6"/>
    <mergeCell ref="AS6:AW6"/>
    <mergeCell ref="T18:U18"/>
    <mergeCell ref="X18:Z18"/>
    <mergeCell ref="AA18:AC18"/>
    <mergeCell ref="AE18:AF18"/>
    <mergeCell ref="T19:U1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32937-6937-44E6-9BA3-E42DA106E4DC}">
  <dimension ref="A2:ALP26"/>
  <sheetViews>
    <sheetView topLeftCell="AB1" workbookViewId="0">
      <selection activeCell="F17" sqref="F17:J17"/>
    </sheetView>
  </sheetViews>
  <sheetFormatPr defaultColWidth="9.21875" defaultRowHeight="14.4"/>
  <cols>
    <col min="1" max="1" width="3.33203125" style="549" customWidth="1"/>
    <col min="2" max="2" width="14.44140625" style="549" customWidth="1"/>
    <col min="3" max="3" width="5.5546875" style="549" customWidth="1"/>
    <col min="4" max="4" width="5.6640625" style="549" customWidth="1"/>
    <col min="5" max="5" width="6.33203125" style="549" customWidth="1"/>
    <col min="6" max="6" width="5.44140625" style="549" customWidth="1"/>
    <col min="7" max="7" width="6.44140625" style="567" customWidth="1"/>
    <col min="8" max="8" width="7.44140625" style="567" customWidth="1"/>
    <col min="9" max="9" width="14.77734375" style="567" customWidth="1"/>
    <col min="10" max="10" width="7.88671875" style="549" customWidth="1"/>
    <col min="11" max="11" width="13" style="549" customWidth="1"/>
    <col min="12" max="12" width="7.33203125" style="549" customWidth="1"/>
    <col min="13" max="17" width="13" style="549" customWidth="1"/>
    <col min="18" max="23" width="6.44140625" style="567" customWidth="1"/>
    <col min="24" max="24" width="13.109375" style="567" customWidth="1"/>
    <col min="25" max="25" width="7.88671875" style="567" customWidth="1"/>
    <col min="26" max="26" width="6.44140625" style="567" customWidth="1"/>
    <col min="27" max="27" width="9.5546875" style="567" customWidth="1"/>
    <col min="28" max="28" width="12.77734375" style="549" customWidth="1"/>
    <col min="29" max="30" width="6.44140625" style="549" customWidth="1"/>
    <col min="31" max="31" width="11.109375" style="549" customWidth="1"/>
    <col min="32" max="32" width="9.21875" style="549"/>
    <col min="33" max="35" width="6.44140625" style="549" customWidth="1"/>
    <col min="36" max="36" width="10" style="549" customWidth="1"/>
    <col min="37" max="42" width="6.44140625" style="567" customWidth="1"/>
    <col min="43" max="43" width="11.77734375" style="567" customWidth="1"/>
    <col min="44" max="44" width="8.44140625" style="567" customWidth="1"/>
    <col min="45" max="45" width="6.44140625" style="567" customWidth="1"/>
    <col min="46" max="46" width="14" style="567" customWidth="1"/>
    <col min="47" max="47" width="12.77734375" style="549" customWidth="1"/>
    <col min="48" max="49" width="6.44140625" style="549" customWidth="1"/>
    <col min="50" max="50" width="12.6640625" style="549" customWidth="1"/>
    <col min="51" max="54" width="6.44140625" style="549" customWidth="1"/>
    <col min="55" max="1004" width="9.21875" style="428"/>
    <col min="1005" max="16384" width="9.21875" style="568"/>
  </cols>
  <sheetData>
    <row r="2" spans="2:1004" s="681" customFormat="1" ht="25.8">
      <c r="B2" s="682" t="s">
        <v>846</v>
      </c>
      <c r="C2" s="682"/>
      <c r="D2" s="682"/>
      <c r="E2" s="682"/>
      <c r="F2" s="682"/>
      <c r="G2" s="682"/>
      <c r="H2" s="682"/>
      <c r="I2" s="682"/>
      <c r="J2" s="682"/>
      <c r="K2" s="682"/>
    </row>
    <row r="3" spans="2:1004" ht="15" thickBot="1"/>
    <row r="4" spans="2:1004" s="549" customFormat="1" ht="15" thickBot="1">
      <c r="B4" s="1266" t="s">
        <v>190</v>
      </c>
      <c r="C4" s="1267"/>
      <c r="D4" s="1267"/>
      <c r="E4" s="1267"/>
      <c r="F4" s="1267"/>
      <c r="G4" s="1267"/>
      <c r="H4" s="1267"/>
      <c r="I4" s="1267"/>
      <c r="J4" s="1267"/>
      <c r="K4" s="1267"/>
      <c r="L4" s="1267"/>
      <c r="M4" s="1268"/>
      <c r="N4" s="1269" t="s">
        <v>191</v>
      </c>
      <c r="O4" s="1270"/>
      <c r="P4" s="1270"/>
      <c r="Q4" s="1270"/>
      <c r="R4" s="1271"/>
      <c r="S4" s="1269" t="s">
        <v>192</v>
      </c>
      <c r="T4" s="1270"/>
      <c r="U4" s="1270"/>
      <c r="V4" s="1270"/>
      <c r="W4" s="1311"/>
      <c r="X4" s="1310" t="s">
        <v>511</v>
      </c>
      <c r="Y4" s="1321" t="s">
        <v>193</v>
      </c>
      <c r="Z4" s="1322"/>
      <c r="AA4" s="1323"/>
      <c r="AB4" s="1321" t="s">
        <v>194</v>
      </c>
      <c r="AC4" s="1322"/>
      <c r="AD4" s="1322"/>
      <c r="AE4" s="1326"/>
      <c r="AF4" s="1310" t="s">
        <v>195</v>
      </c>
      <c r="AG4" s="1269" t="s">
        <v>196</v>
      </c>
      <c r="AH4" s="1270"/>
      <c r="AI4" s="1270"/>
      <c r="AJ4" s="1270"/>
      <c r="AK4" s="1271"/>
      <c r="AL4" s="1269" t="s">
        <v>192</v>
      </c>
      <c r="AM4" s="1270"/>
      <c r="AN4" s="1270"/>
      <c r="AO4" s="1270"/>
      <c r="AP4" s="1311"/>
      <c r="AQ4" s="1310" t="s">
        <v>511</v>
      </c>
      <c r="AR4" s="1321" t="s">
        <v>197</v>
      </c>
      <c r="AS4" s="1322"/>
      <c r="AT4" s="1323"/>
      <c r="AU4" s="1321" t="s">
        <v>198</v>
      </c>
      <c r="AV4" s="1322"/>
      <c r="AW4" s="1322"/>
      <c r="AX4" s="1326"/>
    </row>
    <row r="5" spans="2:1004" s="550" customFormat="1" ht="15" customHeight="1" thickBot="1">
      <c r="B5" s="1272" t="s">
        <v>508</v>
      </c>
      <c r="C5" s="1265" t="s">
        <v>199</v>
      </c>
      <c r="D5" s="1265"/>
      <c r="E5" s="1265"/>
      <c r="F5" s="1265"/>
      <c r="G5" s="1265"/>
      <c r="H5" s="1258" t="s">
        <v>510</v>
      </c>
      <c r="I5" s="1258" t="s">
        <v>200</v>
      </c>
      <c r="J5" s="1274" t="s">
        <v>510</v>
      </c>
      <c r="K5" s="1274" t="s">
        <v>200</v>
      </c>
      <c r="L5" s="1258" t="s">
        <v>510</v>
      </c>
      <c r="M5" s="1312" t="s">
        <v>200</v>
      </c>
      <c r="N5" s="1314" t="s">
        <v>701</v>
      </c>
      <c r="O5" s="1300"/>
      <c r="P5" s="1300"/>
      <c r="Q5" s="1300"/>
      <c r="R5" s="1304"/>
      <c r="S5" s="1327"/>
      <c r="T5" s="1328"/>
      <c r="U5" s="1328"/>
      <c r="V5" s="1328"/>
      <c r="W5" s="1329"/>
      <c r="X5" s="1310"/>
      <c r="Y5" s="1256"/>
      <c r="Z5" s="1257"/>
      <c r="AA5" s="1302"/>
      <c r="AB5" s="1256"/>
      <c r="AC5" s="1257"/>
      <c r="AD5" s="1257"/>
      <c r="AE5" s="1306"/>
      <c r="AF5" s="1310"/>
      <c r="AG5" s="1327" t="s">
        <v>201</v>
      </c>
      <c r="AH5" s="1328"/>
      <c r="AI5" s="1328"/>
      <c r="AJ5" s="1328"/>
      <c r="AK5" s="1330"/>
      <c r="AL5" s="1327"/>
      <c r="AM5" s="1328"/>
      <c r="AN5" s="1328"/>
      <c r="AO5" s="1328"/>
      <c r="AP5" s="1329"/>
      <c r="AQ5" s="1310"/>
      <c r="AR5" s="1256"/>
      <c r="AS5" s="1257"/>
      <c r="AT5" s="1302"/>
      <c r="AU5" s="1256" t="s">
        <v>202</v>
      </c>
      <c r="AV5" s="1257"/>
      <c r="AW5" s="1257"/>
      <c r="AX5" s="1306"/>
    </row>
    <row r="6" spans="2:1004" s="550" customFormat="1" ht="15" thickBot="1">
      <c r="B6" s="1272"/>
      <c r="C6" s="1277" t="s">
        <v>10</v>
      </c>
      <c r="D6" s="1265" t="s">
        <v>11</v>
      </c>
      <c r="E6" s="1277" t="s">
        <v>12</v>
      </c>
      <c r="F6" s="1265" t="s">
        <v>11</v>
      </c>
      <c r="G6" s="1265" t="s">
        <v>18</v>
      </c>
      <c r="H6" s="1258"/>
      <c r="I6" s="1258"/>
      <c r="J6" s="1275"/>
      <c r="K6" s="1275"/>
      <c r="L6" s="1258"/>
      <c r="M6" s="1312"/>
      <c r="N6" s="1280" t="s">
        <v>10</v>
      </c>
      <c r="O6" s="1300" t="s">
        <v>11</v>
      </c>
      <c r="P6" s="1308" t="s">
        <v>12</v>
      </c>
      <c r="Q6" s="1300" t="s">
        <v>11</v>
      </c>
      <c r="R6" s="1304" t="s">
        <v>18</v>
      </c>
      <c r="S6" s="1280" t="s">
        <v>10</v>
      </c>
      <c r="T6" s="1300" t="s">
        <v>11</v>
      </c>
      <c r="U6" s="1308" t="s">
        <v>12</v>
      </c>
      <c r="V6" s="1300" t="s">
        <v>11</v>
      </c>
      <c r="W6" s="1324" t="s">
        <v>18</v>
      </c>
      <c r="X6" s="1310"/>
      <c r="Y6" s="1256" t="s">
        <v>80</v>
      </c>
      <c r="Z6" s="1257"/>
      <c r="AA6" s="1302" t="s">
        <v>203</v>
      </c>
      <c r="AB6" s="1272" t="s">
        <v>204</v>
      </c>
      <c r="AC6" s="1257" t="s">
        <v>80</v>
      </c>
      <c r="AD6" s="1257"/>
      <c r="AE6" s="1306" t="s">
        <v>203</v>
      </c>
      <c r="AF6" s="1310"/>
      <c r="AG6" s="1280" t="s">
        <v>10</v>
      </c>
      <c r="AH6" s="1300" t="s">
        <v>11</v>
      </c>
      <c r="AI6" s="1308" t="s">
        <v>12</v>
      </c>
      <c r="AJ6" s="1300" t="s">
        <v>11</v>
      </c>
      <c r="AK6" s="1304" t="s">
        <v>18</v>
      </c>
      <c r="AL6" s="1280" t="s">
        <v>10</v>
      </c>
      <c r="AM6" s="1300" t="s">
        <v>11</v>
      </c>
      <c r="AN6" s="1308" t="s">
        <v>12</v>
      </c>
      <c r="AO6" s="1300" t="s">
        <v>11</v>
      </c>
      <c r="AP6" s="1324" t="s">
        <v>18</v>
      </c>
      <c r="AQ6" s="1310"/>
      <c r="AR6" s="1256" t="s">
        <v>80</v>
      </c>
      <c r="AS6" s="1257"/>
      <c r="AT6" s="1302" t="s">
        <v>203</v>
      </c>
      <c r="AU6" s="1272" t="s">
        <v>204</v>
      </c>
      <c r="AV6" s="1257" t="s">
        <v>80</v>
      </c>
      <c r="AW6" s="1257"/>
      <c r="AX6" s="1306" t="s">
        <v>203</v>
      </c>
    </row>
    <row r="7" spans="2:1004" s="550" customFormat="1" ht="15" thickBot="1">
      <c r="B7" s="1273"/>
      <c r="C7" s="1278"/>
      <c r="D7" s="1279"/>
      <c r="E7" s="1278"/>
      <c r="F7" s="1279"/>
      <c r="G7" s="1279"/>
      <c r="H7" s="1259"/>
      <c r="I7" s="1259"/>
      <c r="J7" s="1276"/>
      <c r="K7" s="1276"/>
      <c r="L7" s="1259"/>
      <c r="M7" s="1313"/>
      <c r="N7" s="1281"/>
      <c r="O7" s="1301"/>
      <c r="P7" s="1309"/>
      <c r="Q7" s="1301"/>
      <c r="R7" s="1305"/>
      <c r="S7" s="1281"/>
      <c r="T7" s="1301"/>
      <c r="U7" s="1309"/>
      <c r="V7" s="1301"/>
      <c r="W7" s="1325"/>
      <c r="X7" s="1310"/>
      <c r="Y7" s="569" t="s">
        <v>85</v>
      </c>
      <c r="Z7" s="551" t="s">
        <v>86</v>
      </c>
      <c r="AA7" s="1303"/>
      <c r="AB7" s="1273"/>
      <c r="AC7" s="551" t="s">
        <v>85</v>
      </c>
      <c r="AD7" s="551" t="s">
        <v>86</v>
      </c>
      <c r="AE7" s="1307"/>
      <c r="AF7" s="1310"/>
      <c r="AG7" s="1281"/>
      <c r="AH7" s="1301"/>
      <c r="AI7" s="1309"/>
      <c r="AJ7" s="1301"/>
      <c r="AK7" s="1305"/>
      <c r="AL7" s="1281"/>
      <c r="AM7" s="1301"/>
      <c r="AN7" s="1309"/>
      <c r="AO7" s="1301"/>
      <c r="AP7" s="1325"/>
      <c r="AQ7" s="1310"/>
      <c r="AR7" s="569" t="s">
        <v>85</v>
      </c>
      <c r="AS7" s="551" t="s">
        <v>86</v>
      </c>
      <c r="AT7" s="1303"/>
      <c r="AU7" s="1273"/>
      <c r="AV7" s="551" t="s">
        <v>85</v>
      </c>
      <c r="AW7" s="551" t="s">
        <v>86</v>
      </c>
      <c r="AX7" s="1307"/>
    </row>
    <row r="8" spans="2:1004" ht="15" thickBot="1">
      <c r="B8" s="1297">
        <f>'Water Levels'!C6</f>
        <v>28</v>
      </c>
      <c r="C8" s="1282">
        <v>3.4</v>
      </c>
      <c r="D8" s="1282">
        <v>4.5999999999999996</v>
      </c>
      <c r="E8" s="1282">
        <v>3.4</v>
      </c>
      <c r="F8" s="1282">
        <v>4.5999999999999996</v>
      </c>
      <c r="G8" s="1282">
        <v>120</v>
      </c>
      <c r="H8" s="1285">
        <f>'Water Levels'!C7</f>
        <v>50</v>
      </c>
      <c r="I8" s="1288" t="s">
        <v>205</v>
      </c>
      <c r="J8" s="1291">
        <f>'Water Levels'!C8</f>
        <v>71</v>
      </c>
      <c r="K8" s="1294" t="s">
        <v>205</v>
      </c>
      <c r="L8" s="1285">
        <f>'Water Levels'!C9</f>
        <v>93</v>
      </c>
      <c r="M8" s="1315" t="s">
        <v>205</v>
      </c>
      <c r="N8" s="695">
        <v>1.5</v>
      </c>
      <c r="O8" s="696">
        <v>1</v>
      </c>
      <c r="P8" s="696">
        <v>1.5</v>
      </c>
      <c r="Q8" s="696">
        <v>1</v>
      </c>
      <c r="R8" s="697">
        <v>20</v>
      </c>
      <c r="S8" s="695">
        <v>1.5</v>
      </c>
      <c r="T8" s="696">
        <v>1</v>
      </c>
      <c r="U8" s="696">
        <v>1.5</v>
      </c>
      <c r="V8" s="696">
        <v>1</v>
      </c>
      <c r="W8" s="762">
        <v>180</v>
      </c>
      <c r="X8" s="1310"/>
      <c r="Y8" s="1318" t="s">
        <v>373</v>
      </c>
      <c r="Z8" s="1345">
        <v>30</v>
      </c>
      <c r="AA8" s="1315" t="s">
        <v>509</v>
      </c>
      <c r="AB8" s="1318" t="s">
        <v>206</v>
      </c>
      <c r="AC8" s="1288" t="s">
        <v>207</v>
      </c>
      <c r="AD8" s="1345">
        <v>100</v>
      </c>
      <c r="AE8" s="1339" t="s">
        <v>702</v>
      </c>
      <c r="AF8" s="1310"/>
      <c r="AG8" s="1342" t="s">
        <v>208</v>
      </c>
      <c r="AH8" s="1343"/>
      <c r="AI8" s="1343"/>
      <c r="AJ8" s="1343"/>
      <c r="AK8" s="1344"/>
      <c r="AL8" s="695">
        <v>1.5</v>
      </c>
      <c r="AM8" s="696">
        <v>1</v>
      </c>
      <c r="AN8" s="696">
        <v>1.5</v>
      </c>
      <c r="AO8" s="696">
        <v>1</v>
      </c>
      <c r="AP8" s="570">
        <v>3</v>
      </c>
      <c r="AQ8" s="1310"/>
      <c r="AR8" s="1318" t="s">
        <v>373</v>
      </c>
      <c r="AS8" s="1345">
        <v>30</v>
      </c>
      <c r="AT8" s="1315" t="s">
        <v>702</v>
      </c>
      <c r="AU8" s="1318" t="s">
        <v>206</v>
      </c>
      <c r="AV8" s="1288" t="s">
        <v>207</v>
      </c>
      <c r="AW8" s="1345">
        <v>100</v>
      </c>
      <c r="AX8" s="1339" t="s">
        <v>702</v>
      </c>
      <c r="AY8" s="428"/>
      <c r="AZ8" s="428"/>
      <c r="BA8" s="428"/>
      <c r="BB8" s="428"/>
      <c r="ALM8" s="568"/>
      <c r="ALN8" s="568"/>
      <c r="ALO8" s="568"/>
      <c r="ALP8" s="568"/>
    </row>
    <row r="9" spans="2:1004" ht="15" thickBot="1">
      <c r="B9" s="1298"/>
      <c r="C9" s="1283"/>
      <c r="D9" s="1283"/>
      <c r="E9" s="1283"/>
      <c r="F9" s="1283"/>
      <c r="G9" s="1283"/>
      <c r="H9" s="1286"/>
      <c r="I9" s="1289"/>
      <c r="J9" s="1292"/>
      <c r="K9" s="1295"/>
      <c r="L9" s="1286"/>
      <c r="M9" s="1316"/>
      <c r="N9" s="1331" t="s">
        <v>209</v>
      </c>
      <c r="O9" s="1332"/>
      <c r="P9" s="1332"/>
      <c r="Q9" s="1332"/>
      <c r="R9" s="1333"/>
      <c r="S9" s="1331"/>
      <c r="T9" s="1332"/>
      <c r="U9" s="1332"/>
      <c r="V9" s="1332"/>
      <c r="W9" s="1337"/>
      <c r="X9" s="1310"/>
      <c r="Y9" s="1319"/>
      <c r="Z9" s="1346"/>
      <c r="AA9" s="1316"/>
      <c r="AB9" s="1319"/>
      <c r="AC9" s="1289"/>
      <c r="AD9" s="1346"/>
      <c r="AE9" s="1340"/>
      <c r="AF9" s="1310"/>
      <c r="AG9" s="1331"/>
      <c r="AH9" s="1332"/>
      <c r="AI9" s="1332"/>
      <c r="AJ9" s="1332"/>
      <c r="AK9" s="1333"/>
      <c r="AL9" s="1331"/>
      <c r="AM9" s="1332"/>
      <c r="AN9" s="1332"/>
      <c r="AO9" s="1332"/>
      <c r="AP9" s="1337"/>
      <c r="AQ9" s="1310"/>
      <c r="AR9" s="1319"/>
      <c r="AS9" s="1346"/>
      <c r="AT9" s="1316"/>
      <c r="AU9" s="1319"/>
      <c r="AV9" s="1289"/>
      <c r="AW9" s="1346"/>
      <c r="AX9" s="1340"/>
      <c r="AY9" s="428"/>
      <c r="AZ9" s="428"/>
      <c r="BA9" s="428"/>
      <c r="BB9" s="428"/>
      <c r="ALM9" s="568"/>
      <c r="ALN9" s="568"/>
      <c r="ALO9" s="568"/>
      <c r="ALP9" s="568"/>
    </row>
    <row r="10" spans="2:1004" ht="15" thickBot="1">
      <c r="B10" s="1298"/>
      <c r="C10" s="1283"/>
      <c r="D10" s="1283"/>
      <c r="E10" s="1283"/>
      <c r="F10" s="1283"/>
      <c r="G10" s="1283"/>
      <c r="H10" s="1286"/>
      <c r="I10" s="1289"/>
      <c r="J10" s="1292"/>
      <c r="K10" s="1295"/>
      <c r="L10" s="1286"/>
      <c r="M10" s="1316"/>
      <c r="N10" s="1331"/>
      <c r="O10" s="1332"/>
      <c r="P10" s="1332"/>
      <c r="Q10" s="1332"/>
      <c r="R10" s="1333"/>
      <c r="S10" s="1331"/>
      <c r="T10" s="1332"/>
      <c r="U10" s="1332"/>
      <c r="V10" s="1332"/>
      <c r="W10" s="1337"/>
      <c r="X10" s="1310"/>
      <c r="Y10" s="1319"/>
      <c r="Z10" s="1346"/>
      <c r="AA10" s="1316"/>
      <c r="AB10" s="1319"/>
      <c r="AC10" s="1289"/>
      <c r="AD10" s="1346"/>
      <c r="AE10" s="1340"/>
      <c r="AF10" s="1310"/>
      <c r="AG10" s="1331"/>
      <c r="AH10" s="1332"/>
      <c r="AI10" s="1332"/>
      <c r="AJ10" s="1332"/>
      <c r="AK10" s="1333"/>
      <c r="AL10" s="1331"/>
      <c r="AM10" s="1332"/>
      <c r="AN10" s="1332"/>
      <c r="AO10" s="1332"/>
      <c r="AP10" s="1337"/>
      <c r="AQ10" s="1310"/>
      <c r="AR10" s="1319"/>
      <c r="AS10" s="1346"/>
      <c r="AT10" s="1316"/>
      <c r="AU10" s="1319"/>
      <c r="AV10" s="1289"/>
      <c r="AW10" s="1346"/>
      <c r="AX10" s="1340"/>
      <c r="AY10" s="428"/>
      <c r="AZ10" s="428"/>
      <c r="BA10" s="428"/>
      <c r="BB10" s="428"/>
      <c r="ALM10" s="568"/>
      <c r="ALN10" s="568"/>
      <c r="ALO10" s="568"/>
      <c r="ALP10" s="568"/>
    </row>
    <row r="11" spans="2:1004" ht="15" thickBot="1">
      <c r="B11" s="1298"/>
      <c r="C11" s="1283"/>
      <c r="D11" s="1283"/>
      <c r="E11" s="1283"/>
      <c r="F11" s="1283"/>
      <c r="G11" s="1283"/>
      <c r="H11" s="1286"/>
      <c r="I11" s="1289"/>
      <c r="J11" s="1292"/>
      <c r="K11" s="1295"/>
      <c r="L11" s="1286"/>
      <c r="M11" s="1316"/>
      <c r="N11" s="1331"/>
      <c r="O11" s="1332"/>
      <c r="P11" s="1332"/>
      <c r="Q11" s="1332"/>
      <c r="R11" s="1333"/>
      <c r="S11" s="1331"/>
      <c r="T11" s="1332"/>
      <c r="U11" s="1332"/>
      <c r="V11" s="1332"/>
      <c r="W11" s="1337"/>
      <c r="X11" s="1310"/>
      <c r="Y11" s="1319"/>
      <c r="Z11" s="1346"/>
      <c r="AA11" s="1316"/>
      <c r="AB11" s="1319"/>
      <c r="AC11" s="1289"/>
      <c r="AD11" s="1346"/>
      <c r="AE11" s="1340"/>
      <c r="AF11" s="1310"/>
      <c r="AG11" s="1331"/>
      <c r="AH11" s="1332"/>
      <c r="AI11" s="1332"/>
      <c r="AJ11" s="1332"/>
      <c r="AK11" s="1333"/>
      <c r="AL11" s="1331"/>
      <c r="AM11" s="1332"/>
      <c r="AN11" s="1332"/>
      <c r="AO11" s="1332"/>
      <c r="AP11" s="1337"/>
      <c r="AQ11" s="1310"/>
      <c r="AR11" s="1319"/>
      <c r="AS11" s="1346"/>
      <c r="AT11" s="1316"/>
      <c r="AU11" s="1319"/>
      <c r="AV11" s="1289"/>
      <c r="AW11" s="1346"/>
      <c r="AX11" s="1340"/>
      <c r="AY11" s="428"/>
      <c r="AZ11" s="428"/>
      <c r="BA11" s="428"/>
      <c r="BB11" s="428"/>
      <c r="ALM11" s="568"/>
      <c r="ALN11" s="568"/>
      <c r="ALO11" s="568"/>
      <c r="ALP11" s="568"/>
    </row>
    <row r="12" spans="2:1004" ht="15" thickBot="1">
      <c r="B12" s="1298"/>
      <c r="C12" s="1283"/>
      <c r="D12" s="1283"/>
      <c r="E12" s="1283"/>
      <c r="F12" s="1283"/>
      <c r="G12" s="1283"/>
      <c r="H12" s="1286"/>
      <c r="I12" s="1289"/>
      <c r="J12" s="1292"/>
      <c r="K12" s="1295"/>
      <c r="L12" s="1286"/>
      <c r="M12" s="1316"/>
      <c r="N12" s="1331"/>
      <c r="O12" s="1332"/>
      <c r="P12" s="1332"/>
      <c r="Q12" s="1332"/>
      <c r="R12" s="1333"/>
      <c r="S12" s="1331"/>
      <c r="T12" s="1332"/>
      <c r="U12" s="1332"/>
      <c r="V12" s="1332"/>
      <c r="W12" s="1337"/>
      <c r="X12" s="1310"/>
      <c r="Y12" s="1319"/>
      <c r="Z12" s="1346"/>
      <c r="AA12" s="1316"/>
      <c r="AB12" s="1319"/>
      <c r="AC12" s="1289"/>
      <c r="AD12" s="1346"/>
      <c r="AE12" s="1340"/>
      <c r="AF12" s="1310"/>
      <c r="AG12" s="1331"/>
      <c r="AH12" s="1332"/>
      <c r="AI12" s="1332"/>
      <c r="AJ12" s="1332"/>
      <c r="AK12" s="1333"/>
      <c r="AL12" s="1331"/>
      <c r="AM12" s="1332"/>
      <c r="AN12" s="1332"/>
      <c r="AO12" s="1332"/>
      <c r="AP12" s="1337"/>
      <c r="AQ12" s="1310"/>
      <c r="AR12" s="1319"/>
      <c r="AS12" s="1346"/>
      <c r="AT12" s="1316"/>
      <c r="AU12" s="1319"/>
      <c r="AV12" s="1289"/>
      <c r="AW12" s="1346"/>
      <c r="AX12" s="1340"/>
      <c r="AY12" s="428"/>
      <c r="AZ12" s="428"/>
      <c r="BA12" s="428"/>
      <c r="BB12" s="428"/>
      <c r="ALM12" s="568"/>
      <c r="ALN12" s="568"/>
      <c r="ALO12" s="568"/>
      <c r="ALP12" s="568"/>
    </row>
    <row r="13" spans="2:1004" ht="15" thickBot="1">
      <c r="B13" s="1299"/>
      <c r="C13" s="1284"/>
      <c r="D13" s="1284"/>
      <c r="E13" s="1284"/>
      <c r="F13" s="1284"/>
      <c r="G13" s="1284"/>
      <c r="H13" s="1287"/>
      <c r="I13" s="1290"/>
      <c r="J13" s="1293"/>
      <c r="K13" s="1296"/>
      <c r="L13" s="1287"/>
      <c r="M13" s="1317"/>
      <c r="N13" s="1334"/>
      <c r="O13" s="1335"/>
      <c r="P13" s="1335"/>
      <c r="Q13" s="1335"/>
      <c r="R13" s="1336"/>
      <c r="S13" s="1334"/>
      <c r="T13" s="1335"/>
      <c r="U13" s="1335"/>
      <c r="V13" s="1335"/>
      <c r="W13" s="1338"/>
      <c r="X13" s="1310"/>
      <c r="Y13" s="1320"/>
      <c r="Z13" s="1347"/>
      <c r="AA13" s="1317"/>
      <c r="AB13" s="1320"/>
      <c r="AC13" s="1290"/>
      <c r="AD13" s="1347"/>
      <c r="AE13" s="1341"/>
      <c r="AF13" s="1310"/>
      <c r="AG13" s="1334"/>
      <c r="AH13" s="1335"/>
      <c r="AI13" s="1335"/>
      <c r="AJ13" s="1335"/>
      <c r="AK13" s="1336"/>
      <c r="AL13" s="1334"/>
      <c r="AM13" s="1335"/>
      <c r="AN13" s="1335"/>
      <c r="AO13" s="1335"/>
      <c r="AP13" s="1338"/>
      <c r="AQ13" s="1310"/>
      <c r="AR13" s="1320"/>
      <c r="AS13" s="1347"/>
      <c r="AT13" s="1317"/>
      <c r="AU13" s="1320"/>
      <c r="AV13" s="1290"/>
      <c r="AW13" s="1347"/>
      <c r="AX13" s="1341"/>
      <c r="AY13" s="428"/>
      <c r="AZ13" s="428"/>
      <c r="BA13" s="428"/>
      <c r="BB13" s="428"/>
      <c r="ALM13" s="568"/>
      <c r="ALN13" s="568"/>
      <c r="ALO13" s="568"/>
      <c r="ALP13" s="568"/>
    </row>
    <row r="14" spans="2:1004" ht="13.5" customHeight="1">
      <c r="C14" s="571" t="s">
        <v>210</v>
      </c>
      <c r="D14" s="565"/>
      <c r="E14" s="565"/>
      <c r="G14" s="572"/>
      <c r="H14" s="572"/>
      <c r="I14" s="572"/>
      <c r="R14" s="572"/>
      <c r="S14" s="572"/>
      <c r="T14" s="572"/>
      <c r="U14" s="572"/>
      <c r="V14" s="572"/>
      <c r="W14" s="572"/>
      <c r="X14" s="572"/>
      <c r="Y14" s="572"/>
      <c r="Z14" s="572"/>
      <c r="AA14" s="572"/>
      <c r="AB14" s="565"/>
      <c r="AC14" s="566"/>
      <c r="AJ14" s="565"/>
      <c r="AK14" s="572"/>
      <c r="AL14" s="572"/>
      <c r="AM14" s="572"/>
      <c r="AN14" s="572"/>
      <c r="AO14" s="572"/>
      <c r="AP14" s="572"/>
      <c r="AQ14" s="572"/>
      <c r="AR14" s="572"/>
      <c r="AS14" s="572"/>
      <c r="AT14" s="572"/>
      <c r="AU14" s="565"/>
      <c r="AV14" s="566"/>
    </row>
    <row r="15" spans="2:1004" ht="13.5" customHeight="1">
      <c r="D15" s="565"/>
      <c r="E15" s="565"/>
      <c r="G15" s="572"/>
      <c r="H15" s="572"/>
      <c r="I15" s="572"/>
      <c r="R15" s="572"/>
      <c r="S15" s="572"/>
      <c r="T15" s="572"/>
      <c r="U15" s="572"/>
      <c r="V15" s="572"/>
      <c r="W15" s="572"/>
      <c r="X15" s="572"/>
      <c r="Y15" s="572"/>
      <c r="Z15" s="572"/>
      <c r="AA15" s="572"/>
      <c r="AB15" s="565"/>
      <c r="AJ15" s="565"/>
      <c r="AK15" s="572"/>
      <c r="AL15" s="572"/>
      <c r="AM15" s="572"/>
      <c r="AN15" s="572"/>
      <c r="AO15" s="572"/>
      <c r="AP15" s="572"/>
      <c r="AQ15" s="572"/>
      <c r="AR15" s="572"/>
      <c r="AS15" s="572"/>
      <c r="AT15" s="572"/>
      <c r="AU15" s="565"/>
    </row>
    <row r="16" spans="2:1004" ht="18.600000000000001" thickBot="1">
      <c r="B16" s="566" t="s">
        <v>211</v>
      </c>
      <c r="D16" s="565"/>
      <c r="E16" s="565"/>
      <c r="H16" s="572"/>
      <c r="I16" s="572"/>
      <c r="S16" s="572"/>
      <c r="T16" s="572"/>
      <c r="U16" s="572"/>
      <c r="V16" s="572"/>
      <c r="X16" s="572"/>
      <c r="Y16" s="572"/>
      <c r="Z16" s="572"/>
      <c r="AA16" s="572"/>
      <c r="AB16" s="565"/>
      <c r="AD16" s="573"/>
      <c r="AJ16" s="565"/>
      <c r="AL16" s="572"/>
      <c r="AM16" s="572"/>
      <c r="AN16" s="572"/>
      <c r="AO16" s="572"/>
      <c r="AQ16" s="572"/>
      <c r="AR16" s="572"/>
      <c r="AS16" s="572"/>
      <c r="AT16" s="572"/>
      <c r="AU16" s="565"/>
    </row>
    <row r="17" spans="1:46" ht="16.2" thickBot="1">
      <c r="B17" s="1260" t="s">
        <v>23</v>
      </c>
      <c r="C17" s="1261"/>
      <c r="D17" s="1262"/>
      <c r="E17" s="694"/>
      <c r="F17" s="1263" t="s">
        <v>211</v>
      </c>
      <c r="G17" s="1263"/>
      <c r="H17" s="1263"/>
      <c r="I17" s="1263"/>
      <c r="J17" s="1263"/>
      <c r="K17" s="768"/>
      <c r="L17" s="768"/>
      <c r="M17" s="768"/>
      <c r="N17" s="769"/>
      <c r="O17" s="574"/>
      <c r="P17" s="574"/>
      <c r="Q17" s="574"/>
      <c r="R17" s="574"/>
      <c r="S17" s="574"/>
      <c r="T17" s="574"/>
      <c r="U17" s="574"/>
      <c r="V17" s="574"/>
      <c r="AE17" s="575"/>
    </row>
    <row r="18" spans="1:46" ht="15" thickBot="1">
      <c r="A18" s="566"/>
      <c r="B18" s="1264" t="s">
        <v>212</v>
      </c>
      <c r="C18" s="1264"/>
      <c r="D18" s="1264"/>
      <c r="E18" s="763"/>
      <c r="F18" s="576" t="s">
        <v>213</v>
      </c>
      <c r="G18" s="576"/>
      <c r="H18" s="576"/>
      <c r="I18" s="576"/>
      <c r="J18" s="576"/>
      <c r="K18" s="576"/>
      <c r="L18" s="576"/>
      <c r="M18" s="576"/>
      <c r="N18" s="577"/>
      <c r="O18" s="578"/>
      <c r="P18" s="578"/>
      <c r="Q18" s="578"/>
      <c r="R18" s="578"/>
      <c r="S18" s="578"/>
      <c r="T18" s="578"/>
      <c r="U18" s="578"/>
      <c r="V18" s="578"/>
    </row>
    <row r="19" spans="1:46" ht="17.25" customHeight="1" thickBot="1">
      <c r="A19" s="566"/>
      <c r="B19" s="1264"/>
      <c r="C19" s="1264"/>
      <c r="D19" s="1264"/>
      <c r="E19" s="764"/>
      <c r="F19" s="579"/>
      <c r="G19" s="579"/>
      <c r="H19" s="579"/>
      <c r="I19" s="579"/>
      <c r="J19" s="579"/>
      <c r="K19" s="579"/>
      <c r="L19" s="579"/>
      <c r="M19" s="579"/>
      <c r="N19" s="580"/>
      <c r="O19" s="578"/>
      <c r="P19" s="578"/>
      <c r="Q19" s="578"/>
      <c r="R19" s="578"/>
      <c r="S19" s="578"/>
      <c r="T19" s="578"/>
      <c r="U19" s="578"/>
      <c r="V19" s="578"/>
    </row>
    <row r="20" spans="1:46" ht="22.5" customHeight="1" thickBot="1">
      <c r="A20" s="566"/>
      <c r="B20" s="1254" t="s">
        <v>191</v>
      </c>
      <c r="C20" s="1254"/>
      <c r="D20" s="1254"/>
      <c r="E20" s="765"/>
      <c r="F20" s="581" t="s">
        <v>214</v>
      </c>
      <c r="G20" s="581"/>
      <c r="H20" s="581"/>
      <c r="I20" s="581"/>
      <c r="J20" s="581"/>
      <c r="K20" s="581"/>
      <c r="L20" s="581"/>
      <c r="M20" s="581"/>
      <c r="N20" s="582"/>
      <c r="O20" s="578"/>
      <c r="P20" s="578"/>
      <c r="Q20" s="578"/>
      <c r="R20" s="578"/>
      <c r="S20" s="578"/>
      <c r="T20" s="578"/>
      <c r="U20" s="578"/>
      <c r="V20" s="578"/>
    </row>
    <row r="21" spans="1:46" ht="18.75" customHeight="1" thickBot="1">
      <c r="A21" s="566"/>
      <c r="B21" s="1255" t="s">
        <v>215</v>
      </c>
      <c r="C21" s="1255"/>
      <c r="D21" s="1255"/>
      <c r="E21" s="766"/>
      <c r="F21" s="760" t="s">
        <v>216</v>
      </c>
      <c r="G21" s="760"/>
      <c r="H21" s="760"/>
      <c r="I21" s="760"/>
      <c r="J21" s="760"/>
      <c r="K21" s="760"/>
      <c r="L21" s="760"/>
      <c r="M21" s="760"/>
      <c r="N21" s="583"/>
      <c r="O21" s="578"/>
      <c r="P21" s="578"/>
      <c r="Q21" s="578"/>
      <c r="R21" s="578"/>
      <c r="S21" s="578"/>
      <c r="T21" s="578"/>
      <c r="U21" s="578"/>
      <c r="V21" s="578"/>
    </row>
    <row r="22" spans="1:46" ht="15" thickBot="1">
      <c r="A22" s="566"/>
      <c r="B22" s="1255"/>
      <c r="C22" s="1255"/>
      <c r="D22" s="1255"/>
      <c r="E22" s="766"/>
      <c r="F22" s="761" t="s">
        <v>217</v>
      </c>
      <c r="G22" s="761"/>
      <c r="H22" s="761"/>
      <c r="I22" s="761"/>
      <c r="J22" s="761"/>
      <c r="K22" s="761"/>
      <c r="L22" s="761"/>
      <c r="M22" s="761"/>
      <c r="N22" s="585"/>
      <c r="O22" s="584"/>
      <c r="P22" s="584"/>
      <c r="Q22" s="584"/>
      <c r="R22" s="584"/>
      <c r="S22" s="584"/>
      <c r="T22" s="584"/>
      <c r="U22" s="584"/>
      <c r="V22" s="584"/>
      <c r="X22" s="549"/>
      <c r="Y22" s="549"/>
      <c r="Z22" s="549"/>
      <c r="AA22" s="549"/>
      <c r="AK22" s="549"/>
      <c r="AL22" s="549"/>
      <c r="AM22" s="549"/>
      <c r="AN22" s="549"/>
      <c r="AO22" s="549"/>
      <c r="AQ22" s="549"/>
      <c r="AR22" s="549"/>
      <c r="AS22" s="549"/>
      <c r="AT22" s="549"/>
    </row>
    <row r="23" spans="1:46" ht="15" thickBot="1">
      <c r="A23" s="566"/>
      <c r="B23" s="1255"/>
      <c r="C23" s="1255"/>
      <c r="D23" s="1255"/>
      <c r="E23" s="767"/>
      <c r="F23" s="586" t="s">
        <v>218</v>
      </c>
      <c r="G23" s="586"/>
      <c r="H23" s="586"/>
      <c r="I23" s="586"/>
      <c r="J23" s="586"/>
      <c r="K23" s="586"/>
      <c r="L23" s="586"/>
      <c r="M23" s="586"/>
      <c r="N23" s="587"/>
      <c r="O23" s="584"/>
      <c r="P23" s="584"/>
      <c r="Q23" s="584"/>
      <c r="R23" s="584"/>
      <c r="S23" s="584"/>
      <c r="T23" s="584"/>
      <c r="U23" s="584"/>
      <c r="V23" s="584"/>
      <c r="X23" s="549"/>
      <c r="Y23" s="549"/>
      <c r="Z23" s="549"/>
      <c r="AA23" s="549"/>
      <c r="AK23" s="549"/>
      <c r="AL23" s="549"/>
      <c r="AM23" s="549"/>
      <c r="AN23" s="549"/>
      <c r="AO23" s="549"/>
      <c r="AQ23" s="549"/>
      <c r="AR23" s="549"/>
      <c r="AS23" s="549"/>
      <c r="AT23" s="549"/>
    </row>
    <row r="24" spans="1:46">
      <c r="A24" s="566"/>
      <c r="B24" s="566"/>
      <c r="C24" s="566"/>
      <c r="D24" s="566"/>
      <c r="E24" s="566"/>
      <c r="F24" s="566"/>
      <c r="G24" s="571"/>
      <c r="H24" s="571"/>
      <c r="I24" s="571"/>
      <c r="J24" s="566"/>
      <c r="K24" s="566"/>
      <c r="L24" s="566"/>
      <c r="M24" s="566"/>
      <c r="N24" s="566"/>
      <c r="O24" s="566"/>
      <c r="P24" s="566"/>
      <c r="Q24" s="566"/>
      <c r="R24" s="571"/>
      <c r="S24" s="571"/>
      <c r="W24" s="578"/>
      <c r="AP24" s="578"/>
    </row>
    <row r="25" spans="1:46">
      <c r="A25" s="566"/>
      <c r="B25" s="566"/>
      <c r="C25" s="566"/>
      <c r="D25" s="566"/>
      <c r="E25" s="566"/>
      <c r="F25" s="566"/>
      <c r="G25" s="571"/>
      <c r="H25" s="571"/>
      <c r="I25" s="571"/>
      <c r="J25" s="566"/>
      <c r="K25" s="566"/>
      <c r="L25" s="566"/>
      <c r="M25" s="566"/>
      <c r="N25" s="566"/>
      <c r="O25" s="566"/>
      <c r="P25" s="566"/>
      <c r="Q25" s="566"/>
      <c r="R25" s="571"/>
      <c r="S25" s="571"/>
      <c r="W25" s="578"/>
      <c r="AP25" s="578"/>
    </row>
    <row r="26" spans="1:46">
      <c r="W26" s="578"/>
      <c r="AP26" s="578"/>
    </row>
  </sheetData>
  <mergeCells count="98">
    <mergeCell ref="AC8:AC13"/>
    <mergeCell ref="AD8:AD13"/>
    <mergeCell ref="AN6:AN7"/>
    <mergeCell ref="AU5:AX5"/>
    <mergeCell ref="AP6:AP7"/>
    <mergeCell ref="AR6:AS6"/>
    <mergeCell ref="AT6:AT7"/>
    <mergeCell ref="AU8:AU13"/>
    <mergeCell ref="AV8:AV13"/>
    <mergeCell ref="AW8:AW13"/>
    <mergeCell ref="AX8:AX13"/>
    <mergeCell ref="AV6:AW6"/>
    <mergeCell ref="AX6:AX7"/>
    <mergeCell ref="AR5:AT5"/>
    <mergeCell ref="AB4:AE4"/>
    <mergeCell ref="S4:W4"/>
    <mergeCell ref="N9:R13"/>
    <mergeCell ref="S9:W13"/>
    <mergeCell ref="AL9:AP13"/>
    <mergeCell ref="AQ4:AQ13"/>
    <mergeCell ref="AR4:AT4"/>
    <mergeCell ref="AE8:AE13"/>
    <mergeCell ref="AG8:AK13"/>
    <mergeCell ref="AR8:AR13"/>
    <mergeCell ref="AS8:AS13"/>
    <mergeCell ref="AT8:AT13"/>
    <mergeCell ref="Z8:Z13"/>
    <mergeCell ref="AA8:AA13"/>
    <mergeCell ref="AB8:AB13"/>
    <mergeCell ref="X4:X13"/>
    <mergeCell ref="Y4:AA4"/>
    <mergeCell ref="S6:S7"/>
    <mergeCell ref="T6:T7"/>
    <mergeCell ref="U6:U7"/>
    <mergeCell ref="V6:V7"/>
    <mergeCell ref="W6:W7"/>
    <mergeCell ref="S5:W5"/>
    <mergeCell ref="Y5:AA5"/>
    <mergeCell ref="AU6:AU7"/>
    <mergeCell ref="AK6:AK7"/>
    <mergeCell ref="AL6:AL7"/>
    <mergeCell ref="AM6:AM7"/>
    <mergeCell ref="AE6:AE7"/>
    <mergeCell ref="AG6:AG7"/>
    <mergeCell ref="AH6:AH7"/>
    <mergeCell ref="AI6:AI7"/>
    <mergeCell ref="AJ6:AJ7"/>
    <mergeCell ref="AF4:AF13"/>
    <mergeCell ref="AG4:AK4"/>
    <mergeCell ref="AL4:AP4"/>
    <mergeCell ref="AU4:AX4"/>
    <mergeCell ref="AB5:AE5"/>
    <mergeCell ref="AG5:AK5"/>
    <mergeCell ref="AL5:AP5"/>
    <mergeCell ref="C8:C13"/>
    <mergeCell ref="D8:D13"/>
    <mergeCell ref="E8:E13"/>
    <mergeCell ref="F8:F13"/>
    <mergeCell ref="AO6:AO7"/>
    <mergeCell ref="AA6:AA7"/>
    <mergeCell ref="AB6:AB7"/>
    <mergeCell ref="AC6:AD6"/>
    <mergeCell ref="M5:M7"/>
    <mergeCell ref="N5:R5"/>
    <mergeCell ref="L8:L13"/>
    <mergeCell ref="M8:M13"/>
    <mergeCell ref="Y8:Y13"/>
    <mergeCell ref="O6:O7"/>
    <mergeCell ref="P6:P7"/>
    <mergeCell ref="Q6:Q7"/>
    <mergeCell ref="B4:M4"/>
    <mergeCell ref="N4:R4"/>
    <mergeCell ref="B5:B7"/>
    <mergeCell ref="J5:J7"/>
    <mergeCell ref="K5:K7"/>
    <mergeCell ref="C6:C7"/>
    <mergeCell ref="D6:D7"/>
    <mergeCell ref="E6:E7"/>
    <mergeCell ref="F6:F7"/>
    <mergeCell ref="G6:G7"/>
    <mergeCell ref="N6:N7"/>
    <mergeCell ref="R6:R7"/>
    <mergeCell ref="B20:D20"/>
    <mergeCell ref="B21:D23"/>
    <mergeCell ref="Y6:Z6"/>
    <mergeCell ref="L5:L7"/>
    <mergeCell ref="B17:D17"/>
    <mergeCell ref="F17:J17"/>
    <mergeCell ref="B18:D19"/>
    <mergeCell ref="C5:G5"/>
    <mergeCell ref="H5:H7"/>
    <mergeCell ref="I5:I7"/>
    <mergeCell ref="G8:G13"/>
    <mergeCell ref="H8:H13"/>
    <mergeCell ref="I8:I13"/>
    <mergeCell ref="J8:J13"/>
    <mergeCell ref="K8:K13"/>
    <mergeCell ref="B8:B1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F91C5-3BEE-4E4B-9340-DB3DD4B3ED6C}">
  <dimension ref="A2:ALZ14"/>
  <sheetViews>
    <sheetView workbookViewId="0">
      <selection activeCell="S17" sqref="S17"/>
    </sheetView>
  </sheetViews>
  <sheetFormatPr defaultColWidth="9.21875" defaultRowHeight="14.4"/>
  <cols>
    <col min="1" max="1" width="4.33203125" style="549" customWidth="1"/>
    <col min="2" max="2" width="13.21875" style="549" customWidth="1"/>
    <col min="3" max="3" width="16.77734375" style="549" customWidth="1"/>
    <col min="4" max="4" width="17.21875" style="549" customWidth="1"/>
    <col min="5" max="5" width="7.33203125" style="549" customWidth="1"/>
    <col min="6" max="6" width="8.21875" style="325" customWidth="1"/>
    <col min="7" max="13" width="6.44140625" style="325" customWidth="1"/>
    <col min="14" max="14" width="10" style="325" customWidth="1"/>
    <col min="15" max="15" width="6.77734375" style="325" customWidth="1"/>
    <col min="16" max="19" width="6.44140625" style="325" customWidth="1"/>
    <col min="20" max="20" width="11.33203125" style="325" customWidth="1"/>
    <col min="21" max="21" width="7.6640625" style="549" customWidth="1"/>
    <col min="22" max="22" width="7.77734375" style="549" customWidth="1"/>
    <col min="23" max="23" width="12.44140625" style="549" customWidth="1"/>
    <col min="24" max="24" width="11.33203125" style="549" customWidth="1"/>
    <col min="25" max="25" width="13" style="549" customWidth="1"/>
    <col min="26" max="26" width="9.33203125" style="549" customWidth="1"/>
    <col min="27" max="27" width="8.88671875" style="549" customWidth="1"/>
    <col min="28" max="28" width="11.33203125" style="549" customWidth="1"/>
    <col min="29" max="29" width="9.88671875" style="549" customWidth="1"/>
    <col min="30" max="30" width="12.109375" style="549" customWidth="1"/>
    <col min="31" max="31" width="9.5546875" style="549" customWidth="1"/>
    <col min="32" max="32" width="9.44140625" style="549" customWidth="1"/>
    <col min="33" max="33" width="11.21875" style="549" customWidth="1"/>
    <col min="34" max="34" width="6.44140625" style="549" customWidth="1"/>
    <col min="35" max="35" width="8.77734375" style="549" customWidth="1"/>
    <col min="36" max="36" width="6.44140625" style="325" customWidth="1"/>
    <col min="37" max="37" width="4.5546875" style="325" customWidth="1"/>
    <col min="38" max="38" width="11.33203125" style="325" customWidth="1"/>
    <col min="39" max="39" width="5.77734375" style="325" customWidth="1"/>
    <col min="40" max="40" width="4.6640625" style="325" customWidth="1"/>
    <col min="41" max="41" width="8.44140625" style="325" customWidth="1"/>
    <col min="42" max="42" width="6.44140625" style="325" customWidth="1"/>
    <col min="43" max="43" width="3.77734375" style="325" customWidth="1"/>
    <col min="44" max="44" width="9.5546875" style="325" customWidth="1"/>
    <col min="45" max="45" width="11.88671875" style="325" customWidth="1"/>
    <col min="46" max="46" width="8.21875" style="325" customWidth="1"/>
    <col min="47" max="47" width="8.77734375" style="549" customWidth="1"/>
    <col min="48" max="48" width="11.33203125" style="549" customWidth="1"/>
    <col min="49" max="49" width="6.44140625" style="549" customWidth="1"/>
    <col min="50" max="50" width="8.77734375" style="549" customWidth="1"/>
    <col min="51" max="54" width="9.21875" style="549"/>
    <col min="55" max="1014" width="9.21875" style="428"/>
    <col min="1015" max="16384" width="9.21875" style="429"/>
  </cols>
  <sheetData>
    <row r="2" spans="2:1014" ht="15" thickBot="1">
      <c r="B2" s="549" t="s">
        <v>700</v>
      </c>
    </row>
    <row r="3" spans="2:1014" ht="30.75" customHeight="1">
      <c r="B3" s="1348" t="s">
        <v>180</v>
      </c>
      <c r="C3" s="1351" t="s">
        <v>227</v>
      </c>
      <c r="D3" s="1352" t="s">
        <v>499</v>
      </c>
      <c r="E3" s="1355" t="s">
        <v>196</v>
      </c>
      <c r="F3" s="1356"/>
      <c r="G3" s="1356"/>
      <c r="H3" s="1356"/>
      <c r="I3" s="1356"/>
      <c r="J3" s="1359" t="s">
        <v>219</v>
      </c>
      <c r="K3" s="1360"/>
      <c r="L3" s="1360"/>
      <c r="M3" s="1360"/>
      <c r="N3" s="1360"/>
      <c r="O3" s="1360"/>
      <c r="P3" s="1360"/>
      <c r="Q3" s="1360"/>
      <c r="R3" s="1360"/>
      <c r="S3" s="1361"/>
      <c r="T3" s="1388" t="s">
        <v>193</v>
      </c>
      <c r="U3" s="1389"/>
      <c r="V3" s="1389"/>
      <c r="W3" s="1390"/>
      <c r="X3" s="1385" t="s">
        <v>220</v>
      </c>
      <c r="Y3" s="1388" t="s">
        <v>194</v>
      </c>
      <c r="Z3" s="1389"/>
      <c r="AA3" s="1389"/>
      <c r="AB3" s="1390"/>
      <c r="AC3" s="1385" t="s">
        <v>500</v>
      </c>
      <c r="AD3" s="1388" t="s">
        <v>197</v>
      </c>
      <c r="AE3" s="1389"/>
      <c r="AF3" s="1389"/>
      <c r="AG3" s="1390"/>
      <c r="AH3" s="1418" t="s">
        <v>501</v>
      </c>
      <c r="AI3" s="1419"/>
      <c r="AJ3" s="1419"/>
      <c r="AK3" s="1419"/>
      <c r="AL3" s="1419"/>
      <c r="AM3" s="1419"/>
      <c r="AN3" s="1419"/>
      <c r="AO3" s="1419"/>
      <c r="AP3" s="1419"/>
      <c r="AQ3" s="1419"/>
      <c r="AR3" s="1420"/>
      <c r="AS3" s="1388" t="s">
        <v>42</v>
      </c>
      <c r="AT3" s="1389"/>
      <c r="AU3" s="1389"/>
      <c r="AV3" s="1390"/>
      <c r="BA3" s="428"/>
      <c r="BB3" s="428"/>
      <c r="ALY3" s="429"/>
      <c r="ALZ3" s="429"/>
    </row>
    <row r="4" spans="2:1014" s="549" customFormat="1" ht="28.2" customHeight="1">
      <c r="B4" s="1349"/>
      <c r="C4" s="1275"/>
      <c r="D4" s="1353"/>
      <c r="E4" s="1357"/>
      <c r="F4" s="1358"/>
      <c r="G4" s="1358"/>
      <c r="H4" s="1358"/>
      <c r="I4" s="1358"/>
      <c r="J4" s="1362" t="s">
        <v>192</v>
      </c>
      <c r="K4" s="1363"/>
      <c r="L4" s="1363"/>
      <c r="M4" s="1363"/>
      <c r="N4" s="1364"/>
      <c r="O4" s="1365" t="s">
        <v>146</v>
      </c>
      <c r="P4" s="1363"/>
      <c r="Q4" s="1363"/>
      <c r="R4" s="1363"/>
      <c r="S4" s="1366"/>
      <c r="T4" s="1391"/>
      <c r="U4" s="1392"/>
      <c r="V4" s="1392"/>
      <c r="W4" s="1393"/>
      <c r="X4" s="1386"/>
      <c r="Y4" s="1391"/>
      <c r="Z4" s="1392"/>
      <c r="AA4" s="1392"/>
      <c r="AB4" s="1393"/>
      <c r="AC4" s="1386"/>
      <c r="AD4" s="1391"/>
      <c r="AE4" s="1392"/>
      <c r="AF4" s="1392"/>
      <c r="AG4" s="1393"/>
      <c r="AH4" s="1421"/>
      <c r="AI4" s="1422"/>
      <c r="AJ4" s="1422"/>
      <c r="AK4" s="1422"/>
      <c r="AL4" s="1422"/>
      <c r="AM4" s="1422"/>
      <c r="AN4" s="1422"/>
      <c r="AO4" s="1422"/>
      <c r="AP4" s="1422"/>
      <c r="AQ4" s="1422"/>
      <c r="AR4" s="1423"/>
      <c r="AS4" s="1391"/>
      <c r="AT4" s="1392"/>
      <c r="AU4" s="1392"/>
      <c r="AV4" s="1393"/>
    </row>
    <row r="5" spans="2:1014" s="550" customFormat="1" ht="35.25" customHeight="1">
      <c r="B5" s="1349"/>
      <c r="C5" s="1275"/>
      <c r="D5" s="1353"/>
      <c r="E5" s="1367" t="s">
        <v>703</v>
      </c>
      <c r="F5" s="1368"/>
      <c r="G5" s="1368"/>
      <c r="H5" s="1368"/>
      <c r="I5" s="1368"/>
      <c r="J5" s="1367"/>
      <c r="K5" s="1368"/>
      <c r="L5" s="1368"/>
      <c r="M5" s="1368"/>
      <c r="N5" s="1369"/>
      <c r="O5" s="1395"/>
      <c r="P5" s="1396"/>
      <c r="Q5" s="1396"/>
      <c r="R5" s="1396"/>
      <c r="S5" s="1397"/>
      <c r="T5" s="1398" t="s">
        <v>221</v>
      </c>
      <c r="U5" s="1412" t="s">
        <v>48</v>
      </c>
      <c r="V5" s="1413"/>
      <c r="W5" s="1394" t="s">
        <v>222</v>
      </c>
      <c r="X5" s="1386"/>
      <c r="Y5" s="1398" t="s">
        <v>221</v>
      </c>
      <c r="Z5" s="1316" t="s">
        <v>223</v>
      </c>
      <c r="AA5" s="1414"/>
      <c r="AB5" s="1394" t="s">
        <v>222</v>
      </c>
      <c r="AC5" s="1386"/>
      <c r="AD5" s="1398" t="s">
        <v>221</v>
      </c>
      <c r="AE5" s="1316" t="s">
        <v>223</v>
      </c>
      <c r="AF5" s="1414"/>
      <c r="AG5" s="1394" t="s">
        <v>222</v>
      </c>
      <c r="AH5" s="1415" t="s">
        <v>224</v>
      </c>
      <c r="AI5" s="1402"/>
      <c r="AJ5" s="1400" t="s">
        <v>225</v>
      </c>
      <c r="AK5" s="1401"/>
      <c r="AL5" s="1402"/>
      <c r="AM5" s="1400" t="s">
        <v>226</v>
      </c>
      <c r="AN5" s="1401"/>
      <c r="AO5" s="1402"/>
      <c r="AP5" s="1400" t="s">
        <v>146</v>
      </c>
      <c r="AQ5" s="1401"/>
      <c r="AR5" s="1409"/>
      <c r="AS5" s="1398" t="s">
        <v>221</v>
      </c>
      <c r="AT5" s="1316" t="s">
        <v>223</v>
      </c>
      <c r="AU5" s="1414"/>
      <c r="AV5" s="1394" t="s">
        <v>222</v>
      </c>
    </row>
    <row r="6" spans="2:1014" s="550" customFormat="1" ht="19.5" customHeight="1">
      <c r="B6" s="1349"/>
      <c r="C6" s="1275"/>
      <c r="D6" s="1353"/>
      <c r="E6" s="1376" t="s">
        <v>502</v>
      </c>
      <c r="F6" s="1370" t="s">
        <v>10</v>
      </c>
      <c r="G6" s="1370" t="s">
        <v>11</v>
      </c>
      <c r="H6" s="1372" t="s">
        <v>12</v>
      </c>
      <c r="I6" s="1370" t="s">
        <v>11</v>
      </c>
      <c r="J6" s="1374" t="s">
        <v>10</v>
      </c>
      <c r="K6" s="1370" t="s">
        <v>11</v>
      </c>
      <c r="L6" s="1372" t="s">
        <v>12</v>
      </c>
      <c r="M6" s="1370" t="s">
        <v>11</v>
      </c>
      <c r="N6" s="1370" t="s">
        <v>18</v>
      </c>
      <c r="O6" s="1372" t="s">
        <v>10</v>
      </c>
      <c r="P6" s="1370" t="s">
        <v>11</v>
      </c>
      <c r="Q6" s="1372" t="s">
        <v>12</v>
      </c>
      <c r="R6" s="1370" t="s">
        <v>11</v>
      </c>
      <c r="S6" s="1382" t="s">
        <v>18</v>
      </c>
      <c r="T6" s="1349"/>
      <c r="U6" s="1302" t="s">
        <v>80</v>
      </c>
      <c r="V6" s="1384"/>
      <c r="W6" s="1353"/>
      <c r="X6" s="1386"/>
      <c r="Y6" s="1349"/>
      <c r="Z6" s="1302" t="s">
        <v>80</v>
      </c>
      <c r="AA6" s="1384"/>
      <c r="AB6" s="1353"/>
      <c r="AC6" s="1386"/>
      <c r="AD6" s="1349"/>
      <c r="AE6" s="1302" t="s">
        <v>80</v>
      </c>
      <c r="AF6" s="1384"/>
      <c r="AG6" s="1353"/>
      <c r="AH6" s="1416"/>
      <c r="AI6" s="1405"/>
      <c r="AJ6" s="1403"/>
      <c r="AK6" s="1404"/>
      <c r="AL6" s="1405"/>
      <c r="AM6" s="1403"/>
      <c r="AN6" s="1404"/>
      <c r="AO6" s="1405"/>
      <c r="AP6" s="1403"/>
      <c r="AQ6" s="1404"/>
      <c r="AR6" s="1410"/>
      <c r="AS6" s="1349"/>
      <c r="AT6" s="1302" t="s">
        <v>80</v>
      </c>
      <c r="AU6" s="1384"/>
      <c r="AV6" s="1353"/>
    </row>
    <row r="7" spans="2:1014" s="550" customFormat="1" ht="15" thickBot="1">
      <c r="B7" s="1350"/>
      <c r="C7" s="1276"/>
      <c r="D7" s="1354"/>
      <c r="E7" s="1377"/>
      <c r="F7" s="1371"/>
      <c r="G7" s="1371"/>
      <c r="H7" s="1373"/>
      <c r="I7" s="1371"/>
      <c r="J7" s="1375"/>
      <c r="K7" s="1371"/>
      <c r="L7" s="1373"/>
      <c r="M7" s="1371"/>
      <c r="N7" s="1371"/>
      <c r="O7" s="1373"/>
      <c r="P7" s="1371"/>
      <c r="Q7" s="1373"/>
      <c r="R7" s="1371"/>
      <c r="S7" s="1383"/>
      <c r="T7" s="1350"/>
      <c r="U7" s="551" t="s">
        <v>85</v>
      </c>
      <c r="V7" s="551" t="s">
        <v>86</v>
      </c>
      <c r="W7" s="1354"/>
      <c r="X7" s="1387"/>
      <c r="Y7" s="1350"/>
      <c r="Z7" s="551" t="s">
        <v>85</v>
      </c>
      <c r="AA7" s="551" t="s">
        <v>86</v>
      </c>
      <c r="AB7" s="1354"/>
      <c r="AC7" s="1387"/>
      <c r="AD7" s="1350"/>
      <c r="AE7" s="551" t="s">
        <v>85</v>
      </c>
      <c r="AF7" s="551" t="s">
        <v>86</v>
      </c>
      <c r="AG7" s="1354"/>
      <c r="AH7" s="1417"/>
      <c r="AI7" s="1408"/>
      <c r="AJ7" s="1406"/>
      <c r="AK7" s="1407"/>
      <c r="AL7" s="1408"/>
      <c r="AM7" s="1406"/>
      <c r="AN7" s="1407"/>
      <c r="AO7" s="1408"/>
      <c r="AP7" s="1406"/>
      <c r="AQ7" s="1407"/>
      <c r="AR7" s="1411"/>
      <c r="AS7" s="1350"/>
      <c r="AT7" s="551" t="s">
        <v>85</v>
      </c>
      <c r="AU7" s="551" t="s">
        <v>86</v>
      </c>
      <c r="AV7" s="1354"/>
    </row>
    <row r="8" spans="2:1014" ht="72.599999999999994" thickBot="1">
      <c r="B8" s="552">
        <v>3</v>
      </c>
      <c r="C8" s="553">
        <v>4</v>
      </c>
      <c r="D8" s="770">
        <f>'Water Levels'!C9</f>
        <v>93</v>
      </c>
      <c r="E8" s="771">
        <f>'Water Levels'!C8</f>
        <v>71</v>
      </c>
      <c r="F8" s="554">
        <v>2.4</v>
      </c>
      <c r="G8" s="554">
        <v>1.6</v>
      </c>
      <c r="H8" s="554">
        <v>2.4</v>
      </c>
      <c r="I8" s="554">
        <v>1.6</v>
      </c>
      <c r="J8" s="556">
        <v>3.8</v>
      </c>
      <c r="K8" s="554">
        <v>0.7</v>
      </c>
      <c r="L8" s="554">
        <v>3.8</v>
      </c>
      <c r="M8" s="554">
        <v>0.7</v>
      </c>
      <c r="N8" s="557" t="s">
        <v>503</v>
      </c>
      <c r="O8" s="554">
        <v>1</v>
      </c>
      <c r="P8" s="554">
        <v>0.7</v>
      </c>
      <c r="Q8" s="554">
        <v>1</v>
      </c>
      <c r="R8" s="554">
        <v>0.7</v>
      </c>
      <c r="S8" s="558">
        <v>10</v>
      </c>
      <c r="T8" s="559" t="s">
        <v>705</v>
      </c>
      <c r="U8" s="560" t="s">
        <v>207</v>
      </c>
      <c r="V8" s="553">
        <v>430</v>
      </c>
      <c r="W8" s="561" t="s">
        <v>706</v>
      </c>
      <c r="X8" s="562" t="s">
        <v>228</v>
      </c>
      <c r="Y8" s="559" t="s">
        <v>705</v>
      </c>
      <c r="Z8" s="560" t="s">
        <v>229</v>
      </c>
      <c r="AA8" s="553">
        <v>430</v>
      </c>
      <c r="AB8" s="561" t="s">
        <v>706</v>
      </c>
      <c r="AC8" s="562" t="s">
        <v>504</v>
      </c>
      <c r="AD8" s="559" t="s">
        <v>705</v>
      </c>
      <c r="AE8" s="560" t="s">
        <v>229</v>
      </c>
      <c r="AF8" s="553">
        <v>430</v>
      </c>
      <c r="AG8" s="561" t="s">
        <v>706</v>
      </c>
      <c r="AH8" s="1378" t="s">
        <v>230</v>
      </c>
      <c r="AI8" s="1379"/>
      <c r="AJ8" s="1380" t="s">
        <v>231</v>
      </c>
      <c r="AK8" s="1381"/>
      <c r="AL8" s="563" t="s">
        <v>232</v>
      </c>
      <c r="AM8" s="1380" t="s">
        <v>231</v>
      </c>
      <c r="AN8" s="1381"/>
      <c r="AO8" s="564">
        <v>180</v>
      </c>
      <c r="AP8" s="1399" t="s">
        <v>234</v>
      </c>
      <c r="AQ8" s="1379"/>
      <c r="AR8" s="555">
        <v>10</v>
      </c>
      <c r="AS8" s="559" t="s">
        <v>705</v>
      </c>
      <c r="AT8" s="560" t="s">
        <v>207</v>
      </c>
      <c r="AU8" s="772" t="s">
        <v>471</v>
      </c>
      <c r="AV8" s="561" t="s">
        <v>706</v>
      </c>
      <c r="BA8" s="428"/>
      <c r="BB8" s="428"/>
      <c r="ALY8" s="429"/>
      <c r="ALZ8" s="429"/>
    </row>
    <row r="9" spans="2:1014" ht="13.5" customHeight="1">
      <c r="E9" s="548" t="s">
        <v>210</v>
      </c>
      <c r="F9" s="429"/>
      <c r="G9" s="357"/>
      <c r="H9" s="357"/>
      <c r="I9" s="357"/>
      <c r="J9" s="357"/>
      <c r="K9" s="357"/>
      <c r="L9" s="357"/>
      <c r="M9" s="357"/>
      <c r="N9" s="357"/>
      <c r="O9" s="357" t="s">
        <v>235</v>
      </c>
      <c r="P9" s="357"/>
      <c r="Q9" s="357"/>
      <c r="R9" s="357"/>
      <c r="S9" s="357"/>
      <c r="T9" s="357"/>
      <c r="U9" s="565"/>
      <c r="W9" s="566"/>
      <c r="X9" s="566" t="s">
        <v>236</v>
      </c>
      <c r="Z9" s="566"/>
      <c r="AA9" s="566"/>
      <c r="AC9" s="566" t="s">
        <v>236</v>
      </c>
      <c r="AE9" s="566"/>
      <c r="AF9" s="566"/>
      <c r="AH9" s="566" t="s">
        <v>236</v>
      </c>
      <c r="AJ9" s="566"/>
      <c r="AK9" s="357"/>
      <c r="AL9" s="357"/>
      <c r="AM9" s="357"/>
      <c r="AN9" s="357"/>
      <c r="AO9" s="357"/>
      <c r="AP9" s="357"/>
      <c r="AQ9" s="357"/>
      <c r="AR9" s="357"/>
      <c r="AS9" s="566" t="s">
        <v>236</v>
      </c>
      <c r="AT9" s="357"/>
      <c r="AU9" s="566"/>
      <c r="AY9" s="566"/>
    </row>
    <row r="10" spans="2:1014" ht="13.5" customHeight="1" thickBot="1">
      <c r="E10" s="693"/>
      <c r="F10" s="429"/>
      <c r="G10" s="357"/>
      <c r="H10" s="357"/>
      <c r="I10" s="357"/>
      <c r="J10" s="357"/>
      <c r="K10" s="357"/>
      <c r="L10" s="357"/>
      <c r="M10" s="357"/>
      <c r="N10" s="357"/>
      <c r="O10" s="357"/>
      <c r="P10" s="357"/>
      <c r="Q10" s="357"/>
      <c r="R10" s="357"/>
      <c r="S10" s="357"/>
      <c r="T10" s="357"/>
      <c r="U10" s="565"/>
      <c r="W10" s="566"/>
      <c r="X10" s="566"/>
      <c r="Z10" s="566"/>
      <c r="AA10" s="566"/>
      <c r="AC10" s="566"/>
      <c r="AE10" s="566"/>
      <c r="AF10" s="566"/>
      <c r="AH10" s="566"/>
      <c r="AJ10" s="566"/>
      <c r="AK10" s="357"/>
      <c r="AL10" s="357"/>
      <c r="AM10" s="357"/>
      <c r="AN10" s="357"/>
      <c r="AO10" s="357"/>
      <c r="AP10" s="357"/>
      <c r="AQ10" s="357"/>
      <c r="AR10" s="357"/>
      <c r="AS10" s="566"/>
      <c r="AT10" s="357"/>
      <c r="AU10" s="566"/>
      <c r="AY10" s="566"/>
    </row>
    <row r="11" spans="2:1014">
      <c r="E11" s="565"/>
      <c r="F11" s="357"/>
      <c r="G11" s="357"/>
      <c r="H11" s="357"/>
      <c r="I11" s="357"/>
      <c r="J11" s="357"/>
      <c r="K11" s="357"/>
      <c r="L11" s="357"/>
      <c r="M11" s="357"/>
      <c r="N11" s="1425" t="s">
        <v>134</v>
      </c>
      <c r="O11" s="1426"/>
      <c r="P11" s="1424" t="s">
        <v>680</v>
      </c>
      <c r="Q11" s="1424"/>
      <c r="R11" s="1431" t="s">
        <v>704</v>
      </c>
      <c r="S11" s="1432"/>
      <c r="T11" s="357"/>
      <c r="U11" s="565"/>
      <c r="Z11" s="429"/>
      <c r="AE11" s="429"/>
      <c r="AJ11" s="429"/>
      <c r="AK11" s="429"/>
      <c r="AL11" s="357"/>
      <c r="AM11" s="357"/>
      <c r="AN11" s="357"/>
      <c r="AO11" s="357"/>
      <c r="AP11" s="357"/>
      <c r="AQ11" s="357"/>
      <c r="AR11" s="357"/>
      <c r="AS11" s="357"/>
      <c r="AT11" s="357"/>
      <c r="AY11" s="429"/>
    </row>
    <row r="12" spans="2:1014">
      <c r="N12" s="1427"/>
      <c r="O12" s="1428"/>
      <c r="P12" s="1437" t="s">
        <v>333</v>
      </c>
      <c r="Q12" s="1437"/>
      <c r="R12" s="1433" t="s">
        <v>505</v>
      </c>
      <c r="S12" s="1434"/>
      <c r="T12" s="549"/>
      <c r="AI12" s="325"/>
      <c r="AT12" s="549"/>
      <c r="BB12" s="428"/>
      <c r="ALZ12" s="429"/>
    </row>
    <row r="13" spans="2:1014">
      <c r="D13" s="566"/>
      <c r="N13" s="1427"/>
      <c r="O13" s="1428"/>
      <c r="P13" s="1438" t="s">
        <v>332</v>
      </c>
      <c r="Q13" s="1438"/>
      <c r="R13" s="1433" t="s">
        <v>506</v>
      </c>
      <c r="S13" s="1434"/>
      <c r="T13" s="549"/>
      <c r="AI13" s="325"/>
      <c r="AT13" s="549"/>
      <c r="BB13" s="428"/>
      <c r="ALZ13" s="429"/>
    </row>
    <row r="14" spans="2:1014" ht="15" thickBot="1">
      <c r="N14" s="1429"/>
      <c r="O14" s="1430"/>
      <c r="P14" s="1439" t="s">
        <v>233</v>
      </c>
      <c r="Q14" s="1439"/>
      <c r="R14" s="1435" t="s">
        <v>507</v>
      </c>
      <c r="S14" s="1436"/>
      <c r="T14" s="549"/>
      <c r="AI14" s="325"/>
      <c r="AT14" s="549"/>
      <c r="BB14" s="428"/>
      <c r="ALZ14" s="429"/>
    </row>
  </sheetData>
  <mergeCells count="65">
    <mergeCell ref="P11:Q11"/>
    <mergeCell ref="N11:O14"/>
    <mergeCell ref="R11:S11"/>
    <mergeCell ref="R12:S12"/>
    <mergeCell ref="R13:S13"/>
    <mergeCell ref="R14:S14"/>
    <mergeCell ref="P12:Q12"/>
    <mergeCell ref="P13:Q13"/>
    <mergeCell ref="P14:Q14"/>
    <mergeCell ref="AS3:AV4"/>
    <mergeCell ref="AD5:AD7"/>
    <mergeCell ref="AE5:AF5"/>
    <mergeCell ref="AG5:AG7"/>
    <mergeCell ref="AT6:AU6"/>
    <mergeCell ref="AV5:AV7"/>
    <mergeCell ref="AS5:AS7"/>
    <mergeCell ref="AT5:AU5"/>
    <mergeCell ref="AH5:AI7"/>
    <mergeCell ref="AH3:AR4"/>
    <mergeCell ref="AM8:AN8"/>
    <mergeCell ref="AP8:AQ8"/>
    <mergeCell ref="P6:P7"/>
    <mergeCell ref="Q6:Q7"/>
    <mergeCell ref="R6:R7"/>
    <mergeCell ref="Z6:AA6"/>
    <mergeCell ref="AE6:AF6"/>
    <mergeCell ref="AC3:AC7"/>
    <mergeCell ref="AD3:AG4"/>
    <mergeCell ref="AJ5:AL7"/>
    <mergeCell ref="AM5:AO7"/>
    <mergeCell ref="AP5:AR7"/>
    <mergeCell ref="U5:V5"/>
    <mergeCell ref="W5:W7"/>
    <mergeCell ref="Z5:AA5"/>
    <mergeCell ref="G6:G7"/>
    <mergeCell ref="H6:H7"/>
    <mergeCell ref="I6:I7"/>
    <mergeCell ref="AH8:AI8"/>
    <mergeCell ref="AJ8:AK8"/>
    <mergeCell ref="S6:S7"/>
    <mergeCell ref="U6:V6"/>
    <mergeCell ref="X3:X7"/>
    <mergeCell ref="Y3:AB4"/>
    <mergeCell ref="AB5:AB7"/>
    <mergeCell ref="T3:W4"/>
    <mergeCell ref="O5:S5"/>
    <mergeCell ref="T5:T7"/>
    <mergeCell ref="Y5:Y7"/>
    <mergeCell ref="O6:O7"/>
    <mergeCell ref="B3:B7"/>
    <mergeCell ref="C3:C7"/>
    <mergeCell ref="D3:D7"/>
    <mergeCell ref="E3:I4"/>
    <mergeCell ref="J3:S3"/>
    <mergeCell ref="J4:N4"/>
    <mergeCell ref="O4:S4"/>
    <mergeCell ref="E5:I5"/>
    <mergeCell ref="J5:N5"/>
    <mergeCell ref="K6:K7"/>
    <mergeCell ref="L6:L7"/>
    <mergeCell ref="M6:M7"/>
    <mergeCell ref="J6:J7"/>
    <mergeCell ref="N6:N7"/>
    <mergeCell ref="E6:E7"/>
    <mergeCell ref="F6:F7"/>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F0ED9-8541-4F2E-910F-BEB2ED7547BA}">
  <dimension ref="B1:AB20"/>
  <sheetViews>
    <sheetView topLeftCell="I1" zoomScaleNormal="100" workbookViewId="0">
      <selection activeCell="N19" sqref="N19"/>
    </sheetView>
  </sheetViews>
  <sheetFormatPr defaultRowHeight="14.4"/>
  <cols>
    <col min="1" max="1" width="3.6640625" style="428" customWidth="1"/>
    <col min="2" max="2" width="15.88671875" style="428" customWidth="1"/>
    <col min="3" max="3" width="8.88671875" style="428"/>
    <col min="4" max="4" width="10.77734375" style="428" customWidth="1"/>
    <col min="5" max="5" width="14.6640625" style="428" customWidth="1"/>
    <col min="6" max="6" width="9.88671875" style="428" customWidth="1"/>
    <col min="7" max="7" width="14.88671875" style="428" customWidth="1"/>
    <col min="8" max="21" width="8.88671875" style="428"/>
    <col min="22" max="22" width="12" style="428" customWidth="1"/>
    <col min="23" max="23" width="8.88671875" style="428"/>
    <col min="24" max="24" width="17.88671875" style="428" customWidth="1"/>
    <col min="25" max="25" width="8.88671875" style="428"/>
    <col min="26" max="26" width="24.5546875" style="428" customWidth="1"/>
    <col min="27" max="16384" width="8.88671875" style="428"/>
  </cols>
  <sheetData>
    <row r="1" spans="2:28" ht="16.8" customHeight="1"/>
    <row r="2" spans="2:28" s="681" customFormat="1" ht="25.8">
      <c r="B2" s="682" t="s">
        <v>846</v>
      </c>
      <c r="C2" s="682"/>
      <c r="D2" s="682"/>
      <c r="E2" s="682"/>
      <c r="F2" s="682"/>
      <c r="G2" s="682"/>
      <c r="H2" s="682"/>
      <c r="I2" s="682"/>
      <c r="J2" s="682"/>
      <c r="K2" s="682"/>
    </row>
    <row r="3" spans="2:28" ht="15" thickBot="1"/>
    <row r="4" spans="2:28" ht="14.4" customHeight="1">
      <c r="B4" s="1440" t="s">
        <v>515</v>
      </c>
      <c r="C4" s="1441"/>
      <c r="D4" s="1442"/>
      <c r="E4" s="1443" t="s">
        <v>178</v>
      </c>
      <c r="F4" s="1444"/>
      <c r="G4" s="1443" t="s">
        <v>146</v>
      </c>
      <c r="H4" s="1444"/>
      <c r="I4" s="1445" t="s">
        <v>148</v>
      </c>
      <c r="J4" s="1447" t="s">
        <v>518</v>
      </c>
      <c r="K4" s="1448"/>
      <c r="L4" s="1448"/>
      <c r="M4" s="1448"/>
      <c r="N4" s="1449"/>
      <c r="O4" s="1450" t="s">
        <v>148</v>
      </c>
      <c r="P4" s="1447" t="s">
        <v>519</v>
      </c>
      <c r="Q4" s="1448"/>
      <c r="R4" s="1448"/>
      <c r="S4" s="1448"/>
      <c r="T4" s="1449"/>
      <c r="U4" s="1452" t="s">
        <v>148</v>
      </c>
      <c r="V4" s="1454" t="s">
        <v>179</v>
      </c>
      <c r="W4" s="1452" t="s">
        <v>148</v>
      </c>
      <c r="X4" s="1443" t="s">
        <v>178</v>
      </c>
      <c r="Y4" s="1456"/>
      <c r="Z4" s="1443" t="s">
        <v>146</v>
      </c>
      <c r="AA4" s="1456"/>
      <c r="AB4" s="1457" t="s">
        <v>532</v>
      </c>
    </row>
    <row r="5" spans="2:28" ht="38.4" customHeight="1" thickBot="1">
      <c r="B5" s="591" t="s">
        <v>514</v>
      </c>
      <c r="C5" s="594" t="s">
        <v>227</v>
      </c>
      <c r="D5" s="595" t="s">
        <v>497</v>
      </c>
      <c r="E5" s="596" t="s">
        <v>516</v>
      </c>
      <c r="F5" s="687" t="s">
        <v>265</v>
      </c>
      <c r="G5" s="596" t="s">
        <v>516</v>
      </c>
      <c r="H5" s="687" t="s">
        <v>265</v>
      </c>
      <c r="I5" s="1446"/>
      <c r="J5" s="688" t="s">
        <v>10</v>
      </c>
      <c r="K5" s="689" t="s">
        <v>298</v>
      </c>
      <c r="L5" s="689" t="s">
        <v>12</v>
      </c>
      <c r="M5" s="689" t="s">
        <v>298</v>
      </c>
      <c r="N5" s="691" t="s">
        <v>265</v>
      </c>
      <c r="O5" s="1451"/>
      <c r="P5" s="688" t="s">
        <v>10</v>
      </c>
      <c r="Q5" s="689" t="s">
        <v>298</v>
      </c>
      <c r="R5" s="689" t="s">
        <v>12</v>
      </c>
      <c r="S5" s="689" t="s">
        <v>298</v>
      </c>
      <c r="T5" s="691" t="s">
        <v>265</v>
      </c>
      <c r="U5" s="1453"/>
      <c r="V5" s="1455"/>
      <c r="W5" s="1453"/>
      <c r="X5" s="596" t="s">
        <v>516</v>
      </c>
      <c r="Y5" s="692" t="s">
        <v>265</v>
      </c>
      <c r="Z5" s="596" t="s">
        <v>516</v>
      </c>
      <c r="AA5" s="692" t="s">
        <v>265</v>
      </c>
      <c r="AB5" s="1458"/>
    </row>
    <row r="6" spans="2:28">
      <c r="B6" s="774" t="str">
        <f>'Water Levels'!D6</f>
        <v>0_2</v>
      </c>
      <c r="C6" s="593">
        <v>1</v>
      </c>
      <c r="D6" s="773">
        <f>'Water Levels'!C6</f>
        <v>28</v>
      </c>
      <c r="E6" s="1460" t="s">
        <v>534</v>
      </c>
      <c r="F6" s="1463" t="s">
        <v>330</v>
      </c>
      <c r="G6" s="1460" t="s">
        <v>531</v>
      </c>
      <c r="H6" s="1463" t="s">
        <v>328</v>
      </c>
      <c r="I6" s="1466" t="s">
        <v>524</v>
      </c>
      <c r="J6" s="1468">
        <v>2.4</v>
      </c>
      <c r="K6" s="1471">
        <v>2.6</v>
      </c>
      <c r="L6" s="1471">
        <v>2.4</v>
      </c>
      <c r="M6" s="1471">
        <v>2.6</v>
      </c>
      <c r="N6" s="1474" t="s">
        <v>521</v>
      </c>
      <c r="O6" s="1477" t="s">
        <v>524</v>
      </c>
      <c r="P6" s="1468" t="s">
        <v>520</v>
      </c>
      <c r="Q6" s="1471"/>
      <c r="R6" s="1471"/>
      <c r="S6" s="1471"/>
      <c r="T6" s="1474" t="s">
        <v>328</v>
      </c>
      <c r="U6" s="1488" t="s">
        <v>522</v>
      </c>
      <c r="V6" s="1488" t="s">
        <v>523</v>
      </c>
      <c r="W6" s="1488" t="s">
        <v>522</v>
      </c>
      <c r="X6" s="1460" t="s">
        <v>527</v>
      </c>
      <c r="Y6" s="1490" t="s">
        <v>471</v>
      </c>
      <c r="Z6" s="1460" t="s">
        <v>517</v>
      </c>
      <c r="AA6" s="1479" t="s">
        <v>328</v>
      </c>
      <c r="AB6" s="1458"/>
    </row>
    <row r="7" spans="2:28">
      <c r="B7" s="775" t="str">
        <f>'Water Levels'!D7</f>
        <v>3_5</v>
      </c>
      <c r="C7" s="590">
        <v>2</v>
      </c>
      <c r="D7" s="773">
        <f>'Water Levels'!C7</f>
        <v>50</v>
      </c>
      <c r="E7" s="1461"/>
      <c r="F7" s="1464"/>
      <c r="G7" s="1461"/>
      <c r="H7" s="1464"/>
      <c r="I7" s="1467"/>
      <c r="J7" s="1469"/>
      <c r="K7" s="1472"/>
      <c r="L7" s="1472"/>
      <c r="M7" s="1472"/>
      <c r="N7" s="1475"/>
      <c r="O7" s="1478"/>
      <c r="P7" s="1469"/>
      <c r="Q7" s="1472"/>
      <c r="R7" s="1472"/>
      <c r="S7" s="1472"/>
      <c r="T7" s="1475"/>
      <c r="U7" s="1489"/>
      <c r="V7" s="1489"/>
      <c r="W7" s="1489"/>
      <c r="X7" s="1461"/>
      <c r="Y7" s="1491"/>
      <c r="Z7" s="1461"/>
      <c r="AA7" s="1480"/>
      <c r="AB7" s="1458"/>
    </row>
    <row r="8" spans="2:28">
      <c r="B8" s="775" t="str">
        <f>'Water Levels'!D8</f>
        <v>6_8</v>
      </c>
      <c r="C8" s="590">
        <v>3</v>
      </c>
      <c r="D8" s="773">
        <f>'Water Levels'!C8</f>
        <v>71</v>
      </c>
      <c r="E8" s="1461"/>
      <c r="F8" s="1464"/>
      <c r="G8" s="1461"/>
      <c r="H8" s="1464"/>
      <c r="I8" s="1467"/>
      <c r="J8" s="1469"/>
      <c r="K8" s="1472"/>
      <c r="L8" s="1472"/>
      <c r="M8" s="1472"/>
      <c r="N8" s="1475"/>
      <c r="O8" s="1478"/>
      <c r="P8" s="1469"/>
      <c r="Q8" s="1472"/>
      <c r="R8" s="1472"/>
      <c r="S8" s="1472"/>
      <c r="T8" s="1475"/>
      <c r="U8" s="1489"/>
      <c r="V8" s="1489"/>
      <c r="W8" s="1489"/>
      <c r="X8" s="1461"/>
      <c r="Y8" s="1491"/>
      <c r="Z8" s="1461"/>
      <c r="AA8" s="1480"/>
      <c r="AB8" s="1458"/>
    </row>
    <row r="9" spans="2:28" ht="15" thickBot="1">
      <c r="B9" s="596" t="str">
        <f>'Water Levels'!D9</f>
        <v>9_13</v>
      </c>
      <c r="C9" s="592">
        <v>4</v>
      </c>
      <c r="D9" s="776">
        <f>'Water Levels'!C9</f>
        <v>93</v>
      </c>
      <c r="E9" s="1462"/>
      <c r="F9" s="1465"/>
      <c r="G9" s="1462"/>
      <c r="H9" s="1465"/>
      <c r="I9" s="1446"/>
      <c r="J9" s="1470"/>
      <c r="K9" s="1473"/>
      <c r="L9" s="1473"/>
      <c r="M9" s="1473"/>
      <c r="N9" s="1476"/>
      <c r="O9" s="1451"/>
      <c r="P9" s="1470"/>
      <c r="Q9" s="1473"/>
      <c r="R9" s="1473"/>
      <c r="S9" s="1473"/>
      <c r="T9" s="1476"/>
      <c r="U9" s="1453"/>
      <c r="V9" s="1453"/>
      <c r="W9" s="1453"/>
      <c r="X9" s="1462"/>
      <c r="Y9" s="1492"/>
      <c r="Z9" s="1462"/>
      <c r="AA9" s="1481"/>
      <c r="AB9" s="1459"/>
    </row>
    <row r="11" spans="2:28">
      <c r="C11" s="603"/>
      <c r="D11" s="602" t="s">
        <v>528</v>
      </c>
      <c r="F11" s="604"/>
      <c r="G11" s="602" t="s">
        <v>529</v>
      </c>
      <c r="H11" s="602" t="s">
        <v>530</v>
      </c>
    </row>
    <row r="13" spans="2:28">
      <c r="B13" s="602" t="s">
        <v>533</v>
      </c>
    </row>
    <row r="14" spans="2:28" ht="15" thickBot="1"/>
    <row r="15" spans="2:28" ht="15" thickBot="1">
      <c r="C15" s="1482" t="s">
        <v>182</v>
      </c>
      <c r="D15" s="1483"/>
      <c r="E15" s="1484" t="s">
        <v>183</v>
      </c>
      <c r="F15" s="1485"/>
      <c r="G15" s="1485"/>
      <c r="H15" s="1485"/>
      <c r="I15" s="1485"/>
      <c r="J15" s="1486" t="s">
        <v>184</v>
      </c>
      <c r="K15" s="1486"/>
      <c r="L15" s="1486"/>
      <c r="M15" s="1486"/>
      <c r="N15" s="1486"/>
      <c r="O15" s="1487"/>
      <c r="P15" s="598"/>
      <c r="Q15" s="597"/>
      <c r="R15" s="597"/>
    </row>
    <row r="16" spans="2:28">
      <c r="C16" s="1500" t="s">
        <v>300</v>
      </c>
      <c r="D16" s="1501"/>
      <c r="E16" s="1502" t="s">
        <v>185</v>
      </c>
      <c r="F16" s="1503"/>
      <c r="G16" s="1503"/>
      <c r="H16" s="1503"/>
      <c r="I16" s="1503"/>
      <c r="J16" s="1504" t="s">
        <v>135</v>
      </c>
      <c r="K16" s="1504"/>
      <c r="L16" s="1504"/>
      <c r="M16" s="1504"/>
      <c r="N16" s="1504"/>
      <c r="O16" s="1505"/>
      <c r="P16" s="598"/>
      <c r="Q16" s="597"/>
      <c r="R16" s="597"/>
    </row>
    <row r="17" spans="3:18" ht="15" thickBot="1">
      <c r="C17" s="1506" t="s">
        <v>186</v>
      </c>
      <c r="D17" s="1507"/>
      <c r="E17" s="1508" t="s">
        <v>187</v>
      </c>
      <c r="F17" s="1509"/>
      <c r="G17" s="1509"/>
      <c r="H17" s="1509"/>
      <c r="I17" s="1509"/>
      <c r="J17" s="1510" t="s">
        <v>135</v>
      </c>
      <c r="K17" s="1510"/>
      <c r="L17" s="1510"/>
      <c r="M17" s="1510"/>
      <c r="N17" s="1510"/>
      <c r="O17" s="1511"/>
      <c r="P17" s="599"/>
      <c r="Q17" s="600"/>
      <c r="R17" s="597"/>
    </row>
    <row r="18" spans="3:18" ht="15" thickBot="1">
      <c r="C18" s="1493" t="s">
        <v>188</v>
      </c>
      <c r="D18" s="1494"/>
      <c r="E18" s="1495" t="s">
        <v>187</v>
      </c>
      <c r="F18" s="1496"/>
      <c r="G18" s="1496"/>
      <c r="H18" s="1496"/>
      <c r="I18" s="1496"/>
      <c r="J18" s="1497" t="s">
        <v>135</v>
      </c>
      <c r="K18" s="1497"/>
      <c r="L18" s="1497"/>
      <c r="M18" s="1497"/>
      <c r="N18" s="1497"/>
      <c r="O18" s="1497"/>
      <c r="P18" s="1498" t="s">
        <v>525</v>
      </c>
      <c r="Q18" s="1499"/>
    </row>
    <row r="19" spans="3:18">
      <c r="P19" s="602" t="s">
        <v>526</v>
      </c>
    </row>
    <row r="20" spans="3:18" ht="17.399999999999999">
      <c r="C20" s="601" t="s">
        <v>468</v>
      </c>
    </row>
  </sheetData>
  <mergeCells count="46">
    <mergeCell ref="C18:D18"/>
    <mergeCell ref="E18:I18"/>
    <mergeCell ref="J18:O18"/>
    <mergeCell ref="P18:Q18"/>
    <mergeCell ref="C16:D16"/>
    <mergeCell ref="E16:I16"/>
    <mergeCell ref="J16:O16"/>
    <mergeCell ref="C17:D17"/>
    <mergeCell ref="E17:I17"/>
    <mergeCell ref="J17:O17"/>
    <mergeCell ref="Z6:Z9"/>
    <mergeCell ref="AA6:AA9"/>
    <mergeCell ref="C15:D15"/>
    <mergeCell ref="E15:I15"/>
    <mergeCell ref="J15:O15"/>
    <mergeCell ref="U6:U9"/>
    <mergeCell ref="V6:V9"/>
    <mergeCell ref="W6:W9"/>
    <mergeCell ref="X6:X9"/>
    <mergeCell ref="Y6:Y9"/>
    <mergeCell ref="X4:Y4"/>
    <mergeCell ref="Z4:AA4"/>
    <mergeCell ref="AB4:AB9"/>
    <mergeCell ref="E6:E9"/>
    <mergeCell ref="F6:F9"/>
    <mergeCell ref="G6:G9"/>
    <mergeCell ref="H6:H9"/>
    <mergeCell ref="I6:I9"/>
    <mergeCell ref="J6:J9"/>
    <mergeCell ref="K6:K9"/>
    <mergeCell ref="L6:L9"/>
    <mergeCell ref="M6:M9"/>
    <mergeCell ref="N6:N9"/>
    <mergeCell ref="O6:O9"/>
    <mergeCell ref="P6:S9"/>
    <mergeCell ref="T6:T9"/>
    <mergeCell ref="O4:O5"/>
    <mergeCell ref="P4:T4"/>
    <mergeCell ref="U4:U5"/>
    <mergeCell ref="V4:V5"/>
    <mergeCell ref="W4:W5"/>
    <mergeCell ref="B4:D4"/>
    <mergeCell ref="E4:F4"/>
    <mergeCell ref="G4:H4"/>
    <mergeCell ref="I4:I5"/>
    <mergeCell ref="J4:N4"/>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92D4-710C-4928-A3BF-975AF2DFCD90}">
  <dimension ref="B2:AE24"/>
  <sheetViews>
    <sheetView zoomScale="102" zoomScaleNormal="102" workbookViewId="0">
      <pane xSplit="4" ySplit="1" topLeftCell="V2" activePane="bottomRight" state="frozen"/>
      <selection activeCell="B27" sqref="B27"/>
      <selection pane="topRight" activeCell="B27" sqref="B27"/>
      <selection pane="bottomLeft" activeCell="B27" sqref="B27"/>
      <selection pane="bottomRight" activeCell="C10" sqref="C10"/>
    </sheetView>
  </sheetViews>
  <sheetFormatPr defaultRowHeight="14.4"/>
  <cols>
    <col min="1" max="1" width="3.21875" style="485" customWidth="1"/>
    <col min="2" max="2" width="14.109375" style="485" customWidth="1"/>
    <col min="3" max="3" width="11.33203125" style="485" customWidth="1"/>
    <col min="4" max="4" width="14.21875" style="485" customWidth="1"/>
    <col min="5" max="5" width="21.5546875" style="485" customWidth="1"/>
    <col min="6" max="6" width="12.88671875" style="485" customWidth="1"/>
    <col min="7" max="7" width="12.109375" style="485" customWidth="1"/>
    <col min="8" max="8" width="14.109375" style="485" customWidth="1"/>
    <col min="9" max="9" width="35.88671875" style="485" customWidth="1"/>
    <col min="10" max="10" width="21.109375" style="485" customWidth="1"/>
    <col min="11" max="11" width="10.33203125" style="485" customWidth="1"/>
    <col min="12" max="12" width="11.5546875" style="485" customWidth="1"/>
    <col min="13" max="13" width="14.33203125" style="485" customWidth="1"/>
    <col min="14" max="14" width="29.88671875" style="485" customWidth="1"/>
    <col min="15" max="15" width="12.6640625" style="485" customWidth="1"/>
    <col min="16" max="16" width="11.44140625" style="485" customWidth="1"/>
    <col min="17" max="17" width="12.88671875" style="485" customWidth="1"/>
    <col min="18" max="18" width="15.88671875" style="485" customWidth="1"/>
    <col min="19" max="19" width="8.88671875" style="485"/>
    <col min="20" max="20" width="14.5546875" style="485" customWidth="1"/>
    <col min="21" max="21" width="8.88671875" style="485"/>
    <col min="22" max="22" width="15.88671875" style="485" customWidth="1"/>
    <col min="23" max="23" width="8.88671875" style="485"/>
    <col min="24" max="24" width="12.88671875" style="485" customWidth="1"/>
    <col min="25" max="25" width="14.88671875" style="485" customWidth="1"/>
    <col min="26" max="26" width="9.77734375" style="485" customWidth="1"/>
    <col min="27" max="29" width="10.21875" style="485" customWidth="1"/>
    <col min="30" max="30" width="8.88671875" style="485"/>
    <col min="31" max="31" width="11.109375" style="485" customWidth="1"/>
    <col min="32" max="16384" width="8.88671875" style="485"/>
  </cols>
  <sheetData>
    <row r="2" spans="2:31" s="681" customFormat="1" ht="25.8">
      <c r="B2" s="682" t="s">
        <v>846</v>
      </c>
      <c r="C2" s="682"/>
      <c r="D2" s="682"/>
      <c r="E2" s="682"/>
      <c r="F2" s="682"/>
      <c r="G2" s="682"/>
      <c r="H2" s="682"/>
      <c r="I2" s="682"/>
      <c r="J2" s="682"/>
      <c r="K2" s="682"/>
    </row>
    <row r="3" spans="2:31">
      <c r="C3" s="487" t="s">
        <v>380</v>
      </c>
    </row>
    <row r="4" spans="2:31" ht="15" thickBot="1"/>
    <row r="5" spans="2:31" s="486" customFormat="1" ht="19.8" customHeight="1">
      <c r="B5" s="1512" t="s">
        <v>23</v>
      </c>
      <c r="C5" s="1513"/>
      <c r="D5" s="1514"/>
      <c r="E5" s="515" t="s">
        <v>204</v>
      </c>
      <c r="F5" s="1518" t="s">
        <v>38</v>
      </c>
      <c r="G5" s="1519"/>
      <c r="H5" s="1520"/>
      <c r="I5" s="1521" t="s">
        <v>477</v>
      </c>
      <c r="J5" s="514" t="s">
        <v>204</v>
      </c>
      <c r="K5" s="1518" t="s">
        <v>478</v>
      </c>
      <c r="L5" s="1519"/>
      <c r="M5" s="1520"/>
      <c r="N5" s="1524" t="s">
        <v>479</v>
      </c>
      <c r="O5" s="1525"/>
      <c r="P5" s="1525"/>
      <c r="Q5" s="1525"/>
      <c r="R5" s="1525"/>
      <c r="S5" s="1525"/>
      <c r="T5" s="1525"/>
      <c r="U5" s="1526"/>
      <c r="V5" s="514" t="s">
        <v>204</v>
      </c>
      <c r="W5" s="1518" t="s">
        <v>42</v>
      </c>
      <c r="X5" s="1519"/>
      <c r="Y5" s="1520"/>
      <c r="Z5" s="1527" t="s">
        <v>491</v>
      </c>
      <c r="AA5" s="1530" t="s">
        <v>562</v>
      </c>
      <c r="AB5" s="1531"/>
      <c r="AC5" s="1531"/>
      <c r="AD5" s="1531"/>
      <c r="AE5" s="1532"/>
    </row>
    <row r="6" spans="2:31" ht="22.2" customHeight="1">
      <c r="B6" s="1515"/>
      <c r="C6" s="1516"/>
      <c r="D6" s="1517"/>
      <c r="E6" s="1533" t="s">
        <v>472</v>
      </c>
      <c r="F6" s="1535" t="s">
        <v>80</v>
      </c>
      <c r="G6" s="1536"/>
      <c r="H6" s="1537" t="s">
        <v>475</v>
      </c>
      <c r="I6" s="1522"/>
      <c r="J6" s="1539" t="s">
        <v>472</v>
      </c>
      <c r="K6" s="1535" t="s">
        <v>80</v>
      </c>
      <c r="L6" s="1536"/>
      <c r="M6" s="1537" t="s">
        <v>475</v>
      </c>
      <c r="N6" s="507" t="s">
        <v>480</v>
      </c>
      <c r="O6" s="1540" t="s">
        <v>482</v>
      </c>
      <c r="P6" s="1540" t="s">
        <v>144</v>
      </c>
      <c r="Q6" s="1540" t="s">
        <v>483</v>
      </c>
      <c r="R6" s="1543" t="s">
        <v>484</v>
      </c>
      <c r="S6" s="1543"/>
      <c r="T6" s="1543" t="s">
        <v>146</v>
      </c>
      <c r="U6" s="1544"/>
      <c r="V6" s="1539" t="s">
        <v>472</v>
      </c>
      <c r="W6" s="1535" t="s">
        <v>80</v>
      </c>
      <c r="X6" s="1536"/>
      <c r="Y6" s="1537" t="s">
        <v>475</v>
      </c>
      <c r="Z6" s="1528"/>
      <c r="AA6" s="1584" t="s">
        <v>490</v>
      </c>
      <c r="AB6" s="785" t="s">
        <v>10</v>
      </c>
      <c r="AC6" s="785" t="s">
        <v>298</v>
      </c>
      <c r="AD6" s="505" t="s">
        <v>12</v>
      </c>
      <c r="AE6" s="506" t="s">
        <v>298</v>
      </c>
    </row>
    <row r="7" spans="2:31" ht="31.8" customHeight="1" thickBot="1">
      <c r="B7" s="516" t="s">
        <v>496</v>
      </c>
      <c r="C7" s="510" t="s">
        <v>227</v>
      </c>
      <c r="D7" s="517" t="s">
        <v>497</v>
      </c>
      <c r="E7" s="1534"/>
      <c r="F7" s="503" t="s">
        <v>85</v>
      </c>
      <c r="G7" s="504" t="s">
        <v>474</v>
      </c>
      <c r="H7" s="1538"/>
      <c r="I7" s="1523"/>
      <c r="J7" s="1534"/>
      <c r="K7" s="503" t="s">
        <v>85</v>
      </c>
      <c r="L7" s="504" t="s">
        <v>474</v>
      </c>
      <c r="M7" s="1538"/>
      <c r="N7" s="784" t="s">
        <v>481</v>
      </c>
      <c r="O7" s="1541"/>
      <c r="P7" s="1542"/>
      <c r="Q7" s="1541"/>
      <c r="R7" s="508" t="s">
        <v>485</v>
      </c>
      <c r="S7" s="508" t="s">
        <v>265</v>
      </c>
      <c r="T7" s="508" t="s">
        <v>487</v>
      </c>
      <c r="U7" s="509" t="s">
        <v>265</v>
      </c>
      <c r="V7" s="1534"/>
      <c r="W7" s="503" t="s">
        <v>85</v>
      </c>
      <c r="X7" s="504" t="s">
        <v>474</v>
      </c>
      <c r="Y7" s="1538"/>
      <c r="Z7" s="1528"/>
      <c r="AA7" s="1585"/>
      <c r="AB7" s="1564" t="s">
        <v>299</v>
      </c>
      <c r="AC7" s="1565"/>
      <c r="AD7" s="1565"/>
      <c r="AE7" s="1566"/>
    </row>
    <row r="8" spans="2:31" ht="15.6">
      <c r="B8" s="530" t="str">
        <f>'Water Levels'!D6</f>
        <v>0_2</v>
      </c>
      <c r="C8" s="511">
        <v>1</v>
      </c>
      <c r="D8" s="779">
        <f>'Water Levels'!C6</f>
        <v>28</v>
      </c>
      <c r="E8" s="1539" t="s">
        <v>473</v>
      </c>
      <c r="F8" s="1561" t="s">
        <v>58</v>
      </c>
      <c r="G8" s="1545" t="s">
        <v>470</v>
      </c>
      <c r="H8" s="1555" t="s">
        <v>476</v>
      </c>
      <c r="I8" s="1558" t="s">
        <v>495</v>
      </c>
      <c r="J8" s="1539" t="s">
        <v>473</v>
      </c>
      <c r="K8" s="1561" t="s">
        <v>58</v>
      </c>
      <c r="L8" s="1545" t="s">
        <v>470</v>
      </c>
      <c r="M8" s="1548" t="s">
        <v>476</v>
      </c>
      <c r="N8" s="783" t="s">
        <v>498</v>
      </c>
      <c r="O8" s="1572" t="s">
        <v>120</v>
      </c>
      <c r="P8" s="1573"/>
      <c r="Q8" s="1551" t="s">
        <v>91</v>
      </c>
      <c r="R8" s="1554" t="s">
        <v>486</v>
      </c>
      <c r="S8" s="1554" t="s">
        <v>470</v>
      </c>
      <c r="T8" s="1554" t="s">
        <v>488</v>
      </c>
      <c r="U8" s="1579" t="s">
        <v>489</v>
      </c>
      <c r="V8" s="1539" t="s">
        <v>473</v>
      </c>
      <c r="W8" s="1561" t="s">
        <v>58</v>
      </c>
      <c r="X8" s="1581" t="s">
        <v>471</v>
      </c>
      <c r="Y8" s="1555" t="s">
        <v>476</v>
      </c>
      <c r="Z8" s="1528"/>
      <c r="AA8" s="1576" t="s">
        <v>708</v>
      </c>
      <c r="AB8" s="786">
        <v>0.8</v>
      </c>
      <c r="AC8" s="786">
        <v>1</v>
      </c>
      <c r="AD8" s="700">
        <v>0.8</v>
      </c>
      <c r="AE8" s="703">
        <v>1</v>
      </c>
    </row>
    <row r="9" spans="2:31" ht="15.6">
      <c r="B9" s="530" t="str">
        <f>'Water Levels'!D7</f>
        <v>3_5</v>
      </c>
      <c r="C9" s="511">
        <v>2</v>
      </c>
      <c r="D9" s="779">
        <f>'Water Levels'!C7</f>
        <v>50</v>
      </c>
      <c r="E9" s="1539"/>
      <c r="F9" s="1562"/>
      <c r="G9" s="1546"/>
      <c r="H9" s="1556"/>
      <c r="I9" s="1559"/>
      <c r="J9" s="1539"/>
      <c r="K9" s="1562"/>
      <c r="L9" s="1546"/>
      <c r="M9" s="1549"/>
      <c r="N9" s="507" t="s">
        <v>498</v>
      </c>
      <c r="O9" s="1572"/>
      <c r="P9" s="1573"/>
      <c r="Q9" s="1552"/>
      <c r="R9" s="1540"/>
      <c r="S9" s="1540"/>
      <c r="T9" s="1540"/>
      <c r="U9" s="1544"/>
      <c r="V9" s="1539"/>
      <c r="W9" s="1562"/>
      <c r="X9" s="1582"/>
      <c r="Y9" s="1556"/>
      <c r="Z9" s="1528"/>
      <c r="AA9" s="1577"/>
      <c r="AB9" s="787">
        <v>0.8</v>
      </c>
      <c r="AC9" s="787">
        <v>1</v>
      </c>
      <c r="AD9" s="701">
        <v>0.8</v>
      </c>
      <c r="AE9" s="704">
        <v>1</v>
      </c>
    </row>
    <row r="10" spans="2:31" ht="15.6">
      <c r="B10" s="530" t="str">
        <f>'Water Levels'!D8</f>
        <v>6_8</v>
      </c>
      <c r="C10" s="511">
        <v>3</v>
      </c>
      <c r="D10" s="779">
        <f>'Water Levels'!C8</f>
        <v>71</v>
      </c>
      <c r="E10" s="1539"/>
      <c r="F10" s="1562"/>
      <c r="G10" s="1546"/>
      <c r="H10" s="1556"/>
      <c r="I10" s="1559"/>
      <c r="J10" s="1539"/>
      <c r="K10" s="1562"/>
      <c r="L10" s="1546"/>
      <c r="M10" s="1549"/>
      <c r="N10" s="777">
        <f>D9</f>
        <v>50</v>
      </c>
      <c r="O10" s="1572"/>
      <c r="P10" s="1573"/>
      <c r="Q10" s="1552"/>
      <c r="R10" s="1540"/>
      <c r="S10" s="1540"/>
      <c r="T10" s="1540"/>
      <c r="U10" s="1544"/>
      <c r="V10" s="1539"/>
      <c r="W10" s="1562"/>
      <c r="X10" s="1582"/>
      <c r="Y10" s="1556"/>
      <c r="Z10" s="1528"/>
      <c r="AA10" s="1577"/>
      <c r="AB10" s="787">
        <v>0.8</v>
      </c>
      <c r="AC10" s="787">
        <v>1</v>
      </c>
      <c r="AD10" s="701">
        <v>0.8</v>
      </c>
      <c r="AE10" s="704">
        <v>1</v>
      </c>
    </row>
    <row r="11" spans="2:31" ht="16.2" thickBot="1">
      <c r="B11" s="532" t="str">
        <f>'Water Levels'!D9</f>
        <v>9_13</v>
      </c>
      <c r="C11" s="510">
        <v>4</v>
      </c>
      <c r="D11" s="782">
        <f>'Water Levels'!C9</f>
        <v>93</v>
      </c>
      <c r="E11" s="1534"/>
      <c r="F11" s="1563"/>
      <c r="G11" s="1547"/>
      <c r="H11" s="1557"/>
      <c r="I11" s="1560"/>
      <c r="J11" s="1534"/>
      <c r="K11" s="1563"/>
      <c r="L11" s="1547"/>
      <c r="M11" s="1550"/>
      <c r="N11" s="778">
        <f>D10</f>
        <v>71</v>
      </c>
      <c r="O11" s="1574"/>
      <c r="P11" s="1575"/>
      <c r="Q11" s="1553"/>
      <c r="R11" s="1541"/>
      <c r="S11" s="1541"/>
      <c r="T11" s="1541"/>
      <c r="U11" s="1580"/>
      <c r="V11" s="1534"/>
      <c r="W11" s="1563"/>
      <c r="X11" s="1583"/>
      <c r="Y11" s="1557"/>
      <c r="Z11" s="1529"/>
      <c r="AA11" s="1578"/>
      <c r="AB11" s="788">
        <v>0.8</v>
      </c>
      <c r="AC11" s="788">
        <v>1</v>
      </c>
      <c r="AD11" s="702">
        <v>0.8</v>
      </c>
      <c r="AE11" s="699">
        <v>1</v>
      </c>
    </row>
    <row r="13" spans="2:31" ht="14.4" customHeight="1">
      <c r="C13" s="513"/>
      <c r="D13" s="513"/>
      <c r="E13" s="513"/>
      <c r="F13" s="513"/>
      <c r="G13" s="513"/>
      <c r="H13" s="513"/>
      <c r="I13" s="513"/>
      <c r="J13" s="513"/>
      <c r="N13" s="491" t="s">
        <v>19</v>
      </c>
      <c r="O13" s="491" t="s">
        <v>124</v>
      </c>
      <c r="P13" s="492"/>
      <c r="Q13" s="491" t="s">
        <v>19</v>
      </c>
      <c r="R13" s="491" t="s">
        <v>124</v>
      </c>
      <c r="S13" s="492"/>
      <c r="AA13" s="488" t="s">
        <v>707</v>
      </c>
      <c r="AB13" s="488"/>
      <c r="AC13" s="488"/>
    </row>
    <row r="14" spans="2:31" ht="14.4" customHeight="1">
      <c r="C14" s="513"/>
      <c r="D14" s="513"/>
      <c r="E14" s="513"/>
      <c r="F14" s="513"/>
      <c r="G14" s="513"/>
      <c r="H14" s="513"/>
      <c r="I14" s="513"/>
      <c r="J14" s="513"/>
      <c r="N14" s="491" t="s">
        <v>20</v>
      </c>
      <c r="O14" s="491" t="s">
        <v>21</v>
      </c>
      <c r="P14" s="492"/>
      <c r="Q14" s="491" t="s">
        <v>20</v>
      </c>
      <c r="R14" s="491" t="s">
        <v>21</v>
      </c>
      <c r="S14" s="492"/>
    </row>
    <row r="15" spans="2:31" ht="14.4" customHeight="1">
      <c r="C15" s="513"/>
      <c r="D15" s="513"/>
      <c r="E15" s="513"/>
      <c r="F15" s="513"/>
      <c r="G15" s="513"/>
      <c r="H15" s="513"/>
      <c r="I15" s="513"/>
      <c r="J15" s="513"/>
      <c r="N15" s="493" t="s">
        <v>23</v>
      </c>
      <c r="O15" s="494" t="s">
        <v>24</v>
      </c>
      <c r="P15" s="494" t="s">
        <v>25</v>
      </c>
      <c r="Q15" s="493" t="s">
        <v>23</v>
      </c>
      <c r="R15" s="494" t="s">
        <v>24</v>
      </c>
      <c r="S15" s="494" t="s">
        <v>25</v>
      </c>
    </row>
    <row r="16" spans="2:31" ht="14.4" customHeight="1">
      <c r="N16" s="491" t="s">
        <v>26</v>
      </c>
      <c r="O16" s="492" t="s">
        <v>127</v>
      </c>
      <c r="P16" s="492" t="s">
        <v>128</v>
      </c>
      <c r="Q16" s="491" t="s">
        <v>26</v>
      </c>
      <c r="R16" s="492" t="s">
        <v>541</v>
      </c>
      <c r="S16" s="491" t="s">
        <v>470</v>
      </c>
    </row>
    <row r="17" spans="4:19">
      <c r="N17" s="491" t="s">
        <v>129</v>
      </c>
      <c r="O17" s="492" t="s">
        <v>130</v>
      </c>
      <c r="P17" s="492" t="s">
        <v>128</v>
      </c>
      <c r="Q17" s="491" t="s">
        <v>129</v>
      </c>
      <c r="R17" s="492" t="s">
        <v>133</v>
      </c>
      <c r="S17" s="492"/>
    </row>
    <row r="18" spans="4:19">
      <c r="N18" s="491" t="s">
        <v>131</v>
      </c>
      <c r="O18" s="492" t="s">
        <v>132</v>
      </c>
      <c r="P18" s="492" t="s">
        <v>128</v>
      </c>
      <c r="Q18" s="491" t="s">
        <v>131</v>
      </c>
      <c r="R18" s="492" t="s">
        <v>133</v>
      </c>
      <c r="S18" s="492"/>
    </row>
    <row r="19" spans="4:19" ht="21.6" thickBot="1">
      <c r="D19" s="512" t="s">
        <v>374</v>
      </c>
    </row>
    <row r="20" spans="4:19">
      <c r="D20" s="1567" t="s">
        <v>134</v>
      </c>
      <c r="E20" s="497" t="s">
        <v>492</v>
      </c>
      <c r="F20" s="496"/>
      <c r="G20" s="496"/>
      <c r="H20" s="500" t="s">
        <v>494</v>
      </c>
      <c r="Q20" s="495"/>
    </row>
    <row r="21" spans="4:19">
      <c r="D21" s="1568"/>
      <c r="E21" s="498" t="s">
        <v>237</v>
      </c>
      <c r="F21" s="489"/>
      <c r="G21" s="501" t="s">
        <v>220</v>
      </c>
      <c r="H21" s="698" t="s">
        <v>494</v>
      </c>
    </row>
    <row r="22" spans="4:19" ht="15" thickBot="1">
      <c r="D22" s="1568"/>
      <c r="E22" s="780" t="s">
        <v>493</v>
      </c>
      <c r="F22" s="781" t="s">
        <v>220</v>
      </c>
      <c r="G22" s="781" t="s">
        <v>220</v>
      </c>
      <c r="H22" s="690" t="s">
        <v>494</v>
      </c>
    </row>
    <row r="23" spans="4:19" ht="29.4" thickBot="1">
      <c r="D23" s="499" t="s">
        <v>379</v>
      </c>
      <c r="E23" s="1569" t="s">
        <v>709</v>
      </c>
      <c r="F23" s="1570"/>
      <c r="G23" s="1570"/>
      <c r="H23" s="1571"/>
    </row>
    <row r="24" spans="4:19" ht="29.4" thickBot="1">
      <c r="D24" s="709" t="s">
        <v>436</v>
      </c>
      <c r="E24" s="1569" t="s">
        <v>437</v>
      </c>
      <c r="F24" s="1570"/>
      <c r="G24" s="1570"/>
      <c r="H24" s="1571"/>
    </row>
  </sheetData>
  <mergeCells count="47">
    <mergeCell ref="AB7:AE7"/>
    <mergeCell ref="D20:D22"/>
    <mergeCell ref="E23:H23"/>
    <mergeCell ref="E24:H24"/>
    <mergeCell ref="O8:P11"/>
    <mergeCell ref="Y8:Y11"/>
    <mergeCell ref="AA8:AA11"/>
    <mergeCell ref="T8:T11"/>
    <mergeCell ref="U8:U11"/>
    <mergeCell ref="V8:V11"/>
    <mergeCell ref="W8:W11"/>
    <mergeCell ref="X8:X11"/>
    <mergeCell ref="Y6:Y7"/>
    <mergeCell ref="AA6:AA7"/>
    <mergeCell ref="E8:E11"/>
    <mergeCell ref="F8:F11"/>
    <mergeCell ref="G8:G11"/>
    <mergeCell ref="H8:H11"/>
    <mergeCell ref="I8:I11"/>
    <mergeCell ref="J8:J11"/>
    <mergeCell ref="K8:K11"/>
    <mergeCell ref="L8:L11"/>
    <mergeCell ref="M8:M11"/>
    <mergeCell ref="Q8:Q11"/>
    <mergeCell ref="R8:R11"/>
    <mergeCell ref="S8:S11"/>
    <mergeCell ref="W5:Y5"/>
    <mergeCell ref="Z5:Z11"/>
    <mergeCell ref="AA5:AE5"/>
    <mergeCell ref="E6:E7"/>
    <mergeCell ref="F6:G6"/>
    <mergeCell ref="H6:H7"/>
    <mergeCell ref="J6:J7"/>
    <mergeCell ref="K6:L6"/>
    <mergeCell ref="M6:M7"/>
    <mergeCell ref="O6:O7"/>
    <mergeCell ref="P6:P7"/>
    <mergeCell ref="Q6:Q7"/>
    <mergeCell ref="R6:S6"/>
    <mergeCell ref="T6:U6"/>
    <mergeCell ref="V6:V7"/>
    <mergeCell ref="W6:X6"/>
    <mergeCell ref="B5:D6"/>
    <mergeCell ref="F5:H5"/>
    <mergeCell ref="I5:I7"/>
    <mergeCell ref="K5:M5"/>
    <mergeCell ref="N5:U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B740-487E-4AB5-A364-19304BD2A02F}">
  <dimension ref="B2:K29"/>
  <sheetViews>
    <sheetView workbookViewId="0">
      <selection activeCell="J10" sqref="J10"/>
    </sheetView>
  </sheetViews>
  <sheetFormatPr defaultRowHeight="14.4"/>
  <cols>
    <col min="1" max="1" width="8.88671875" style="394"/>
    <col min="2" max="2" width="14.44140625" style="394" customWidth="1"/>
    <col min="3" max="3" width="8.88671875" style="394"/>
    <col min="4" max="4" width="10.5546875" style="394" customWidth="1"/>
    <col min="5" max="5" width="10.88671875" style="394" customWidth="1"/>
    <col min="6" max="6" width="12.21875" style="394" customWidth="1"/>
    <col min="7" max="7" width="12.88671875" style="394" customWidth="1"/>
    <col min="8" max="16384" width="8.88671875" style="394"/>
  </cols>
  <sheetData>
    <row r="2" spans="2:10" ht="18">
      <c r="B2" s="461" t="s">
        <v>402</v>
      </c>
    </row>
    <row r="3" spans="2:10">
      <c r="B3" s="394" t="s">
        <v>375</v>
      </c>
    </row>
    <row r="4" spans="2:10">
      <c r="B4" s="394" t="s">
        <v>403</v>
      </c>
    </row>
    <row r="5" spans="2:10">
      <c r="B5" s="394" t="s">
        <v>428</v>
      </c>
    </row>
    <row r="6" spans="2:10" ht="15" thickBot="1"/>
    <row r="7" spans="2:10">
      <c r="B7" s="456" t="s">
        <v>423</v>
      </c>
      <c r="C7" s="458" t="s">
        <v>424</v>
      </c>
      <c r="D7" s="458" t="s">
        <v>425</v>
      </c>
      <c r="E7" s="458" t="s">
        <v>426</v>
      </c>
      <c r="F7" s="455" t="s">
        <v>427</v>
      </c>
    </row>
    <row r="8" spans="2:10" ht="15" thickBot="1">
      <c r="B8" s="457">
        <v>300</v>
      </c>
      <c r="C8" s="459">
        <v>600</v>
      </c>
      <c r="D8" s="459">
        <v>300</v>
      </c>
      <c r="E8" s="459">
        <v>600</v>
      </c>
      <c r="F8" s="454" t="s">
        <v>902</v>
      </c>
    </row>
    <row r="10" spans="2:10" s="329" customFormat="1">
      <c r="B10" s="394" t="s">
        <v>898</v>
      </c>
      <c r="C10" s="394"/>
      <c r="D10" s="394"/>
      <c r="E10" s="394"/>
      <c r="J10" s="1933"/>
    </row>
    <row r="11" spans="2:10">
      <c r="B11" s="394" t="s">
        <v>899</v>
      </c>
    </row>
    <row r="12" spans="2:10">
      <c r="B12" s="394" t="s">
        <v>900</v>
      </c>
    </row>
    <row r="13" spans="2:10">
      <c r="B13" s="394" t="s">
        <v>901</v>
      </c>
    </row>
    <row r="15" spans="2:10">
      <c r="B15" s="394" t="s">
        <v>404</v>
      </c>
    </row>
    <row r="16" spans="2:10">
      <c r="B16" s="394" t="s">
        <v>405</v>
      </c>
    </row>
    <row r="17" spans="2:11">
      <c r="B17" s="394" t="s">
        <v>406</v>
      </c>
    </row>
    <row r="19" spans="2:11">
      <c r="B19" s="394" t="s">
        <v>407</v>
      </c>
    </row>
    <row r="20" spans="2:11">
      <c r="B20" s="394" t="s">
        <v>408</v>
      </c>
    </row>
    <row r="22" spans="2:11" s="681" customFormat="1" ht="25.8">
      <c r="B22" s="682" t="s">
        <v>846</v>
      </c>
      <c r="C22" s="682"/>
      <c r="D22" s="682"/>
      <c r="E22" s="682"/>
      <c r="F22" s="682"/>
      <c r="G22" s="682"/>
      <c r="H22" s="682"/>
      <c r="I22" s="394"/>
      <c r="J22" s="394"/>
      <c r="K22" s="394"/>
    </row>
    <row r="24" spans="2:11">
      <c r="B24" s="394" t="s">
        <v>429</v>
      </c>
    </row>
    <row r="25" spans="2:11">
      <c r="B25" s="394" t="s">
        <v>430</v>
      </c>
      <c r="C25" s="731"/>
      <c r="E25" s="329"/>
    </row>
    <row r="26" spans="2:11">
      <c r="B26" s="394" t="s">
        <v>431</v>
      </c>
      <c r="C26" s="731"/>
      <c r="E26" s="478"/>
    </row>
    <row r="27" spans="2:11">
      <c r="B27" s="394" t="s">
        <v>432</v>
      </c>
      <c r="C27" s="731"/>
    </row>
    <row r="29" spans="2:11" ht="18">
      <c r="B29" s="789" t="s">
        <v>710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F060-37B6-456B-960E-7990703845C0}">
  <dimension ref="B2:K26"/>
  <sheetViews>
    <sheetView workbookViewId="0">
      <selection activeCell="D13" sqref="D13"/>
    </sheetView>
  </sheetViews>
  <sheetFormatPr defaultRowHeight="14.4"/>
  <cols>
    <col min="1" max="1" width="8.88671875" style="446"/>
    <col min="2" max="2" width="17.5546875" style="446" customWidth="1"/>
    <col min="3" max="4" width="15.44140625" style="446" customWidth="1"/>
    <col min="5" max="8" width="22.88671875" style="446" bestFit="1" customWidth="1"/>
    <col min="9" max="16384" width="8.88671875" style="446"/>
  </cols>
  <sheetData>
    <row r="2" spans="2:11" s="681" customFormat="1" ht="25.8">
      <c r="B2" s="682" t="s">
        <v>846</v>
      </c>
      <c r="C2" s="682"/>
      <c r="D2" s="682"/>
      <c r="E2" s="682"/>
      <c r="F2" s="682"/>
      <c r="G2" s="682"/>
      <c r="H2" s="682"/>
      <c r="I2" s="682"/>
      <c r="J2" s="682"/>
      <c r="K2" s="682"/>
    </row>
    <row r="4" spans="2:11" s="790" customFormat="1" ht="16.2" thickBot="1">
      <c r="B4" s="790" t="s">
        <v>711</v>
      </c>
    </row>
    <row r="5" spans="2:11" ht="29.4" thickBot="1">
      <c r="B5" s="792" t="s">
        <v>712</v>
      </c>
      <c r="C5" s="793" t="s">
        <v>713</v>
      </c>
      <c r="D5" s="793" t="s">
        <v>227</v>
      </c>
      <c r="E5" s="794" t="s">
        <v>716</v>
      </c>
      <c r="F5" s="794" t="s">
        <v>717</v>
      </c>
      <c r="G5" s="794" t="s">
        <v>718</v>
      </c>
      <c r="H5" s="795" t="s">
        <v>719</v>
      </c>
    </row>
    <row r="6" spans="2:11">
      <c r="B6" s="1592" t="s">
        <v>362</v>
      </c>
      <c r="C6" s="1595" t="s">
        <v>714</v>
      </c>
      <c r="D6" s="496">
        <v>1</v>
      </c>
      <c r="E6" s="496">
        <v>0</v>
      </c>
      <c r="F6" s="802">
        <f>'Water Levels'!C6</f>
        <v>28</v>
      </c>
      <c r="G6" s="1595" t="s">
        <v>120</v>
      </c>
      <c r="H6" s="1598"/>
    </row>
    <row r="7" spans="2:11">
      <c r="B7" s="1593"/>
      <c r="C7" s="1596"/>
      <c r="D7" s="489">
        <v>2</v>
      </c>
      <c r="E7" s="489">
        <v>0</v>
      </c>
      <c r="F7" s="803">
        <f>'Water Levels'!C7</f>
        <v>50</v>
      </c>
      <c r="G7" s="1596"/>
      <c r="H7" s="1599"/>
    </row>
    <row r="8" spans="2:11">
      <c r="B8" s="1593"/>
      <c r="C8" s="1596"/>
      <c r="D8" s="489">
        <v>3</v>
      </c>
      <c r="E8" s="489">
        <v>0</v>
      </c>
      <c r="F8" s="806">
        <f>'Water Levels'!C8</f>
        <v>71</v>
      </c>
      <c r="G8" s="1596"/>
      <c r="H8" s="1599"/>
    </row>
    <row r="9" spans="2:11" ht="15" thickBot="1">
      <c r="B9" s="1594"/>
      <c r="C9" s="1597"/>
      <c r="D9" s="797">
        <v>4</v>
      </c>
      <c r="E9" s="797">
        <v>0</v>
      </c>
      <c r="F9" s="806">
        <f>'Water Levels'!C9</f>
        <v>93</v>
      </c>
      <c r="G9" s="1597"/>
      <c r="H9" s="1600"/>
    </row>
    <row r="10" spans="2:11">
      <c r="B10" s="1586" t="s">
        <v>363</v>
      </c>
      <c r="C10" s="1589" t="s">
        <v>715</v>
      </c>
      <c r="D10" s="496">
        <v>1</v>
      </c>
      <c r="E10" s="496">
        <v>0</v>
      </c>
      <c r="F10" s="796">
        <f>'Water Levels'!C6/2</f>
        <v>14</v>
      </c>
      <c r="G10" s="796">
        <f>F10</f>
        <v>14</v>
      </c>
      <c r="H10" s="800">
        <f>'Water Levels'!C6</f>
        <v>28</v>
      </c>
    </row>
    <row r="11" spans="2:11">
      <c r="B11" s="1587"/>
      <c r="C11" s="1590"/>
      <c r="D11" s="489">
        <v>2</v>
      </c>
      <c r="E11" s="489">
        <v>0</v>
      </c>
      <c r="F11" s="726">
        <f>'Water Levels'!C7/2</f>
        <v>25</v>
      </c>
      <c r="G11" s="726">
        <f>F11</f>
        <v>25</v>
      </c>
      <c r="H11" s="801">
        <f>'Water Levels'!C7</f>
        <v>50</v>
      </c>
    </row>
    <row r="12" spans="2:11">
      <c r="B12" s="1587"/>
      <c r="C12" s="1590"/>
      <c r="D12" s="489">
        <v>3</v>
      </c>
      <c r="E12" s="489">
        <v>0</v>
      </c>
      <c r="F12" s="726">
        <f>'Water Levels'!C8/2</f>
        <v>35.5</v>
      </c>
      <c r="G12" s="726">
        <f>F12</f>
        <v>35.5</v>
      </c>
      <c r="H12" s="801">
        <f>'Water Levels'!C8</f>
        <v>71</v>
      </c>
    </row>
    <row r="13" spans="2:11" ht="15" thickBot="1">
      <c r="B13" s="1588"/>
      <c r="C13" s="1591"/>
      <c r="D13" s="797">
        <v>4</v>
      </c>
      <c r="E13" s="797">
        <v>0</v>
      </c>
      <c r="F13" s="791">
        <f>'Water Levels'!C9/2</f>
        <v>46.5</v>
      </c>
      <c r="G13" s="798">
        <f>F13</f>
        <v>46.5</v>
      </c>
      <c r="H13" s="804">
        <f>'Water Levels'!C9</f>
        <v>93</v>
      </c>
    </row>
    <row r="14" spans="2:11">
      <c r="B14" s="1586" t="s">
        <v>364</v>
      </c>
      <c r="C14" s="1589" t="s">
        <v>715</v>
      </c>
      <c r="D14" s="496">
        <v>1</v>
      </c>
      <c r="E14" s="496">
        <v>0</v>
      </c>
      <c r="F14" s="796">
        <f>'Water Levels'!C6/3</f>
        <v>9.3333333333333339</v>
      </c>
      <c r="G14" s="796">
        <f>F14</f>
        <v>9.3333333333333339</v>
      </c>
      <c r="H14" s="800">
        <f>'Water Levels'!C6</f>
        <v>28</v>
      </c>
    </row>
    <row r="15" spans="2:11">
      <c r="B15" s="1587"/>
      <c r="C15" s="1590"/>
      <c r="D15" s="489">
        <v>2</v>
      </c>
      <c r="E15" s="489">
        <v>0</v>
      </c>
      <c r="F15" s="726">
        <f>'Water Levels'!C7/3</f>
        <v>16.666666666666668</v>
      </c>
      <c r="G15" s="726">
        <f t="shared" ref="G15:G17" si="0">F15</f>
        <v>16.666666666666668</v>
      </c>
      <c r="H15" s="801">
        <f>'Water Levels'!C7</f>
        <v>50</v>
      </c>
    </row>
    <row r="16" spans="2:11">
      <c r="B16" s="1587"/>
      <c r="C16" s="1590"/>
      <c r="D16" s="489">
        <v>3</v>
      </c>
      <c r="E16" s="489">
        <v>0</v>
      </c>
      <c r="F16" s="726">
        <f>'Water Levels'!C8/3</f>
        <v>23.666666666666668</v>
      </c>
      <c r="G16" s="726">
        <f t="shared" si="0"/>
        <v>23.666666666666668</v>
      </c>
      <c r="H16" s="801">
        <f>'Water Levels'!C8</f>
        <v>71</v>
      </c>
    </row>
    <row r="17" spans="2:8" ht="15" thickBot="1">
      <c r="B17" s="1588"/>
      <c r="C17" s="1591"/>
      <c r="D17" s="797">
        <v>4</v>
      </c>
      <c r="E17" s="797">
        <v>0</v>
      </c>
      <c r="F17" s="799">
        <f>'Water Levels'!C9/3</f>
        <v>31</v>
      </c>
      <c r="G17" s="798">
        <f t="shared" si="0"/>
        <v>31</v>
      </c>
      <c r="H17" s="805">
        <f>'Water Levels'!C9</f>
        <v>93</v>
      </c>
    </row>
    <row r="19" spans="2:8">
      <c r="B19" s="446" t="s">
        <v>720</v>
      </c>
    </row>
    <row r="20" spans="2:8">
      <c r="B20" s="446" t="s">
        <v>721</v>
      </c>
    </row>
    <row r="21" spans="2:8">
      <c r="B21" s="446" t="s">
        <v>722</v>
      </c>
    </row>
    <row r="22" spans="2:8" s="429" customFormat="1" ht="21">
      <c r="B22" s="990" t="s">
        <v>839</v>
      </c>
      <c r="D22" s="429" t="s">
        <v>866</v>
      </c>
    </row>
    <row r="23" spans="2:8" s="429" customFormat="1" ht="15.6">
      <c r="B23" s="990"/>
      <c r="D23" s="429" t="s">
        <v>841</v>
      </c>
    </row>
    <row r="24" spans="2:8" s="429" customFormat="1" ht="15.6">
      <c r="B24" s="990"/>
      <c r="D24" s="429" t="s">
        <v>842</v>
      </c>
    </row>
    <row r="25" spans="2:8" s="429" customFormat="1" ht="15.6">
      <c r="B25" s="990" t="s">
        <v>840</v>
      </c>
      <c r="D25" s="429" t="s">
        <v>843</v>
      </c>
    </row>
    <row r="26" spans="2:8">
      <c r="B26" s="807"/>
      <c r="C26" s="446" t="s">
        <v>723</v>
      </c>
    </row>
  </sheetData>
  <mergeCells count="7">
    <mergeCell ref="B14:B17"/>
    <mergeCell ref="C14:C17"/>
    <mergeCell ref="B6:B9"/>
    <mergeCell ref="C6:C9"/>
    <mergeCell ref="G6:H9"/>
    <mergeCell ref="B10:B13"/>
    <mergeCell ref="C10:C13"/>
  </mergeCells>
  <pageMargins left="0.7" right="0.7" top="0.75" bottom="0.75" header="0.3" footer="0.3"/>
  <pageSetup orientation="portrait" horizont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35A90-91F1-4051-977F-D47B974AE621}">
  <dimension ref="C6"/>
  <sheetViews>
    <sheetView workbookViewId="0">
      <selection activeCell="D7" sqref="D7"/>
    </sheetView>
  </sheetViews>
  <sheetFormatPr defaultRowHeight="14.4"/>
  <cols>
    <col min="1" max="16384" width="8.88671875" style="379"/>
  </cols>
  <sheetData>
    <row r="6" spans="3:3">
      <c r="C6" s="380"/>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AC108-536D-4F13-9B58-ED7AC05EB7EB}">
  <dimension ref="B2:Z34"/>
  <sheetViews>
    <sheetView tabSelected="1" zoomScale="96" zoomScaleNormal="98" workbookViewId="0">
      <selection activeCell="P22" sqref="P22"/>
    </sheetView>
  </sheetViews>
  <sheetFormatPr defaultRowHeight="14.4"/>
  <cols>
    <col min="1" max="22" width="8.88671875" style="446"/>
    <col min="23" max="23" width="10.109375" style="446" bestFit="1" customWidth="1"/>
    <col min="24" max="24" width="11.88671875" style="446" bestFit="1" customWidth="1"/>
    <col min="25" max="25" width="8.88671875" style="446"/>
    <col min="26" max="26" width="12.6640625" style="446" customWidth="1"/>
    <col min="27" max="16384" width="8.88671875" style="446"/>
  </cols>
  <sheetData>
    <row r="2" spans="2:26" s="681" customFormat="1" ht="28.8">
      <c r="B2" s="1003" t="s">
        <v>890</v>
      </c>
      <c r="C2" s="446"/>
      <c r="D2" s="446"/>
      <c r="E2" s="446"/>
      <c r="F2" s="446"/>
      <c r="G2" s="446"/>
      <c r="H2" s="446"/>
      <c r="I2" s="446"/>
      <c r="J2" s="446"/>
      <c r="K2" s="446"/>
      <c r="Q2" s="480" t="s">
        <v>461</v>
      </c>
      <c r="R2" s="446"/>
      <c r="S2" s="446"/>
      <c r="T2" s="446"/>
      <c r="U2" s="446"/>
      <c r="V2" s="446"/>
      <c r="W2" s="446"/>
      <c r="X2" s="446"/>
      <c r="Y2" s="446"/>
      <c r="Z2" s="446"/>
    </row>
    <row r="3" spans="2:26" ht="15.6">
      <c r="B3" s="1601" t="s">
        <v>891</v>
      </c>
      <c r="C3" s="1601"/>
      <c r="D3" s="1006"/>
      <c r="E3" s="1601" t="s">
        <v>892</v>
      </c>
      <c r="F3" s="1601"/>
      <c r="G3" s="1006"/>
      <c r="H3" s="1601" t="s">
        <v>893</v>
      </c>
      <c r="I3" s="1601"/>
      <c r="Q3" s="429" t="s">
        <v>462</v>
      </c>
    </row>
    <row r="4" spans="2:26">
      <c r="B4" s="1007" t="s">
        <v>894</v>
      </c>
      <c r="C4" s="1007" t="s">
        <v>138</v>
      </c>
      <c r="D4" s="1005"/>
      <c r="E4" s="1007" t="s">
        <v>895</v>
      </c>
      <c r="F4" s="1007" t="s">
        <v>138</v>
      </c>
      <c r="G4" s="1005"/>
      <c r="H4" s="1007" t="s">
        <v>894</v>
      </c>
      <c r="I4" s="1007" t="s">
        <v>138</v>
      </c>
      <c r="Q4" s="853" t="s">
        <v>463</v>
      </c>
    </row>
    <row r="5" spans="2:26">
      <c r="B5" s="1008">
        <v>0</v>
      </c>
      <c r="C5" s="1008">
        <v>0</v>
      </c>
      <c r="D5" s="1005"/>
      <c r="E5" s="1008">
        <v>0</v>
      </c>
      <c r="F5" s="1008">
        <v>0</v>
      </c>
      <c r="G5" s="1005"/>
      <c r="H5" s="1008">
        <v>0</v>
      </c>
      <c r="I5" s="1008">
        <v>0</v>
      </c>
      <c r="Q5" s="429" t="s">
        <v>815</v>
      </c>
    </row>
    <row r="6" spans="2:26">
      <c r="B6" s="1008">
        <v>15</v>
      </c>
      <c r="C6" s="1008">
        <v>300</v>
      </c>
      <c r="D6" s="1005"/>
      <c r="E6" s="1008">
        <v>15</v>
      </c>
      <c r="F6" s="1008">
        <v>300</v>
      </c>
      <c r="G6" s="1005"/>
      <c r="H6" s="1008">
        <v>15</v>
      </c>
      <c r="I6" s="1008">
        <v>300</v>
      </c>
    </row>
    <row r="7" spans="2:26">
      <c r="B7" s="1008">
        <v>35</v>
      </c>
      <c r="C7" s="1008">
        <v>300</v>
      </c>
      <c r="D7" s="1005"/>
      <c r="E7" s="1008">
        <v>35</v>
      </c>
      <c r="F7" s="1008">
        <v>300</v>
      </c>
      <c r="G7" s="1005"/>
      <c r="H7" s="1008">
        <v>35</v>
      </c>
      <c r="I7" s="1008">
        <v>300</v>
      </c>
      <c r="Q7" s="446" t="s">
        <v>464</v>
      </c>
    </row>
    <row r="8" spans="2:26">
      <c r="B8" s="1008">
        <v>155</v>
      </c>
      <c r="C8" s="1008">
        <v>600</v>
      </c>
      <c r="D8" s="1005"/>
      <c r="E8" s="1008">
        <v>155</v>
      </c>
      <c r="F8" s="1008">
        <v>600</v>
      </c>
      <c r="G8" s="1005"/>
      <c r="H8" s="1008">
        <v>155</v>
      </c>
      <c r="I8" s="1008">
        <v>600</v>
      </c>
      <c r="Q8" s="446" t="s">
        <v>465</v>
      </c>
    </row>
    <row r="9" spans="2:26">
      <c r="B9" s="1008">
        <v>160</v>
      </c>
      <c r="C9" s="1008">
        <v>600</v>
      </c>
      <c r="D9" s="1005"/>
      <c r="E9" s="1008">
        <v>160</v>
      </c>
      <c r="F9" s="1008">
        <v>600</v>
      </c>
      <c r="G9" s="1005"/>
      <c r="H9" s="1008">
        <v>160</v>
      </c>
      <c r="I9" s="1008">
        <v>600</v>
      </c>
      <c r="Q9" s="446" t="s">
        <v>467</v>
      </c>
    </row>
    <row r="10" spans="2:26">
      <c r="B10" s="1008">
        <v>180</v>
      </c>
      <c r="C10" s="1008">
        <v>700</v>
      </c>
      <c r="D10" s="1005"/>
      <c r="E10" s="1008">
        <v>180</v>
      </c>
      <c r="F10" s="1008">
        <v>700</v>
      </c>
      <c r="G10" s="1005"/>
      <c r="H10" s="1008">
        <v>180</v>
      </c>
      <c r="I10" s="1008">
        <v>700</v>
      </c>
      <c r="Q10" s="446" t="s">
        <v>466</v>
      </c>
    </row>
    <row r="11" spans="2:26">
      <c r="B11" s="1008">
        <v>240</v>
      </c>
      <c r="C11" s="1008">
        <v>700</v>
      </c>
      <c r="D11" s="1005"/>
      <c r="E11" s="1008">
        <v>480</v>
      </c>
      <c r="F11" s="1008">
        <v>700</v>
      </c>
      <c r="G11" s="1005"/>
      <c r="H11" s="1008">
        <v>720</v>
      </c>
      <c r="I11" s="1008">
        <v>700</v>
      </c>
    </row>
    <row r="13" spans="2:26" ht="25.8">
      <c r="Q13" s="480" t="s">
        <v>417</v>
      </c>
    </row>
    <row r="14" spans="2:26" s="681" customFormat="1" ht="25.8">
      <c r="Q14" s="446" t="s">
        <v>419</v>
      </c>
      <c r="R14" s="446"/>
      <c r="S14" s="446"/>
      <c r="T14" s="446"/>
      <c r="U14" s="446"/>
      <c r="V14" s="446"/>
      <c r="W14" s="446"/>
      <c r="X14" s="446"/>
      <c r="Y14" s="446"/>
      <c r="Z14" s="446"/>
    </row>
    <row r="15" spans="2:26">
      <c r="Q15" s="446" t="s">
        <v>418</v>
      </c>
    </row>
    <row r="17" spans="2:22">
      <c r="Q17" s="446" t="s">
        <v>420</v>
      </c>
    </row>
    <row r="18" spans="2:22">
      <c r="Q18" s="446" t="s">
        <v>421</v>
      </c>
    </row>
    <row r="21" spans="2:22">
      <c r="V21" s="429"/>
    </row>
    <row r="27" spans="2:22" ht="28.8">
      <c r="B27" s="1003" t="s">
        <v>896</v>
      </c>
    </row>
    <row r="28" spans="2:22" ht="15.6">
      <c r="B28" s="1601" t="s">
        <v>891</v>
      </c>
      <c r="C28" s="1601"/>
      <c r="D28" s="1006"/>
      <c r="E28" s="1601" t="s">
        <v>892</v>
      </c>
      <c r="F28" s="1601"/>
      <c r="G28" s="1006"/>
      <c r="H28" s="1601" t="s">
        <v>893</v>
      </c>
      <c r="I28" s="1601"/>
    </row>
    <row r="29" spans="2:22">
      <c r="B29" s="1007" t="s">
        <v>894</v>
      </c>
      <c r="C29" s="1007" t="s">
        <v>138</v>
      </c>
      <c r="D29" s="1005"/>
      <c r="E29" s="1007" t="s">
        <v>895</v>
      </c>
      <c r="F29" s="1007" t="s">
        <v>138</v>
      </c>
      <c r="G29" s="1005"/>
      <c r="H29" s="1007" t="s">
        <v>894</v>
      </c>
      <c r="I29" s="1007" t="s">
        <v>138</v>
      </c>
    </row>
    <row r="30" spans="2:22">
      <c r="B30" s="1008">
        <v>0</v>
      </c>
      <c r="C30" s="1008">
        <v>0</v>
      </c>
      <c r="D30" s="1005"/>
      <c r="E30" s="1008">
        <v>0</v>
      </c>
      <c r="F30" s="1008">
        <v>0</v>
      </c>
      <c r="G30" s="1005"/>
      <c r="H30" s="1008">
        <v>0</v>
      </c>
      <c r="I30" s="1008">
        <v>0</v>
      </c>
    </row>
    <row r="31" spans="2:22">
      <c r="B31" s="1008">
        <v>15</v>
      </c>
      <c r="C31" s="1008">
        <v>300</v>
      </c>
      <c r="D31" s="1005"/>
      <c r="E31" s="1008">
        <v>15</v>
      </c>
      <c r="F31" s="1008">
        <v>300</v>
      </c>
      <c r="G31" s="1005"/>
      <c r="H31" s="1008">
        <v>15</v>
      </c>
      <c r="I31" s="1008">
        <v>300</v>
      </c>
    </row>
    <row r="32" spans="2:22">
      <c r="B32" s="1008">
        <v>35</v>
      </c>
      <c r="C32" s="1008">
        <v>300</v>
      </c>
      <c r="D32" s="1005"/>
      <c r="E32" s="1008">
        <v>35</v>
      </c>
      <c r="F32" s="1008">
        <v>300</v>
      </c>
      <c r="G32" s="1005"/>
      <c r="H32" s="1008">
        <v>35</v>
      </c>
      <c r="I32" s="1008">
        <v>300</v>
      </c>
    </row>
    <row r="33" spans="2:9">
      <c r="B33" s="1008">
        <v>155</v>
      </c>
      <c r="C33" s="1008">
        <v>400</v>
      </c>
      <c r="D33" s="1005"/>
      <c r="E33" s="1008">
        <v>155</v>
      </c>
      <c r="F33" s="1008">
        <v>400</v>
      </c>
      <c r="G33" s="1005"/>
      <c r="H33" s="1008">
        <v>155</v>
      </c>
      <c r="I33" s="1008">
        <v>400</v>
      </c>
    </row>
    <row r="34" spans="2:9">
      <c r="B34" s="1008">
        <v>240</v>
      </c>
      <c r="C34" s="1008">
        <v>400</v>
      </c>
      <c r="D34" s="1005"/>
      <c r="E34" s="1008">
        <v>480</v>
      </c>
      <c r="F34" s="1008">
        <v>400</v>
      </c>
      <c r="G34" s="1005"/>
      <c r="H34" s="1008">
        <v>720</v>
      </c>
      <c r="I34" s="1008">
        <v>400</v>
      </c>
    </row>
  </sheetData>
  <mergeCells count="6">
    <mergeCell ref="B3:C3"/>
    <mergeCell ref="E3:F3"/>
    <mergeCell ref="H3:I3"/>
    <mergeCell ref="B28:C28"/>
    <mergeCell ref="E28:F28"/>
    <mergeCell ref="H28:I28"/>
  </mergeCells>
  <pageMargins left="0.7" right="0.7" top="0.75" bottom="0.75" header="0.3" footer="0.3"/>
  <pageSetup orientation="portrait" horizontalDpi="30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0E905-C717-4BC8-8496-C1DAA5D71E55}">
  <dimension ref="B2:K19"/>
  <sheetViews>
    <sheetView workbookViewId="0">
      <selection activeCell="G23" sqref="G23"/>
    </sheetView>
  </sheetViews>
  <sheetFormatPr defaultRowHeight="14.4"/>
  <cols>
    <col min="1" max="1" width="8.88671875" style="394"/>
    <col min="2" max="2" width="11.109375" style="394" customWidth="1"/>
    <col min="3" max="5" width="8.88671875" style="394"/>
    <col min="6" max="6" width="11.44140625" style="394" customWidth="1"/>
    <col min="7" max="7" width="8.88671875" style="657"/>
    <col min="8" max="16384" width="8.88671875" style="394"/>
  </cols>
  <sheetData>
    <row r="2" spans="2:11">
      <c r="B2" s="394" t="s">
        <v>553</v>
      </c>
    </row>
    <row r="3" spans="2:11">
      <c r="B3" s="394" t="s">
        <v>554</v>
      </c>
    </row>
    <row r="4" spans="2:11" s="465" customFormat="1">
      <c r="B4" s="329" t="s">
        <v>555</v>
      </c>
      <c r="G4" s="658"/>
    </row>
    <row r="5" spans="2:11" s="465" customFormat="1">
      <c r="B5" s="329" t="s">
        <v>556</v>
      </c>
      <c r="G5" s="658"/>
    </row>
    <row r="7" spans="2:11" ht="15.6">
      <c r="B7" s="460" t="s">
        <v>457</v>
      </c>
    </row>
    <row r="8" spans="2:11">
      <c r="B8" s="394" t="s">
        <v>451</v>
      </c>
      <c r="C8" s="394" t="s">
        <v>452</v>
      </c>
    </row>
    <row r="9" spans="2:11">
      <c r="B9" s="394" t="s">
        <v>453</v>
      </c>
      <c r="C9" s="394" t="s">
        <v>454</v>
      </c>
    </row>
    <row r="10" spans="2:11">
      <c r="B10" s="394" t="s">
        <v>455</v>
      </c>
      <c r="C10" s="394" t="s">
        <v>456</v>
      </c>
    </row>
    <row r="12" spans="2:11" s="681" customFormat="1" ht="25.8">
      <c r="B12" s="682" t="s">
        <v>846</v>
      </c>
      <c r="C12" s="682"/>
      <c r="D12" s="682"/>
      <c r="E12" s="682"/>
      <c r="F12" s="682"/>
      <c r="G12" s="682"/>
      <c r="H12" s="682"/>
      <c r="I12" s="394"/>
      <c r="J12" s="394"/>
      <c r="K12" s="394"/>
    </row>
    <row r="14" spans="2:11">
      <c r="B14" s="427" t="s">
        <v>458</v>
      </c>
      <c r="F14" s="427" t="s">
        <v>459</v>
      </c>
    </row>
    <row r="15" spans="2:11">
      <c r="B15" s="394" t="s">
        <v>451</v>
      </c>
      <c r="C15" s="329">
        <v>10</v>
      </c>
      <c r="F15" s="394" t="s">
        <v>451</v>
      </c>
      <c r="G15" s="854">
        <v>10</v>
      </c>
    </row>
    <row r="16" spans="2:11">
      <c r="B16" s="394" t="s">
        <v>453</v>
      </c>
      <c r="C16" s="329">
        <v>28</v>
      </c>
      <c r="F16" s="394" t="s">
        <v>453</v>
      </c>
      <c r="G16" s="854">
        <v>38</v>
      </c>
    </row>
    <row r="17" spans="2:7">
      <c r="B17" s="394" t="s">
        <v>455</v>
      </c>
      <c r="C17" s="329">
        <v>28</v>
      </c>
      <c r="F17" s="394" t="s">
        <v>455</v>
      </c>
      <c r="G17" s="854">
        <v>38</v>
      </c>
    </row>
    <row r="18" spans="2:7">
      <c r="B18" s="394" t="s">
        <v>557</v>
      </c>
      <c r="C18" s="329">
        <v>40</v>
      </c>
      <c r="F18" s="394" t="s">
        <v>557</v>
      </c>
      <c r="G18" s="854">
        <v>60</v>
      </c>
    </row>
    <row r="19" spans="2:7">
      <c r="B19" s="394" t="s">
        <v>558</v>
      </c>
      <c r="C19" s="329">
        <v>5</v>
      </c>
      <c r="F19" s="394" t="s">
        <v>558</v>
      </c>
      <c r="G19" s="854">
        <v>20</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118"/>
  <sheetViews>
    <sheetView zoomScale="60" zoomScaleNormal="60" workbookViewId="0">
      <selection activeCell="Q13" sqref="Q13:Q52"/>
    </sheetView>
  </sheetViews>
  <sheetFormatPr defaultColWidth="8.5546875" defaultRowHeight="14.4"/>
  <cols>
    <col min="1" max="1" width="3" style="4" customWidth="1"/>
    <col min="2" max="2" width="6.21875" style="4" customWidth="1"/>
    <col min="3" max="3" width="6.77734375" style="4" customWidth="1"/>
    <col min="4" max="4" width="12.77734375" style="4" customWidth="1"/>
    <col min="5" max="5" width="10.44140625" style="4" customWidth="1"/>
    <col min="6" max="8" width="10.44140625" style="4" hidden="1" customWidth="1"/>
    <col min="9" max="9" width="6" style="4" customWidth="1"/>
    <col min="10" max="10" width="7.44140625" style="5" customWidth="1"/>
    <col min="11" max="11" width="10" style="4" customWidth="1"/>
    <col min="12" max="12" width="24.21875" style="4" customWidth="1"/>
    <col min="13" max="14" width="11.5546875" style="4" customWidth="1"/>
    <col min="15" max="15" width="6" style="4" customWidth="1"/>
    <col min="16" max="16" width="7.44140625" style="5" customWidth="1"/>
    <col min="17" max="17" width="9.77734375" style="4" customWidth="1"/>
    <col min="18" max="19" width="10.5546875" style="4" customWidth="1"/>
    <col min="20" max="21" width="3.21875" style="4" customWidth="1"/>
    <col min="22" max="22" width="3.21875" style="5" customWidth="1"/>
    <col min="23" max="23" width="3.5546875" style="5" customWidth="1"/>
    <col min="24" max="24" width="15.21875" style="4" customWidth="1"/>
    <col min="25" max="31" width="4.77734375" style="4" customWidth="1"/>
    <col min="32" max="32" width="11.5546875" style="5" customWidth="1"/>
    <col min="33" max="39" width="1.77734375" style="5" customWidth="1"/>
    <col min="40" max="40" width="19.5546875" style="4" customWidth="1"/>
    <col min="41" max="41" width="10.5546875" style="4" customWidth="1"/>
    <col min="42" max="43" width="3.21875" style="4" customWidth="1"/>
    <col min="44" max="44" width="3.21875" style="5" customWidth="1"/>
    <col min="45" max="45" width="3.5546875" style="5" customWidth="1"/>
    <col min="46" max="46" width="12.77734375" style="4" customWidth="1"/>
    <col min="47" max="53" width="4.77734375" style="4" customWidth="1"/>
    <col min="54" max="54" width="11.5546875" style="5" customWidth="1"/>
    <col min="55" max="58" width="10.44140625" style="5" customWidth="1"/>
    <col min="59" max="64" width="2" style="5" customWidth="1"/>
    <col min="65" max="65" width="8.21875" style="5" customWidth="1"/>
    <col min="66" max="67" width="8.5546875" style="5"/>
    <col min="68" max="68" width="9.77734375" style="5" customWidth="1"/>
    <col min="69" max="69" width="8.5546875" style="5"/>
    <col min="70" max="70" width="5.21875" style="5" customWidth="1"/>
    <col min="71" max="257" width="8.5546875" style="5"/>
    <col min="258" max="258" width="3" style="5" customWidth="1"/>
    <col min="259" max="259" width="6.21875" style="5" customWidth="1"/>
    <col min="260" max="260" width="4.44140625" style="5" customWidth="1"/>
    <col min="261" max="261" width="7.44140625" style="5" customWidth="1"/>
    <col min="262" max="262" width="10.44140625" style="5" customWidth="1"/>
    <col min="263" max="265" width="9.21875" style="5" hidden="1" customWidth="1"/>
    <col min="266" max="266" width="6" style="5" customWidth="1"/>
    <col min="267" max="267" width="7.44140625" style="5" customWidth="1"/>
    <col min="268" max="268" width="10" style="5" customWidth="1"/>
    <col min="269" max="269" width="4.77734375" style="5" customWidth="1"/>
    <col min="270" max="271" width="9.44140625" style="5" customWidth="1"/>
    <col min="272" max="272" width="11.5546875" style="5" customWidth="1"/>
    <col min="273" max="273" width="6" style="5" customWidth="1"/>
    <col min="274" max="274" width="7.44140625" style="5" customWidth="1"/>
    <col min="275" max="275" width="9.77734375" style="5" customWidth="1"/>
    <col min="276" max="276" width="4.77734375" style="5" customWidth="1"/>
    <col min="277" max="277" width="7.77734375" style="5" customWidth="1"/>
    <col min="278" max="278" width="7" style="5" customWidth="1"/>
    <col min="279" max="279" width="12.21875" style="5" customWidth="1"/>
    <col min="280" max="280" width="6" style="5" customWidth="1"/>
    <col min="281" max="281" width="7.44140625" style="5" customWidth="1"/>
    <col min="282" max="282" width="9.77734375" style="5" customWidth="1"/>
    <col min="283" max="283" width="8.77734375" style="5" customWidth="1"/>
    <col min="284" max="284" width="7.5546875" style="5" customWidth="1"/>
    <col min="285" max="285" width="7.44140625" style="5" customWidth="1"/>
    <col min="286" max="286" width="7" style="5" customWidth="1"/>
    <col min="287" max="287" width="10" style="5" customWidth="1"/>
    <col min="288" max="288" width="3" style="5" customWidth="1"/>
    <col min="289" max="289" width="5" style="5" customWidth="1"/>
    <col min="290" max="290" width="5.44140625" style="5" customWidth="1"/>
    <col min="291" max="291" width="4.44140625" style="5" customWidth="1"/>
    <col min="292" max="292" width="4.77734375" style="5" customWidth="1"/>
    <col min="293" max="293" width="9.77734375" style="5" customWidth="1"/>
    <col min="294" max="294" width="13.77734375" style="5" customWidth="1"/>
    <col min="295" max="295" width="10.5546875" style="5" customWidth="1"/>
    <col min="296" max="298" width="3.21875" style="5" customWidth="1"/>
    <col min="299" max="299" width="3.5546875" style="5" customWidth="1"/>
    <col min="300" max="300" width="5.21875" style="5" customWidth="1"/>
    <col min="301" max="301" width="10.44140625" style="5" customWidth="1"/>
    <col min="302" max="309" width="4.77734375" style="5" customWidth="1"/>
    <col min="310" max="310" width="5.21875" style="5" customWidth="1"/>
    <col min="311" max="311" width="4.77734375" style="5" customWidth="1"/>
    <col min="312" max="312" width="5.77734375" style="5" customWidth="1"/>
    <col min="313" max="313" width="4.77734375" style="5" customWidth="1"/>
    <col min="314" max="314" width="5.77734375" style="5" customWidth="1"/>
    <col min="315" max="315" width="7.21875" style="5" customWidth="1"/>
    <col min="316" max="316" width="3.77734375" style="5" customWidth="1"/>
    <col min="317" max="318" width="3" style="5" customWidth="1"/>
    <col min="319" max="320" width="5.21875" style="5" customWidth="1"/>
    <col min="321" max="321" width="8.21875" style="5" customWidth="1"/>
    <col min="322" max="323" width="8.5546875" style="5"/>
    <col min="324" max="324" width="9.77734375" style="5" customWidth="1"/>
    <col min="325" max="325" width="8.5546875" style="5"/>
    <col min="326" max="326" width="5.21875" style="5" customWidth="1"/>
    <col min="327" max="513" width="8.5546875" style="5"/>
    <col min="514" max="514" width="3" style="5" customWidth="1"/>
    <col min="515" max="515" width="6.21875" style="5" customWidth="1"/>
    <col min="516" max="516" width="4.44140625" style="5" customWidth="1"/>
    <col min="517" max="517" width="7.44140625" style="5" customWidth="1"/>
    <col min="518" max="518" width="10.44140625" style="5" customWidth="1"/>
    <col min="519" max="521" width="9.21875" style="5" hidden="1" customWidth="1"/>
    <col min="522" max="522" width="6" style="5" customWidth="1"/>
    <col min="523" max="523" width="7.44140625" style="5" customWidth="1"/>
    <col min="524" max="524" width="10" style="5" customWidth="1"/>
    <col min="525" max="525" width="4.77734375" style="5" customWidth="1"/>
    <col min="526" max="527" width="9.44140625" style="5" customWidth="1"/>
    <col min="528" max="528" width="11.5546875" style="5" customWidth="1"/>
    <col min="529" max="529" width="6" style="5" customWidth="1"/>
    <col min="530" max="530" width="7.44140625" style="5" customWidth="1"/>
    <col min="531" max="531" width="9.77734375" style="5" customWidth="1"/>
    <col min="532" max="532" width="4.77734375" style="5" customWidth="1"/>
    <col min="533" max="533" width="7.77734375" style="5" customWidth="1"/>
    <col min="534" max="534" width="7" style="5" customWidth="1"/>
    <col min="535" max="535" width="12.21875" style="5" customWidth="1"/>
    <col min="536" max="536" width="6" style="5" customWidth="1"/>
    <col min="537" max="537" width="7.44140625" style="5" customWidth="1"/>
    <col min="538" max="538" width="9.77734375" style="5" customWidth="1"/>
    <col min="539" max="539" width="8.77734375" style="5" customWidth="1"/>
    <col min="540" max="540" width="7.5546875" style="5" customWidth="1"/>
    <col min="541" max="541" width="7.44140625" style="5" customWidth="1"/>
    <col min="542" max="542" width="7" style="5" customWidth="1"/>
    <col min="543" max="543" width="10" style="5" customWidth="1"/>
    <col min="544" max="544" width="3" style="5" customWidth="1"/>
    <col min="545" max="545" width="5" style="5" customWidth="1"/>
    <col min="546" max="546" width="5.44140625" style="5" customWidth="1"/>
    <col min="547" max="547" width="4.44140625" style="5" customWidth="1"/>
    <col min="548" max="548" width="4.77734375" style="5" customWidth="1"/>
    <col min="549" max="549" width="9.77734375" style="5" customWidth="1"/>
    <col min="550" max="550" width="13.77734375" style="5" customWidth="1"/>
    <col min="551" max="551" width="10.5546875" style="5" customWidth="1"/>
    <col min="552" max="554" width="3.21875" style="5" customWidth="1"/>
    <col min="555" max="555" width="3.5546875" style="5" customWidth="1"/>
    <col min="556" max="556" width="5.21875" style="5" customWidth="1"/>
    <col min="557" max="557" width="10.44140625" style="5" customWidth="1"/>
    <col min="558" max="565" width="4.77734375" style="5" customWidth="1"/>
    <col min="566" max="566" width="5.21875" style="5" customWidth="1"/>
    <col min="567" max="567" width="4.77734375" style="5" customWidth="1"/>
    <col min="568" max="568" width="5.77734375" style="5" customWidth="1"/>
    <col min="569" max="569" width="4.77734375" style="5" customWidth="1"/>
    <col min="570" max="570" width="5.77734375" style="5" customWidth="1"/>
    <col min="571" max="571" width="7.21875" style="5" customWidth="1"/>
    <col min="572" max="572" width="3.77734375" style="5" customWidth="1"/>
    <col min="573" max="574" width="3" style="5" customWidth="1"/>
    <col min="575" max="576" width="5.21875" style="5" customWidth="1"/>
    <col min="577" max="577" width="8.21875" style="5" customWidth="1"/>
    <col min="578" max="579" width="8.5546875" style="5"/>
    <col min="580" max="580" width="9.77734375" style="5" customWidth="1"/>
    <col min="581" max="581" width="8.5546875" style="5"/>
    <col min="582" max="582" width="5.21875" style="5" customWidth="1"/>
    <col min="583" max="769" width="8.5546875" style="5"/>
    <col min="770" max="770" width="3" style="5" customWidth="1"/>
    <col min="771" max="771" width="6.21875" style="5" customWidth="1"/>
    <col min="772" max="772" width="4.44140625" style="5" customWidth="1"/>
    <col min="773" max="773" width="7.44140625" style="5" customWidth="1"/>
    <col min="774" max="774" width="10.44140625" style="5" customWidth="1"/>
    <col min="775" max="777" width="9.21875" style="5" hidden="1" customWidth="1"/>
    <col min="778" max="778" width="6" style="5" customWidth="1"/>
    <col min="779" max="779" width="7.44140625" style="5" customWidth="1"/>
    <col min="780" max="780" width="10" style="5" customWidth="1"/>
    <col min="781" max="781" width="4.77734375" style="5" customWidth="1"/>
    <col min="782" max="783" width="9.44140625" style="5" customWidth="1"/>
    <col min="784" max="784" width="11.5546875" style="5" customWidth="1"/>
    <col min="785" max="785" width="6" style="5" customWidth="1"/>
    <col min="786" max="786" width="7.44140625" style="5" customWidth="1"/>
    <col min="787" max="787" width="9.77734375" style="5" customWidth="1"/>
    <col min="788" max="788" width="4.77734375" style="5" customWidth="1"/>
    <col min="789" max="789" width="7.77734375" style="5" customWidth="1"/>
    <col min="790" max="790" width="7" style="5" customWidth="1"/>
    <col min="791" max="791" width="12.21875" style="5" customWidth="1"/>
    <col min="792" max="792" width="6" style="5" customWidth="1"/>
    <col min="793" max="793" width="7.44140625" style="5" customWidth="1"/>
    <col min="794" max="794" width="9.77734375" style="5" customWidth="1"/>
    <col min="795" max="795" width="8.77734375" style="5" customWidth="1"/>
    <col min="796" max="796" width="7.5546875" style="5" customWidth="1"/>
    <col min="797" max="797" width="7.44140625" style="5" customWidth="1"/>
    <col min="798" max="798" width="7" style="5" customWidth="1"/>
    <col min="799" max="799" width="10" style="5" customWidth="1"/>
    <col min="800" max="800" width="3" style="5" customWidth="1"/>
    <col min="801" max="801" width="5" style="5" customWidth="1"/>
    <col min="802" max="802" width="5.44140625" style="5" customWidth="1"/>
    <col min="803" max="803" width="4.44140625" style="5" customWidth="1"/>
    <col min="804" max="804" width="4.77734375" style="5" customWidth="1"/>
    <col min="805" max="805" width="9.77734375" style="5" customWidth="1"/>
    <col min="806" max="806" width="13.77734375" style="5" customWidth="1"/>
    <col min="807" max="807" width="10.5546875" style="5" customWidth="1"/>
    <col min="808" max="810" width="3.21875" style="5" customWidth="1"/>
    <col min="811" max="811" width="3.5546875" style="5" customWidth="1"/>
    <col min="812" max="812" width="5.21875" style="5" customWidth="1"/>
    <col min="813" max="813" width="10.44140625" style="5" customWidth="1"/>
    <col min="814" max="821" width="4.77734375" style="5" customWidth="1"/>
    <col min="822" max="822" width="5.21875" style="5" customWidth="1"/>
    <col min="823" max="823" width="4.77734375" style="5" customWidth="1"/>
    <col min="824" max="824" width="5.77734375" style="5" customWidth="1"/>
    <col min="825" max="825" width="4.77734375" style="5" customWidth="1"/>
    <col min="826" max="826" width="5.77734375" style="5" customWidth="1"/>
    <col min="827" max="827" width="7.21875" style="5" customWidth="1"/>
    <col min="828" max="828" width="3.77734375" style="5" customWidth="1"/>
    <col min="829" max="830" width="3" style="5" customWidth="1"/>
    <col min="831" max="832" width="5.21875" style="5" customWidth="1"/>
    <col min="833" max="833" width="8.21875" style="5" customWidth="1"/>
    <col min="834" max="835" width="8.5546875" style="5"/>
    <col min="836" max="836" width="9.77734375" style="5" customWidth="1"/>
    <col min="837" max="837" width="8.5546875" style="5"/>
    <col min="838" max="838" width="5.21875" style="5" customWidth="1"/>
    <col min="839" max="1024" width="8.5546875" style="5"/>
  </cols>
  <sheetData>
    <row r="1" spans="1:74" ht="13.5" customHeight="1">
      <c r="X1" s="5"/>
      <c r="AH1" s="9"/>
      <c r="AI1" s="9"/>
      <c r="AK1" s="7"/>
      <c r="AL1" s="10"/>
      <c r="AM1" s="10"/>
      <c r="AT1" s="5"/>
      <c r="BH1" s="9"/>
      <c r="BI1" s="9"/>
      <c r="BK1" s="7"/>
      <c r="BL1" s="10"/>
    </row>
    <row r="2" spans="1:74" ht="14.25" customHeight="1">
      <c r="R2" s="5"/>
      <c r="Y2" s="5"/>
      <c r="Z2" s="5"/>
      <c r="AA2" s="5"/>
      <c r="AB2" s="5"/>
      <c r="AC2" s="5"/>
      <c r="AD2" s="5"/>
      <c r="AE2" s="5"/>
      <c r="AH2" s="9"/>
      <c r="AL2" s="10"/>
      <c r="AM2" s="10"/>
      <c r="AN2" s="5"/>
      <c r="AU2" s="5"/>
      <c r="AV2" s="5"/>
      <c r="AW2" s="5"/>
      <c r="AX2" s="5"/>
      <c r="AY2" s="5"/>
      <c r="AZ2" s="5"/>
      <c r="BA2" s="5"/>
      <c r="BH2" s="9"/>
      <c r="BL2" s="10"/>
      <c r="BM2" s="6"/>
      <c r="BN2" s="6"/>
      <c r="BO2" s="11"/>
      <c r="BP2" s="8"/>
      <c r="BQ2" s="7"/>
      <c r="BR2" s="6"/>
      <c r="BV2" s="7"/>
    </row>
    <row r="3" spans="1:74" ht="25.5" customHeight="1">
      <c r="A3" s="5"/>
      <c r="B3" s="192" t="s">
        <v>139</v>
      </c>
      <c r="C3" s="13"/>
      <c r="D3" s="14"/>
      <c r="E3" s="15"/>
      <c r="F3" s="15"/>
      <c r="G3" s="15"/>
      <c r="H3" s="15"/>
      <c r="I3" s="15"/>
      <c r="J3" s="4"/>
      <c r="M3" s="5"/>
      <c r="N3" s="15"/>
      <c r="O3" s="15"/>
      <c r="P3" s="4"/>
      <c r="R3" s="5"/>
      <c r="S3" s="5"/>
      <c r="W3" s="17"/>
      <c r="AH3" s="9"/>
      <c r="AL3" s="10"/>
      <c r="AM3" s="10"/>
      <c r="AN3" s="5"/>
      <c r="AO3" s="5"/>
      <c r="AS3" s="17"/>
      <c r="BH3" s="9"/>
      <c r="BL3" s="10"/>
      <c r="BN3" s="4"/>
      <c r="BO3" s="16"/>
      <c r="BQ3" s="7"/>
    </row>
    <row r="4" spans="1:74" ht="15.75" customHeight="1">
      <c r="A4" s="5"/>
      <c r="B4" s="12"/>
      <c r="D4" s="14"/>
      <c r="E4" s="15"/>
      <c r="F4" s="15"/>
      <c r="G4" s="15"/>
      <c r="H4" s="15"/>
      <c r="I4" s="15"/>
      <c r="J4" s="4"/>
      <c r="M4" s="5"/>
      <c r="N4" s="15"/>
      <c r="O4" s="15"/>
      <c r="P4" s="4"/>
      <c r="R4" s="5"/>
      <c r="S4" s="5"/>
      <c r="W4" s="17"/>
      <c r="AH4" s="9"/>
      <c r="AL4" s="10"/>
      <c r="AM4" s="10"/>
      <c r="AN4" s="5"/>
      <c r="AO4" s="5"/>
      <c r="AS4" s="17"/>
      <c r="BH4" s="9"/>
      <c r="BL4" s="10"/>
      <c r="BN4" s="4"/>
      <c r="BO4" s="6" t="s">
        <v>33</v>
      </c>
    </row>
    <row r="5" spans="1:74" s="5" customFormat="1" ht="13.5" customHeight="1">
      <c r="A5" s="4"/>
      <c r="B5" s="4"/>
      <c r="C5" s="6"/>
      <c r="D5" s="4"/>
      <c r="E5" s="18"/>
      <c r="F5" s="18"/>
      <c r="G5" s="18"/>
      <c r="H5" s="18"/>
      <c r="I5" s="18"/>
      <c r="J5" s="18"/>
      <c r="K5" s="18"/>
      <c r="L5" s="4"/>
      <c r="M5" s="4"/>
      <c r="N5" s="18"/>
      <c r="O5" s="18"/>
      <c r="P5" s="18"/>
      <c r="Q5" s="18"/>
      <c r="W5" s="17"/>
      <c r="AS5" s="17"/>
    </row>
    <row r="6" spans="1:74" ht="13.5" customHeight="1">
      <c r="B6" s="19"/>
      <c r="C6" s="20"/>
      <c r="D6" s="21"/>
      <c r="E6" s="89"/>
      <c r="F6" s="23" t="s">
        <v>34</v>
      </c>
      <c r="G6" s="20"/>
      <c r="H6" s="20"/>
      <c r="I6" s="22"/>
      <c r="J6" s="20"/>
      <c r="K6" s="24"/>
      <c r="L6" s="193"/>
      <c r="M6" s="25" t="s">
        <v>35</v>
      </c>
      <c r="N6" s="24"/>
      <c r="O6" s="20"/>
      <c r="P6" s="20"/>
      <c r="Q6" s="24"/>
      <c r="R6" s="20"/>
      <c r="S6" s="20"/>
      <c r="T6" s="25"/>
      <c r="U6" s="25"/>
      <c r="V6" s="25"/>
      <c r="W6" s="25"/>
      <c r="X6" s="25"/>
      <c r="Y6" s="25"/>
      <c r="Z6" s="25"/>
      <c r="AA6" s="25"/>
      <c r="AB6" s="25"/>
      <c r="AC6" s="25"/>
      <c r="AD6" s="25"/>
      <c r="AE6" s="25"/>
      <c r="AF6" s="25"/>
      <c r="AG6" s="20"/>
      <c r="AH6" s="25"/>
      <c r="AI6" s="25"/>
      <c r="AJ6" s="25"/>
      <c r="AK6" s="25"/>
      <c r="AL6" s="25"/>
      <c r="AM6" s="25"/>
      <c r="AN6" s="22"/>
      <c r="AO6" s="20"/>
      <c r="AP6" s="25"/>
      <c r="AQ6" s="25"/>
      <c r="AR6" s="25"/>
      <c r="AS6" s="25"/>
      <c r="AT6" s="25"/>
      <c r="AU6" s="25"/>
      <c r="AV6" s="25"/>
      <c r="AW6" s="25"/>
      <c r="AX6" s="25"/>
      <c r="AY6" s="25"/>
      <c r="AZ6" s="25"/>
      <c r="BA6" s="25"/>
      <c r="BB6" s="25"/>
      <c r="BC6" s="25"/>
      <c r="BD6" s="25"/>
      <c r="BE6" s="25"/>
      <c r="BF6" s="25"/>
      <c r="BG6" s="20"/>
      <c r="BH6" s="25"/>
      <c r="BI6" s="25"/>
      <c r="BJ6" s="25"/>
      <c r="BK6" s="25"/>
      <c r="BL6" s="21"/>
      <c r="BM6" s="22"/>
      <c r="BN6" s="20"/>
      <c r="BO6" s="20"/>
      <c r="BP6" s="24"/>
    </row>
    <row r="7" spans="1:74" ht="24" customHeight="1">
      <c r="B7" s="30"/>
      <c r="D7" s="31"/>
      <c r="E7" s="144" t="s">
        <v>36</v>
      </c>
      <c r="F7" s="33" t="s">
        <v>37</v>
      </c>
      <c r="G7" s="5"/>
      <c r="H7" s="5"/>
      <c r="J7" s="15" t="s">
        <v>38</v>
      </c>
      <c r="K7" s="34"/>
      <c r="L7" s="33" t="s">
        <v>39</v>
      </c>
      <c r="M7" s="5"/>
      <c r="N7" s="31"/>
      <c r="O7" s="5"/>
      <c r="P7" s="5" t="s">
        <v>140</v>
      </c>
      <c r="Q7" s="34"/>
      <c r="V7" s="4"/>
      <c r="W7" s="4"/>
      <c r="X7" s="39"/>
      <c r="Y7" s="38" t="s">
        <v>41</v>
      </c>
      <c r="Z7" s="39"/>
      <c r="AA7" s="39"/>
      <c r="AB7" s="39"/>
      <c r="AC7" s="39"/>
      <c r="AD7" s="39"/>
      <c r="AE7" s="39"/>
      <c r="AG7" s="4"/>
      <c r="AJ7" s="6"/>
      <c r="AK7" s="6"/>
      <c r="AN7" s="40"/>
      <c r="AR7" s="4"/>
      <c r="AS7" s="4"/>
      <c r="AU7" s="194" t="s">
        <v>141</v>
      </c>
      <c r="AV7" s="39"/>
      <c r="AW7" s="39"/>
      <c r="AX7" s="39"/>
      <c r="AY7" s="39"/>
      <c r="AZ7" s="39"/>
      <c r="BA7" s="39"/>
      <c r="BG7" s="4"/>
      <c r="BJ7" s="6"/>
      <c r="BK7" s="6"/>
      <c r="BL7" s="31"/>
      <c r="BM7" s="30"/>
      <c r="BN7" s="1606" t="s">
        <v>42</v>
      </c>
      <c r="BO7" s="1606"/>
      <c r="BP7" s="34"/>
    </row>
    <row r="8" spans="1:74" s="5" customFormat="1" ht="13.5" customHeight="1">
      <c r="A8" s="4"/>
      <c r="B8" s="40"/>
      <c r="C8" s="4" t="s">
        <v>23</v>
      </c>
      <c r="D8" s="34"/>
      <c r="E8" s="173"/>
      <c r="F8" s="42" t="s">
        <v>43</v>
      </c>
      <c r="G8" s="4"/>
      <c r="H8" s="4"/>
      <c r="I8" s="40"/>
      <c r="K8" s="43"/>
      <c r="L8" s="42" t="s">
        <v>44</v>
      </c>
      <c r="M8" s="44"/>
      <c r="N8" s="43"/>
      <c r="O8" s="4"/>
      <c r="Q8" s="34"/>
      <c r="R8" s="4"/>
      <c r="S8" s="4"/>
      <c r="AE8" s="44"/>
      <c r="AG8" s="45"/>
      <c r="AH8" s="44"/>
      <c r="AI8" s="44"/>
      <c r="AJ8" s="44"/>
      <c r="AK8" s="44"/>
      <c r="AL8" s="44"/>
      <c r="AM8" s="44"/>
      <c r="AN8" s="40"/>
      <c r="AO8" s="5" t="s">
        <v>142</v>
      </c>
      <c r="BA8" s="44"/>
      <c r="BB8" s="44"/>
      <c r="BG8" s="45"/>
      <c r="BH8" s="44"/>
      <c r="BI8" s="44"/>
      <c r="BJ8" s="44"/>
      <c r="BK8" s="44"/>
      <c r="BL8" s="47"/>
      <c r="BM8" s="41"/>
      <c r="BN8" s="45"/>
      <c r="BO8" s="45"/>
      <c r="BP8" s="43"/>
    </row>
    <row r="9" spans="1:74" ht="13.5" customHeight="1">
      <c r="B9" s="30"/>
      <c r="D9" s="31"/>
      <c r="E9" s="144" t="s">
        <v>36</v>
      </c>
      <c r="F9" s="1657" t="s">
        <v>46</v>
      </c>
      <c r="G9" s="1657"/>
      <c r="H9" s="48" t="s">
        <v>47</v>
      </c>
      <c r="I9" s="49" t="s">
        <v>48</v>
      </c>
      <c r="J9" s="50"/>
      <c r="K9" s="51" t="s">
        <v>49</v>
      </c>
      <c r="L9" s="52" t="s">
        <v>50</v>
      </c>
      <c r="M9" s="5"/>
      <c r="N9" s="51" t="s">
        <v>49</v>
      </c>
      <c r="O9" s="53" t="s">
        <v>51</v>
      </c>
      <c r="P9" s="54" t="s">
        <v>52</v>
      </c>
      <c r="Q9" s="74" t="s">
        <v>49</v>
      </c>
      <c r="R9" s="1658" t="s">
        <v>143</v>
      </c>
      <c r="S9" s="1658" t="s">
        <v>144</v>
      </c>
      <c r="T9" s="1658"/>
      <c r="U9" s="1658"/>
      <c r="V9" s="1658"/>
      <c r="W9" s="1658"/>
      <c r="X9" s="195" t="s">
        <v>145</v>
      </c>
      <c r="Y9" s="56"/>
      <c r="Z9" s="56"/>
      <c r="AA9" s="56"/>
      <c r="AB9" s="1659" t="s">
        <v>56</v>
      </c>
      <c r="AC9" s="1659"/>
      <c r="AD9" s="1660" t="s">
        <v>57</v>
      </c>
      <c r="AE9" s="1660"/>
      <c r="AF9" s="1660"/>
      <c r="AG9" s="57"/>
      <c r="AH9" s="6" t="s">
        <v>146</v>
      </c>
      <c r="AI9" s="6"/>
      <c r="AN9" s="196" t="s">
        <v>55</v>
      </c>
      <c r="AO9" s="1658" t="s">
        <v>144</v>
      </c>
      <c r="AP9" s="1658"/>
      <c r="AQ9" s="1658"/>
      <c r="AR9" s="1658"/>
      <c r="AS9" s="1658"/>
      <c r="AT9" s="197" t="s">
        <v>147</v>
      </c>
      <c r="AU9" s="56"/>
      <c r="AV9" s="56"/>
      <c r="AW9" s="56"/>
      <c r="AX9" s="1659" t="s">
        <v>56</v>
      </c>
      <c r="AY9" s="1659"/>
      <c r="AZ9" s="1653" t="s">
        <v>57</v>
      </c>
      <c r="BA9" s="1653"/>
      <c r="BB9" s="1653"/>
      <c r="BC9" s="1661" t="s">
        <v>148</v>
      </c>
      <c r="BD9" s="1662" t="s">
        <v>56</v>
      </c>
      <c r="BE9" s="1661" t="s">
        <v>148</v>
      </c>
      <c r="BF9" s="1662" t="s">
        <v>56</v>
      </c>
      <c r="BG9" s="1663" t="s">
        <v>146</v>
      </c>
      <c r="BH9" s="1663"/>
      <c r="BI9" s="1663"/>
      <c r="BJ9" s="1663"/>
      <c r="BK9" s="1663"/>
      <c r="BL9" s="1663"/>
      <c r="BM9" s="55" t="s">
        <v>36</v>
      </c>
      <c r="BN9" s="1664" t="s">
        <v>58</v>
      </c>
      <c r="BO9" s="1664"/>
      <c r="BP9" s="51" t="s">
        <v>49</v>
      </c>
    </row>
    <row r="10" spans="1:74" ht="12.75" customHeight="1">
      <c r="B10" s="58"/>
      <c r="C10" s="45"/>
      <c r="D10" s="47"/>
      <c r="E10" s="59" t="s">
        <v>59</v>
      </c>
      <c r="F10" s="1657"/>
      <c r="G10" s="1657"/>
      <c r="H10" s="57" t="s">
        <v>60</v>
      </c>
      <c r="I10" s="41"/>
      <c r="J10" s="60"/>
      <c r="K10" s="57" t="s">
        <v>61</v>
      </c>
      <c r="L10" s="1665" t="s">
        <v>62</v>
      </c>
      <c r="M10" s="1642" t="s">
        <v>63</v>
      </c>
      <c r="N10" s="57" t="s">
        <v>61</v>
      </c>
      <c r="O10" s="41"/>
      <c r="P10" s="61"/>
      <c r="Q10" s="57" t="s">
        <v>61</v>
      </c>
      <c r="R10" s="1658"/>
      <c r="S10" s="1658"/>
      <c r="T10" s="1658"/>
      <c r="U10" s="1658"/>
      <c r="V10" s="1658"/>
      <c r="W10" s="1658"/>
      <c r="X10" s="198" t="s">
        <v>54</v>
      </c>
      <c r="AB10" s="1659"/>
      <c r="AC10" s="1659"/>
      <c r="AD10" s="1660"/>
      <c r="AE10" s="1660"/>
      <c r="AF10" s="1660"/>
      <c r="AG10" s="62"/>
      <c r="AH10" s="44" t="s">
        <v>149</v>
      </c>
      <c r="AI10" s="44"/>
      <c r="AJ10" s="44"/>
      <c r="AK10" s="44"/>
      <c r="AL10" s="44"/>
      <c r="AN10" s="32" t="s">
        <v>64</v>
      </c>
      <c r="AO10" s="1658"/>
      <c r="AP10" s="1658"/>
      <c r="AQ10" s="1658"/>
      <c r="AR10" s="1658"/>
      <c r="AS10" s="1658"/>
      <c r="AT10" s="199" t="s">
        <v>66</v>
      </c>
      <c r="AX10" s="1659"/>
      <c r="AY10" s="1659"/>
      <c r="AZ10" s="1653"/>
      <c r="BA10" s="1653"/>
      <c r="BB10" s="1653"/>
      <c r="BC10" s="1661"/>
      <c r="BD10" s="1662"/>
      <c r="BE10" s="1661"/>
      <c r="BF10" s="1662"/>
      <c r="BG10" s="1663"/>
      <c r="BH10" s="1663"/>
      <c r="BI10" s="1663"/>
      <c r="BJ10" s="1663"/>
      <c r="BK10" s="1663"/>
      <c r="BL10" s="1663"/>
      <c r="BM10" s="36" t="s">
        <v>59</v>
      </c>
      <c r="BN10" s="1664"/>
      <c r="BO10" s="1664"/>
      <c r="BP10" s="37" t="s">
        <v>61</v>
      </c>
    </row>
    <row r="11" spans="1:74" ht="21" customHeight="1">
      <c r="B11" s="63" t="s">
        <v>67</v>
      </c>
      <c r="C11" s="64" t="s">
        <v>66</v>
      </c>
      <c r="D11" s="1643" t="s">
        <v>150</v>
      </c>
      <c r="E11" s="59" t="s">
        <v>68</v>
      </c>
      <c r="F11" s="65" t="s">
        <v>69</v>
      </c>
      <c r="G11" s="66" t="s">
        <v>70</v>
      </c>
      <c r="H11" s="67" t="s">
        <v>71</v>
      </c>
      <c r="I11" s="68" t="s">
        <v>72</v>
      </c>
      <c r="J11" s="69"/>
      <c r="K11" s="37" t="s">
        <v>73</v>
      </c>
      <c r="L11" s="1665"/>
      <c r="M11" s="1642"/>
      <c r="N11" s="37" t="s">
        <v>73</v>
      </c>
      <c r="O11" s="68" t="s">
        <v>72</v>
      </c>
      <c r="P11" s="69"/>
      <c r="Q11" s="57" t="s">
        <v>73</v>
      </c>
      <c r="R11" s="1658"/>
      <c r="S11" s="1658"/>
      <c r="T11" s="1658"/>
      <c r="U11" s="1658"/>
      <c r="V11" s="1658"/>
      <c r="W11" s="1658"/>
      <c r="X11" s="200" t="s">
        <v>75</v>
      </c>
      <c r="Y11" s="70" t="s">
        <v>76</v>
      </c>
      <c r="Z11" s="71" t="s">
        <v>9</v>
      </c>
      <c r="AA11" s="72" t="s">
        <v>77</v>
      </c>
      <c r="AB11" s="71" t="s">
        <v>9</v>
      </c>
      <c r="AC11" s="71" t="s">
        <v>78</v>
      </c>
      <c r="AD11" s="73" t="s">
        <v>79</v>
      </c>
      <c r="AE11" s="73" t="s">
        <v>80</v>
      </c>
      <c r="AF11" s="74" t="s">
        <v>81</v>
      </c>
      <c r="AG11" s="201" t="s">
        <v>151</v>
      </c>
      <c r="AH11" s="202"/>
      <c r="AI11" s="203"/>
      <c r="AJ11" s="204"/>
      <c r="AK11" s="204"/>
      <c r="AL11" s="205"/>
      <c r="AM11" s="4"/>
      <c r="AN11" s="206" t="s">
        <v>74</v>
      </c>
      <c r="AO11" s="1658"/>
      <c r="AP11" s="1658"/>
      <c r="AQ11" s="1658"/>
      <c r="AR11" s="1658"/>
      <c r="AS11" s="1658"/>
      <c r="AT11" s="207" t="s">
        <v>83</v>
      </c>
      <c r="AU11" s="70" t="s">
        <v>76</v>
      </c>
      <c r="AV11" s="71" t="s">
        <v>9</v>
      </c>
      <c r="AW11" s="72" t="s">
        <v>77</v>
      </c>
      <c r="AX11" s="71" t="s">
        <v>9</v>
      </c>
      <c r="AY11" s="71" t="s">
        <v>78</v>
      </c>
      <c r="AZ11" s="73" t="s">
        <v>79</v>
      </c>
      <c r="BA11" s="73" t="s">
        <v>80</v>
      </c>
      <c r="BB11" s="74" t="s">
        <v>81</v>
      </c>
      <c r="BC11" s="1661"/>
      <c r="BD11" s="1662"/>
      <c r="BE11" s="1661"/>
      <c r="BF11" s="1662"/>
      <c r="BG11" s="1644" t="s">
        <v>152</v>
      </c>
      <c r="BH11" s="1644"/>
      <c r="BI11" s="1644"/>
      <c r="BJ11" s="1644"/>
      <c r="BK11" s="1644"/>
      <c r="BL11" s="1644"/>
      <c r="BM11" s="36" t="s">
        <v>68</v>
      </c>
      <c r="BN11" s="1645" t="s">
        <v>80</v>
      </c>
      <c r="BO11" s="1645"/>
      <c r="BP11" s="37" t="s">
        <v>73</v>
      </c>
    </row>
    <row r="12" spans="1:74" ht="13.5" customHeight="1" thickBot="1">
      <c r="B12" s="75" t="s">
        <v>82</v>
      </c>
      <c r="C12" s="76" t="s">
        <v>83</v>
      </c>
      <c r="D12" s="1643"/>
      <c r="E12" s="59" t="s">
        <v>84</v>
      </c>
      <c r="F12" s="77">
        <v>10</v>
      </c>
      <c r="G12" s="78">
        <v>15</v>
      </c>
      <c r="H12" s="79"/>
      <c r="I12" s="41" t="s">
        <v>85</v>
      </c>
      <c r="J12" s="46" t="s">
        <v>86</v>
      </c>
      <c r="K12" s="79"/>
      <c r="L12" s="1665"/>
      <c r="M12" s="1642"/>
      <c r="N12" s="80"/>
      <c r="O12" s="45" t="s">
        <v>85</v>
      </c>
      <c r="P12" s="46" t="s">
        <v>86</v>
      </c>
      <c r="Q12" s="88"/>
      <c r="R12" s="1658"/>
      <c r="S12" s="1658"/>
      <c r="T12" s="1658"/>
      <c r="U12" s="1658"/>
      <c r="V12" s="1658"/>
      <c r="W12" s="1658"/>
      <c r="X12" s="208"/>
      <c r="Y12" s="83" t="s">
        <v>77</v>
      </c>
      <c r="Z12" s="84"/>
      <c r="AA12" s="85" t="s">
        <v>77</v>
      </c>
      <c r="AB12" s="84"/>
      <c r="AC12" s="86" t="s">
        <v>81</v>
      </c>
      <c r="AD12" s="87" t="s">
        <v>81</v>
      </c>
      <c r="AE12" s="86" t="s">
        <v>85</v>
      </c>
      <c r="AF12" s="88"/>
      <c r="AG12" s="209" t="s">
        <v>153</v>
      </c>
      <c r="AH12" s="210"/>
      <c r="AI12" s="211"/>
      <c r="AJ12" s="211"/>
      <c r="AK12" s="211"/>
      <c r="AL12" s="212"/>
      <c r="AM12" s="4"/>
      <c r="AN12" s="213" t="s">
        <v>87</v>
      </c>
      <c r="AO12" s="1658"/>
      <c r="AP12" s="1658"/>
      <c r="AQ12" s="1658"/>
      <c r="AR12" s="1658"/>
      <c r="AS12" s="1658"/>
      <c r="AT12" s="214"/>
      <c r="AU12" s="83" t="s">
        <v>77</v>
      </c>
      <c r="AV12" s="84"/>
      <c r="AW12" s="85" t="s">
        <v>77</v>
      </c>
      <c r="AX12" s="84"/>
      <c r="AY12" s="86" t="s">
        <v>81</v>
      </c>
      <c r="AZ12" s="87" t="s">
        <v>81</v>
      </c>
      <c r="BA12" s="86" t="s">
        <v>85</v>
      </c>
      <c r="BB12" s="57"/>
      <c r="BC12" s="1661"/>
      <c r="BD12" s="1662"/>
      <c r="BE12" s="1661"/>
      <c r="BF12" s="1662"/>
      <c r="BG12" s="1644"/>
      <c r="BH12" s="1644"/>
      <c r="BI12" s="1644"/>
      <c r="BJ12" s="1644"/>
      <c r="BK12" s="1644"/>
      <c r="BL12" s="1644"/>
      <c r="BM12" s="81" t="s">
        <v>84</v>
      </c>
      <c r="BN12" s="82" t="s">
        <v>85</v>
      </c>
      <c r="BO12" s="82" t="s">
        <v>86</v>
      </c>
      <c r="BP12" s="79"/>
    </row>
    <row r="13" spans="1:74" ht="13.5" customHeight="1" thickBot="1">
      <c r="B13" s="215"/>
      <c r="C13" s="216"/>
      <c r="D13" s="217"/>
      <c r="E13" s="89"/>
      <c r="F13" s="28"/>
      <c r="G13" s="90"/>
      <c r="H13" s="67" t="s">
        <v>88</v>
      </c>
      <c r="I13" s="26"/>
      <c r="J13" s="1602" t="s">
        <v>271</v>
      </c>
      <c r="K13" s="29"/>
      <c r="L13" s="1614" t="s">
        <v>270</v>
      </c>
      <c r="M13" s="1617" t="s">
        <v>89</v>
      </c>
      <c r="N13" s="1648" t="s">
        <v>154</v>
      </c>
      <c r="O13" s="20"/>
      <c r="P13" s="1602" t="s">
        <v>271</v>
      </c>
      <c r="Q13" s="1648" t="s">
        <v>154</v>
      </c>
      <c r="R13" s="95"/>
      <c r="S13" s="1630">
        <v>110</v>
      </c>
      <c r="T13" s="1634" t="s">
        <v>90</v>
      </c>
      <c r="U13" s="1635"/>
      <c r="V13" s="1635"/>
      <c r="W13" s="1636"/>
      <c r="X13" s="1649" t="s">
        <v>155</v>
      </c>
      <c r="Y13" s="1650" t="s">
        <v>156</v>
      </c>
      <c r="Z13" s="1650"/>
      <c r="AA13" s="1650"/>
      <c r="AB13" s="1650"/>
      <c r="AC13" s="1650"/>
      <c r="AD13" s="1650"/>
      <c r="AE13" s="1650"/>
      <c r="AF13" s="1629" t="s">
        <v>157</v>
      </c>
      <c r="AG13" s="90"/>
      <c r="AH13" s="20"/>
      <c r="AI13" s="20"/>
      <c r="AJ13" s="20"/>
      <c r="AK13" s="20"/>
      <c r="AL13" s="25"/>
      <c r="AM13" s="25"/>
      <c r="AN13" s="218"/>
      <c r="AO13" s="1630">
        <v>110</v>
      </c>
      <c r="AP13" s="1634" t="s">
        <v>90</v>
      </c>
      <c r="AQ13" s="1635"/>
      <c r="AR13" s="1635"/>
      <c r="AS13" s="1636"/>
      <c r="AT13" s="300"/>
      <c r="AU13" s="1646" t="s">
        <v>158</v>
      </c>
      <c r="AV13" s="1646"/>
      <c r="AW13" s="1646"/>
      <c r="AX13" s="1646"/>
      <c r="AY13" s="1646"/>
      <c r="AZ13" s="1646"/>
      <c r="BA13" s="1646"/>
      <c r="BB13" s="1631" t="s">
        <v>115</v>
      </c>
      <c r="BC13" s="1631" t="s">
        <v>115</v>
      </c>
      <c r="BD13" s="1631" t="s">
        <v>115</v>
      </c>
      <c r="BE13" s="1631" t="s">
        <v>115</v>
      </c>
      <c r="BF13" s="1631" t="s">
        <v>115</v>
      </c>
      <c r="BG13" s="20"/>
      <c r="BH13" s="20"/>
      <c r="BI13" s="20"/>
      <c r="BJ13" s="20"/>
      <c r="BK13" s="20"/>
      <c r="BL13" s="21"/>
      <c r="BM13" s="22"/>
      <c r="BN13" s="27"/>
      <c r="BO13" s="27"/>
      <c r="BP13" s="29"/>
    </row>
    <row r="14" spans="1:74" ht="13.5" customHeight="1" thickBot="1">
      <c r="B14" s="219"/>
      <c r="C14" s="220"/>
      <c r="D14" s="221"/>
      <c r="E14" s="59"/>
      <c r="F14" s="93" t="s">
        <v>92</v>
      </c>
      <c r="G14" s="94" t="s">
        <v>93</v>
      </c>
      <c r="H14" s="67" t="s">
        <v>94</v>
      </c>
      <c r="I14" s="35"/>
      <c r="J14" s="1603"/>
      <c r="K14" s="37"/>
      <c r="L14" s="1615"/>
      <c r="M14" s="1618"/>
      <c r="N14" s="1648"/>
      <c r="P14" s="1603"/>
      <c r="Q14" s="1648"/>
      <c r="R14" s="36"/>
      <c r="S14" s="1630"/>
      <c r="T14" s="1637"/>
      <c r="U14" s="1638"/>
      <c r="V14" s="1638"/>
      <c r="W14" s="1639"/>
      <c r="X14" s="1649"/>
      <c r="Y14" s="1650"/>
      <c r="Z14" s="1650"/>
      <c r="AA14" s="1650"/>
      <c r="AB14" s="1650"/>
      <c r="AC14" s="1650"/>
      <c r="AD14" s="1650"/>
      <c r="AE14" s="1650"/>
      <c r="AF14" s="1629"/>
      <c r="AG14" s="57"/>
      <c r="AH14" s="4"/>
      <c r="AI14" s="4"/>
      <c r="AJ14" s="4"/>
      <c r="AK14" s="4"/>
      <c r="AN14" s="35"/>
      <c r="AO14" s="1630"/>
      <c r="AP14" s="1637"/>
      <c r="AQ14" s="1638"/>
      <c r="AR14" s="1638"/>
      <c r="AS14" s="1639"/>
      <c r="AT14" s="92"/>
      <c r="AU14" s="1646"/>
      <c r="AV14" s="1646"/>
      <c r="AW14" s="1646"/>
      <c r="AX14" s="1646"/>
      <c r="AY14" s="1646"/>
      <c r="AZ14" s="1646"/>
      <c r="BA14" s="1646"/>
      <c r="BB14" s="1631"/>
      <c r="BC14" s="1631"/>
      <c r="BD14" s="1631"/>
      <c r="BE14" s="1631"/>
      <c r="BF14" s="1631"/>
      <c r="BG14" s="4"/>
      <c r="BH14" s="4"/>
      <c r="BI14" s="4"/>
      <c r="BJ14" s="4"/>
      <c r="BK14" s="4"/>
      <c r="BL14" s="31"/>
      <c r="BM14" s="40"/>
      <c r="BN14" s="97"/>
      <c r="BO14" s="95"/>
      <c r="BP14" s="37"/>
    </row>
    <row r="15" spans="1:74" ht="13.5" customHeight="1" thickBot="1">
      <c r="B15" s="222">
        <v>10</v>
      </c>
      <c r="C15" s="220" t="s">
        <v>95</v>
      </c>
      <c r="D15" s="223">
        <v>117</v>
      </c>
      <c r="E15" s="59"/>
      <c r="F15" s="100"/>
      <c r="G15" s="101"/>
      <c r="H15" s="102" t="s">
        <v>96</v>
      </c>
      <c r="I15" s="35"/>
      <c r="J15" s="1603"/>
      <c r="K15" s="37"/>
      <c r="L15" s="1615"/>
      <c r="M15" s="1618"/>
      <c r="N15" s="1648"/>
      <c r="P15" s="1603"/>
      <c r="Q15" s="1648"/>
      <c r="R15" s="95"/>
      <c r="S15" s="1630"/>
      <c r="T15" s="1637"/>
      <c r="U15" s="1638"/>
      <c r="V15" s="1638"/>
      <c r="W15" s="1639"/>
      <c r="X15" s="1649"/>
      <c r="Y15" s="1650"/>
      <c r="Z15" s="1650"/>
      <c r="AA15" s="1650"/>
      <c r="AB15" s="1650"/>
      <c r="AC15" s="1650"/>
      <c r="AD15" s="1650"/>
      <c r="AE15" s="1650"/>
      <c r="AF15" s="1629"/>
      <c r="AG15" s="57"/>
      <c r="AH15" s="4"/>
      <c r="AI15" s="4"/>
      <c r="AJ15" s="4"/>
      <c r="AK15" s="4"/>
      <c r="AN15" s="35" t="s">
        <v>108</v>
      </c>
      <c r="AO15" s="1630"/>
      <c r="AP15" s="1637"/>
      <c r="AQ15" s="1638"/>
      <c r="AR15" s="1638"/>
      <c r="AS15" s="1639"/>
      <c r="AT15" s="301">
        <v>117</v>
      </c>
      <c r="AU15" s="1646"/>
      <c r="AV15" s="1646"/>
      <c r="AW15" s="1646"/>
      <c r="AX15" s="1646"/>
      <c r="AY15" s="1646"/>
      <c r="AZ15" s="1646"/>
      <c r="BA15" s="1646"/>
      <c r="BB15" s="1631"/>
      <c r="BC15" s="1631"/>
      <c r="BD15" s="1631"/>
      <c r="BE15" s="1631"/>
      <c r="BF15" s="1631"/>
      <c r="BG15" s="4"/>
      <c r="BH15" s="4"/>
      <c r="BI15" s="4"/>
      <c r="BJ15" s="4"/>
      <c r="BK15" s="4"/>
      <c r="BL15" s="31"/>
      <c r="BM15" s="35"/>
      <c r="BN15" s="104">
        <v>700</v>
      </c>
      <c r="BO15" s="315" t="s">
        <v>271</v>
      </c>
      <c r="BP15" s="37"/>
    </row>
    <row r="16" spans="1:74" ht="13.5" customHeight="1" thickBot="1">
      <c r="B16" s="222"/>
      <c r="C16" s="220"/>
      <c r="D16" s="224"/>
      <c r="E16" s="59"/>
      <c r="G16" s="106"/>
      <c r="H16" s="34"/>
      <c r="I16" s="35"/>
      <c r="J16" s="1603"/>
      <c r="K16" s="37"/>
      <c r="L16" s="1615"/>
      <c r="M16" s="1618"/>
      <c r="N16" s="1648"/>
      <c r="P16" s="1603"/>
      <c r="Q16" s="1648"/>
      <c r="R16" s="95"/>
      <c r="S16" s="1630"/>
      <c r="T16" s="1637"/>
      <c r="U16" s="1638"/>
      <c r="V16" s="1638"/>
      <c r="W16" s="1639"/>
      <c r="X16" s="1649"/>
      <c r="Y16" s="1650"/>
      <c r="Z16" s="1650"/>
      <c r="AA16" s="1650"/>
      <c r="AB16" s="1650"/>
      <c r="AC16" s="1650"/>
      <c r="AD16" s="1650"/>
      <c r="AE16" s="1650"/>
      <c r="AF16" s="1629"/>
      <c r="AG16" s="57"/>
      <c r="AH16" s="4"/>
      <c r="AI16" s="4"/>
      <c r="AJ16" s="4"/>
      <c r="AK16" s="4"/>
      <c r="AN16" s="35"/>
      <c r="AO16" s="1630"/>
      <c r="AP16" s="1637"/>
      <c r="AQ16" s="1638"/>
      <c r="AR16" s="1638"/>
      <c r="AS16" s="1639"/>
      <c r="AT16" s="302"/>
      <c r="AU16" s="1646"/>
      <c r="AV16" s="1646"/>
      <c r="AW16" s="1646"/>
      <c r="AX16" s="1646"/>
      <c r="AY16" s="1646"/>
      <c r="AZ16" s="1646"/>
      <c r="BA16" s="1646"/>
      <c r="BB16" s="1631"/>
      <c r="BC16" s="1631"/>
      <c r="BD16" s="1631"/>
      <c r="BE16" s="1631"/>
      <c r="BF16" s="1631"/>
      <c r="BG16" s="4"/>
      <c r="BH16" s="4"/>
      <c r="BI16" s="4"/>
      <c r="BJ16" s="4"/>
      <c r="BK16" s="4"/>
      <c r="BL16" s="31"/>
      <c r="BM16" s="110"/>
      <c r="BN16" s="111"/>
      <c r="BO16" s="112"/>
      <c r="BP16" s="31"/>
    </row>
    <row r="17" spans="1:68" ht="13.5" customHeight="1" thickBot="1">
      <c r="B17" s="225"/>
      <c r="C17" s="220"/>
      <c r="D17" s="223"/>
      <c r="E17" s="59"/>
      <c r="I17" s="35"/>
      <c r="J17" s="1603"/>
      <c r="K17" s="37"/>
      <c r="L17" s="1615"/>
      <c r="M17" s="1618"/>
      <c r="N17" s="1648"/>
      <c r="P17" s="1603"/>
      <c r="Q17" s="1648"/>
      <c r="R17" s="36"/>
      <c r="S17" s="1630"/>
      <c r="T17" s="1637"/>
      <c r="U17" s="1638"/>
      <c r="V17" s="1638"/>
      <c r="W17" s="1639"/>
      <c r="X17" s="1649"/>
      <c r="Y17" s="1650"/>
      <c r="Z17" s="1650"/>
      <c r="AA17" s="1650"/>
      <c r="AB17" s="1650"/>
      <c r="AC17" s="1650"/>
      <c r="AD17" s="1650"/>
      <c r="AE17" s="1650"/>
      <c r="AF17" s="1629"/>
      <c r="AG17" s="57"/>
      <c r="AH17" s="4"/>
      <c r="AI17" s="4"/>
      <c r="AJ17" s="4"/>
      <c r="AK17" s="4"/>
      <c r="AN17" s="226"/>
      <c r="AO17" s="1630"/>
      <c r="AP17" s="1637"/>
      <c r="AQ17" s="1638"/>
      <c r="AR17" s="1638"/>
      <c r="AS17" s="1639"/>
      <c r="AT17" s="301"/>
      <c r="AU17" s="1646"/>
      <c r="AV17" s="1646"/>
      <c r="AW17" s="1646"/>
      <c r="AX17" s="1646"/>
      <c r="AY17" s="1646"/>
      <c r="AZ17" s="1646"/>
      <c r="BA17" s="1646"/>
      <c r="BB17" s="1631"/>
      <c r="BC17" s="1631"/>
      <c r="BD17" s="1631"/>
      <c r="BE17" s="1631"/>
      <c r="BF17" s="1631"/>
      <c r="BG17" s="4"/>
      <c r="BH17" s="4"/>
      <c r="BI17" s="4"/>
      <c r="BJ17" s="4"/>
      <c r="BK17" s="4"/>
      <c r="BL17" s="31"/>
      <c r="BM17" s="35"/>
      <c r="BN17" s="36"/>
      <c r="BO17" s="96"/>
      <c r="BP17" s="31"/>
    </row>
    <row r="18" spans="1:68" s="5" customFormat="1" ht="13.5" customHeight="1" thickTop="1" thickBot="1">
      <c r="A18" s="4"/>
      <c r="B18" s="113"/>
      <c r="C18" s="114"/>
      <c r="D18" s="115"/>
      <c r="E18" s="116"/>
      <c r="I18" s="109"/>
      <c r="J18" s="1603"/>
      <c r="K18" s="37"/>
      <c r="L18" s="1615"/>
      <c r="M18" s="1618"/>
      <c r="N18" s="1648"/>
      <c r="P18" s="1603"/>
      <c r="Q18" s="1648"/>
      <c r="R18" s="95"/>
      <c r="S18" s="1632">
        <v>110</v>
      </c>
      <c r="T18" s="1637"/>
      <c r="U18" s="1638"/>
      <c r="V18" s="1638"/>
      <c r="W18" s="1639"/>
      <c r="X18" s="1649"/>
      <c r="Y18" s="1650"/>
      <c r="Z18" s="1650"/>
      <c r="AA18" s="1650"/>
      <c r="AB18" s="1650"/>
      <c r="AC18" s="1650"/>
      <c r="AD18" s="1650"/>
      <c r="AE18" s="1650"/>
      <c r="AF18" s="1629"/>
      <c r="AG18" s="118"/>
      <c r="AJ18" s="4"/>
      <c r="AK18" s="4"/>
      <c r="AN18" s="109"/>
      <c r="AO18" s="1632">
        <v>110</v>
      </c>
      <c r="AP18" s="1637"/>
      <c r="AQ18" s="1638"/>
      <c r="AR18" s="1638"/>
      <c r="AS18" s="1639"/>
      <c r="AT18" s="303"/>
      <c r="AU18" s="1646"/>
      <c r="AV18" s="1646"/>
      <c r="AW18" s="1646"/>
      <c r="AX18" s="1646"/>
      <c r="AY18" s="1646"/>
      <c r="AZ18" s="1646"/>
      <c r="BA18" s="1646"/>
      <c r="BB18" s="1631"/>
      <c r="BC18" s="1631"/>
      <c r="BD18" s="1631"/>
      <c r="BE18" s="1631"/>
      <c r="BF18" s="1631"/>
      <c r="BJ18" s="4"/>
      <c r="BK18" s="4"/>
      <c r="BL18" s="31"/>
      <c r="BM18" s="30"/>
      <c r="BN18" s="117"/>
      <c r="BO18" s="117"/>
      <c r="BP18" s="31"/>
    </row>
    <row r="19" spans="1:68" s="5" customFormat="1" ht="13.5" customHeight="1" thickTop="1" thickBot="1">
      <c r="A19" s="4"/>
      <c r="B19" s="119"/>
      <c r="C19" s="120"/>
      <c r="D19" s="121"/>
      <c r="E19" s="116"/>
      <c r="I19" s="109"/>
      <c r="J19" s="1603"/>
      <c r="K19" s="37"/>
      <c r="L19" s="1615"/>
      <c r="M19" s="1618"/>
      <c r="N19" s="1648"/>
      <c r="P19" s="1603"/>
      <c r="Q19" s="1648"/>
      <c r="R19" s="95"/>
      <c r="S19" s="1632"/>
      <c r="T19" s="1637"/>
      <c r="U19" s="1638"/>
      <c r="V19" s="1638"/>
      <c r="W19" s="1639"/>
      <c r="X19" s="1649"/>
      <c r="Y19" s="1650"/>
      <c r="Z19" s="1650"/>
      <c r="AA19" s="1650"/>
      <c r="AB19" s="1650"/>
      <c r="AC19" s="1650"/>
      <c r="AD19" s="1650"/>
      <c r="AE19" s="1650"/>
      <c r="AF19" s="1629"/>
      <c r="AG19" s="57"/>
      <c r="AH19" s="4"/>
      <c r="AI19" s="4"/>
      <c r="AJ19" s="4"/>
      <c r="AK19" s="4"/>
      <c r="AN19" s="35"/>
      <c r="AO19" s="1632"/>
      <c r="AP19" s="1637"/>
      <c r="AQ19" s="1638"/>
      <c r="AR19" s="1638"/>
      <c r="AS19" s="1639"/>
      <c r="AT19" s="31"/>
      <c r="AU19" s="1646"/>
      <c r="AV19" s="1646"/>
      <c r="AW19" s="1646"/>
      <c r="AX19" s="1646"/>
      <c r="AY19" s="1646"/>
      <c r="AZ19" s="1646"/>
      <c r="BA19" s="1646"/>
      <c r="BB19" s="1631"/>
      <c r="BC19" s="1631"/>
      <c r="BD19" s="1631"/>
      <c r="BE19" s="1631"/>
      <c r="BF19" s="1631"/>
      <c r="BG19" s="4"/>
      <c r="BH19" s="4"/>
      <c r="BI19" s="4"/>
      <c r="BJ19" s="4"/>
      <c r="BK19" s="4"/>
      <c r="BL19" s="31"/>
      <c r="BM19" s="30"/>
      <c r="BN19" s="95"/>
      <c r="BO19" s="95"/>
      <c r="BP19" s="37"/>
    </row>
    <row r="20" spans="1:68" s="5" customFormat="1" ht="13.5" customHeight="1" thickTop="1" thickBot="1">
      <c r="A20" s="4"/>
      <c r="B20" s="122">
        <v>9</v>
      </c>
      <c r="C20" s="123" t="s">
        <v>95</v>
      </c>
      <c r="D20" s="124">
        <v>117</v>
      </c>
      <c r="E20" s="116"/>
      <c r="I20" s="109"/>
      <c r="J20" s="1603"/>
      <c r="K20" s="37"/>
      <c r="L20" s="1615"/>
      <c r="M20" s="1618"/>
      <c r="N20" s="1648"/>
      <c r="P20" s="1603"/>
      <c r="Q20" s="1648"/>
      <c r="R20" s="95"/>
      <c r="S20" s="1632"/>
      <c r="T20" s="1637"/>
      <c r="U20" s="1638"/>
      <c r="V20" s="1638"/>
      <c r="W20" s="1639"/>
      <c r="X20" s="1649"/>
      <c r="Y20" s="1650"/>
      <c r="Z20" s="1650"/>
      <c r="AA20" s="1650"/>
      <c r="AB20" s="1650"/>
      <c r="AC20" s="1650"/>
      <c r="AD20" s="1650"/>
      <c r="AE20" s="1650"/>
      <c r="AF20" s="1629"/>
      <c r="AG20" s="57"/>
      <c r="AI20" s="4"/>
      <c r="AJ20" s="4"/>
      <c r="AK20" s="4"/>
      <c r="AN20" s="35" t="s">
        <v>108</v>
      </c>
      <c r="AO20" s="1632"/>
      <c r="AP20" s="1637"/>
      <c r="AQ20" s="1638"/>
      <c r="AR20" s="1638"/>
      <c r="AS20" s="1639"/>
      <c r="AT20" s="34">
        <v>117</v>
      </c>
      <c r="AU20" s="1646"/>
      <c r="AV20" s="1646"/>
      <c r="AW20" s="1646"/>
      <c r="AX20" s="1646"/>
      <c r="AY20" s="1646"/>
      <c r="AZ20" s="1646"/>
      <c r="BA20" s="1646"/>
      <c r="BB20" s="1631"/>
      <c r="BC20" s="1631"/>
      <c r="BD20" s="1631"/>
      <c r="BE20" s="1631"/>
      <c r="BF20" s="1631"/>
      <c r="BG20" s="4"/>
      <c r="BI20" s="4"/>
      <c r="BJ20" s="4"/>
      <c r="BK20" s="4"/>
      <c r="BL20" s="31"/>
      <c r="BM20" s="30"/>
      <c r="BN20" s="104">
        <v>700</v>
      </c>
      <c r="BO20" s="315" t="s">
        <v>271</v>
      </c>
      <c r="BP20" s="37"/>
    </row>
    <row r="21" spans="1:68" ht="13.5" customHeight="1" thickTop="1" thickBot="1">
      <c r="B21" s="126"/>
      <c r="C21" s="123">
        <v>1</v>
      </c>
      <c r="D21" s="127"/>
      <c r="E21" s="59"/>
      <c r="I21" s="35"/>
      <c r="J21" s="1603"/>
      <c r="K21" s="80"/>
      <c r="L21" s="1615"/>
      <c r="M21" s="1618"/>
      <c r="N21" s="1648"/>
      <c r="P21" s="1603"/>
      <c r="Q21" s="1648"/>
      <c r="R21" s="95"/>
      <c r="S21" s="1632"/>
      <c r="T21" s="1637"/>
      <c r="U21" s="1638"/>
      <c r="V21" s="1638"/>
      <c r="W21" s="1639"/>
      <c r="X21" s="1649"/>
      <c r="Y21" s="1650"/>
      <c r="Z21" s="1650"/>
      <c r="AA21" s="1650"/>
      <c r="AB21" s="1650"/>
      <c r="AC21" s="1650"/>
      <c r="AD21" s="1650"/>
      <c r="AE21" s="1650"/>
      <c r="AF21" s="1629"/>
      <c r="AG21" s="57"/>
      <c r="AI21" s="4"/>
      <c r="AJ21" s="4"/>
      <c r="AK21" s="4"/>
      <c r="AN21" s="35"/>
      <c r="AO21" s="1632"/>
      <c r="AP21" s="1637"/>
      <c r="AQ21" s="1638"/>
      <c r="AR21" s="1638"/>
      <c r="AS21" s="1639"/>
      <c r="AT21" s="304"/>
      <c r="AU21" s="1646"/>
      <c r="AV21" s="1646"/>
      <c r="AW21" s="1646"/>
      <c r="AX21" s="1646"/>
      <c r="AY21" s="1646"/>
      <c r="AZ21" s="1646"/>
      <c r="BA21" s="1646"/>
      <c r="BB21" s="1631"/>
      <c r="BC21" s="1631"/>
      <c r="BD21" s="1631"/>
      <c r="BE21" s="1631"/>
      <c r="BF21" s="1631"/>
      <c r="BG21" s="4"/>
      <c r="BI21" s="4"/>
      <c r="BJ21" s="4"/>
      <c r="BK21" s="4"/>
      <c r="BL21" s="31"/>
      <c r="BM21" s="110"/>
      <c r="BN21" s="111"/>
      <c r="BO21" s="112"/>
      <c r="BP21" s="37"/>
    </row>
    <row r="22" spans="1:68" ht="13.5" customHeight="1" thickTop="1" thickBot="1">
      <c r="B22" s="128"/>
      <c r="C22" s="129"/>
      <c r="D22" s="130"/>
      <c r="E22" s="59"/>
      <c r="I22" s="35"/>
      <c r="J22" s="1603"/>
      <c r="K22" s="37"/>
      <c r="L22" s="1615"/>
      <c r="M22" s="1618"/>
      <c r="N22" s="1648"/>
      <c r="O22" s="36"/>
      <c r="P22" s="1603"/>
      <c r="Q22" s="1648"/>
      <c r="R22" s="95"/>
      <c r="S22" s="1632"/>
      <c r="T22" s="1637"/>
      <c r="U22" s="1638"/>
      <c r="V22" s="1638"/>
      <c r="W22" s="1639"/>
      <c r="X22" s="1649"/>
      <c r="Y22" s="1650"/>
      <c r="Z22" s="1650"/>
      <c r="AA22" s="1650"/>
      <c r="AB22" s="1650"/>
      <c r="AC22" s="1650"/>
      <c r="AD22" s="1650"/>
      <c r="AE22" s="1650"/>
      <c r="AF22" s="1629"/>
      <c r="AG22" s="57"/>
      <c r="AI22" s="4"/>
      <c r="AJ22" s="4"/>
      <c r="AK22" s="4"/>
      <c r="AN22" s="109"/>
      <c r="AO22" s="1632"/>
      <c r="AP22" s="1637"/>
      <c r="AQ22" s="1638"/>
      <c r="AR22" s="1638"/>
      <c r="AS22" s="1639"/>
      <c r="AT22" s="305"/>
      <c r="AU22" s="1646"/>
      <c r="AV22" s="1646"/>
      <c r="AW22" s="1646"/>
      <c r="AX22" s="1646"/>
      <c r="AY22" s="1646"/>
      <c r="AZ22" s="1646"/>
      <c r="BA22" s="1646"/>
      <c r="BB22" s="1631"/>
      <c r="BC22" s="1631"/>
      <c r="BD22" s="1631"/>
      <c r="BE22" s="1631"/>
      <c r="BF22" s="1631"/>
      <c r="BG22" s="4"/>
      <c r="BI22" s="4"/>
      <c r="BJ22" s="4"/>
      <c r="BK22" s="4"/>
      <c r="BL22" s="31"/>
      <c r="BM22" s="30"/>
      <c r="BN22" s="131"/>
      <c r="BO22" s="131"/>
      <c r="BP22" s="31"/>
    </row>
    <row r="23" spans="1:68" ht="13.5" customHeight="1" thickTop="1" thickBot="1">
      <c r="B23" s="119"/>
      <c r="C23" s="120"/>
      <c r="D23" s="121"/>
      <c r="E23" s="59"/>
      <c r="I23" s="35" t="s">
        <v>100</v>
      </c>
      <c r="J23" s="1603"/>
      <c r="K23" s="37"/>
      <c r="L23" s="1615"/>
      <c r="M23" s="1618"/>
      <c r="N23" s="1648"/>
      <c r="O23" s="36" t="s">
        <v>100</v>
      </c>
      <c r="P23" s="1603"/>
      <c r="Q23" s="1648"/>
      <c r="R23" s="55" t="s">
        <v>111</v>
      </c>
      <c r="S23" s="1632">
        <v>110</v>
      </c>
      <c r="T23" s="1637"/>
      <c r="U23" s="1638"/>
      <c r="V23" s="1638"/>
      <c r="W23" s="1639"/>
      <c r="X23" s="1649"/>
      <c r="Y23" s="1650"/>
      <c r="Z23" s="1650"/>
      <c r="AA23" s="1650"/>
      <c r="AB23" s="1650"/>
      <c r="AC23" s="1650"/>
      <c r="AD23" s="1650"/>
      <c r="AE23" s="1650"/>
      <c r="AF23" s="1629"/>
      <c r="AG23" s="57"/>
      <c r="AH23" s="4"/>
      <c r="AI23" s="4"/>
      <c r="AJ23" s="4"/>
      <c r="AK23" s="4"/>
      <c r="AN23" s="227"/>
      <c r="AO23" s="1632">
        <v>110</v>
      </c>
      <c r="AP23" s="1637"/>
      <c r="AQ23" s="1638"/>
      <c r="AR23" s="1638"/>
      <c r="AS23" s="1639"/>
      <c r="AT23" s="31"/>
      <c r="AU23" s="1646"/>
      <c r="AV23" s="1646"/>
      <c r="AW23" s="1646"/>
      <c r="AX23" s="1646"/>
      <c r="AY23" s="1646"/>
      <c r="AZ23" s="1646"/>
      <c r="BA23" s="1646"/>
      <c r="BB23" s="1631"/>
      <c r="BC23" s="1631"/>
      <c r="BD23" s="1631"/>
      <c r="BE23" s="1631"/>
      <c r="BF23" s="1631"/>
      <c r="BG23" s="4"/>
      <c r="BH23" s="4"/>
      <c r="BI23" s="4"/>
      <c r="BJ23" s="4"/>
      <c r="BK23" s="4"/>
      <c r="BL23" s="31"/>
      <c r="BM23" s="30"/>
      <c r="BN23" s="36"/>
      <c r="BO23" s="36"/>
      <c r="BP23" s="31"/>
    </row>
    <row r="24" spans="1:68" ht="13.5" customHeight="1" thickTop="1" thickBot="1">
      <c r="B24" s="119"/>
      <c r="C24" s="120"/>
      <c r="D24" s="132"/>
      <c r="E24" s="59"/>
      <c r="I24" s="133">
        <v>700</v>
      </c>
      <c r="J24" s="1603"/>
      <c r="K24" s="37"/>
      <c r="L24" s="1615"/>
      <c r="M24" s="1618"/>
      <c r="N24" s="1648"/>
      <c r="O24" s="103">
        <v>700</v>
      </c>
      <c r="P24" s="1603"/>
      <c r="Q24" s="1648"/>
      <c r="R24" s="55" t="s">
        <v>53</v>
      </c>
      <c r="S24" s="1632"/>
      <c r="T24" s="1637"/>
      <c r="U24" s="1638"/>
      <c r="V24" s="1638"/>
      <c r="W24" s="1639"/>
      <c r="X24" s="1649"/>
      <c r="Y24" s="1650"/>
      <c r="Z24" s="1650"/>
      <c r="AA24" s="1650"/>
      <c r="AB24" s="1650"/>
      <c r="AC24" s="1650"/>
      <c r="AD24" s="1650"/>
      <c r="AE24" s="1650"/>
      <c r="AF24" s="1629"/>
      <c r="AG24" s="57"/>
      <c r="AH24" s="4"/>
      <c r="AI24" s="4"/>
      <c r="AJ24" s="4"/>
      <c r="AK24" s="4"/>
      <c r="AN24" s="35"/>
      <c r="AO24" s="1632"/>
      <c r="AP24" s="1637"/>
      <c r="AQ24" s="1638"/>
      <c r="AR24" s="1638"/>
      <c r="AS24" s="1639"/>
      <c r="AT24" s="306"/>
      <c r="AU24" s="1646"/>
      <c r="AV24" s="1646"/>
      <c r="AW24" s="1646"/>
      <c r="AX24" s="1646"/>
      <c r="AY24" s="1646"/>
      <c r="AZ24" s="1646"/>
      <c r="BA24" s="1646"/>
      <c r="BB24" s="1631"/>
      <c r="BC24" s="1631"/>
      <c r="BD24" s="1631"/>
      <c r="BE24" s="1631"/>
      <c r="BF24" s="1631"/>
      <c r="BG24" s="4"/>
      <c r="BH24" s="4"/>
      <c r="BI24" s="4"/>
      <c r="BJ24" s="4"/>
      <c r="BK24" s="4"/>
      <c r="BL24" s="31"/>
      <c r="BM24" s="35"/>
      <c r="BN24" s="95"/>
      <c r="BO24" s="95"/>
      <c r="BP24" s="31"/>
    </row>
    <row r="25" spans="1:68" s="5" customFormat="1" ht="13.5" customHeight="1" thickTop="1" thickBot="1">
      <c r="A25" s="4"/>
      <c r="B25" s="122">
        <v>8</v>
      </c>
      <c r="C25" s="123" t="s">
        <v>102</v>
      </c>
      <c r="D25" s="124">
        <v>117</v>
      </c>
      <c r="E25" s="116"/>
      <c r="I25" s="134"/>
      <c r="J25" s="1603"/>
      <c r="K25" s="37"/>
      <c r="L25" s="1615"/>
      <c r="M25" s="1618"/>
      <c r="N25" s="1648"/>
      <c r="O25" s="108"/>
      <c r="P25" s="1603"/>
      <c r="Q25" s="1648"/>
      <c r="R25" s="55" t="s">
        <v>159</v>
      </c>
      <c r="S25" s="1632"/>
      <c r="T25" s="1637"/>
      <c r="U25" s="1638"/>
      <c r="V25" s="1638"/>
      <c r="W25" s="1639"/>
      <c r="X25" s="1649"/>
      <c r="Y25" s="1650"/>
      <c r="Z25" s="1650"/>
      <c r="AA25" s="1650"/>
      <c r="AB25" s="1650"/>
      <c r="AC25" s="1650"/>
      <c r="AD25" s="1650"/>
      <c r="AE25" s="1650"/>
      <c r="AF25" s="1629"/>
      <c r="AG25" s="57"/>
      <c r="AH25" s="4"/>
      <c r="AI25" s="4"/>
      <c r="AJ25" s="4"/>
      <c r="AK25" s="4"/>
      <c r="AN25" s="35" t="s">
        <v>108</v>
      </c>
      <c r="AO25" s="1632"/>
      <c r="AP25" s="1637"/>
      <c r="AQ25" s="1638"/>
      <c r="AR25" s="1638"/>
      <c r="AS25" s="1639"/>
      <c r="AT25" s="34">
        <v>117</v>
      </c>
      <c r="AU25" s="1646"/>
      <c r="AV25" s="1646"/>
      <c r="AW25" s="1646"/>
      <c r="AX25" s="1646"/>
      <c r="AY25" s="1646"/>
      <c r="AZ25" s="1646"/>
      <c r="BA25" s="1646"/>
      <c r="BB25" s="1631"/>
      <c r="BC25" s="1631"/>
      <c r="BD25" s="1631"/>
      <c r="BE25" s="1631"/>
      <c r="BF25" s="1631"/>
      <c r="BG25" s="4"/>
      <c r="BH25" s="4"/>
      <c r="BI25" s="4"/>
      <c r="BJ25" s="4"/>
      <c r="BK25" s="4"/>
      <c r="BL25" s="31"/>
      <c r="BM25" s="30"/>
      <c r="BN25" s="104">
        <v>700</v>
      </c>
      <c r="BO25" s="315" t="s">
        <v>271</v>
      </c>
      <c r="BP25" s="31"/>
    </row>
    <row r="26" spans="1:68" ht="13.5" customHeight="1" thickTop="1" thickBot="1">
      <c r="B26" s="126"/>
      <c r="C26" s="123"/>
      <c r="D26" s="127"/>
      <c r="E26" s="59"/>
      <c r="I26" s="136" t="s">
        <v>104</v>
      </c>
      <c r="J26" s="1603"/>
      <c r="K26" s="37"/>
      <c r="L26" s="1615"/>
      <c r="M26" s="1618"/>
      <c r="N26" s="1648"/>
      <c r="O26" s="136" t="s">
        <v>104</v>
      </c>
      <c r="P26" s="1603"/>
      <c r="Q26" s="1648"/>
      <c r="R26" s="55"/>
      <c r="S26" s="1632"/>
      <c r="T26" s="1637"/>
      <c r="U26" s="1638"/>
      <c r="V26" s="1638"/>
      <c r="W26" s="1639"/>
      <c r="X26" s="1649"/>
      <c r="Y26" s="1650"/>
      <c r="Z26" s="1650"/>
      <c r="AA26" s="1650"/>
      <c r="AB26" s="1650"/>
      <c r="AC26" s="1650"/>
      <c r="AD26" s="1650"/>
      <c r="AE26" s="1650"/>
      <c r="AF26" s="1629"/>
      <c r="AG26" s="57"/>
      <c r="AH26" s="4"/>
      <c r="AI26" s="4"/>
      <c r="AJ26" s="4"/>
      <c r="AK26" s="4"/>
      <c r="AN26" s="35"/>
      <c r="AO26" s="1632"/>
      <c r="AP26" s="1637"/>
      <c r="AQ26" s="1638"/>
      <c r="AR26" s="1638"/>
      <c r="AS26" s="1639"/>
      <c r="AT26" s="304"/>
      <c r="AU26" s="1646"/>
      <c r="AV26" s="1646"/>
      <c r="AW26" s="1646"/>
      <c r="AX26" s="1646"/>
      <c r="AY26" s="1646"/>
      <c r="AZ26" s="1646"/>
      <c r="BA26" s="1646"/>
      <c r="BB26" s="1631"/>
      <c r="BC26" s="1631"/>
      <c r="BD26" s="1631"/>
      <c r="BE26" s="1631"/>
      <c r="BF26" s="1631"/>
      <c r="BG26" s="4"/>
      <c r="BH26" s="4"/>
      <c r="BI26" s="4"/>
      <c r="BJ26" s="4"/>
      <c r="BK26" s="4"/>
      <c r="BL26" s="31"/>
      <c r="BM26" s="110"/>
      <c r="BN26" s="111"/>
      <c r="BO26" s="112"/>
      <c r="BP26" s="31"/>
    </row>
    <row r="27" spans="1:68" ht="13.5" customHeight="1" thickTop="1" thickBot="1">
      <c r="B27" s="137"/>
      <c r="C27" s="123"/>
      <c r="D27" s="138"/>
      <c r="E27" s="59"/>
      <c r="I27" s="139" t="s">
        <v>105</v>
      </c>
      <c r="J27" s="1603"/>
      <c r="K27" s="37"/>
      <c r="L27" s="1615"/>
      <c r="M27" s="1618"/>
      <c r="N27" s="1648"/>
      <c r="O27" s="139" t="s">
        <v>105</v>
      </c>
      <c r="P27" s="1603"/>
      <c r="Q27" s="1648"/>
      <c r="R27" s="55" t="s">
        <v>160</v>
      </c>
      <c r="S27" s="1632"/>
      <c r="T27" s="1637"/>
      <c r="U27" s="1638"/>
      <c r="V27" s="1638"/>
      <c r="W27" s="1639"/>
      <c r="X27" s="1649"/>
      <c r="Y27" s="1650"/>
      <c r="Z27" s="1650"/>
      <c r="AA27" s="1650"/>
      <c r="AB27" s="1650"/>
      <c r="AC27" s="1650"/>
      <c r="AD27" s="1650"/>
      <c r="AE27" s="1650"/>
      <c r="AF27" s="1629"/>
      <c r="AG27" s="57"/>
      <c r="AH27" s="4"/>
      <c r="AI27" s="4"/>
      <c r="AJ27" s="4"/>
      <c r="AK27" s="4"/>
      <c r="AN27" s="228"/>
      <c r="AO27" s="1632"/>
      <c r="AP27" s="1637"/>
      <c r="AQ27" s="1638"/>
      <c r="AR27" s="1638"/>
      <c r="AS27" s="1639"/>
      <c r="AT27" s="307"/>
      <c r="AU27" s="1646"/>
      <c r="AV27" s="1646"/>
      <c r="AW27" s="1646"/>
      <c r="AX27" s="1646"/>
      <c r="AY27" s="1646"/>
      <c r="AZ27" s="1646"/>
      <c r="BA27" s="1646"/>
      <c r="BB27" s="1631"/>
      <c r="BC27" s="1631"/>
      <c r="BD27" s="1631"/>
      <c r="BE27" s="1631"/>
      <c r="BF27" s="1631"/>
      <c r="BG27" s="4"/>
      <c r="BH27" s="4"/>
      <c r="BI27" s="4"/>
      <c r="BJ27" s="4"/>
      <c r="BK27" s="4"/>
      <c r="BL27" s="31"/>
      <c r="BM27" s="30"/>
      <c r="BN27" s="36"/>
      <c r="BO27" s="36"/>
      <c r="BP27" s="31"/>
    </row>
    <row r="28" spans="1:68" ht="13.5" customHeight="1" thickTop="1" thickBot="1">
      <c r="B28" s="229"/>
      <c r="C28" s="230"/>
      <c r="D28" s="231"/>
      <c r="E28" s="59"/>
      <c r="I28" s="139" t="s">
        <v>106</v>
      </c>
      <c r="J28" s="1603"/>
      <c r="K28" s="37"/>
      <c r="L28" s="1615"/>
      <c r="M28" s="1618"/>
      <c r="N28" s="1648"/>
      <c r="O28" s="139" t="s">
        <v>106</v>
      </c>
      <c r="P28" s="1603"/>
      <c r="Q28" s="1648"/>
      <c r="R28" s="55" t="s">
        <v>161</v>
      </c>
      <c r="S28" s="1632">
        <v>107</v>
      </c>
      <c r="T28" s="1637"/>
      <c r="U28" s="1638"/>
      <c r="V28" s="1638"/>
      <c r="W28" s="1639"/>
      <c r="X28" s="1649"/>
      <c r="Y28" s="1650"/>
      <c r="Z28" s="1650"/>
      <c r="AA28" s="1650"/>
      <c r="AB28" s="1650"/>
      <c r="AC28" s="1650"/>
      <c r="AD28" s="1650"/>
      <c r="AE28" s="1650"/>
      <c r="AF28" s="1629"/>
      <c r="AG28" s="57"/>
      <c r="AH28" s="4"/>
      <c r="AI28" s="4"/>
      <c r="AJ28" s="4"/>
      <c r="AK28" s="4"/>
      <c r="AN28" s="109"/>
      <c r="AO28" s="1632">
        <v>107</v>
      </c>
      <c r="AP28" s="1637"/>
      <c r="AQ28" s="1638"/>
      <c r="AR28" s="1638"/>
      <c r="AS28" s="1639"/>
      <c r="AT28" s="308"/>
      <c r="AU28" s="1646"/>
      <c r="AV28" s="1646"/>
      <c r="AW28" s="1646"/>
      <c r="AX28" s="1646"/>
      <c r="AY28" s="1646"/>
      <c r="AZ28" s="1646"/>
      <c r="BA28" s="1646"/>
      <c r="BB28" s="1631"/>
      <c r="BC28" s="1631"/>
      <c r="BD28" s="1631"/>
      <c r="BE28" s="1631"/>
      <c r="BF28" s="1631"/>
      <c r="BG28" s="4"/>
      <c r="BH28" s="4"/>
      <c r="BI28" s="4"/>
      <c r="BJ28" s="4"/>
      <c r="BK28" s="4"/>
      <c r="BL28" s="31"/>
      <c r="BM28" s="30"/>
      <c r="BN28" s="140"/>
      <c r="BO28" s="140"/>
      <c r="BP28" s="37"/>
    </row>
    <row r="29" spans="1:68" ht="13.5" customHeight="1" thickTop="1" thickBot="1">
      <c r="B29" s="232"/>
      <c r="C29" s="233"/>
      <c r="D29" s="234"/>
      <c r="E29" s="59"/>
      <c r="I29" s="136" t="s">
        <v>107</v>
      </c>
      <c r="J29" s="1603"/>
      <c r="K29" s="37"/>
      <c r="L29" s="1615"/>
      <c r="M29" s="1618"/>
      <c r="N29" s="1648"/>
      <c r="O29" s="136" t="s">
        <v>107</v>
      </c>
      <c r="P29" s="1603"/>
      <c r="Q29" s="1648"/>
      <c r="R29" s="55" t="s">
        <v>162</v>
      </c>
      <c r="S29" s="1632"/>
      <c r="T29" s="1637"/>
      <c r="U29" s="1638"/>
      <c r="V29" s="1638"/>
      <c r="W29" s="1639"/>
      <c r="X29" s="1649"/>
      <c r="Y29" s="1650"/>
      <c r="Z29" s="1650"/>
      <c r="AA29" s="1650"/>
      <c r="AB29" s="1650"/>
      <c r="AC29" s="1650"/>
      <c r="AD29" s="1650"/>
      <c r="AE29" s="1650"/>
      <c r="AF29" s="1629"/>
      <c r="AG29" s="57"/>
      <c r="AH29" s="4"/>
      <c r="AI29" s="4"/>
      <c r="AJ29" s="4"/>
      <c r="AK29" s="4"/>
      <c r="AN29" s="235" t="s">
        <v>163</v>
      </c>
      <c r="AO29" s="1632"/>
      <c r="AP29" s="1637"/>
      <c r="AQ29" s="1638"/>
      <c r="AR29" s="1638"/>
      <c r="AS29" s="1639"/>
      <c r="AT29" s="309"/>
      <c r="AU29" s="1646"/>
      <c r="AV29" s="1646"/>
      <c r="AW29" s="1646"/>
      <c r="AX29" s="1646"/>
      <c r="AY29" s="1646"/>
      <c r="AZ29" s="1646"/>
      <c r="BA29" s="1646"/>
      <c r="BB29" s="1631"/>
      <c r="BC29" s="1631"/>
      <c r="BD29" s="1631"/>
      <c r="BE29" s="1631"/>
      <c r="BF29" s="1631"/>
      <c r="BG29" s="4"/>
      <c r="BH29" s="4"/>
      <c r="BI29" s="4"/>
      <c r="BJ29" s="4"/>
      <c r="BK29" s="4"/>
      <c r="BL29" s="31"/>
      <c r="BM29" s="30"/>
      <c r="BN29" s="36"/>
      <c r="BO29" s="95"/>
      <c r="BP29" s="37"/>
    </row>
    <row r="30" spans="1:68" ht="13.5" customHeight="1" thickTop="1" thickBot="1">
      <c r="B30" s="222">
        <v>7</v>
      </c>
      <c r="C30" s="220" t="s">
        <v>102</v>
      </c>
      <c r="D30" s="236">
        <v>117</v>
      </c>
      <c r="E30" s="59" t="s">
        <v>109</v>
      </c>
      <c r="I30" s="35"/>
      <c r="J30" s="1603"/>
      <c r="K30" s="125"/>
      <c r="L30" s="1615"/>
      <c r="M30" s="1618"/>
      <c r="N30" s="1648"/>
      <c r="O30" s="36"/>
      <c r="P30" s="1603"/>
      <c r="Q30" s="1648"/>
      <c r="R30" s="55" t="s">
        <v>143</v>
      </c>
      <c r="S30" s="1632"/>
      <c r="T30" s="1637"/>
      <c r="U30" s="1638"/>
      <c r="V30" s="1638"/>
      <c r="W30" s="1639"/>
      <c r="X30" s="1649"/>
      <c r="Y30" s="1650"/>
      <c r="Z30" s="1650"/>
      <c r="AA30" s="1650"/>
      <c r="AB30" s="1650"/>
      <c r="AC30" s="1650"/>
      <c r="AD30" s="1650"/>
      <c r="AE30" s="1650"/>
      <c r="AF30" s="1629"/>
      <c r="AG30" s="57"/>
      <c r="AH30" s="4"/>
      <c r="AI30" s="4"/>
      <c r="AJ30" s="4"/>
      <c r="AK30" s="4"/>
      <c r="AN30" s="237"/>
      <c r="AO30" s="1632"/>
      <c r="AP30" s="1637"/>
      <c r="AQ30" s="1638"/>
      <c r="AR30" s="1638"/>
      <c r="AS30" s="1639"/>
      <c r="AT30" s="310">
        <v>117</v>
      </c>
      <c r="AU30" s="1646"/>
      <c r="AV30" s="1646"/>
      <c r="AW30" s="1646"/>
      <c r="AX30" s="1646"/>
      <c r="AY30" s="1646"/>
      <c r="AZ30" s="1646"/>
      <c r="BA30" s="1646"/>
      <c r="BB30" s="1631"/>
      <c r="BC30" s="1631"/>
      <c r="BD30" s="1631"/>
      <c r="BE30" s="1631"/>
      <c r="BF30" s="1631"/>
      <c r="BG30" s="4"/>
      <c r="BH30" s="4"/>
      <c r="BI30" s="4"/>
      <c r="BJ30" s="4"/>
      <c r="BK30" s="4"/>
      <c r="BL30" s="31"/>
      <c r="BM30" s="30"/>
      <c r="BN30" s="104">
        <v>700</v>
      </c>
      <c r="BO30" s="315" t="s">
        <v>271</v>
      </c>
      <c r="BP30" s="31"/>
    </row>
    <row r="31" spans="1:68" ht="13.5" customHeight="1" thickTop="1" thickBot="1">
      <c r="B31" s="238"/>
      <c r="C31" s="220">
        <v>1</v>
      </c>
      <c r="D31" s="224"/>
      <c r="E31" s="59" t="s">
        <v>110</v>
      </c>
      <c r="I31" s="109"/>
      <c r="J31" s="1603"/>
      <c r="K31" s="125" t="s">
        <v>97</v>
      </c>
      <c r="L31" s="1615"/>
      <c r="M31" s="1618"/>
      <c r="N31" s="1648"/>
      <c r="O31" s="95"/>
      <c r="P31" s="1603"/>
      <c r="Q31" s="1648"/>
      <c r="R31" s="55" t="s">
        <v>164</v>
      </c>
      <c r="S31" s="1632"/>
      <c r="T31" s="1637"/>
      <c r="U31" s="1638"/>
      <c r="V31" s="1638"/>
      <c r="W31" s="1639"/>
      <c r="X31" s="1649"/>
      <c r="Y31" s="1650"/>
      <c r="Z31" s="1650"/>
      <c r="AA31" s="1650"/>
      <c r="AB31" s="1650"/>
      <c r="AC31" s="1650"/>
      <c r="AD31" s="1650"/>
      <c r="AE31" s="1650"/>
      <c r="AF31" s="1629"/>
      <c r="AG31" s="57"/>
      <c r="AI31" s="4"/>
      <c r="AJ31" s="4"/>
      <c r="AK31" s="4"/>
      <c r="AN31" s="35"/>
      <c r="AO31" s="1632"/>
      <c r="AP31" s="1637"/>
      <c r="AQ31" s="1638"/>
      <c r="AR31" s="1638"/>
      <c r="AS31" s="1639"/>
      <c r="AT31" s="311"/>
      <c r="AU31" s="1646"/>
      <c r="AV31" s="1646"/>
      <c r="AW31" s="1646"/>
      <c r="AX31" s="1646"/>
      <c r="AY31" s="1646"/>
      <c r="AZ31" s="1646"/>
      <c r="BA31" s="1646"/>
      <c r="BB31" s="1631"/>
      <c r="BC31" s="1631"/>
      <c r="BD31" s="1631"/>
      <c r="BE31" s="1631"/>
      <c r="BF31" s="1631"/>
      <c r="BG31" s="4"/>
      <c r="BI31" s="4"/>
      <c r="BJ31" s="4"/>
      <c r="BK31" s="4"/>
      <c r="BL31" s="31"/>
      <c r="BM31" s="55" t="s">
        <v>109</v>
      </c>
      <c r="BN31" s="111"/>
      <c r="BO31" s="112"/>
      <c r="BP31" s="31"/>
    </row>
    <row r="32" spans="1:68" ht="13.5" customHeight="1" thickTop="1" thickBot="1">
      <c r="B32" s="239"/>
      <c r="C32" s="220"/>
      <c r="D32" s="224"/>
      <c r="E32" s="59" t="s">
        <v>112</v>
      </c>
      <c r="I32" s="35"/>
      <c r="J32" s="1603"/>
      <c r="K32" s="125" t="s">
        <v>98</v>
      </c>
      <c r="L32" s="1615"/>
      <c r="M32" s="1618"/>
      <c r="N32" s="1648"/>
      <c r="O32" s="36"/>
      <c r="P32" s="1603"/>
      <c r="Q32" s="1648"/>
      <c r="R32" s="55"/>
      <c r="S32" s="1632"/>
      <c r="T32" s="1637"/>
      <c r="U32" s="1638"/>
      <c r="V32" s="1638"/>
      <c r="W32" s="1639"/>
      <c r="X32" s="1649"/>
      <c r="Y32" s="1650"/>
      <c r="Z32" s="1650"/>
      <c r="AA32" s="1650"/>
      <c r="AB32" s="1650"/>
      <c r="AC32" s="1650"/>
      <c r="AD32" s="1650"/>
      <c r="AE32" s="1650"/>
      <c r="AF32" s="1629"/>
      <c r="AG32" s="1633" t="s">
        <v>113</v>
      </c>
      <c r="AH32" s="1633"/>
      <c r="AI32" s="1633"/>
      <c r="AJ32" s="1633"/>
      <c r="AK32" s="1633"/>
      <c r="AL32" s="1633"/>
      <c r="AM32" s="1633"/>
      <c r="AN32" s="240"/>
      <c r="AO32" s="1632"/>
      <c r="AP32" s="1637"/>
      <c r="AQ32" s="1638"/>
      <c r="AR32" s="1638"/>
      <c r="AS32" s="1639"/>
      <c r="AT32" s="311"/>
      <c r="AU32" s="1646"/>
      <c r="AV32" s="1646"/>
      <c r="AW32" s="1646"/>
      <c r="AX32" s="1646"/>
      <c r="AY32" s="1646"/>
      <c r="AZ32" s="1646"/>
      <c r="BA32" s="1646"/>
      <c r="BB32" s="1631"/>
      <c r="BC32" s="1631"/>
      <c r="BD32" s="1631"/>
      <c r="BE32" s="1631"/>
      <c r="BF32" s="1631"/>
      <c r="BG32" s="186" t="s">
        <v>165</v>
      </c>
      <c r="BH32" s="241"/>
      <c r="BI32" s="242"/>
      <c r="BJ32" s="242"/>
      <c r="BK32" s="242"/>
      <c r="BL32" s="243"/>
      <c r="BM32" s="55" t="s">
        <v>110</v>
      </c>
      <c r="BN32" s="36"/>
      <c r="BO32" s="36"/>
      <c r="BP32" s="125" t="s">
        <v>97</v>
      </c>
    </row>
    <row r="33" spans="1:70" ht="13.5" customHeight="1" thickTop="1" thickBot="1">
      <c r="B33" s="141"/>
      <c r="C33" s="142"/>
      <c r="D33" s="143"/>
      <c r="E33" s="144" t="s">
        <v>65</v>
      </c>
      <c r="I33" s="145"/>
      <c r="J33" s="1603"/>
      <c r="K33" s="125" t="s">
        <v>99</v>
      </c>
      <c r="L33" s="1615"/>
      <c r="M33" s="1618"/>
      <c r="N33" s="1648"/>
      <c r="O33" s="22"/>
      <c r="P33" s="1603"/>
      <c r="Q33" s="1648"/>
      <c r="R33" s="55" t="s">
        <v>143</v>
      </c>
      <c r="S33" s="1640">
        <v>107</v>
      </c>
      <c r="T33" s="1637"/>
      <c r="U33" s="1638"/>
      <c r="V33" s="1638"/>
      <c r="W33" s="1639"/>
      <c r="X33" s="1649"/>
      <c r="Y33" s="1650"/>
      <c r="Z33" s="1650"/>
      <c r="AA33" s="1650"/>
      <c r="AB33" s="1650"/>
      <c r="AC33" s="1650"/>
      <c r="AD33" s="1650"/>
      <c r="AE33" s="1650"/>
      <c r="AF33" s="1629"/>
      <c r="AG33" s="1633" t="s">
        <v>166</v>
      </c>
      <c r="AH33" s="1633"/>
      <c r="AI33" s="1633"/>
      <c r="AJ33" s="1633"/>
      <c r="AK33" s="1633"/>
      <c r="AL33" s="1633"/>
      <c r="AM33" s="1633"/>
      <c r="AN33" s="237"/>
      <c r="AO33" s="1640">
        <v>107</v>
      </c>
      <c r="AP33" s="1637"/>
      <c r="AQ33" s="1638"/>
      <c r="AR33" s="1638"/>
      <c r="AS33" s="1639"/>
      <c r="AT33" s="1651">
        <v>117</v>
      </c>
      <c r="AU33" s="1647"/>
      <c r="AV33" s="1646"/>
      <c r="AW33" s="1646"/>
      <c r="AX33" s="1646"/>
      <c r="AY33" s="1646"/>
      <c r="AZ33" s="1646"/>
      <c r="BA33" s="1646"/>
      <c r="BB33" s="1631"/>
      <c r="BC33" s="1631"/>
      <c r="BD33" s="1631"/>
      <c r="BE33" s="1631"/>
      <c r="BF33" s="1631"/>
      <c r="BG33" s="241" t="s">
        <v>167</v>
      </c>
      <c r="BH33" s="241"/>
      <c r="BI33" s="242"/>
      <c r="BJ33" s="242"/>
      <c r="BK33" s="242"/>
      <c r="BL33" s="243"/>
      <c r="BM33" s="55" t="s">
        <v>112</v>
      </c>
      <c r="BN33" s="117"/>
      <c r="BO33" s="117"/>
      <c r="BP33" s="125" t="s">
        <v>98</v>
      </c>
    </row>
    <row r="34" spans="1:70" ht="13.5" customHeight="1" thickTop="1" thickBot="1">
      <c r="B34" s="126"/>
      <c r="C34" s="123" t="s">
        <v>102</v>
      </c>
      <c r="D34" s="146"/>
      <c r="E34" s="147" t="s">
        <v>115</v>
      </c>
      <c r="F34" s="135"/>
      <c r="G34" s="135"/>
      <c r="H34" s="135"/>
      <c r="I34" s="148" t="s">
        <v>116</v>
      </c>
      <c r="J34" s="1603"/>
      <c r="K34" s="37" t="s">
        <v>101</v>
      </c>
      <c r="L34" s="1615"/>
      <c r="M34" s="1618"/>
      <c r="N34" s="1648"/>
      <c r="O34" s="40"/>
      <c r="P34" s="1603"/>
      <c r="Q34" s="1648"/>
      <c r="R34" s="55" t="s">
        <v>168</v>
      </c>
      <c r="S34" s="1640"/>
      <c r="T34" s="1637"/>
      <c r="U34" s="1638"/>
      <c r="V34" s="1638"/>
      <c r="W34" s="1639"/>
      <c r="X34" s="1649"/>
      <c r="Y34" s="1650"/>
      <c r="Z34" s="1650"/>
      <c r="AA34" s="1650"/>
      <c r="AB34" s="1650"/>
      <c r="AC34" s="1650"/>
      <c r="AD34" s="1650"/>
      <c r="AE34" s="1650"/>
      <c r="AF34" s="1629"/>
      <c r="AG34" s="1633" t="s">
        <v>169</v>
      </c>
      <c r="AH34" s="1633"/>
      <c r="AI34" s="1633"/>
      <c r="AJ34" s="1633"/>
      <c r="AK34" s="1633"/>
      <c r="AL34" s="1633"/>
      <c r="AM34" s="1633"/>
      <c r="AN34" s="235" t="s">
        <v>163</v>
      </c>
      <c r="AO34" s="1640"/>
      <c r="AP34" s="1637"/>
      <c r="AQ34" s="1638"/>
      <c r="AR34" s="1638"/>
      <c r="AS34" s="1639"/>
      <c r="AT34" s="1652"/>
      <c r="AU34" s="1647"/>
      <c r="AV34" s="1646"/>
      <c r="AW34" s="1646"/>
      <c r="AX34" s="1646"/>
      <c r="AY34" s="1646"/>
      <c r="AZ34" s="1646"/>
      <c r="BA34" s="1646"/>
      <c r="BB34" s="1631"/>
      <c r="BC34" s="1631"/>
      <c r="BD34" s="1631"/>
      <c r="BE34" s="1631"/>
      <c r="BF34" s="1631"/>
      <c r="BG34" s="241" t="s">
        <v>169</v>
      </c>
      <c r="BH34" s="242"/>
      <c r="BI34" s="242"/>
      <c r="BJ34" s="242"/>
      <c r="BK34" s="242"/>
      <c r="BL34" s="243"/>
      <c r="BM34" s="55" t="s">
        <v>54</v>
      </c>
      <c r="BN34" s="36"/>
      <c r="BO34" s="95"/>
      <c r="BP34" s="125" t="s">
        <v>117</v>
      </c>
    </row>
    <row r="35" spans="1:70" ht="13.5" customHeight="1" thickTop="1" thickBot="1">
      <c r="B35" s="122">
        <v>6</v>
      </c>
      <c r="C35" s="123">
        <v>2</v>
      </c>
      <c r="D35" s="149">
        <v>117</v>
      </c>
      <c r="E35" s="147"/>
      <c r="F35" s="135"/>
      <c r="G35" s="135"/>
      <c r="H35" s="135"/>
      <c r="I35" s="148" t="s">
        <v>118</v>
      </c>
      <c r="J35" s="1603"/>
      <c r="K35" s="37"/>
      <c r="L35" s="1615"/>
      <c r="M35" s="1618"/>
      <c r="N35" s="1648"/>
      <c r="O35" s="40"/>
      <c r="P35" s="1603"/>
      <c r="Q35" s="1648"/>
      <c r="R35" s="55" t="s">
        <v>65</v>
      </c>
      <c r="S35" s="1640"/>
      <c r="T35" s="1637"/>
      <c r="U35" s="1638"/>
      <c r="V35" s="1638"/>
      <c r="W35" s="1639"/>
      <c r="X35" s="1649"/>
      <c r="Y35" s="1650"/>
      <c r="Z35" s="1650"/>
      <c r="AA35" s="1650"/>
      <c r="AB35" s="1650"/>
      <c r="AC35" s="1650"/>
      <c r="AD35" s="1650"/>
      <c r="AE35" s="1650"/>
      <c r="AF35" s="1629"/>
      <c r="AG35" s="1633" t="s">
        <v>170</v>
      </c>
      <c r="AH35" s="1633"/>
      <c r="AI35" s="1633"/>
      <c r="AJ35" s="1633"/>
      <c r="AK35" s="1633"/>
      <c r="AL35" s="1633"/>
      <c r="AM35" s="1633"/>
      <c r="AN35" s="237"/>
      <c r="AO35" s="1640"/>
      <c r="AP35" s="1637"/>
      <c r="AQ35" s="1638"/>
      <c r="AR35" s="1638"/>
      <c r="AS35" s="1639"/>
      <c r="AT35" s="1652"/>
      <c r="AU35" s="1647"/>
      <c r="AV35" s="1646"/>
      <c r="AW35" s="1646"/>
      <c r="AX35" s="1646"/>
      <c r="AY35" s="1646"/>
      <c r="AZ35" s="1646"/>
      <c r="BA35" s="1646"/>
      <c r="BB35" s="1631"/>
      <c r="BC35" s="1631"/>
      <c r="BD35" s="1631"/>
      <c r="BE35" s="1631"/>
      <c r="BF35" s="1631"/>
      <c r="BG35" s="186" t="s">
        <v>171</v>
      </c>
      <c r="BH35" s="242"/>
      <c r="BI35" s="242"/>
      <c r="BJ35" s="242"/>
      <c r="BK35" s="242"/>
      <c r="BL35" s="243"/>
      <c r="BM35" s="36" t="s">
        <v>75</v>
      </c>
      <c r="BN35" s="104">
        <v>700</v>
      </c>
      <c r="BO35" s="315" t="s">
        <v>271</v>
      </c>
      <c r="BP35" s="125" t="s">
        <v>84</v>
      </c>
    </row>
    <row r="36" spans="1:70" ht="13.5" customHeight="1" thickTop="1" thickBot="1">
      <c r="B36" s="126"/>
      <c r="C36" s="151"/>
      <c r="D36" s="152"/>
      <c r="E36" s="59"/>
      <c r="I36" s="35"/>
      <c r="J36" s="1603"/>
      <c r="K36" s="37" t="s">
        <v>103</v>
      </c>
      <c r="L36" s="1616"/>
      <c r="M36" s="1619"/>
      <c r="N36" s="1648"/>
      <c r="O36" s="40"/>
      <c r="P36" s="1603"/>
      <c r="Q36" s="1648"/>
      <c r="R36" s="55"/>
      <c r="S36" s="1641"/>
      <c r="T36" s="1637"/>
      <c r="U36" s="1638"/>
      <c r="V36" s="1638"/>
      <c r="W36" s="1639"/>
      <c r="X36" s="1649"/>
      <c r="Y36" s="1650"/>
      <c r="Z36" s="1650"/>
      <c r="AA36" s="1650"/>
      <c r="AB36" s="1650"/>
      <c r="AC36" s="1650"/>
      <c r="AD36" s="1650"/>
      <c r="AE36" s="1650"/>
      <c r="AF36" s="1629"/>
      <c r="AG36" s="57"/>
      <c r="AH36" s="4"/>
      <c r="AI36" s="4"/>
      <c r="AJ36" s="4"/>
      <c r="AK36" s="4"/>
      <c r="AN36" s="228"/>
      <c r="AO36" s="1641"/>
      <c r="AP36" s="1637"/>
      <c r="AQ36" s="1638"/>
      <c r="AR36" s="1638"/>
      <c r="AS36" s="1639"/>
      <c r="AT36" s="1653"/>
      <c r="AU36" s="1647"/>
      <c r="AV36" s="1646"/>
      <c r="AW36" s="1646"/>
      <c r="AX36" s="1646"/>
      <c r="AY36" s="1646"/>
      <c r="AZ36" s="1646"/>
      <c r="BA36" s="1646"/>
      <c r="BB36" s="1631"/>
      <c r="BC36" s="1631"/>
      <c r="BD36" s="1631"/>
      <c r="BE36" s="1631"/>
      <c r="BF36" s="1631"/>
      <c r="BG36" s="241" t="s">
        <v>101</v>
      </c>
      <c r="BH36" s="242"/>
      <c r="BI36" s="242"/>
      <c r="BJ36" s="242"/>
      <c r="BK36" s="242"/>
      <c r="BL36" s="243"/>
      <c r="BM36" s="134" t="s">
        <v>115</v>
      </c>
      <c r="BN36" s="111"/>
      <c r="BO36" s="153"/>
      <c r="BP36" s="37"/>
    </row>
    <row r="37" spans="1:70" ht="13.5" customHeight="1" thickBot="1">
      <c r="B37" s="244"/>
      <c r="C37" s="245"/>
      <c r="D37" s="246"/>
      <c r="E37" s="59"/>
      <c r="I37" s="35"/>
      <c r="J37" s="1603"/>
      <c r="K37" s="37"/>
      <c r="L37" s="1608" t="s">
        <v>114</v>
      </c>
      <c r="M37" s="1609"/>
      <c r="N37" s="1648"/>
      <c r="O37" s="40"/>
      <c r="P37" s="1603"/>
      <c r="Q37" s="1648"/>
      <c r="R37" s="55"/>
      <c r="S37" s="1620">
        <v>95</v>
      </c>
      <c r="T37" s="1637"/>
      <c r="U37" s="1638"/>
      <c r="V37" s="1638"/>
      <c r="W37" s="1639"/>
      <c r="X37" s="1649"/>
      <c r="Y37" s="1650"/>
      <c r="Z37" s="1650"/>
      <c r="AA37" s="1650"/>
      <c r="AB37" s="1650"/>
      <c r="AC37" s="1650"/>
      <c r="AD37" s="1650"/>
      <c r="AE37" s="1650"/>
      <c r="AF37" s="1629"/>
      <c r="AG37" s="247" t="s">
        <v>172</v>
      </c>
      <c r="AH37" s="4"/>
      <c r="AI37" s="4"/>
      <c r="AJ37" s="4"/>
      <c r="AK37" s="4"/>
      <c r="AN37" s="248"/>
      <c r="AO37" s="1620">
        <v>85</v>
      </c>
      <c r="AP37" s="1637"/>
      <c r="AQ37" s="1638"/>
      <c r="AR37" s="1638"/>
      <c r="AS37" s="1639"/>
      <c r="AT37" s="312"/>
      <c r="AU37" s="1646"/>
      <c r="AV37" s="1646"/>
      <c r="AW37" s="1646"/>
      <c r="AX37" s="1646"/>
      <c r="AY37" s="1646"/>
      <c r="AZ37" s="1646"/>
      <c r="BA37" s="1646"/>
      <c r="BB37" s="1631"/>
      <c r="BC37" s="1631"/>
      <c r="BD37" s="1631"/>
      <c r="BE37" s="1631"/>
      <c r="BF37" s="1631"/>
      <c r="BG37" s="4"/>
      <c r="BH37" s="4"/>
      <c r="BI37" s="4"/>
      <c r="BJ37" s="4"/>
      <c r="BK37" s="4"/>
      <c r="BL37" s="31"/>
      <c r="BM37" s="134"/>
      <c r="BN37" s="140"/>
      <c r="BO37" s="140"/>
      <c r="BP37" s="34" t="s">
        <v>103</v>
      </c>
    </row>
    <row r="38" spans="1:70" ht="13.5" customHeight="1" thickBot="1">
      <c r="A38" s="5"/>
      <c r="B38" s="249">
        <v>5</v>
      </c>
      <c r="C38" s="245" t="s">
        <v>119</v>
      </c>
      <c r="D38" s="250">
        <v>95</v>
      </c>
      <c r="E38" s="59"/>
      <c r="I38" s="35"/>
      <c r="J38" s="1603"/>
      <c r="K38" s="37"/>
      <c r="L38" s="1610"/>
      <c r="M38" s="1611"/>
      <c r="N38" s="1648"/>
      <c r="O38" s="30"/>
      <c r="P38" s="1603"/>
      <c r="Q38" s="1648"/>
      <c r="R38" s="55"/>
      <c r="S38" s="1621"/>
      <c r="T38" s="1637"/>
      <c r="U38" s="1638"/>
      <c r="V38" s="1638"/>
      <c r="W38" s="1639"/>
      <c r="X38" s="1649"/>
      <c r="Y38" s="1650"/>
      <c r="Z38" s="1650"/>
      <c r="AA38" s="1650"/>
      <c r="AB38" s="1650"/>
      <c r="AC38" s="1650"/>
      <c r="AD38" s="1650"/>
      <c r="AE38" s="1650"/>
      <c r="AF38" s="1629"/>
      <c r="AG38" s="118"/>
      <c r="AN38" s="35" t="s">
        <v>112</v>
      </c>
      <c r="AO38" s="1621"/>
      <c r="AP38" s="1637"/>
      <c r="AQ38" s="1638"/>
      <c r="AR38" s="1638"/>
      <c r="AS38" s="1639"/>
      <c r="AT38" s="313">
        <v>95</v>
      </c>
      <c r="AU38" s="1646"/>
      <c r="AV38" s="1646"/>
      <c r="AW38" s="1646"/>
      <c r="AX38" s="1646"/>
      <c r="AY38" s="1646"/>
      <c r="AZ38" s="1646"/>
      <c r="BA38" s="1646"/>
      <c r="BB38" s="1631"/>
      <c r="BC38" s="1631"/>
      <c r="BD38" s="1631"/>
      <c r="BE38" s="1631"/>
      <c r="BF38" s="1631"/>
      <c r="BL38" s="31"/>
      <c r="BM38" s="35"/>
      <c r="BN38" s="104">
        <v>700</v>
      </c>
      <c r="BO38" s="315" t="s">
        <v>271</v>
      </c>
      <c r="BP38" s="154"/>
      <c r="BQ38" s="6"/>
      <c r="BR38" s="6"/>
    </row>
    <row r="39" spans="1:70" s="5" customFormat="1" ht="13.5" customHeight="1" thickBot="1">
      <c r="B39" s="251"/>
      <c r="C39" s="252"/>
      <c r="D39" s="253"/>
      <c r="E39" s="116"/>
      <c r="I39" s="35" t="s">
        <v>100</v>
      </c>
      <c r="J39" s="1603"/>
      <c r="K39" s="80"/>
      <c r="L39" s="1610"/>
      <c r="M39" s="1611"/>
      <c r="N39" s="1648"/>
      <c r="O39" s="30"/>
      <c r="P39" s="1603"/>
      <c r="Q39" s="1648"/>
      <c r="R39" s="55"/>
      <c r="S39" s="1622"/>
      <c r="T39" s="1637"/>
      <c r="U39" s="1638"/>
      <c r="V39" s="1638"/>
      <c r="W39" s="1639"/>
      <c r="X39" s="1649"/>
      <c r="Y39" s="1650"/>
      <c r="Z39" s="1650"/>
      <c r="AA39" s="1650"/>
      <c r="AB39" s="1650"/>
      <c r="AC39" s="1650"/>
      <c r="AD39" s="1650"/>
      <c r="AE39" s="1650"/>
      <c r="AF39" s="1629"/>
      <c r="AG39" s="118" t="s">
        <v>173</v>
      </c>
      <c r="AN39" s="35"/>
      <c r="AO39" s="1622"/>
      <c r="AP39" s="1654"/>
      <c r="AQ39" s="1655"/>
      <c r="AR39" s="1655"/>
      <c r="AS39" s="1656"/>
      <c r="AT39" s="314"/>
      <c r="AU39" s="1646"/>
      <c r="AV39" s="1646"/>
      <c r="AW39" s="1646"/>
      <c r="AX39" s="1646"/>
      <c r="AY39" s="1646"/>
      <c r="AZ39" s="1646"/>
      <c r="BA39" s="1646"/>
      <c r="BB39" s="1631"/>
      <c r="BC39" s="1631"/>
      <c r="BD39" s="1631"/>
      <c r="BE39" s="1631"/>
      <c r="BF39" s="1631"/>
      <c r="BL39" s="31"/>
      <c r="BM39" s="110"/>
      <c r="BN39" s="155"/>
      <c r="BO39" s="156"/>
      <c r="BP39" s="154"/>
      <c r="BQ39" s="6"/>
      <c r="BR39" s="6"/>
    </row>
    <row r="40" spans="1:70" s="5" customFormat="1" ht="13.5" customHeight="1" thickTop="1" thickBot="1">
      <c r="B40" s="157"/>
      <c r="C40" s="91"/>
      <c r="D40" s="105"/>
      <c r="E40" s="116"/>
      <c r="I40" s="133">
        <v>700</v>
      </c>
      <c r="J40" s="1603"/>
      <c r="K40" s="80"/>
      <c r="L40" s="1610"/>
      <c r="M40" s="1611"/>
      <c r="N40" s="1648"/>
      <c r="O40" s="30"/>
      <c r="P40" s="1603"/>
      <c r="Q40" s="1648"/>
      <c r="R40" s="32"/>
      <c r="S40" s="1623" t="s">
        <v>120</v>
      </c>
      <c r="T40" s="1624"/>
      <c r="U40" s="1624"/>
      <c r="V40" s="1624"/>
      <c r="W40" s="1625"/>
      <c r="X40" s="1649"/>
      <c r="Y40" s="1650"/>
      <c r="Z40" s="1650"/>
      <c r="AA40" s="1650"/>
      <c r="AB40" s="1650"/>
      <c r="AC40" s="1650"/>
      <c r="AD40" s="1650"/>
      <c r="AE40" s="1650"/>
      <c r="AF40" s="1629"/>
      <c r="AG40" s="118" t="s">
        <v>110</v>
      </c>
      <c r="AN40" s="145"/>
      <c r="AO40" s="158"/>
      <c r="AQ40" s="4"/>
      <c r="AT40" s="105"/>
      <c r="AU40" s="1646"/>
      <c r="AV40" s="1646"/>
      <c r="AW40" s="1646"/>
      <c r="AX40" s="1646"/>
      <c r="AY40" s="1646"/>
      <c r="AZ40" s="1646"/>
      <c r="BA40" s="1646"/>
      <c r="BB40" s="1631"/>
      <c r="BC40" s="1631"/>
      <c r="BD40" s="1631"/>
      <c r="BE40" s="1631"/>
      <c r="BF40" s="1631"/>
      <c r="BL40" s="31"/>
      <c r="BM40" s="35"/>
      <c r="BN40" s="36"/>
      <c r="BO40" s="36"/>
      <c r="BP40" s="154"/>
      <c r="BQ40" s="6"/>
      <c r="BR40" s="6"/>
    </row>
    <row r="41" spans="1:70" ht="13.5" customHeight="1" thickBot="1">
      <c r="B41" s="157"/>
      <c r="C41" s="91" t="s">
        <v>119</v>
      </c>
      <c r="D41" s="105"/>
      <c r="E41" s="59"/>
      <c r="I41" s="159"/>
      <c r="J41" s="1603"/>
      <c r="K41" s="37"/>
      <c r="L41" s="1610"/>
      <c r="M41" s="1611"/>
      <c r="N41" s="1648"/>
      <c r="O41" s="40"/>
      <c r="P41" s="1603"/>
      <c r="Q41" s="1648"/>
      <c r="R41" s="35"/>
      <c r="S41" s="1623"/>
      <c r="T41" s="1624"/>
      <c r="U41" s="1624"/>
      <c r="V41" s="1624"/>
      <c r="W41" s="1625"/>
      <c r="X41" s="1649"/>
      <c r="Y41" s="1650"/>
      <c r="Z41" s="1650"/>
      <c r="AA41" s="1650"/>
      <c r="AB41" s="1650"/>
      <c r="AC41" s="1650"/>
      <c r="AD41" s="1650"/>
      <c r="AE41" s="1650"/>
      <c r="AF41" s="1629"/>
      <c r="AG41" s="118" t="s">
        <v>174</v>
      </c>
      <c r="AN41" s="35"/>
      <c r="AO41" s="160"/>
      <c r="AP41" s="5"/>
      <c r="AQ41" s="161"/>
      <c r="AT41" s="105"/>
      <c r="AU41" s="1646"/>
      <c r="AV41" s="1646"/>
      <c r="AW41" s="1646"/>
      <c r="AX41" s="1646"/>
      <c r="AY41" s="1646"/>
      <c r="AZ41" s="1646"/>
      <c r="BA41" s="1646"/>
      <c r="BB41" s="1631"/>
      <c r="BC41" s="1631"/>
      <c r="BD41" s="1631"/>
      <c r="BE41" s="1631"/>
      <c r="BF41" s="1631"/>
      <c r="BL41" s="31"/>
      <c r="BM41" s="35"/>
      <c r="BN41" s="36"/>
      <c r="BO41" s="36"/>
      <c r="BP41" s="154"/>
      <c r="BQ41" s="6"/>
      <c r="BR41" s="6"/>
    </row>
    <row r="42" spans="1:70" ht="13.5" customHeight="1" thickBot="1">
      <c r="B42" s="98">
        <v>4</v>
      </c>
      <c r="C42" s="91">
        <v>1</v>
      </c>
      <c r="D42" s="99">
        <v>85</v>
      </c>
      <c r="E42" s="59"/>
      <c r="I42" s="35"/>
      <c r="J42" s="1603"/>
      <c r="K42" s="37"/>
      <c r="L42" s="1610"/>
      <c r="M42" s="1611"/>
      <c r="N42" s="1648"/>
      <c r="O42" s="35"/>
      <c r="P42" s="1603"/>
      <c r="Q42" s="1648"/>
      <c r="R42" s="35"/>
      <c r="S42" s="1623"/>
      <c r="T42" s="1624"/>
      <c r="U42" s="1624"/>
      <c r="V42" s="1624"/>
      <c r="W42" s="1625"/>
      <c r="X42" s="1649"/>
      <c r="Y42" s="1650"/>
      <c r="Z42" s="1650"/>
      <c r="AA42" s="1650"/>
      <c r="AB42" s="1650"/>
      <c r="AC42" s="1650"/>
      <c r="AD42" s="1650"/>
      <c r="AE42" s="1650"/>
      <c r="AF42" s="1629"/>
      <c r="AG42" s="118" t="s">
        <v>175</v>
      </c>
      <c r="AN42" s="35" t="s">
        <v>112</v>
      </c>
      <c r="AO42" s="160"/>
      <c r="AQ42" s="161"/>
      <c r="AT42" s="99">
        <v>85</v>
      </c>
      <c r="AU42" s="1646"/>
      <c r="AV42" s="1646"/>
      <c r="AW42" s="1646"/>
      <c r="AX42" s="1646"/>
      <c r="AY42" s="1646"/>
      <c r="AZ42" s="1646"/>
      <c r="BA42" s="1646"/>
      <c r="BB42" s="1631"/>
      <c r="BC42" s="1631"/>
      <c r="BD42" s="1631"/>
      <c r="BE42" s="1631"/>
      <c r="BF42" s="1631"/>
      <c r="BL42" s="31"/>
      <c r="BM42" s="35"/>
      <c r="BN42" s="104">
        <v>700</v>
      </c>
      <c r="BO42" s="315" t="s">
        <v>271</v>
      </c>
      <c r="BP42" s="154"/>
      <c r="BQ42" s="6"/>
      <c r="BR42" s="6"/>
    </row>
    <row r="43" spans="1:70" ht="13.5" customHeight="1" thickBot="1">
      <c r="B43" s="157"/>
      <c r="C43" s="91"/>
      <c r="D43" s="99"/>
      <c r="E43" s="59"/>
      <c r="I43" s="35"/>
      <c r="J43" s="1603"/>
      <c r="K43" s="37"/>
      <c r="L43" s="1610"/>
      <c r="M43" s="1611"/>
      <c r="N43" s="1648"/>
      <c r="O43" s="35" t="s">
        <v>100</v>
      </c>
      <c r="P43" s="1603"/>
      <c r="Q43" s="1648"/>
      <c r="R43" s="109"/>
      <c r="S43" s="1623"/>
      <c r="T43" s="1624"/>
      <c r="U43" s="1624"/>
      <c r="V43" s="1624"/>
      <c r="W43" s="1625"/>
      <c r="X43" s="1649"/>
      <c r="Y43" s="1650"/>
      <c r="Z43" s="1650"/>
      <c r="AA43" s="1650"/>
      <c r="AB43" s="1650"/>
      <c r="AC43" s="1650"/>
      <c r="AD43" s="1650"/>
      <c r="AE43" s="1650"/>
      <c r="AF43" s="1629"/>
      <c r="AG43" s="254" t="s">
        <v>153</v>
      </c>
      <c r="AN43" s="170"/>
      <c r="AO43" s="160"/>
      <c r="AP43" s="5"/>
      <c r="AQ43" s="161"/>
      <c r="AT43" s="99"/>
      <c r="AU43" s="1646"/>
      <c r="AV43" s="1646"/>
      <c r="AW43" s="1646"/>
      <c r="AX43" s="1646"/>
      <c r="AY43" s="1646"/>
      <c r="AZ43" s="1646"/>
      <c r="BA43" s="1646"/>
      <c r="BB43" s="1631"/>
      <c r="BC43" s="1631"/>
      <c r="BD43" s="1631"/>
      <c r="BE43" s="1631"/>
      <c r="BF43" s="1631"/>
      <c r="BL43" s="31"/>
      <c r="BM43" s="110"/>
      <c r="BN43" s="111"/>
      <c r="BO43" s="153"/>
      <c r="BP43" s="37"/>
    </row>
    <row r="44" spans="1:70" ht="13.5" customHeight="1" thickTop="1" thickBot="1">
      <c r="B44" s="255"/>
      <c r="C44" s="256"/>
      <c r="D44" s="257"/>
      <c r="E44" s="59"/>
      <c r="I44" s="35"/>
      <c r="J44" s="1603"/>
      <c r="K44" s="37"/>
      <c r="L44" s="1610"/>
      <c r="M44" s="1611"/>
      <c r="N44" s="1648"/>
      <c r="O44" s="159">
        <v>700</v>
      </c>
      <c r="P44" s="1603"/>
      <c r="Q44" s="1648"/>
      <c r="R44" s="109"/>
      <c r="S44" s="1623"/>
      <c r="T44" s="1624"/>
      <c r="U44" s="1624"/>
      <c r="V44" s="1624"/>
      <c r="W44" s="1625"/>
      <c r="X44" s="1649"/>
      <c r="Y44" s="1650"/>
      <c r="Z44" s="1650"/>
      <c r="AA44" s="1650"/>
      <c r="AB44" s="1650"/>
      <c r="AC44" s="1650"/>
      <c r="AD44" s="1650"/>
      <c r="AE44" s="1650"/>
      <c r="AF44" s="1629"/>
      <c r="AG44" s="118"/>
      <c r="AN44" s="145"/>
      <c r="AO44" s="160"/>
      <c r="AP44" s="5"/>
      <c r="AQ44" s="15" t="s">
        <v>120</v>
      </c>
      <c r="AT44" s="257"/>
      <c r="AU44" s="1646"/>
      <c r="AV44" s="1646"/>
      <c r="AW44" s="1646"/>
      <c r="AX44" s="1646"/>
      <c r="AY44" s="1646"/>
      <c r="AZ44" s="1646"/>
      <c r="BA44" s="1646"/>
      <c r="BB44" s="1631"/>
      <c r="BC44" s="1631"/>
      <c r="BD44" s="1631"/>
      <c r="BE44" s="1631"/>
      <c r="BF44" s="1631"/>
      <c r="BL44" s="31"/>
      <c r="BM44" s="35"/>
      <c r="BN44" s="162"/>
      <c r="BO44" s="117"/>
      <c r="BP44" s="37"/>
    </row>
    <row r="45" spans="1:70" ht="13.5" customHeight="1" thickBot="1">
      <c r="B45" s="249">
        <v>3</v>
      </c>
      <c r="C45" s="245" t="s">
        <v>108</v>
      </c>
      <c r="D45" s="258">
        <v>75</v>
      </c>
      <c r="E45" s="59"/>
      <c r="I45" s="35"/>
      <c r="J45" s="1603"/>
      <c r="K45" s="37"/>
      <c r="L45" s="1610"/>
      <c r="M45" s="1611"/>
      <c r="N45" s="1648"/>
      <c r="O45" s="163"/>
      <c r="P45" s="1603"/>
      <c r="Q45" s="1648"/>
      <c r="R45" s="35"/>
      <c r="S45" s="1623"/>
      <c r="T45" s="1624"/>
      <c r="U45" s="1624"/>
      <c r="V45" s="1624"/>
      <c r="W45" s="1625"/>
      <c r="X45" s="1649"/>
      <c r="Y45" s="1650"/>
      <c r="Z45" s="1650"/>
      <c r="AA45" s="1650"/>
      <c r="AB45" s="1650"/>
      <c r="AC45" s="1650"/>
      <c r="AD45" s="1650"/>
      <c r="AE45" s="1650"/>
      <c r="AF45" s="1629"/>
      <c r="AG45" s="118"/>
      <c r="AN45" s="35" t="s">
        <v>112</v>
      </c>
      <c r="AO45" s="160"/>
      <c r="AR45" s="4"/>
      <c r="AS45" s="4"/>
      <c r="AT45" s="258">
        <v>75</v>
      </c>
      <c r="AU45" s="1646"/>
      <c r="AV45" s="1646"/>
      <c r="AW45" s="1646"/>
      <c r="AX45" s="1646"/>
      <c r="AY45" s="1646"/>
      <c r="AZ45" s="1646"/>
      <c r="BA45" s="1646"/>
      <c r="BB45" s="1631"/>
      <c r="BC45" s="1631"/>
      <c r="BD45" s="1631"/>
      <c r="BE45" s="1631"/>
      <c r="BF45" s="1631"/>
      <c r="BL45" s="31"/>
      <c r="BM45" s="30"/>
      <c r="BN45" s="104">
        <v>700</v>
      </c>
      <c r="BO45" s="315" t="s">
        <v>271</v>
      </c>
      <c r="BP45" s="37"/>
    </row>
    <row r="46" spans="1:70" ht="13.5" customHeight="1" thickBot="1">
      <c r="B46" s="259"/>
      <c r="C46" s="260"/>
      <c r="D46" s="261"/>
      <c r="E46" s="59"/>
      <c r="I46" s="35"/>
      <c r="J46" s="1603"/>
      <c r="K46" s="37"/>
      <c r="L46" s="1610"/>
      <c r="M46" s="1611"/>
      <c r="N46" s="1648"/>
      <c r="O46" s="136" t="s">
        <v>104</v>
      </c>
      <c r="P46" s="1603"/>
      <c r="Q46" s="1648"/>
      <c r="R46" s="109"/>
      <c r="S46" s="1623"/>
      <c r="T46" s="1624"/>
      <c r="U46" s="1624"/>
      <c r="V46" s="1624"/>
      <c r="W46" s="1625"/>
      <c r="X46" s="1649"/>
      <c r="Y46" s="1650"/>
      <c r="Z46" s="1650"/>
      <c r="AA46" s="1650"/>
      <c r="AB46" s="1650"/>
      <c r="AC46" s="1650"/>
      <c r="AD46" s="1650"/>
      <c r="AE46" s="1650"/>
      <c r="AF46" s="1629"/>
      <c r="AG46" s="118"/>
      <c r="AN46" s="262"/>
      <c r="AO46" s="160"/>
      <c r="AP46" s="5"/>
      <c r="AQ46" s="5"/>
      <c r="AT46" s="261"/>
      <c r="AU46" s="1646"/>
      <c r="AV46" s="1646"/>
      <c r="AW46" s="1646"/>
      <c r="AX46" s="1646"/>
      <c r="AY46" s="1646"/>
      <c r="AZ46" s="1646"/>
      <c r="BA46" s="1646"/>
      <c r="BB46" s="1631"/>
      <c r="BC46" s="1631"/>
      <c r="BD46" s="1631"/>
      <c r="BE46" s="1631"/>
      <c r="BF46" s="1631"/>
      <c r="BL46" s="31"/>
      <c r="BM46" s="109"/>
      <c r="BN46" s="111"/>
      <c r="BO46" s="153"/>
      <c r="BP46" s="37"/>
    </row>
    <row r="47" spans="1:70" ht="13.5" customHeight="1" thickBot="1">
      <c r="B47" s="164"/>
      <c r="C47" s="165"/>
      <c r="D47" s="166"/>
      <c r="E47" s="59"/>
      <c r="I47" s="35"/>
      <c r="J47" s="1603"/>
      <c r="K47" s="37"/>
      <c r="L47" s="1610"/>
      <c r="M47" s="1611"/>
      <c r="N47" s="1648"/>
      <c r="O47" s="139" t="s">
        <v>105</v>
      </c>
      <c r="P47" s="1603"/>
      <c r="Q47" s="1648"/>
      <c r="R47" s="109"/>
      <c r="S47" s="1623"/>
      <c r="T47" s="1624"/>
      <c r="U47" s="1624"/>
      <c r="V47" s="1624"/>
      <c r="W47" s="1625"/>
      <c r="X47" s="1649"/>
      <c r="Y47" s="1650"/>
      <c r="Z47" s="1650"/>
      <c r="AA47" s="1650"/>
      <c r="AB47" s="1650"/>
      <c r="AC47" s="1650"/>
      <c r="AD47" s="1650"/>
      <c r="AE47" s="1650"/>
      <c r="AF47" s="1629"/>
      <c r="AG47" s="118"/>
      <c r="AN47" s="248"/>
      <c r="AO47" s="160"/>
      <c r="AP47" s="5"/>
      <c r="AQ47" s="5"/>
      <c r="AT47" s="166"/>
      <c r="AU47" s="1646"/>
      <c r="AV47" s="1646"/>
      <c r="AW47" s="1646"/>
      <c r="AX47" s="1646"/>
      <c r="AY47" s="1646"/>
      <c r="AZ47" s="1646"/>
      <c r="BA47" s="1646"/>
      <c r="BB47" s="1631"/>
      <c r="BC47" s="1631"/>
      <c r="BD47" s="1631"/>
      <c r="BE47" s="1631"/>
      <c r="BF47" s="1631"/>
      <c r="BL47" s="31"/>
      <c r="BM47" s="30"/>
      <c r="BN47" s="167"/>
      <c r="BO47" s="140"/>
      <c r="BP47" s="37"/>
    </row>
    <row r="48" spans="1:70" ht="13.5" customHeight="1" thickBot="1">
      <c r="B48" s="122">
        <v>2</v>
      </c>
      <c r="C48" s="123" t="s">
        <v>108</v>
      </c>
      <c r="D48" s="124">
        <v>65</v>
      </c>
      <c r="E48" s="59"/>
      <c r="I48" s="35"/>
      <c r="J48" s="1603"/>
      <c r="K48" s="37"/>
      <c r="L48" s="1610"/>
      <c r="M48" s="1611"/>
      <c r="N48" s="1648"/>
      <c r="O48" s="139" t="s">
        <v>106</v>
      </c>
      <c r="P48" s="1603"/>
      <c r="Q48" s="1648"/>
      <c r="R48" s="109"/>
      <c r="S48" s="1623"/>
      <c r="T48" s="1624"/>
      <c r="U48" s="1624"/>
      <c r="V48" s="1624"/>
      <c r="W48" s="1625"/>
      <c r="X48" s="1649"/>
      <c r="Y48" s="1650"/>
      <c r="Z48" s="1650"/>
      <c r="AA48" s="1650"/>
      <c r="AB48" s="1650"/>
      <c r="AC48" s="1650"/>
      <c r="AD48" s="1650"/>
      <c r="AE48" s="1650"/>
      <c r="AF48" s="1629"/>
      <c r="AG48" s="118"/>
      <c r="AN48" s="35" t="s">
        <v>112</v>
      </c>
      <c r="AO48" s="160"/>
      <c r="AP48" s="5"/>
      <c r="AR48" s="4"/>
      <c r="AS48" s="4"/>
      <c r="AT48" s="124">
        <v>65</v>
      </c>
      <c r="AU48" s="1646"/>
      <c r="AV48" s="1646"/>
      <c r="AW48" s="1646"/>
      <c r="AX48" s="1646"/>
      <c r="AY48" s="1646"/>
      <c r="AZ48" s="1646"/>
      <c r="BA48" s="1646"/>
      <c r="BB48" s="1631"/>
      <c r="BC48" s="1631"/>
      <c r="BD48" s="1631"/>
      <c r="BE48" s="1631"/>
      <c r="BF48" s="1631"/>
      <c r="BL48" s="31"/>
      <c r="BM48" s="30"/>
      <c r="BN48" s="104">
        <v>700</v>
      </c>
      <c r="BO48" s="315" t="s">
        <v>271</v>
      </c>
      <c r="BP48" s="37"/>
    </row>
    <row r="49" spans="1:68" ht="13.5" customHeight="1" thickBot="1">
      <c r="B49" s="168"/>
      <c r="C49" s="129">
        <v>1</v>
      </c>
      <c r="D49" s="169"/>
      <c r="E49" s="59"/>
      <c r="I49" s="170"/>
      <c r="J49" s="1603"/>
      <c r="K49" s="37"/>
      <c r="L49" s="1610"/>
      <c r="M49" s="1611"/>
      <c r="N49" s="1648"/>
      <c r="O49" s="136" t="s">
        <v>107</v>
      </c>
      <c r="P49" s="1603"/>
      <c r="Q49" s="1648"/>
      <c r="R49" s="109"/>
      <c r="S49" s="1623"/>
      <c r="T49" s="1624"/>
      <c r="U49" s="1624"/>
      <c r="V49" s="1624"/>
      <c r="W49" s="1625"/>
      <c r="X49" s="1649"/>
      <c r="Y49" s="1650"/>
      <c r="Z49" s="1650"/>
      <c r="AA49" s="1650"/>
      <c r="AB49" s="1650"/>
      <c r="AC49" s="1650"/>
      <c r="AD49" s="1650"/>
      <c r="AE49" s="1650"/>
      <c r="AF49" s="1629"/>
      <c r="AG49" s="118"/>
      <c r="AN49" s="170"/>
      <c r="AO49" s="160"/>
      <c r="AP49" s="5"/>
      <c r="AQ49" s="5"/>
      <c r="AT49" s="169"/>
      <c r="AU49" s="1646"/>
      <c r="AV49" s="1646"/>
      <c r="AW49" s="1646"/>
      <c r="AX49" s="1646"/>
      <c r="AY49" s="1646"/>
      <c r="AZ49" s="1646"/>
      <c r="BA49" s="1646"/>
      <c r="BB49" s="1631"/>
      <c r="BC49" s="1631"/>
      <c r="BD49" s="1631"/>
      <c r="BE49" s="1631"/>
      <c r="BF49" s="1631"/>
      <c r="BL49" s="31"/>
      <c r="BM49" s="109"/>
      <c r="BN49" s="155"/>
      <c r="BO49" s="171"/>
      <c r="BP49" s="37"/>
    </row>
    <row r="50" spans="1:68" ht="13.5" customHeight="1" thickTop="1" thickBot="1">
      <c r="B50" s="238"/>
      <c r="C50" s="263"/>
      <c r="D50" s="224"/>
      <c r="E50" s="59"/>
      <c r="I50" s="145" t="s">
        <v>121</v>
      </c>
      <c r="J50" s="1603"/>
      <c r="K50" s="37"/>
      <c r="L50" s="1610"/>
      <c r="M50" s="1611"/>
      <c r="N50" s="1648"/>
      <c r="O50" s="35"/>
      <c r="P50" s="1603"/>
      <c r="Q50" s="1648"/>
      <c r="R50" s="109"/>
      <c r="S50" s="1623"/>
      <c r="T50" s="1624"/>
      <c r="U50" s="1624"/>
      <c r="V50" s="1624"/>
      <c r="W50" s="1625"/>
      <c r="X50" s="1649"/>
      <c r="Y50" s="1650"/>
      <c r="Z50" s="1650"/>
      <c r="AA50" s="1650"/>
      <c r="AB50" s="1650"/>
      <c r="AC50" s="1650"/>
      <c r="AD50" s="1650"/>
      <c r="AE50" s="1650"/>
      <c r="AF50" s="1629"/>
      <c r="AG50" s="118"/>
      <c r="AN50" s="35"/>
      <c r="AO50" s="160"/>
      <c r="AP50" s="5"/>
      <c r="AQ50" s="5"/>
      <c r="AT50" s="224"/>
      <c r="AU50" s="1646"/>
      <c r="AV50" s="1646"/>
      <c r="AW50" s="1646"/>
      <c r="AX50" s="1646"/>
      <c r="AY50" s="1646"/>
      <c r="AZ50" s="1646"/>
      <c r="BA50" s="1646"/>
      <c r="BB50" s="1631"/>
      <c r="BC50" s="1631"/>
      <c r="BD50" s="1631"/>
      <c r="BE50" s="1631"/>
      <c r="BF50" s="1631"/>
      <c r="BL50" s="31"/>
      <c r="BM50" s="35"/>
      <c r="BN50" s="172"/>
      <c r="BO50" s="107"/>
      <c r="BP50" s="37"/>
    </row>
    <row r="51" spans="1:68" ht="13.5" customHeight="1" thickBot="1">
      <c r="B51" s="222">
        <v>1</v>
      </c>
      <c r="C51" s="263" t="s">
        <v>122</v>
      </c>
      <c r="D51" s="223">
        <v>50</v>
      </c>
      <c r="E51" s="59"/>
      <c r="I51" s="159">
        <v>700</v>
      </c>
      <c r="J51" s="1603"/>
      <c r="K51" s="37"/>
      <c r="L51" s="1610"/>
      <c r="M51" s="1611"/>
      <c r="N51" s="1648"/>
      <c r="O51" s="109"/>
      <c r="P51" s="1603"/>
      <c r="Q51" s="1648"/>
      <c r="R51" s="264"/>
      <c r="S51" s="1623"/>
      <c r="T51" s="1624"/>
      <c r="U51" s="1624"/>
      <c r="V51" s="1624"/>
      <c r="W51" s="1625"/>
      <c r="X51" s="1649"/>
      <c r="Y51" s="1650"/>
      <c r="Z51" s="1650"/>
      <c r="AA51" s="1650"/>
      <c r="AB51" s="1650"/>
      <c r="AC51" s="1650"/>
      <c r="AD51" s="1650"/>
      <c r="AE51" s="1650"/>
      <c r="AF51" s="1629"/>
      <c r="AG51" s="118"/>
      <c r="AN51" s="35" t="s">
        <v>112</v>
      </c>
      <c r="AO51" s="160"/>
      <c r="AP51" s="6"/>
      <c r="AR51" s="4"/>
      <c r="AS51" s="4"/>
      <c r="AT51" s="223">
        <v>50</v>
      </c>
      <c r="AU51" s="1646"/>
      <c r="AV51" s="1646"/>
      <c r="AW51" s="1646"/>
      <c r="AX51" s="1646"/>
      <c r="AY51" s="1646"/>
      <c r="AZ51" s="1646"/>
      <c r="BA51" s="1646"/>
      <c r="BB51" s="1631"/>
      <c r="BC51" s="1631"/>
      <c r="BD51" s="1631"/>
      <c r="BE51" s="1631"/>
      <c r="BF51" s="1631"/>
      <c r="BL51" s="31"/>
      <c r="BM51" s="35"/>
      <c r="BN51" s="104">
        <v>700</v>
      </c>
      <c r="BO51" s="315" t="s">
        <v>271</v>
      </c>
      <c r="BP51" s="37"/>
    </row>
    <row r="52" spans="1:68" ht="13.5" customHeight="1" thickBot="1">
      <c r="B52" s="265"/>
      <c r="C52" s="266" t="s">
        <v>123</v>
      </c>
      <c r="D52" s="267"/>
      <c r="E52" s="173"/>
      <c r="F52" s="18"/>
      <c r="G52" s="18"/>
      <c r="H52" s="18"/>
      <c r="I52" s="174"/>
      <c r="J52" s="1604"/>
      <c r="K52" s="79"/>
      <c r="L52" s="1612"/>
      <c r="M52" s="1613"/>
      <c r="N52" s="1648"/>
      <c r="O52" s="174"/>
      <c r="P52" s="1604"/>
      <c r="Q52" s="1648"/>
      <c r="R52" s="175"/>
      <c r="S52" s="1626"/>
      <c r="T52" s="1627"/>
      <c r="U52" s="1627"/>
      <c r="V52" s="1627"/>
      <c r="W52" s="1628"/>
      <c r="X52" s="1649"/>
      <c r="Y52" s="1650"/>
      <c r="Z52" s="1650"/>
      <c r="AA52" s="1650"/>
      <c r="AB52" s="1650"/>
      <c r="AC52" s="1650"/>
      <c r="AD52" s="1650"/>
      <c r="AE52" s="1650"/>
      <c r="AF52" s="1629"/>
      <c r="AG52" s="178"/>
      <c r="AH52" s="177"/>
      <c r="AI52" s="177"/>
      <c r="AJ52" s="177"/>
      <c r="AK52" s="177"/>
      <c r="AL52" s="177"/>
      <c r="AM52" s="177"/>
      <c r="AN52" s="268"/>
      <c r="AO52" s="176"/>
      <c r="AP52" s="177"/>
      <c r="AQ52" s="177"/>
      <c r="AR52" s="177"/>
      <c r="AS52" s="177"/>
      <c r="AT52" s="267"/>
      <c r="AU52" s="1646"/>
      <c r="AV52" s="1646"/>
      <c r="AW52" s="1646"/>
      <c r="AX52" s="1646"/>
      <c r="AY52" s="1646"/>
      <c r="AZ52" s="1646"/>
      <c r="BA52" s="1646"/>
      <c r="BB52" s="1631"/>
      <c r="BC52" s="1631"/>
      <c r="BD52" s="1631"/>
      <c r="BE52" s="1631"/>
      <c r="BF52" s="1631"/>
      <c r="BG52" s="177"/>
      <c r="BH52" s="177"/>
      <c r="BI52" s="177"/>
      <c r="BJ52" s="177"/>
      <c r="BK52" s="177"/>
      <c r="BL52" s="269"/>
      <c r="BM52" s="174"/>
      <c r="BN52" s="179"/>
      <c r="BO52" s="180"/>
      <c r="BP52" s="79"/>
    </row>
    <row r="53" spans="1:68" ht="13.5" customHeight="1">
      <c r="A53" s="8"/>
      <c r="B53" s="181"/>
      <c r="R53" s="5"/>
      <c r="S53" s="3"/>
      <c r="T53" s="3"/>
      <c r="U53" s="5"/>
      <c r="V53" s="1"/>
      <c r="W53" s="1"/>
      <c r="X53" s="5"/>
      <c r="Y53" s="5"/>
      <c r="Z53" s="2"/>
      <c r="AA53" s="2"/>
      <c r="AB53" s="1"/>
      <c r="AC53" s="1"/>
      <c r="AD53" s="5"/>
      <c r="AE53" s="5"/>
      <c r="AN53" s="5"/>
      <c r="AO53" s="3"/>
      <c r="AP53" s="3"/>
      <c r="AQ53" s="5"/>
      <c r="AR53" s="1"/>
      <c r="AS53" s="1"/>
      <c r="AT53" s="5"/>
      <c r="AU53" s="5"/>
      <c r="AV53" s="2"/>
      <c r="AW53" s="2"/>
      <c r="AX53" s="1"/>
      <c r="AY53" s="1"/>
      <c r="AZ53" s="5"/>
      <c r="BA53" s="5"/>
    </row>
    <row r="54" spans="1:68" ht="27.75" customHeight="1">
      <c r="A54" s="8"/>
      <c r="B54" s="181"/>
      <c r="D54" s="270" t="s">
        <v>176</v>
      </c>
      <c r="E54" s="271"/>
      <c r="I54" s="272"/>
      <c r="J54" s="272"/>
      <c r="K54" s="272"/>
      <c r="L54" s="272"/>
      <c r="M54" s="272"/>
      <c r="N54" s="272"/>
      <c r="U54" s="1607"/>
      <c r="V54" s="1607"/>
      <c r="W54" s="1607"/>
      <c r="Y54" s="5"/>
      <c r="Z54" s="2"/>
      <c r="AA54" s="2"/>
      <c r="AB54" s="1"/>
      <c r="AC54" s="1"/>
      <c r="AD54" s="5"/>
      <c r="AE54" s="5"/>
      <c r="AI54" s="4"/>
      <c r="AJ54" s="4"/>
      <c r="AK54" s="4"/>
      <c r="AQ54" s="1607"/>
      <c r="AR54" s="1607"/>
      <c r="AS54" s="1607"/>
      <c r="AU54" s="5"/>
      <c r="AV54" s="2"/>
      <c r="AW54" s="5"/>
      <c r="AX54" s="1"/>
      <c r="AY54" s="2"/>
      <c r="AZ54" s="5"/>
      <c r="BA54" s="5"/>
      <c r="BI54" s="4"/>
      <c r="BJ54" s="4"/>
      <c r="BK54" s="4"/>
    </row>
    <row r="55" spans="1:68" ht="21.75" customHeight="1">
      <c r="A55" s="8"/>
      <c r="B55" s="181"/>
      <c r="D55" s="270" t="s">
        <v>177</v>
      </c>
      <c r="S55" s="3"/>
      <c r="T55" s="3"/>
      <c r="U55" s="5"/>
      <c r="V55" s="1"/>
      <c r="W55" s="1"/>
      <c r="Y55" s="5"/>
      <c r="Z55" s="2"/>
      <c r="AA55" s="5"/>
      <c r="AB55" s="1"/>
      <c r="AC55" s="2"/>
      <c r="AD55" s="5"/>
      <c r="AE55" s="5"/>
      <c r="AI55" s="4"/>
      <c r="AJ55" s="4"/>
      <c r="AK55" s="4"/>
      <c r="AO55" s="3"/>
      <c r="AP55" s="3"/>
      <c r="AQ55" s="5"/>
      <c r="AR55" s="1"/>
      <c r="AS55" s="1"/>
      <c r="AU55" s="5"/>
      <c r="AV55" s="2"/>
      <c r="AW55" s="2"/>
      <c r="AX55" s="1"/>
      <c r="AY55" s="1"/>
      <c r="AZ55" s="5"/>
      <c r="BA55" s="5"/>
      <c r="BI55" s="4"/>
      <c r="BJ55" s="4"/>
      <c r="BK55" s="4"/>
    </row>
    <row r="56" spans="1:68" ht="13.5" customHeight="1">
      <c r="A56" s="8"/>
      <c r="B56" s="181"/>
      <c r="E56" s="271"/>
      <c r="I56" s="272"/>
      <c r="J56" s="272"/>
      <c r="K56" s="272"/>
      <c r="L56" s="272"/>
      <c r="M56" s="272"/>
      <c r="N56" s="272"/>
      <c r="U56" s="1606"/>
      <c r="V56" s="1606"/>
      <c r="W56" s="1606"/>
      <c r="Y56" s="5"/>
      <c r="Z56" s="2"/>
      <c r="AA56" s="2"/>
      <c r="AD56" s="5"/>
      <c r="AE56" s="5"/>
      <c r="AI56" s="4"/>
      <c r="AJ56" s="4"/>
      <c r="AK56" s="4"/>
      <c r="AL56" s="181"/>
      <c r="AM56" s="181"/>
      <c r="AQ56" s="1606"/>
      <c r="AR56" s="1606"/>
      <c r="AS56" s="1606"/>
      <c r="AU56" s="5"/>
      <c r="AV56" s="2"/>
      <c r="AW56" s="2"/>
      <c r="AZ56" s="5"/>
      <c r="BA56" s="5"/>
      <c r="BI56" s="4"/>
      <c r="BJ56" s="4"/>
      <c r="BK56" s="4"/>
      <c r="BL56" s="181"/>
    </row>
    <row r="57" spans="1:68" ht="13.5" customHeight="1">
      <c r="A57" s="8"/>
      <c r="B57" s="181"/>
      <c r="E57" s="271"/>
      <c r="I57" s="272"/>
      <c r="J57" s="272"/>
      <c r="K57" s="272"/>
      <c r="L57" s="272"/>
      <c r="M57" s="272"/>
      <c r="N57" s="272"/>
      <c r="U57" s="1606"/>
      <c r="V57" s="1606"/>
      <c r="W57" s="1606"/>
      <c r="Y57" s="5"/>
      <c r="Z57" s="2"/>
      <c r="AA57" s="2"/>
      <c r="AD57" s="5"/>
      <c r="AE57" s="5"/>
      <c r="AI57" s="4"/>
      <c r="AJ57" s="4"/>
      <c r="AK57" s="4"/>
      <c r="AL57" s="181"/>
      <c r="AM57" s="181"/>
      <c r="AQ57" s="1606"/>
      <c r="AR57" s="1606"/>
      <c r="AS57" s="1606"/>
      <c r="AU57" s="5"/>
      <c r="AV57" s="2"/>
      <c r="AW57" s="2"/>
      <c r="AZ57" s="5"/>
      <c r="BA57" s="5"/>
      <c r="BI57" s="4"/>
      <c r="BJ57" s="4"/>
      <c r="BK57" s="4"/>
      <c r="BL57" s="181"/>
    </row>
    <row r="58" spans="1:68" s="5" customFormat="1" ht="13.5" customHeight="1">
      <c r="A58" s="8"/>
      <c r="B58" s="181"/>
      <c r="C58" s="4"/>
      <c r="D58" s="4"/>
      <c r="E58" s="271"/>
      <c r="F58" s="4"/>
      <c r="G58" s="4"/>
      <c r="H58" s="4"/>
      <c r="I58" s="194"/>
      <c r="J58" s="194"/>
      <c r="K58" s="194"/>
      <c r="L58" s="194"/>
      <c r="M58" s="194"/>
      <c r="N58" s="194"/>
      <c r="O58" s="4"/>
      <c r="Q58" s="4"/>
      <c r="U58" s="1606"/>
      <c r="V58" s="1606"/>
      <c r="W58" s="1606"/>
      <c r="Z58" s="2"/>
      <c r="AA58" s="2"/>
      <c r="AB58" s="4"/>
      <c r="AC58" s="4"/>
      <c r="AJ58" s="6"/>
      <c r="AQ58" s="1606"/>
      <c r="AR58" s="1606"/>
      <c r="AS58" s="1606"/>
      <c r="AV58" s="2"/>
      <c r="AW58" s="2"/>
      <c r="AX58" s="4"/>
      <c r="AY58" s="4"/>
      <c r="BJ58" s="6"/>
    </row>
    <row r="59" spans="1:68" s="5" customFormat="1" ht="13.5" customHeight="1">
      <c r="A59" s="8"/>
      <c r="B59" s="181"/>
      <c r="C59" s="4"/>
      <c r="D59" s="4"/>
      <c r="E59" s="271"/>
      <c r="F59" s="4"/>
      <c r="G59" s="4"/>
      <c r="H59" s="4"/>
      <c r="I59" s="194"/>
      <c r="J59" s="194"/>
      <c r="K59" s="194"/>
      <c r="L59" s="194"/>
      <c r="M59" s="194"/>
      <c r="N59" s="194"/>
      <c r="O59" s="4"/>
      <c r="Q59" s="4"/>
    </row>
    <row r="60" spans="1:68" s="5" customFormat="1" ht="21.75" customHeight="1">
      <c r="A60" s="8"/>
      <c r="B60" s="181"/>
      <c r="C60" s="4"/>
      <c r="D60" s="4"/>
      <c r="E60" s="271"/>
      <c r="F60" s="4"/>
      <c r="G60" s="4"/>
      <c r="H60" s="4"/>
      <c r="I60" s="194"/>
      <c r="J60" s="194"/>
      <c r="K60" s="194"/>
      <c r="L60" s="194"/>
      <c r="M60" s="194"/>
      <c r="N60" s="194"/>
      <c r="O60" s="4"/>
      <c r="Q60" s="4"/>
      <c r="R60" s="4"/>
      <c r="AN60" s="4"/>
    </row>
    <row r="61" spans="1:68" s="5" customFormat="1" ht="13.5" customHeight="1">
      <c r="A61" s="8"/>
      <c r="B61" s="181"/>
      <c r="C61" s="4"/>
      <c r="D61" s="182"/>
      <c r="E61" s="4"/>
      <c r="F61" s="4"/>
      <c r="G61" s="4"/>
      <c r="H61" s="4"/>
      <c r="I61" s="4"/>
      <c r="K61" s="4"/>
      <c r="L61" s="4"/>
      <c r="M61" s="4"/>
      <c r="N61" s="4"/>
      <c r="O61" s="4"/>
      <c r="Q61" s="4"/>
      <c r="R61" s="4"/>
      <c r="Y61" s="4"/>
      <c r="AN61" s="4"/>
      <c r="AU61" s="4"/>
    </row>
    <row r="62" spans="1:68" s="5" customFormat="1" ht="48" customHeight="1">
      <c r="A62" s="8"/>
      <c r="B62" s="181"/>
      <c r="C62" s="4"/>
      <c r="D62" s="183"/>
      <c r="E62" s="273"/>
      <c r="F62" s="4"/>
      <c r="G62" s="4"/>
      <c r="H62" s="4"/>
      <c r="I62" s="274"/>
      <c r="J62" s="274"/>
      <c r="K62" s="275"/>
      <c r="L62" s="275"/>
      <c r="M62" s="275"/>
      <c r="N62" s="276"/>
      <c r="O62" s="4"/>
      <c r="Q62" s="4"/>
      <c r="R62" s="4"/>
      <c r="X62" s="4"/>
      <c r="AN62" s="4"/>
      <c r="AT62" s="4"/>
    </row>
    <row r="63" spans="1:68" ht="48" customHeight="1">
      <c r="B63" s="5"/>
      <c r="D63" s="183"/>
      <c r="E63" s="273"/>
      <c r="I63" s="274"/>
      <c r="J63" s="274"/>
      <c r="K63" s="276"/>
      <c r="L63" s="275"/>
      <c r="M63" s="275"/>
      <c r="N63" s="276"/>
      <c r="Y63" s="5"/>
      <c r="Z63" s="5"/>
      <c r="AE63" s="6"/>
      <c r="AU63" s="5"/>
      <c r="AV63" s="5"/>
      <c r="BA63" s="6"/>
    </row>
    <row r="64" spans="1:68" ht="48" customHeight="1">
      <c r="B64" s="5"/>
      <c r="E64" s="273"/>
      <c r="F64" s="183"/>
      <c r="G64" s="183"/>
      <c r="H64" s="183"/>
      <c r="I64" s="274"/>
      <c r="J64" s="274"/>
      <c r="K64" s="276"/>
      <c r="L64" s="276"/>
      <c r="M64" s="275"/>
      <c r="N64" s="276"/>
      <c r="S64" s="6"/>
      <c r="T64" s="5"/>
      <c r="U64" s="5"/>
      <c r="V64" s="4"/>
      <c r="W64" s="4"/>
      <c r="Z64" s="1606"/>
      <c r="AA64" s="1606"/>
      <c r="AB64" s="1606"/>
      <c r="AC64" s="1606"/>
      <c r="AO64" s="6"/>
      <c r="AP64" s="5"/>
      <c r="AQ64" s="5"/>
      <c r="AR64" s="4"/>
      <c r="AS64" s="4"/>
      <c r="AV64" s="1606"/>
      <c r="AW64" s="1606"/>
      <c r="AX64" s="1606"/>
      <c r="AY64" s="1606"/>
    </row>
    <row r="65" spans="1:109" ht="13.5" customHeight="1">
      <c r="B65" s="5"/>
      <c r="E65" s="182"/>
      <c r="I65" s="184"/>
      <c r="L65" s="185"/>
      <c r="N65" s="5"/>
      <c r="O65" s="5"/>
      <c r="Q65" s="5"/>
      <c r="S65" s="6"/>
      <c r="T65" s="5"/>
      <c r="U65" s="5"/>
      <c r="V65" s="4"/>
      <c r="W65" s="4"/>
      <c r="Z65" s="1605"/>
      <c r="AA65" s="1605"/>
      <c r="AB65" s="1605"/>
      <c r="AC65" s="1605"/>
      <c r="AO65" s="6"/>
      <c r="AP65" s="5"/>
      <c r="AQ65" s="5"/>
      <c r="AR65" s="4"/>
      <c r="AS65" s="4"/>
      <c r="AV65" s="1605"/>
      <c r="AW65" s="1605"/>
      <c r="AX65" s="1605"/>
      <c r="AY65" s="1605"/>
    </row>
    <row r="66" spans="1:109" ht="13.5" customHeight="1">
      <c r="B66" s="5"/>
      <c r="I66" s="184"/>
      <c r="N66" s="5"/>
      <c r="O66" s="5"/>
      <c r="Q66" s="5"/>
      <c r="S66" s="5"/>
      <c r="T66" s="5"/>
      <c r="U66" s="5"/>
      <c r="V66" s="4"/>
      <c r="W66" s="4"/>
      <c r="Z66" s="1605"/>
      <c r="AA66" s="1605"/>
      <c r="AB66" s="1605"/>
      <c r="AC66" s="1605"/>
      <c r="AO66" s="5"/>
      <c r="AP66" s="5"/>
      <c r="AQ66" s="5"/>
      <c r="AR66" s="4"/>
      <c r="AS66" s="4"/>
      <c r="AV66" s="1605"/>
      <c r="AW66" s="1605"/>
      <c r="AX66" s="1605"/>
      <c r="AY66" s="1605"/>
    </row>
    <row r="67" spans="1:109" ht="13.5" customHeight="1">
      <c r="B67" s="5"/>
      <c r="I67" s="184"/>
      <c r="N67" s="5"/>
      <c r="O67" s="5"/>
      <c r="Q67" s="5"/>
      <c r="S67" s="5"/>
      <c r="T67" s="5"/>
      <c r="U67" s="5"/>
      <c r="Y67" s="5"/>
      <c r="Z67" s="1605"/>
      <c r="AA67" s="1605"/>
      <c r="AB67" s="1605"/>
      <c r="AC67" s="1605"/>
      <c r="AF67" s="6"/>
      <c r="AO67" s="5"/>
      <c r="AP67" s="5"/>
      <c r="AQ67" s="5"/>
      <c r="AU67" s="5"/>
      <c r="AV67" s="5"/>
      <c r="BA67" s="6"/>
      <c r="BB67" s="6"/>
    </row>
    <row r="68" spans="1:109" ht="13.5" customHeight="1">
      <c r="B68" s="5"/>
      <c r="I68" s="184"/>
      <c r="N68" s="5"/>
      <c r="O68" s="5"/>
      <c r="Q68" s="5"/>
      <c r="Y68" s="5"/>
      <c r="Z68" s="5"/>
      <c r="AE68" s="6"/>
      <c r="AU68" s="5"/>
      <c r="AV68" s="5"/>
      <c r="AW68" s="5"/>
      <c r="AX68" s="5"/>
      <c r="AY68" s="5"/>
      <c r="AZ68" s="5"/>
    </row>
    <row r="69" spans="1:109" ht="13.5" customHeight="1">
      <c r="B69" s="5"/>
      <c r="I69" s="184"/>
      <c r="Y69" s="5"/>
      <c r="Z69" s="5"/>
      <c r="AA69" s="5"/>
      <c r="AB69" s="5"/>
      <c r="AC69" s="5"/>
      <c r="AD69" s="5"/>
      <c r="AU69" s="5"/>
      <c r="AV69" s="5"/>
      <c r="AY69" s="5"/>
      <c r="AZ69" s="5"/>
    </row>
    <row r="70" spans="1:109" ht="13.5" customHeight="1">
      <c r="B70" s="5"/>
      <c r="I70" s="184"/>
      <c r="Y70" s="5"/>
      <c r="Z70" s="5"/>
      <c r="AC70" s="5"/>
      <c r="AD70" s="5"/>
      <c r="AY70" s="5"/>
      <c r="AZ70" s="5"/>
    </row>
    <row r="71" spans="1:109" ht="13.5" customHeight="1">
      <c r="B71" s="5"/>
      <c r="I71" s="184"/>
      <c r="AC71" s="5"/>
      <c r="AD71" s="5"/>
    </row>
    <row r="72" spans="1:109" ht="13.5" customHeight="1">
      <c r="B72" s="5"/>
      <c r="I72" s="184"/>
    </row>
    <row r="73" spans="1:109" ht="13.5" customHeight="1">
      <c r="B73" s="5"/>
    </row>
    <row r="74" spans="1:109" ht="13.5" customHeight="1">
      <c r="B74" s="5"/>
      <c r="V74" s="4"/>
      <c r="W74" s="4"/>
      <c r="AR74" s="4"/>
      <c r="AS74" s="4"/>
      <c r="AZ74" s="150"/>
    </row>
    <row r="75" spans="1:109" ht="13.5" customHeight="1">
      <c r="B75" s="5"/>
      <c r="V75" s="4"/>
      <c r="W75" s="4"/>
      <c r="AD75" s="150"/>
      <c r="AR75" s="4"/>
      <c r="AS75" s="4"/>
      <c r="AZ75" s="188"/>
    </row>
    <row r="76" spans="1:109" ht="13.5" customHeight="1">
      <c r="V76" s="4"/>
      <c r="W76" s="4"/>
      <c r="AD76" s="188"/>
      <c r="AR76" s="4"/>
      <c r="AS76" s="4"/>
    </row>
    <row r="77" spans="1:109" ht="13.5" customHeight="1">
      <c r="V77" s="4"/>
      <c r="W77" s="4"/>
      <c r="AR77" s="4"/>
      <c r="AS77" s="4"/>
    </row>
    <row r="78" spans="1:109" ht="13.5" customHeight="1">
      <c r="V78" s="4"/>
      <c r="W78" s="4"/>
      <c r="AR78" s="4"/>
      <c r="AS78" s="4"/>
    </row>
    <row r="79" spans="1:109" ht="13.5" customHeight="1">
      <c r="S79" s="5"/>
      <c r="T79" s="5"/>
      <c r="U79" s="5"/>
      <c r="AO79" s="5"/>
      <c r="AP79" s="5"/>
      <c r="AQ79" s="5"/>
      <c r="AU79" s="5"/>
      <c r="AV79" s="5"/>
      <c r="AW79" s="5"/>
      <c r="AX79" s="5"/>
      <c r="AY79" s="5"/>
      <c r="AZ79" s="5"/>
    </row>
    <row r="80" spans="1:109" s="277" customFormat="1" ht="13.5" customHeight="1">
      <c r="A80" s="4"/>
      <c r="B80" s="4"/>
      <c r="C80" s="4"/>
      <c r="D80" s="4"/>
      <c r="E80" s="4"/>
      <c r="F80" s="4"/>
      <c r="G80" s="4"/>
      <c r="H80" s="4"/>
      <c r="I80" s="4"/>
      <c r="J80" s="5"/>
      <c r="K80" s="4"/>
      <c r="L80" s="4"/>
      <c r="M80" s="4"/>
      <c r="N80" s="4"/>
      <c r="O80" s="4"/>
      <c r="P80" s="5"/>
      <c r="Q80" s="4"/>
      <c r="R80" s="4"/>
      <c r="S80" s="5"/>
      <c r="T80" s="5"/>
      <c r="U80" s="5"/>
      <c r="V80" s="5"/>
      <c r="W80" s="5"/>
      <c r="X80" s="4"/>
      <c r="Y80" s="5"/>
      <c r="Z80" s="5"/>
      <c r="AA80" s="5"/>
      <c r="AB80" s="5"/>
      <c r="AC80" s="5"/>
      <c r="AD80" s="5"/>
      <c r="AE80" s="4"/>
      <c r="AF80" s="5"/>
      <c r="AG80" s="5"/>
      <c r="AH80" s="5"/>
      <c r="AI80" s="5"/>
      <c r="AJ80" s="5"/>
      <c r="AK80" s="5"/>
      <c r="AL80" s="5"/>
      <c r="AM80" s="5"/>
      <c r="AN80" s="4"/>
      <c r="AO80" s="5"/>
      <c r="AP80" s="5"/>
      <c r="AQ80" s="5"/>
      <c r="AR80" s="5"/>
      <c r="AS80" s="5"/>
      <c r="AT80" s="4"/>
      <c r="AU80" s="5"/>
      <c r="AV80" s="5"/>
      <c r="AW80" s="5"/>
      <c r="AX80" s="5"/>
      <c r="AY80" s="5"/>
      <c r="AZ80" s="5"/>
      <c r="BA80" s="4"/>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row>
    <row r="81" spans="1:109" s="277" customFormat="1" ht="13.5" customHeight="1">
      <c r="A81" s="4"/>
      <c r="B81" s="4"/>
      <c r="C81" s="4"/>
      <c r="D81" s="4"/>
      <c r="E81" s="4"/>
      <c r="F81" s="4"/>
      <c r="G81" s="4"/>
      <c r="H81" s="4"/>
      <c r="I81" s="4"/>
      <c r="J81" s="5"/>
      <c r="K81" s="4"/>
      <c r="L81" s="4"/>
      <c r="M81" s="4"/>
      <c r="N81" s="4"/>
      <c r="O81" s="4"/>
      <c r="P81" s="5"/>
      <c r="Q81" s="4"/>
      <c r="R81" s="4"/>
      <c r="S81" s="5"/>
      <c r="T81" s="5"/>
      <c r="U81" s="5"/>
      <c r="V81" s="5"/>
      <c r="W81" s="5"/>
      <c r="X81" s="4"/>
      <c r="Y81" s="5"/>
      <c r="Z81" s="5"/>
      <c r="AA81" s="5"/>
      <c r="AB81" s="5"/>
      <c r="AC81" s="5"/>
      <c r="AD81" s="5"/>
      <c r="AE81" s="4"/>
      <c r="AF81" s="5"/>
      <c r="AG81" s="5"/>
      <c r="AH81" s="5"/>
      <c r="AI81" s="5"/>
      <c r="AJ81" s="5"/>
      <c r="AK81" s="5"/>
      <c r="AL81" s="5"/>
      <c r="AM81" s="5"/>
      <c r="AN81" s="4"/>
      <c r="AO81" s="5"/>
      <c r="AP81" s="5"/>
      <c r="AQ81" s="5"/>
      <c r="AR81" s="5"/>
      <c r="AS81" s="5"/>
      <c r="AT81" s="4"/>
      <c r="AU81" s="5"/>
      <c r="AV81" s="5"/>
      <c r="AW81" s="5"/>
      <c r="AX81" s="5"/>
      <c r="AY81" s="5"/>
      <c r="AZ81" s="5"/>
      <c r="BA81" s="4"/>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row>
    <row r="82" spans="1:109" s="277" customFormat="1" ht="13.5" customHeight="1">
      <c r="A82" s="4"/>
      <c r="B82" s="4"/>
      <c r="C82" s="4"/>
      <c r="D82" s="4"/>
      <c r="E82" s="4"/>
      <c r="F82" s="4"/>
      <c r="G82" s="4"/>
      <c r="H82" s="4"/>
      <c r="I82" s="4"/>
      <c r="J82" s="5"/>
      <c r="K82" s="4"/>
      <c r="L82" s="4"/>
      <c r="M82" s="4"/>
      <c r="N82" s="4"/>
      <c r="O82" s="4"/>
      <c r="P82" s="5"/>
      <c r="Q82" s="4"/>
      <c r="R82" s="4"/>
      <c r="S82" s="4"/>
      <c r="T82" s="4"/>
      <c r="U82" s="4"/>
      <c r="V82" s="4"/>
      <c r="W82" s="4"/>
      <c r="X82" s="4"/>
      <c r="Y82" s="5"/>
      <c r="Z82" s="5"/>
      <c r="AA82" s="5"/>
      <c r="AB82" s="5"/>
      <c r="AC82" s="5"/>
      <c r="AD82" s="5"/>
      <c r="AE82" s="4"/>
      <c r="AF82" s="5"/>
      <c r="AG82" s="5"/>
      <c r="AH82" s="5"/>
      <c r="AI82" s="5"/>
      <c r="AJ82" s="5"/>
      <c r="AK82" s="5"/>
      <c r="AL82" s="5"/>
      <c r="AM82" s="5"/>
      <c r="AN82" s="4"/>
      <c r="AO82" s="4"/>
      <c r="AP82" s="4"/>
      <c r="AQ82" s="4"/>
      <c r="AR82" s="4"/>
      <c r="AS82" s="4"/>
      <c r="AT82" s="4"/>
      <c r="AU82" s="4"/>
      <c r="AV82" s="4"/>
      <c r="AW82" s="4"/>
      <c r="AX82" s="4"/>
      <c r="AY82" s="4"/>
      <c r="AZ82" s="150"/>
      <c r="BA82" s="4"/>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row>
    <row r="83" spans="1:109" s="277" customFormat="1" ht="13.5" customHeight="1">
      <c r="A83" s="4"/>
      <c r="B83" s="4"/>
      <c r="C83" s="4"/>
      <c r="D83" s="4"/>
      <c r="E83" s="4"/>
      <c r="F83" s="4"/>
      <c r="G83" s="4"/>
      <c r="H83" s="4"/>
      <c r="I83" s="4"/>
      <c r="J83" s="5"/>
      <c r="K83" s="4"/>
      <c r="L83" s="4"/>
      <c r="M83" s="4"/>
      <c r="N83" s="4"/>
      <c r="O83" s="4"/>
      <c r="P83" s="5"/>
      <c r="Q83" s="4"/>
      <c r="R83" s="4"/>
      <c r="S83" s="4"/>
      <c r="T83" s="4"/>
      <c r="U83" s="4"/>
      <c r="V83" s="4"/>
      <c r="W83" s="4"/>
      <c r="X83" s="4"/>
      <c r="Y83" s="4"/>
      <c r="Z83" s="4"/>
      <c r="AA83" s="4"/>
      <c r="AB83" s="4"/>
      <c r="AC83" s="4"/>
      <c r="AD83" s="150"/>
      <c r="AE83" s="4"/>
      <c r="AF83" s="5"/>
      <c r="AG83" s="5"/>
      <c r="AH83" s="5"/>
      <c r="AI83" s="5"/>
      <c r="AJ83" s="5"/>
      <c r="AK83" s="5"/>
      <c r="AL83" s="5"/>
      <c r="AM83" s="5"/>
      <c r="AN83" s="4"/>
      <c r="AO83" s="4"/>
      <c r="AP83" s="4"/>
      <c r="AQ83" s="4"/>
      <c r="AR83" s="4"/>
      <c r="AS83" s="4"/>
      <c r="AT83" s="4"/>
      <c r="AU83" s="4"/>
      <c r="AV83" s="4"/>
      <c r="AW83" s="4"/>
      <c r="AX83" s="4"/>
      <c r="AY83" s="4"/>
      <c r="AZ83" s="188"/>
      <c r="BA83" s="4"/>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row>
    <row r="84" spans="1:109" s="277" customFormat="1" ht="13.5" customHeight="1">
      <c r="A84" s="4"/>
      <c r="B84" s="4"/>
      <c r="C84" s="4"/>
      <c r="D84" s="4"/>
      <c r="E84" s="4"/>
      <c r="F84" s="4"/>
      <c r="G84" s="4"/>
      <c r="H84" s="4"/>
      <c r="I84" s="4"/>
      <c r="J84" s="5"/>
      <c r="K84" s="4"/>
      <c r="L84" s="4"/>
      <c r="M84" s="4"/>
      <c r="N84" s="4"/>
      <c r="O84" s="4"/>
      <c r="P84" s="5"/>
      <c r="Q84" s="4"/>
      <c r="R84" s="4"/>
      <c r="S84" s="4"/>
      <c r="T84" s="4"/>
      <c r="U84" s="4"/>
      <c r="V84" s="4"/>
      <c r="W84" s="4"/>
      <c r="X84" s="4"/>
      <c r="Y84" s="4"/>
      <c r="Z84" s="4"/>
      <c r="AA84" s="4"/>
      <c r="AB84" s="4"/>
      <c r="AC84" s="4"/>
      <c r="AD84" s="188"/>
      <c r="AE84" s="4"/>
      <c r="AF84" s="5"/>
      <c r="AG84" s="5"/>
      <c r="AH84" s="5"/>
      <c r="AI84" s="5"/>
      <c r="AJ84" s="5"/>
      <c r="AK84" s="5"/>
      <c r="AL84" s="5"/>
      <c r="AM84" s="5"/>
      <c r="AN84" s="4"/>
      <c r="AO84" s="4"/>
      <c r="AP84" s="4"/>
      <c r="AQ84" s="4"/>
      <c r="AR84" s="4"/>
      <c r="AS84" s="4"/>
      <c r="AT84" s="4"/>
      <c r="AU84" s="4"/>
      <c r="AV84" s="4"/>
      <c r="AW84" s="4"/>
      <c r="AX84" s="4"/>
      <c r="AY84" s="4"/>
      <c r="AZ84" s="4"/>
      <c r="BA84" s="4"/>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row>
    <row r="85" spans="1:109" s="277" customFormat="1" ht="13.5" customHeight="1">
      <c r="A85" s="4"/>
      <c r="B85" s="4"/>
      <c r="C85" s="4"/>
      <c r="D85" s="4"/>
      <c r="E85" s="4"/>
      <c r="F85" s="4"/>
      <c r="G85" s="4"/>
      <c r="H85" s="4"/>
      <c r="I85" s="4"/>
      <c r="J85" s="5"/>
      <c r="K85" s="4"/>
      <c r="L85" s="4"/>
      <c r="M85" s="4"/>
      <c r="N85" s="4"/>
      <c r="O85" s="4"/>
      <c r="P85" s="5"/>
      <c r="Q85" s="4"/>
      <c r="R85" s="4"/>
      <c r="S85" s="4"/>
      <c r="T85" s="4"/>
      <c r="U85" s="4"/>
      <c r="V85" s="4"/>
      <c r="W85" s="4"/>
      <c r="X85" s="4"/>
      <c r="Y85" s="4"/>
      <c r="Z85" s="4"/>
      <c r="AA85" s="4"/>
      <c r="AB85" s="4"/>
      <c r="AC85" s="4"/>
      <c r="AD85" s="4"/>
      <c r="AE85" s="4"/>
      <c r="AF85" s="5"/>
      <c r="AG85" s="5"/>
      <c r="AH85" s="5"/>
      <c r="AI85" s="5"/>
      <c r="AJ85" s="5"/>
      <c r="AK85" s="5"/>
      <c r="AL85" s="5"/>
      <c r="AM85" s="5"/>
      <c r="AN85" s="4"/>
      <c r="AO85" s="4"/>
      <c r="AP85" s="4"/>
      <c r="AQ85" s="4"/>
      <c r="AR85" s="4"/>
      <c r="AS85" s="4"/>
      <c r="AT85" s="4"/>
      <c r="AU85" s="4"/>
      <c r="AV85" s="4"/>
      <c r="AW85" s="4"/>
      <c r="AX85" s="4"/>
      <c r="AY85" s="4"/>
      <c r="AZ85" s="4"/>
      <c r="BA85" s="4"/>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row>
    <row r="86" spans="1:109" s="277" customFormat="1" ht="13.5" customHeight="1">
      <c r="A86" s="4"/>
      <c r="B86" s="4"/>
      <c r="C86" s="4"/>
      <c r="D86" s="4"/>
      <c r="E86" s="4"/>
      <c r="F86" s="4"/>
      <c r="G86" s="4"/>
      <c r="H86" s="4"/>
      <c r="I86" s="4"/>
      <c r="J86" s="5"/>
      <c r="K86" s="4"/>
      <c r="L86" s="4"/>
      <c r="M86" s="4"/>
      <c r="N86" s="4"/>
      <c r="O86" s="4"/>
      <c r="P86" s="5"/>
      <c r="Q86" s="4"/>
      <c r="R86" s="4"/>
      <c r="S86" s="4"/>
      <c r="T86" s="4"/>
      <c r="U86" s="4"/>
      <c r="V86" s="4"/>
      <c r="W86" s="4"/>
      <c r="X86" s="4"/>
      <c r="Y86" s="4"/>
      <c r="Z86" s="4"/>
      <c r="AA86" s="4"/>
      <c r="AB86" s="4"/>
      <c r="AC86" s="4"/>
      <c r="AD86" s="4"/>
      <c r="AE86" s="4"/>
      <c r="AF86" s="5"/>
      <c r="AG86" s="5"/>
      <c r="AH86" s="5"/>
      <c r="AI86" s="5"/>
      <c r="AJ86" s="5"/>
      <c r="AK86" s="5"/>
      <c r="AL86" s="5"/>
      <c r="AM86" s="5"/>
      <c r="AN86" s="4"/>
      <c r="AO86" s="4"/>
      <c r="AP86" s="4"/>
      <c r="AQ86" s="4"/>
      <c r="AR86" s="4"/>
      <c r="AS86" s="4"/>
      <c r="AT86" s="4"/>
      <c r="AU86" s="4"/>
      <c r="AV86" s="4"/>
      <c r="AW86" s="4"/>
      <c r="AX86" s="4"/>
      <c r="AY86" s="4"/>
      <c r="AZ86" s="4"/>
      <c r="BA86" s="4"/>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row>
    <row r="87" spans="1:109" s="277" customFormat="1" ht="13.5" customHeight="1">
      <c r="A87" s="4"/>
      <c r="B87" s="4"/>
      <c r="C87" s="4"/>
      <c r="D87" s="4"/>
      <c r="E87" s="4"/>
      <c r="F87" s="4"/>
      <c r="G87" s="4"/>
      <c r="H87" s="4"/>
      <c r="I87" s="4"/>
      <c r="J87" s="5"/>
      <c r="K87" s="4"/>
      <c r="L87" s="4"/>
      <c r="M87" s="4"/>
      <c r="N87" s="4"/>
      <c r="O87" s="4"/>
      <c r="P87" s="5"/>
      <c r="Q87" s="4"/>
      <c r="R87" s="4"/>
      <c r="S87" s="5"/>
      <c r="T87" s="5"/>
      <c r="U87" s="5"/>
      <c r="V87" s="5"/>
      <c r="W87" s="5"/>
      <c r="X87" s="4"/>
      <c r="Y87" s="4"/>
      <c r="Z87" s="4"/>
      <c r="AA87" s="4"/>
      <c r="AB87" s="4"/>
      <c r="AC87" s="4"/>
      <c r="AD87" s="4"/>
      <c r="AE87" s="4"/>
      <c r="AF87" s="5"/>
      <c r="AG87" s="5"/>
      <c r="AH87" s="5"/>
      <c r="AI87" s="5"/>
      <c r="AJ87" s="5"/>
      <c r="AK87" s="5"/>
      <c r="AL87" s="5"/>
      <c r="AM87" s="5"/>
      <c r="AN87" s="4"/>
      <c r="AO87" s="5"/>
      <c r="AP87" s="5"/>
      <c r="AQ87" s="5"/>
      <c r="AR87" s="5"/>
      <c r="AS87" s="5"/>
      <c r="AT87" s="4"/>
      <c r="AU87" s="5"/>
      <c r="AV87" s="5"/>
      <c r="AW87" s="5"/>
      <c r="AX87" s="5"/>
      <c r="AY87" s="5"/>
      <c r="AZ87" s="5"/>
      <c r="BA87" s="4"/>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row>
    <row r="88" spans="1:109" s="277" customFormat="1" ht="13.5" customHeight="1">
      <c r="A88" s="4"/>
      <c r="B88" s="4"/>
      <c r="C88" s="4"/>
      <c r="D88" s="4"/>
      <c r="E88" s="4"/>
      <c r="F88" s="4"/>
      <c r="G88" s="4"/>
      <c r="H88" s="4"/>
      <c r="I88" s="4"/>
      <c r="J88" s="5"/>
      <c r="K88" s="4"/>
      <c r="L88" s="4"/>
      <c r="M88" s="4"/>
      <c r="N88" s="4"/>
      <c r="O88" s="4"/>
      <c r="P88" s="5"/>
      <c r="Q88" s="4"/>
      <c r="R88" s="4"/>
      <c r="S88" s="5"/>
      <c r="T88" s="5"/>
      <c r="U88" s="5"/>
      <c r="V88" s="5"/>
      <c r="W88" s="5"/>
      <c r="X88" s="4"/>
      <c r="Y88" s="5"/>
      <c r="Z88" s="5"/>
      <c r="AA88" s="5"/>
      <c r="AB88" s="5"/>
      <c r="AC88" s="5"/>
      <c r="AD88" s="5"/>
      <c r="AE88" s="4"/>
      <c r="AF88" s="5"/>
      <c r="AG88" s="5"/>
      <c r="AH88" s="5"/>
      <c r="AI88" s="5"/>
      <c r="AJ88" s="5"/>
      <c r="AK88" s="5"/>
      <c r="AL88" s="5"/>
      <c r="AM88" s="5"/>
      <c r="AN88" s="4"/>
      <c r="AO88" s="5"/>
      <c r="AP88" s="5"/>
      <c r="AQ88" s="5"/>
      <c r="AR88" s="5"/>
      <c r="AS88" s="5"/>
      <c r="AT88" s="4"/>
      <c r="AU88" s="5"/>
      <c r="AV88" s="5"/>
      <c r="AW88" s="5"/>
      <c r="AX88" s="5"/>
      <c r="AY88" s="5"/>
      <c r="AZ88" s="5"/>
      <c r="BA88" s="4"/>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row>
    <row r="89" spans="1:109" s="277" customFormat="1" ht="13.5" customHeight="1">
      <c r="A89" s="4"/>
      <c r="B89" s="4"/>
      <c r="C89" s="4"/>
      <c r="D89" s="4"/>
      <c r="E89" s="4"/>
      <c r="F89" s="4"/>
      <c r="G89" s="4"/>
      <c r="H89" s="4"/>
      <c r="I89" s="4"/>
      <c r="J89" s="5"/>
      <c r="K89" s="4"/>
      <c r="L89" s="4"/>
      <c r="M89" s="4"/>
      <c r="N89" s="4"/>
      <c r="O89" s="4"/>
      <c r="P89" s="5"/>
      <c r="Q89" s="4"/>
      <c r="R89" s="4"/>
      <c r="S89" s="5"/>
      <c r="T89" s="5"/>
      <c r="U89" s="5"/>
      <c r="V89" s="5"/>
      <c r="W89" s="5"/>
      <c r="X89" s="4"/>
      <c r="Y89" s="5"/>
      <c r="Z89" s="5"/>
      <c r="AA89" s="5"/>
      <c r="AB89" s="5"/>
      <c r="AC89" s="5"/>
      <c r="AD89" s="5"/>
      <c r="AE89" s="4"/>
      <c r="AF89" s="5"/>
      <c r="AG89" s="5"/>
      <c r="AH89" s="5"/>
      <c r="AI89" s="5"/>
      <c r="AJ89" s="5"/>
      <c r="AK89" s="5"/>
      <c r="AL89" s="5"/>
      <c r="AM89" s="5"/>
      <c r="AN89" s="4"/>
      <c r="AO89" s="5"/>
      <c r="AP89" s="5"/>
      <c r="AQ89" s="5"/>
      <c r="AR89" s="5"/>
      <c r="AS89" s="5"/>
      <c r="AT89" s="4"/>
      <c r="AU89" s="5"/>
      <c r="AV89" s="5"/>
      <c r="AW89" s="5"/>
      <c r="AX89" s="5"/>
      <c r="AY89" s="5"/>
      <c r="AZ89" s="5"/>
      <c r="BA89" s="4"/>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row>
    <row r="90" spans="1:109" s="277" customFormat="1" ht="13.5" customHeight="1">
      <c r="A90" s="4"/>
      <c r="B90" s="4"/>
      <c r="C90" s="4"/>
      <c r="D90" s="4"/>
      <c r="E90" s="4"/>
      <c r="F90" s="4"/>
      <c r="G90" s="4"/>
      <c r="H90" s="4"/>
      <c r="I90" s="4"/>
      <c r="J90" s="5"/>
      <c r="K90" s="4"/>
      <c r="L90" s="4"/>
      <c r="M90" s="4"/>
      <c r="N90" s="4"/>
      <c r="O90" s="4"/>
      <c r="P90" s="5"/>
      <c r="Q90" s="4"/>
      <c r="R90" s="4"/>
      <c r="S90" s="4"/>
      <c r="T90" s="4"/>
      <c r="U90" s="4"/>
      <c r="V90" s="4"/>
      <c r="W90" s="4"/>
      <c r="X90" s="4"/>
      <c r="Y90" s="5"/>
      <c r="Z90" s="5"/>
      <c r="AA90" s="5"/>
      <c r="AB90" s="5"/>
      <c r="AC90" s="5"/>
      <c r="AD90" s="5"/>
      <c r="AE90" s="4"/>
      <c r="AF90" s="5"/>
      <c r="AG90" s="5"/>
      <c r="AH90" s="5"/>
      <c r="AI90" s="5"/>
      <c r="AJ90" s="5"/>
      <c r="AK90" s="5"/>
      <c r="AL90" s="5"/>
      <c r="AM90" s="5"/>
      <c r="AN90" s="4"/>
      <c r="AO90" s="4"/>
      <c r="AP90" s="4"/>
      <c r="AQ90" s="4"/>
      <c r="AR90" s="4"/>
      <c r="AS90" s="4"/>
      <c r="AT90" s="4"/>
      <c r="AU90" s="4"/>
      <c r="AV90" s="4"/>
      <c r="AW90" s="4"/>
      <c r="AX90" s="4"/>
      <c r="AY90" s="4"/>
      <c r="AZ90" s="150"/>
      <c r="BA90" s="4"/>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row>
    <row r="91" spans="1:109" s="277" customFormat="1" ht="13.5" customHeight="1">
      <c r="A91" s="4"/>
      <c r="B91" s="4"/>
      <c r="C91" s="4"/>
      <c r="D91" s="4"/>
      <c r="E91" s="4"/>
      <c r="F91" s="4"/>
      <c r="G91" s="4"/>
      <c r="H91" s="4"/>
      <c r="I91" s="4"/>
      <c r="J91" s="5"/>
      <c r="K91" s="4"/>
      <c r="L91" s="4"/>
      <c r="M91" s="4"/>
      <c r="N91" s="4"/>
      <c r="O91" s="4"/>
      <c r="P91" s="5"/>
      <c r="Q91" s="4"/>
      <c r="R91" s="4"/>
      <c r="S91" s="4"/>
      <c r="T91" s="4"/>
      <c r="U91" s="4"/>
      <c r="V91" s="4"/>
      <c r="W91" s="4"/>
      <c r="X91" s="4"/>
      <c r="Y91" s="4"/>
      <c r="Z91" s="4"/>
      <c r="AA91" s="4"/>
      <c r="AB91" s="4"/>
      <c r="AC91" s="4"/>
      <c r="AD91" s="150"/>
      <c r="AE91" s="4"/>
      <c r="AF91" s="5"/>
      <c r="AG91" s="5"/>
      <c r="AH91" s="5"/>
      <c r="AI91" s="5"/>
      <c r="AJ91" s="5"/>
      <c r="AK91" s="5"/>
      <c r="AL91" s="5"/>
      <c r="AM91" s="5"/>
      <c r="AN91" s="4"/>
      <c r="AO91" s="4"/>
      <c r="AP91" s="4"/>
      <c r="AQ91" s="4"/>
      <c r="AR91" s="4"/>
      <c r="AS91" s="4"/>
      <c r="AT91" s="4"/>
      <c r="AU91" s="4"/>
      <c r="AV91" s="4"/>
      <c r="AW91" s="4"/>
      <c r="AX91" s="4"/>
      <c r="AY91" s="4"/>
      <c r="AZ91" s="188"/>
      <c r="BA91" s="4"/>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row>
    <row r="92" spans="1:109" s="277" customFormat="1" ht="13.5" customHeight="1">
      <c r="A92" s="4"/>
      <c r="B92" s="4"/>
      <c r="C92" s="4"/>
      <c r="D92" s="4"/>
      <c r="E92" s="4"/>
      <c r="F92" s="4"/>
      <c r="G92" s="4"/>
      <c r="H92" s="4"/>
      <c r="I92" s="4"/>
      <c r="J92" s="5"/>
      <c r="K92" s="4"/>
      <c r="L92" s="4"/>
      <c r="M92" s="4"/>
      <c r="N92" s="4"/>
      <c r="O92" s="4"/>
      <c r="P92" s="5"/>
      <c r="Q92" s="4"/>
      <c r="R92" s="4"/>
      <c r="S92" s="4"/>
      <c r="T92" s="4"/>
      <c r="U92" s="4"/>
      <c r="V92" s="4"/>
      <c r="W92" s="4"/>
      <c r="X92" s="4"/>
      <c r="Y92" s="4"/>
      <c r="Z92" s="4"/>
      <c r="AA92" s="4"/>
      <c r="AB92" s="4"/>
      <c r="AC92" s="4"/>
      <c r="AD92" s="188"/>
      <c r="AE92" s="4"/>
      <c r="AF92" s="5"/>
      <c r="AG92" s="5"/>
      <c r="AH92" s="5"/>
      <c r="AI92" s="5"/>
      <c r="AJ92" s="5"/>
      <c r="AK92" s="5"/>
      <c r="AL92" s="5"/>
      <c r="AM92" s="5"/>
      <c r="AN92" s="4"/>
      <c r="AO92" s="4"/>
      <c r="AP92" s="4"/>
      <c r="AQ92" s="4"/>
      <c r="AR92" s="4"/>
      <c r="AS92" s="4"/>
      <c r="AT92" s="4"/>
      <c r="AU92" s="4"/>
      <c r="AV92" s="4"/>
      <c r="AW92" s="4"/>
      <c r="AX92" s="4"/>
      <c r="AY92" s="4"/>
      <c r="AZ92" s="4"/>
      <c r="BA92" s="4"/>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row>
    <row r="93" spans="1:109" s="277" customFormat="1" ht="13.5" customHeight="1">
      <c r="A93" s="4"/>
      <c r="B93" s="4"/>
      <c r="C93" s="4"/>
      <c r="D93" s="4"/>
      <c r="E93" s="4"/>
      <c r="F93" s="4"/>
      <c r="G93" s="4"/>
      <c r="H93" s="4"/>
      <c r="I93" s="4"/>
      <c r="J93" s="5"/>
      <c r="K93" s="4"/>
      <c r="L93" s="4"/>
      <c r="M93" s="4"/>
      <c r="N93" s="4"/>
      <c r="O93" s="4"/>
      <c r="P93" s="5"/>
      <c r="Q93" s="4"/>
      <c r="R93" s="4"/>
      <c r="S93" s="4"/>
      <c r="T93" s="4"/>
      <c r="U93" s="4"/>
      <c r="V93" s="4"/>
      <c r="W93" s="4"/>
      <c r="X93" s="4"/>
      <c r="Y93" s="4"/>
      <c r="Z93" s="4"/>
      <c r="AA93" s="4"/>
      <c r="AB93" s="4"/>
      <c r="AC93" s="4"/>
      <c r="AD93" s="4"/>
      <c r="AE93" s="4"/>
      <c r="AF93" s="5"/>
      <c r="AG93" s="5"/>
      <c r="AH93" s="5"/>
      <c r="AI93" s="5"/>
      <c r="AJ93" s="5"/>
      <c r="AK93" s="5"/>
      <c r="AL93" s="5"/>
      <c r="AM93" s="5"/>
      <c r="AN93" s="4"/>
      <c r="AO93" s="4"/>
      <c r="AP93" s="4"/>
      <c r="AQ93" s="4"/>
      <c r="AR93" s="4"/>
      <c r="AS93" s="4"/>
      <c r="AT93" s="4"/>
      <c r="AU93" s="4"/>
      <c r="AV93" s="4"/>
      <c r="AW93" s="4"/>
      <c r="AX93" s="4"/>
      <c r="AY93" s="4"/>
      <c r="AZ93" s="4"/>
      <c r="BA93" s="4"/>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row>
    <row r="94" spans="1:109" s="277" customFormat="1" ht="13.5" customHeight="1">
      <c r="A94" s="4"/>
      <c r="B94" s="4"/>
      <c r="C94" s="4"/>
      <c r="D94" s="4"/>
      <c r="E94" s="4"/>
      <c r="F94" s="4"/>
      <c r="G94" s="4"/>
      <c r="H94" s="4"/>
      <c r="I94" s="4"/>
      <c r="J94" s="5"/>
      <c r="K94" s="4"/>
      <c r="L94" s="4"/>
      <c r="M94" s="4"/>
      <c r="N94" s="4"/>
      <c r="O94" s="4"/>
      <c r="P94" s="5"/>
      <c r="Q94" s="4"/>
      <c r="R94" s="4"/>
      <c r="S94" s="4"/>
      <c r="T94" s="4"/>
      <c r="U94" s="4"/>
      <c r="V94" s="4"/>
      <c r="W94" s="4"/>
      <c r="X94" s="4"/>
      <c r="Y94" s="4"/>
      <c r="Z94" s="4"/>
      <c r="AA94" s="4"/>
      <c r="AB94" s="4"/>
      <c r="AC94" s="4"/>
      <c r="AD94" s="4"/>
      <c r="AE94" s="4"/>
      <c r="AF94" s="5"/>
      <c r="AG94" s="5"/>
      <c r="AH94" s="5"/>
      <c r="AI94" s="5"/>
      <c r="AJ94" s="5"/>
      <c r="AK94" s="5"/>
      <c r="AL94" s="5"/>
      <c r="AM94" s="5"/>
      <c r="AN94" s="4"/>
      <c r="AO94" s="4"/>
      <c r="AP94" s="4"/>
      <c r="AQ94" s="4"/>
      <c r="AR94" s="4"/>
      <c r="AS94" s="4"/>
      <c r="AT94" s="4"/>
      <c r="AU94" s="4"/>
      <c r="AV94" s="4"/>
      <c r="AW94" s="4"/>
      <c r="AX94" s="4"/>
      <c r="AY94" s="4"/>
      <c r="AZ94" s="4"/>
      <c r="BA94" s="4"/>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row>
    <row r="95" spans="1:109" s="277" customFormat="1" ht="13.5" customHeight="1">
      <c r="A95" s="4"/>
      <c r="B95" s="4"/>
      <c r="C95" s="4"/>
      <c r="D95" s="4"/>
      <c r="E95" s="4"/>
      <c r="F95" s="4"/>
      <c r="G95" s="4"/>
      <c r="H95" s="4"/>
      <c r="I95" s="4"/>
      <c r="J95" s="5"/>
      <c r="K95" s="4"/>
      <c r="L95" s="4"/>
      <c r="M95" s="4"/>
      <c r="N95" s="4"/>
      <c r="O95" s="4"/>
      <c r="P95" s="5"/>
      <c r="Q95" s="4"/>
      <c r="R95" s="4"/>
      <c r="S95" s="5"/>
      <c r="T95" s="5"/>
      <c r="U95" s="5"/>
      <c r="V95" s="5"/>
      <c r="W95" s="5"/>
      <c r="X95" s="4"/>
      <c r="Y95" s="4"/>
      <c r="Z95" s="4"/>
      <c r="AA95" s="4"/>
      <c r="AB95" s="4"/>
      <c r="AC95" s="4"/>
      <c r="AD95" s="4"/>
      <c r="AE95" s="4"/>
      <c r="AF95" s="5"/>
      <c r="AG95" s="5"/>
      <c r="AH95" s="5"/>
      <c r="AI95" s="5"/>
      <c r="AJ95" s="5"/>
      <c r="AK95" s="5"/>
      <c r="AL95" s="5"/>
      <c r="AM95" s="5"/>
      <c r="AN95" s="4"/>
      <c r="AO95" s="5"/>
      <c r="AP95" s="5"/>
      <c r="AQ95" s="5"/>
      <c r="AR95" s="5"/>
      <c r="AS95" s="5"/>
      <c r="AT95" s="4"/>
      <c r="AU95" s="5"/>
      <c r="AV95" s="5"/>
      <c r="AW95" s="5"/>
      <c r="AX95" s="5"/>
      <c r="AY95" s="5"/>
      <c r="AZ95" s="5"/>
      <c r="BA95" s="4"/>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row>
    <row r="96" spans="1:109" s="277" customFormat="1" ht="13.5" customHeight="1">
      <c r="A96" s="4"/>
      <c r="B96" s="4"/>
      <c r="C96" s="4"/>
      <c r="D96" s="4"/>
      <c r="E96" s="4"/>
      <c r="F96" s="4"/>
      <c r="G96" s="4"/>
      <c r="H96" s="4"/>
      <c r="I96" s="4"/>
      <c r="J96" s="5"/>
      <c r="K96" s="4"/>
      <c r="L96" s="4"/>
      <c r="M96" s="4"/>
      <c r="N96" s="4"/>
      <c r="O96" s="4"/>
      <c r="P96" s="5"/>
      <c r="Q96" s="4"/>
      <c r="R96" s="4"/>
      <c r="S96" s="5"/>
      <c r="T96" s="5"/>
      <c r="U96" s="5"/>
      <c r="V96" s="5"/>
      <c r="W96" s="5"/>
      <c r="X96" s="4"/>
      <c r="Y96" s="5"/>
      <c r="Z96" s="5"/>
      <c r="AA96" s="5"/>
      <c r="AB96" s="5"/>
      <c r="AC96" s="5"/>
      <c r="AD96" s="5"/>
      <c r="AE96" s="4"/>
      <c r="AF96" s="5"/>
      <c r="AG96" s="5"/>
      <c r="AH96" s="5"/>
      <c r="AI96" s="5"/>
      <c r="AJ96" s="5"/>
      <c r="AK96" s="5"/>
      <c r="AL96" s="5"/>
      <c r="AM96" s="5"/>
      <c r="AN96" s="4"/>
      <c r="AO96" s="5"/>
      <c r="AP96" s="5"/>
      <c r="AQ96" s="5"/>
      <c r="AR96" s="5"/>
      <c r="AS96" s="5"/>
      <c r="AT96" s="4"/>
      <c r="AU96" s="5"/>
      <c r="AV96" s="5"/>
      <c r="AW96" s="5"/>
      <c r="AX96" s="5"/>
      <c r="AY96" s="5"/>
      <c r="AZ96" s="5"/>
      <c r="BA96" s="4"/>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row>
    <row r="97" spans="1:109" s="277" customFormat="1" ht="13.5" customHeight="1">
      <c r="A97" s="4"/>
      <c r="B97" s="4"/>
      <c r="C97" s="4"/>
      <c r="D97" s="4"/>
      <c r="E97" s="4"/>
      <c r="F97" s="4"/>
      <c r="G97" s="4"/>
      <c r="H97" s="4"/>
      <c r="I97" s="4"/>
      <c r="J97" s="5"/>
      <c r="K97" s="4"/>
      <c r="L97" s="4"/>
      <c r="M97" s="4"/>
      <c r="N97" s="4"/>
      <c r="O97" s="4"/>
      <c r="P97" s="5"/>
      <c r="Q97" s="4"/>
      <c r="R97" s="4"/>
      <c r="S97" s="5"/>
      <c r="T97" s="5"/>
      <c r="U97" s="5"/>
      <c r="V97" s="5"/>
      <c r="W97" s="5"/>
      <c r="X97" s="4"/>
      <c r="Y97" s="5"/>
      <c r="Z97" s="5"/>
      <c r="AA97" s="5"/>
      <c r="AB97" s="5"/>
      <c r="AC97" s="5"/>
      <c r="AD97" s="5"/>
      <c r="AE97" s="4"/>
      <c r="AF97" s="5"/>
      <c r="AG97" s="5"/>
      <c r="AH97" s="5"/>
      <c r="AI97" s="5"/>
      <c r="AJ97" s="5"/>
      <c r="AK97" s="5"/>
      <c r="AL97" s="5"/>
      <c r="AM97" s="5"/>
      <c r="AN97" s="4"/>
      <c r="AO97" s="5"/>
      <c r="AP97" s="5"/>
      <c r="AQ97" s="5"/>
      <c r="AR97" s="5"/>
      <c r="AS97" s="5"/>
      <c r="AT97" s="4"/>
      <c r="AU97" s="5"/>
      <c r="AV97" s="5"/>
      <c r="AW97" s="5"/>
      <c r="AX97" s="150"/>
      <c r="AY97" s="5"/>
      <c r="AZ97" s="5"/>
      <c r="BA97" s="4"/>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row>
    <row r="98" spans="1:109" s="277" customFormat="1" ht="13.5" customHeight="1">
      <c r="A98" s="4"/>
      <c r="B98" s="4"/>
      <c r="C98" s="4"/>
      <c r="D98" s="4"/>
      <c r="E98" s="4"/>
      <c r="F98" s="4"/>
      <c r="G98" s="4"/>
      <c r="H98" s="4"/>
      <c r="I98" s="4"/>
      <c r="J98" s="5"/>
      <c r="K98" s="4"/>
      <c r="L98" s="4"/>
      <c r="M98" s="4"/>
      <c r="N98" s="4"/>
      <c r="O98" s="4"/>
      <c r="P98" s="5"/>
      <c r="Q98" s="4"/>
      <c r="R98" s="4"/>
      <c r="S98" s="189"/>
      <c r="T98" s="150"/>
      <c r="U98" s="189"/>
      <c r="V98" s="150"/>
      <c r="W98" s="150"/>
      <c r="X98" s="4"/>
      <c r="Y98" s="5"/>
      <c r="Z98" s="5"/>
      <c r="AA98" s="5"/>
      <c r="AB98" s="150"/>
      <c r="AC98" s="5"/>
      <c r="AD98" s="5"/>
      <c r="AE98" s="4"/>
      <c r="AF98" s="5"/>
      <c r="AG98" s="5"/>
      <c r="AH98" s="5"/>
      <c r="AI98" s="5"/>
      <c r="AJ98" s="5"/>
      <c r="AK98" s="5"/>
      <c r="AL98" s="5"/>
      <c r="AM98" s="5"/>
      <c r="AN98" s="4"/>
      <c r="AO98" s="189"/>
      <c r="AP98" s="150"/>
      <c r="AQ98" s="189"/>
      <c r="AR98" s="150"/>
      <c r="AS98" s="150"/>
      <c r="AT98" s="4"/>
      <c r="AU98" s="150"/>
      <c r="AV98" s="150"/>
      <c r="AW98" s="150"/>
      <c r="AX98" s="17"/>
      <c r="AY98" s="150"/>
      <c r="AZ98" s="150"/>
      <c r="BA98" s="4"/>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row>
    <row r="99" spans="1:109" s="277" customFormat="1" ht="13.5" customHeight="1">
      <c r="A99" s="4"/>
      <c r="B99" s="4"/>
      <c r="C99" s="4"/>
      <c r="D99" s="4"/>
      <c r="E99" s="4"/>
      <c r="F99" s="4"/>
      <c r="G99" s="4"/>
      <c r="H99" s="4"/>
      <c r="I99" s="4"/>
      <c r="J99" s="5"/>
      <c r="K99" s="4"/>
      <c r="L99" s="4"/>
      <c r="M99" s="4"/>
      <c r="N99" s="4"/>
      <c r="O99" s="4"/>
      <c r="P99" s="5"/>
      <c r="Q99" s="4"/>
      <c r="R99" s="4"/>
      <c r="S99" s="190"/>
      <c r="T99" s="191"/>
      <c r="U99" s="190"/>
      <c r="V99" s="191"/>
      <c r="W99" s="191"/>
      <c r="X99" s="4"/>
      <c r="Y99" s="150"/>
      <c r="Z99" s="150"/>
      <c r="AA99" s="150"/>
      <c r="AB99" s="17"/>
      <c r="AC99" s="150"/>
      <c r="AD99" s="150"/>
      <c r="AE99" s="4"/>
      <c r="AF99" s="5"/>
      <c r="AG99" s="5"/>
      <c r="AH99" s="5"/>
      <c r="AI99" s="5"/>
      <c r="AJ99" s="5"/>
      <c r="AK99" s="5"/>
      <c r="AL99" s="5"/>
      <c r="AM99" s="5"/>
      <c r="AN99" s="4"/>
      <c r="AO99" s="190"/>
      <c r="AP99" s="191"/>
      <c r="AQ99" s="190"/>
      <c r="AR99" s="191"/>
      <c r="AS99" s="191"/>
      <c r="AT99" s="4"/>
      <c r="AU99" s="191"/>
      <c r="AV99" s="191"/>
      <c r="AW99" s="191"/>
      <c r="AX99" s="191"/>
      <c r="AY99" s="191"/>
      <c r="AZ99" s="191"/>
      <c r="BA99" s="4"/>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row>
    <row r="100" spans="1:109" s="277" customFormat="1" ht="13.5" customHeight="1">
      <c r="A100" s="4"/>
      <c r="B100" s="4"/>
      <c r="C100" s="4"/>
      <c r="D100" s="4"/>
      <c r="E100" s="4"/>
      <c r="F100" s="4"/>
      <c r="G100" s="4"/>
      <c r="H100" s="4"/>
      <c r="I100" s="4"/>
      <c r="J100" s="5"/>
      <c r="K100" s="4"/>
      <c r="L100" s="4"/>
      <c r="M100" s="4"/>
      <c r="N100" s="4"/>
      <c r="O100" s="4"/>
      <c r="P100" s="5"/>
      <c r="Q100" s="4"/>
      <c r="R100" s="4"/>
      <c r="S100" s="4"/>
      <c r="T100" s="4"/>
      <c r="U100" s="4"/>
      <c r="V100" s="4"/>
      <c r="W100" s="4"/>
      <c r="X100" s="4"/>
      <c r="Y100" s="191"/>
      <c r="Z100" s="191"/>
      <c r="AA100" s="191"/>
      <c r="AB100" s="191"/>
      <c r="AC100" s="191"/>
      <c r="AD100" s="191"/>
      <c r="AE100" s="4"/>
      <c r="AF100" s="5"/>
      <c r="AG100" s="5"/>
      <c r="AH100" s="5"/>
      <c r="AI100" s="5"/>
      <c r="AJ100" s="5"/>
      <c r="AK100" s="5"/>
      <c r="AL100" s="5"/>
      <c r="AM100" s="5"/>
      <c r="AN100" s="4"/>
      <c r="AO100" s="4"/>
      <c r="AP100" s="4"/>
      <c r="AQ100" s="4"/>
      <c r="AR100" s="4"/>
      <c r="AS100" s="4"/>
      <c r="AT100" s="4"/>
      <c r="AU100" s="4"/>
      <c r="AV100" s="4"/>
      <c r="AW100" s="4"/>
      <c r="AX100" s="4"/>
      <c r="AY100" s="4"/>
      <c r="AZ100" s="4"/>
      <c r="BA100" s="4"/>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row>
    <row r="101" spans="1:109" s="277" customFormat="1" ht="13.5" customHeight="1">
      <c r="A101" s="4"/>
      <c r="B101" s="4"/>
      <c r="C101" s="4"/>
      <c r="D101" s="4"/>
      <c r="E101" s="4"/>
      <c r="F101" s="4"/>
      <c r="G101" s="4"/>
      <c r="H101" s="4"/>
      <c r="I101" s="4"/>
      <c r="J101" s="5"/>
      <c r="K101" s="4"/>
      <c r="L101" s="4"/>
      <c r="M101" s="4"/>
      <c r="N101" s="4"/>
      <c r="O101" s="4"/>
      <c r="P101" s="5"/>
      <c r="Q101" s="4"/>
      <c r="R101" s="4"/>
      <c r="S101" s="4"/>
      <c r="T101" s="4"/>
      <c r="U101" s="4"/>
      <c r="V101" s="4"/>
      <c r="W101" s="4"/>
      <c r="X101" s="4"/>
      <c r="Y101" s="4"/>
      <c r="Z101" s="4"/>
      <c r="AA101" s="4"/>
      <c r="AB101" s="4"/>
      <c r="AC101" s="4"/>
      <c r="AD101" s="4"/>
      <c r="AE101" s="4"/>
      <c r="AF101" s="5"/>
      <c r="AG101" s="5"/>
      <c r="AH101" s="5"/>
      <c r="AI101" s="5"/>
      <c r="AJ101" s="5"/>
      <c r="AK101" s="5"/>
      <c r="AL101" s="5"/>
      <c r="AM101" s="5"/>
      <c r="AN101" s="4"/>
      <c r="AO101" s="4"/>
      <c r="AP101" s="4"/>
      <c r="AQ101" s="4"/>
      <c r="AR101" s="4"/>
      <c r="AS101" s="4"/>
      <c r="AT101" s="4"/>
      <c r="AU101" s="4"/>
      <c r="AV101" s="4"/>
      <c r="AW101" s="4"/>
      <c r="AX101" s="4"/>
      <c r="AY101" s="4"/>
      <c r="AZ101" s="4"/>
      <c r="BA101" s="4"/>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row>
    <row r="102" spans="1:109" s="277" customFormat="1" ht="13.5" customHeight="1">
      <c r="A102" s="4"/>
      <c r="B102" s="4"/>
      <c r="C102" s="4"/>
      <c r="D102" s="4"/>
      <c r="E102" s="4"/>
      <c r="F102" s="4"/>
      <c r="G102" s="4"/>
      <c r="H102" s="4"/>
      <c r="I102" s="4"/>
      <c r="J102" s="5"/>
      <c r="K102" s="4"/>
      <c r="L102" s="4"/>
      <c r="M102" s="4"/>
      <c r="N102" s="4"/>
      <c r="O102" s="4"/>
      <c r="P102" s="5"/>
      <c r="Q102" s="4"/>
      <c r="R102" s="4"/>
      <c r="S102" s="4"/>
      <c r="T102" s="4"/>
      <c r="U102" s="4"/>
      <c r="V102" s="4"/>
      <c r="W102" s="4"/>
      <c r="X102" s="4"/>
      <c r="Y102" s="4"/>
      <c r="Z102" s="4"/>
      <c r="AA102" s="4"/>
      <c r="AB102" s="4"/>
      <c r="AC102" s="4"/>
      <c r="AD102" s="4"/>
      <c r="AE102" s="4"/>
      <c r="AF102" s="5"/>
      <c r="AG102" s="5"/>
      <c r="AH102" s="5"/>
      <c r="AI102" s="5"/>
      <c r="AJ102" s="5"/>
      <c r="AK102" s="5"/>
      <c r="AL102" s="5"/>
      <c r="AM102" s="5"/>
      <c r="AN102" s="4"/>
      <c r="AO102" s="4"/>
      <c r="AP102" s="4"/>
      <c r="AQ102" s="4"/>
      <c r="AR102" s="4"/>
      <c r="AS102" s="4"/>
      <c r="AT102" s="4"/>
      <c r="AU102" s="4"/>
      <c r="AV102" s="4"/>
      <c r="AW102" s="4"/>
      <c r="AX102" s="4"/>
      <c r="AY102" s="4"/>
      <c r="AZ102" s="4"/>
      <c r="BA102" s="4"/>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row>
    <row r="103" spans="1:109" s="277" customFormat="1" ht="13.5" customHeight="1">
      <c r="A103" s="4"/>
      <c r="B103" s="4"/>
      <c r="C103" s="4"/>
      <c r="D103" s="4"/>
      <c r="E103" s="4"/>
      <c r="F103" s="4"/>
      <c r="G103" s="4"/>
      <c r="H103" s="4"/>
      <c r="I103" s="4"/>
      <c r="J103" s="5"/>
      <c r="K103" s="4"/>
      <c r="L103" s="4"/>
      <c r="M103" s="4"/>
      <c r="N103" s="4"/>
      <c r="O103" s="4"/>
      <c r="P103" s="5"/>
      <c r="Q103" s="4"/>
      <c r="R103" s="4"/>
      <c r="S103" s="5"/>
      <c r="T103" s="5"/>
      <c r="U103" s="5"/>
      <c r="V103" s="5"/>
      <c r="W103" s="5"/>
      <c r="X103" s="4"/>
      <c r="Y103" s="4"/>
      <c r="Z103" s="4"/>
      <c r="AA103" s="4"/>
      <c r="AB103" s="4"/>
      <c r="AC103" s="4"/>
      <c r="AD103" s="4"/>
      <c r="AE103" s="4"/>
      <c r="AF103" s="5"/>
      <c r="AG103" s="5"/>
      <c r="AH103" s="5"/>
      <c r="AI103" s="5"/>
      <c r="AJ103" s="5"/>
      <c r="AK103" s="5"/>
      <c r="AL103" s="5"/>
      <c r="AM103" s="5"/>
      <c r="AN103" s="4"/>
      <c r="AO103" s="5"/>
      <c r="AP103" s="5"/>
      <c r="AQ103" s="5"/>
      <c r="AR103" s="5"/>
      <c r="AS103" s="5"/>
      <c r="AT103" s="4"/>
      <c r="AU103" s="5"/>
      <c r="AV103" s="5"/>
      <c r="AW103" s="5"/>
      <c r="AX103" s="5"/>
      <c r="AY103" s="5"/>
      <c r="AZ103" s="5"/>
      <c r="BA103" s="4"/>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row>
    <row r="104" spans="1:109" s="277" customFormat="1" ht="13.5" customHeight="1">
      <c r="A104" s="4"/>
      <c r="B104" s="4"/>
      <c r="C104" s="4"/>
      <c r="D104" s="4"/>
      <c r="E104" s="4"/>
      <c r="F104" s="4"/>
      <c r="G104" s="4"/>
      <c r="H104" s="4"/>
      <c r="I104" s="4"/>
      <c r="J104" s="5"/>
      <c r="K104" s="4"/>
      <c r="L104" s="4"/>
      <c r="M104" s="4"/>
      <c r="N104" s="4"/>
      <c r="O104" s="4"/>
      <c r="P104" s="5"/>
      <c r="Q104" s="4"/>
      <c r="R104" s="4"/>
      <c r="S104" s="5"/>
      <c r="T104" s="5"/>
      <c r="U104" s="5"/>
      <c r="V104" s="5"/>
      <c r="W104" s="5"/>
      <c r="X104" s="4"/>
      <c r="Y104" s="5"/>
      <c r="Z104" s="5"/>
      <c r="AA104" s="5"/>
      <c r="AB104" s="5"/>
      <c r="AC104" s="5"/>
      <c r="AD104" s="5"/>
      <c r="AE104" s="4"/>
      <c r="AF104" s="5"/>
      <c r="AG104" s="5"/>
      <c r="AH104" s="5"/>
      <c r="AI104" s="5"/>
      <c r="AJ104" s="5"/>
      <c r="AK104" s="5"/>
      <c r="AL104" s="5"/>
      <c r="AM104" s="5"/>
      <c r="AN104" s="4"/>
      <c r="AO104" s="5"/>
      <c r="AP104" s="5"/>
      <c r="AQ104" s="5"/>
      <c r="AR104" s="5"/>
      <c r="AS104" s="5"/>
      <c r="AT104" s="4"/>
      <c r="AU104" s="5"/>
      <c r="AV104" s="5"/>
      <c r="AW104" s="5"/>
      <c r="AX104" s="5"/>
      <c r="AY104" s="5"/>
      <c r="AZ104" s="5"/>
      <c r="BA104" s="4"/>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row>
    <row r="105" spans="1:109" s="277" customFormat="1" ht="13.5" customHeight="1">
      <c r="A105" s="4"/>
      <c r="B105" s="4"/>
      <c r="C105" s="4"/>
      <c r="D105" s="4"/>
      <c r="E105" s="4"/>
      <c r="F105" s="4"/>
      <c r="G105" s="4"/>
      <c r="H105" s="4"/>
      <c r="I105" s="4"/>
      <c r="J105" s="5"/>
      <c r="K105" s="4"/>
      <c r="L105" s="4"/>
      <c r="M105" s="4"/>
      <c r="N105" s="4"/>
      <c r="O105" s="4"/>
      <c r="P105" s="5"/>
      <c r="Q105" s="4"/>
      <c r="R105" s="4"/>
      <c r="S105" s="4"/>
      <c r="T105" s="4"/>
      <c r="U105" s="4"/>
      <c r="V105" s="4"/>
      <c r="W105" s="5"/>
      <c r="X105" s="4"/>
      <c r="Y105" s="5"/>
      <c r="Z105" s="5"/>
      <c r="AA105" s="5"/>
      <c r="AB105" s="5"/>
      <c r="AC105" s="5"/>
      <c r="AD105" s="5"/>
      <c r="AE105" s="4"/>
      <c r="AF105" s="5"/>
      <c r="AG105" s="5"/>
      <c r="AH105" s="5"/>
      <c r="AI105" s="5"/>
      <c r="AJ105" s="5"/>
      <c r="AK105" s="5"/>
      <c r="AL105" s="5"/>
      <c r="AM105" s="5"/>
      <c r="AN105" s="4"/>
      <c r="AO105" s="4"/>
      <c r="AP105" s="4"/>
      <c r="AQ105" s="4"/>
      <c r="AR105" s="4"/>
      <c r="AS105" s="5"/>
      <c r="AT105" s="4"/>
      <c r="AU105" s="5"/>
      <c r="AV105" s="5"/>
      <c r="AW105" s="5"/>
      <c r="AX105" s="150"/>
      <c r="AY105" s="5"/>
      <c r="AZ105" s="5"/>
      <c r="BA105" s="4"/>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row>
    <row r="106" spans="1:109" s="277" customFormat="1" ht="13.5" customHeight="1">
      <c r="A106" s="4"/>
      <c r="B106" s="4"/>
      <c r="C106" s="4"/>
      <c r="D106" s="4"/>
      <c r="E106" s="4"/>
      <c r="F106" s="4"/>
      <c r="G106" s="4"/>
      <c r="H106" s="4"/>
      <c r="I106" s="4"/>
      <c r="J106" s="5"/>
      <c r="K106" s="4"/>
      <c r="L106" s="4"/>
      <c r="M106" s="4"/>
      <c r="N106" s="4"/>
      <c r="O106" s="4"/>
      <c r="P106" s="5"/>
      <c r="Q106" s="4"/>
      <c r="R106" s="4"/>
      <c r="S106" s="4"/>
      <c r="T106" s="4"/>
      <c r="U106" s="4"/>
      <c r="V106" s="4"/>
      <c r="W106" s="4"/>
      <c r="X106" s="4"/>
      <c r="Y106" s="5"/>
      <c r="Z106" s="5"/>
      <c r="AA106" s="5"/>
      <c r="AB106" s="150"/>
      <c r="AC106" s="5"/>
      <c r="AD106" s="5"/>
      <c r="AE106" s="4"/>
      <c r="AF106" s="5"/>
      <c r="AG106" s="5"/>
      <c r="AH106" s="5"/>
      <c r="AI106" s="5"/>
      <c r="AJ106" s="5"/>
      <c r="AK106" s="5"/>
      <c r="AL106" s="5"/>
      <c r="AM106" s="5"/>
      <c r="AN106" s="4"/>
      <c r="AO106" s="4"/>
      <c r="AP106" s="4"/>
      <c r="AQ106" s="4"/>
      <c r="AR106" s="4"/>
      <c r="AS106" s="4"/>
      <c r="AT106" s="4"/>
      <c r="AU106" s="4"/>
      <c r="AV106" s="4"/>
      <c r="AW106" s="4"/>
      <c r="AX106" s="5"/>
      <c r="AY106" s="4"/>
      <c r="AZ106" s="150"/>
      <c r="BA106" s="4"/>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row>
    <row r="107" spans="1:109" s="277" customFormat="1" ht="13.5" customHeight="1">
      <c r="A107" s="4"/>
      <c r="B107" s="4"/>
      <c r="C107" s="4"/>
      <c r="D107" s="4"/>
      <c r="E107" s="4"/>
      <c r="F107" s="4"/>
      <c r="G107" s="4"/>
      <c r="H107" s="4"/>
      <c r="I107" s="4"/>
      <c r="J107" s="5"/>
      <c r="K107" s="4"/>
      <c r="L107" s="4"/>
      <c r="M107" s="4"/>
      <c r="N107" s="4"/>
      <c r="O107" s="4"/>
      <c r="P107" s="5"/>
      <c r="Q107" s="4"/>
      <c r="R107" s="4"/>
      <c r="S107" s="4"/>
      <c r="T107" s="4"/>
      <c r="U107" s="4"/>
      <c r="V107" s="4"/>
      <c r="W107" s="4"/>
      <c r="X107" s="4"/>
      <c r="Y107" s="4"/>
      <c r="Z107" s="4"/>
      <c r="AA107" s="4"/>
      <c r="AB107" s="5"/>
      <c r="AC107" s="4"/>
      <c r="AD107" s="150"/>
      <c r="AE107" s="4"/>
      <c r="AF107" s="5"/>
      <c r="AG107" s="5"/>
      <c r="AH107" s="5"/>
      <c r="AI107" s="5"/>
      <c r="AJ107" s="5"/>
      <c r="AK107" s="5"/>
      <c r="AL107" s="5"/>
      <c r="AM107" s="5"/>
      <c r="AN107" s="4"/>
      <c r="AO107" s="4"/>
      <c r="AP107" s="4"/>
      <c r="AQ107" s="4"/>
      <c r="AR107" s="4"/>
      <c r="AS107" s="4"/>
      <c r="AT107" s="4"/>
      <c r="AU107" s="4"/>
      <c r="AV107" s="4"/>
      <c r="AW107" s="4"/>
      <c r="AX107" s="4"/>
      <c r="AY107" s="4"/>
      <c r="AZ107" s="4"/>
      <c r="BA107" s="4"/>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row>
    <row r="108" spans="1:109" s="277" customFormat="1" ht="13.5" customHeight="1">
      <c r="A108" s="4"/>
      <c r="B108" s="4"/>
      <c r="C108" s="4"/>
      <c r="D108" s="4"/>
      <c r="E108" s="4"/>
      <c r="F108" s="4"/>
      <c r="G108" s="4"/>
      <c r="H108" s="4"/>
      <c r="I108" s="4"/>
      <c r="J108" s="5"/>
      <c r="K108" s="4"/>
      <c r="L108" s="4"/>
      <c r="M108" s="4"/>
      <c r="N108" s="4"/>
      <c r="O108" s="4"/>
      <c r="P108" s="5"/>
      <c r="Q108" s="4"/>
      <c r="R108" s="4"/>
      <c r="S108" s="4"/>
      <c r="T108" s="4"/>
      <c r="U108" s="4"/>
      <c r="V108" s="4"/>
      <c r="W108" s="4"/>
      <c r="X108" s="4"/>
      <c r="Y108" s="4"/>
      <c r="Z108" s="4"/>
      <c r="AA108" s="4"/>
      <c r="AB108" s="4"/>
      <c r="AC108" s="4"/>
      <c r="AD108" s="4"/>
      <c r="AE108" s="4"/>
      <c r="AF108" s="5"/>
      <c r="AG108" s="5"/>
      <c r="AH108" s="5"/>
      <c r="AI108" s="5"/>
      <c r="AJ108" s="5"/>
      <c r="AK108" s="5"/>
      <c r="AL108" s="5"/>
      <c r="AM108" s="5"/>
      <c r="AN108" s="4"/>
      <c r="AO108" s="4"/>
      <c r="AP108" s="4"/>
      <c r="AQ108" s="4"/>
      <c r="AR108" s="4"/>
      <c r="AS108" s="4"/>
      <c r="AT108" s="4"/>
      <c r="AU108" s="4"/>
      <c r="AV108" s="4"/>
      <c r="AW108" s="4"/>
      <c r="AX108" s="4"/>
      <c r="AY108" s="4"/>
      <c r="AZ108" s="4"/>
      <c r="BA108" s="4"/>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row>
    <row r="109" spans="1:109" s="277" customFormat="1" ht="13.5" customHeight="1">
      <c r="A109" s="4"/>
      <c r="B109" s="4"/>
      <c r="C109" s="4"/>
      <c r="D109" s="4"/>
      <c r="E109" s="4"/>
      <c r="F109" s="4"/>
      <c r="G109" s="4"/>
      <c r="H109" s="4"/>
      <c r="I109" s="4"/>
      <c r="J109" s="5"/>
      <c r="K109" s="4"/>
      <c r="L109" s="4"/>
      <c r="M109" s="4"/>
      <c r="N109" s="4"/>
      <c r="O109" s="4"/>
      <c r="P109" s="5"/>
      <c r="Q109" s="4"/>
      <c r="R109" s="4"/>
      <c r="S109" s="4"/>
      <c r="T109" s="7"/>
      <c r="U109" s="4"/>
      <c r="V109" s="4"/>
      <c r="W109" s="4"/>
      <c r="X109" s="4"/>
      <c r="Y109" s="4"/>
      <c r="Z109" s="4"/>
      <c r="AA109" s="4"/>
      <c r="AB109" s="4"/>
      <c r="AC109" s="4"/>
      <c r="AD109" s="4"/>
      <c r="AE109" s="4"/>
      <c r="AF109" s="5"/>
      <c r="AG109" s="5"/>
      <c r="AH109" s="5"/>
      <c r="AI109" s="5"/>
      <c r="AJ109" s="5"/>
      <c r="AK109" s="5"/>
      <c r="AL109" s="5"/>
      <c r="AM109" s="5"/>
      <c r="AN109" s="4"/>
      <c r="AO109" s="4"/>
      <c r="AP109" s="7"/>
      <c r="AQ109" s="4"/>
      <c r="AR109" s="4"/>
      <c r="AS109" s="4"/>
      <c r="AT109" s="4"/>
      <c r="AU109" s="4"/>
      <c r="AV109" s="4"/>
      <c r="AW109" s="4"/>
      <c r="AX109" s="4"/>
      <c r="AY109" s="4"/>
      <c r="AZ109" s="4"/>
      <c r="BA109" s="4"/>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row>
    <row r="110" spans="1:109" s="277" customFormat="1" ht="13.5" customHeight="1">
      <c r="A110" s="4"/>
      <c r="B110" s="4"/>
      <c r="C110" s="4"/>
      <c r="D110" s="4"/>
      <c r="E110" s="4"/>
      <c r="F110" s="4"/>
      <c r="G110" s="4"/>
      <c r="H110" s="4"/>
      <c r="I110" s="4"/>
      <c r="J110" s="5"/>
      <c r="K110" s="4"/>
      <c r="L110" s="4"/>
      <c r="M110" s="4"/>
      <c r="N110" s="4"/>
      <c r="O110" s="4"/>
      <c r="P110" s="5"/>
      <c r="Q110" s="4"/>
      <c r="R110" s="4"/>
      <c r="S110" s="4"/>
      <c r="T110" s="4"/>
      <c r="U110" s="4"/>
      <c r="V110" s="4"/>
      <c r="W110" s="4"/>
      <c r="X110" s="4"/>
      <c r="Y110" s="4"/>
      <c r="Z110" s="4"/>
      <c r="AA110" s="4"/>
      <c r="AB110" s="4"/>
      <c r="AC110" s="4"/>
      <c r="AD110" s="4"/>
      <c r="AE110" s="4"/>
      <c r="AF110" s="5"/>
      <c r="AG110" s="5"/>
      <c r="AH110" s="5"/>
      <c r="AI110" s="5"/>
      <c r="AJ110" s="5"/>
      <c r="AK110" s="5"/>
      <c r="AL110" s="5"/>
      <c r="AM110" s="5"/>
      <c r="AN110" s="4"/>
      <c r="AO110" s="4"/>
      <c r="AP110" s="4"/>
      <c r="AQ110" s="4"/>
      <c r="AR110" s="4"/>
      <c r="AS110" s="4"/>
      <c r="AT110" s="4"/>
      <c r="AU110" s="4"/>
      <c r="AV110" s="4"/>
      <c r="AW110" s="4"/>
      <c r="AX110" s="4"/>
      <c r="AY110" s="4"/>
      <c r="AZ110" s="4"/>
      <c r="BA110" s="4"/>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row>
    <row r="111" spans="1:109" s="277" customFormat="1" ht="13.5" customHeight="1">
      <c r="A111" s="4"/>
      <c r="B111" s="4"/>
      <c r="C111" s="4"/>
      <c r="D111" s="4"/>
      <c r="E111" s="4"/>
      <c r="F111" s="4"/>
      <c r="G111" s="4"/>
      <c r="H111" s="4"/>
      <c r="I111" s="4"/>
      <c r="J111" s="5"/>
      <c r="K111" s="4"/>
      <c r="L111" s="4"/>
      <c r="M111" s="4"/>
      <c r="N111" s="4"/>
      <c r="O111" s="4"/>
      <c r="P111" s="5"/>
      <c r="Q111" s="4"/>
      <c r="R111" s="4"/>
      <c r="S111" s="4"/>
      <c r="T111" s="4"/>
      <c r="U111" s="4"/>
      <c r="V111" s="4"/>
      <c r="W111" s="4"/>
      <c r="X111" s="4"/>
      <c r="Y111" s="4"/>
      <c r="Z111" s="4"/>
      <c r="AA111" s="4"/>
      <c r="AB111" s="4"/>
      <c r="AC111" s="4"/>
      <c r="AD111" s="4"/>
      <c r="AE111" s="4"/>
      <c r="AF111" s="5"/>
      <c r="AG111" s="5"/>
      <c r="AH111" s="5"/>
      <c r="AI111" s="5"/>
      <c r="AJ111" s="5"/>
      <c r="AK111" s="5"/>
      <c r="AL111" s="5"/>
      <c r="AM111" s="5"/>
      <c r="AN111" s="4"/>
      <c r="AO111" s="4"/>
      <c r="AP111" s="4"/>
      <c r="AQ111" s="4"/>
      <c r="AR111" s="4"/>
      <c r="AS111" s="4"/>
      <c r="AT111" s="4"/>
      <c r="AU111" s="4"/>
      <c r="AV111" s="4"/>
      <c r="AW111" s="4"/>
      <c r="AX111" s="4"/>
      <c r="AY111" s="4"/>
      <c r="AZ111" s="4"/>
      <c r="BA111" s="4"/>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row>
    <row r="112" spans="1:109" s="277" customFormat="1" ht="13.5" customHeight="1">
      <c r="A112" s="4"/>
      <c r="B112" s="4"/>
      <c r="C112" s="4"/>
      <c r="D112" s="4"/>
      <c r="E112" s="4"/>
      <c r="F112" s="4"/>
      <c r="G112" s="4"/>
      <c r="H112" s="4"/>
      <c r="I112" s="4"/>
      <c r="J112" s="5"/>
      <c r="K112" s="4"/>
      <c r="L112" s="4"/>
      <c r="M112" s="4"/>
      <c r="N112" s="4"/>
      <c r="O112" s="4"/>
      <c r="P112" s="5"/>
      <c r="Q112" s="4"/>
      <c r="R112" s="4"/>
      <c r="S112" s="4"/>
      <c r="T112" s="4"/>
      <c r="U112" s="4"/>
      <c r="V112" s="4"/>
      <c r="W112" s="4"/>
      <c r="X112" s="4"/>
      <c r="Y112" s="4"/>
      <c r="Z112" s="4"/>
      <c r="AA112" s="4"/>
      <c r="AB112" s="4"/>
      <c r="AC112" s="4"/>
      <c r="AD112" s="4"/>
      <c r="AE112" s="4"/>
      <c r="AF112" s="5"/>
      <c r="AG112" s="5"/>
      <c r="AH112" s="5"/>
      <c r="AI112" s="5"/>
      <c r="AJ112" s="5"/>
      <c r="AK112" s="5"/>
      <c r="AL112" s="5"/>
      <c r="AM112" s="5"/>
      <c r="AN112" s="4"/>
      <c r="AO112" s="4"/>
      <c r="AP112" s="4"/>
      <c r="AQ112" s="4"/>
      <c r="AR112" s="4"/>
      <c r="AS112" s="4"/>
      <c r="AT112" s="4"/>
      <c r="AU112" s="4"/>
      <c r="AV112" s="4"/>
      <c r="AW112" s="4"/>
      <c r="AX112" s="4"/>
      <c r="AY112" s="4"/>
      <c r="AZ112" s="4"/>
      <c r="BA112" s="4"/>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row>
    <row r="113" spans="1:109" s="277" customFormat="1" ht="13.5" customHeight="1">
      <c r="A113" s="4"/>
      <c r="B113" s="4"/>
      <c r="C113" s="4"/>
      <c r="D113" s="4"/>
      <c r="E113" s="4"/>
      <c r="F113" s="4"/>
      <c r="G113" s="4"/>
      <c r="H113" s="4"/>
      <c r="I113" s="4"/>
      <c r="J113" s="5"/>
      <c r="K113" s="4"/>
      <c r="L113" s="4"/>
      <c r="M113" s="4"/>
      <c r="N113" s="4"/>
      <c r="O113" s="4"/>
      <c r="P113" s="5"/>
      <c r="Q113" s="4"/>
      <c r="R113" s="4"/>
      <c r="S113" s="5"/>
      <c r="T113" s="5"/>
      <c r="U113" s="5"/>
      <c r="V113" s="5"/>
      <c r="W113" s="5"/>
      <c r="X113" s="4"/>
      <c r="Y113" s="4"/>
      <c r="Z113" s="4"/>
      <c r="AA113" s="4"/>
      <c r="AB113" s="4"/>
      <c r="AC113" s="4"/>
      <c r="AD113" s="4"/>
      <c r="AE113" s="4"/>
      <c r="AF113" s="5"/>
      <c r="AG113" s="5"/>
      <c r="AH113" s="5"/>
      <c r="AI113" s="5"/>
      <c r="AJ113" s="5"/>
      <c r="AK113" s="5"/>
      <c r="AL113" s="5"/>
      <c r="AM113" s="5"/>
      <c r="AN113" s="4"/>
      <c r="AO113" s="5"/>
      <c r="AP113" s="5"/>
      <c r="AQ113" s="5"/>
      <c r="AR113" s="5"/>
      <c r="AS113" s="5"/>
      <c r="AT113" s="4"/>
      <c r="AU113" s="5"/>
      <c r="AV113" s="5"/>
      <c r="AW113" s="5"/>
      <c r="AX113" s="5"/>
      <c r="AY113" s="5"/>
      <c r="AZ113" s="5"/>
      <c r="BA113" s="4"/>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row>
    <row r="114" spans="1:109" s="277" customFormat="1" ht="13.5" customHeight="1">
      <c r="A114" s="4"/>
      <c r="B114" s="4"/>
      <c r="C114" s="4"/>
      <c r="D114" s="4"/>
      <c r="E114" s="4"/>
      <c r="F114" s="4"/>
      <c r="G114" s="4"/>
      <c r="H114" s="4"/>
      <c r="I114" s="4"/>
      <c r="J114" s="5"/>
      <c r="K114" s="4"/>
      <c r="L114" s="4"/>
      <c r="M114" s="4"/>
      <c r="N114" s="4"/>
      <c r="O114" s="4"/>
      <c r="P114" s="5"/>
      <c r="Q114" s="4"/>
      <c r="R114" s="4"/>
      <c r="S114" s="150"/>
      <c r="T114" s="150"/>
      <c r="U114" s="150"/>
      <c r="V114" s="150"/>
      <c r="W114" s="150"/>
      <c r="X114" s="4"/>
      <c r="Y114" s="5"/>
      <c r="Z114" s="5"/>
      <c r="AA114" s="5"/>
      <c r="AB114" s="5"/>
      <c r="AC114" s="5"/>
      <c r="AD114" s="5"/>
      <c r="AE114" s="4"/>
      <c r="AF114" s="5"/>
      <c r="AG114" s="5"/>
      <c r="AH114" s="5"/>
      <c r="AI114" s="5"/>
      <c r="AJ114" s="5"/>
      <c r="AK114" s="5"/>
      <c r="AL114" s="5"/>
      <c r="AM114" s="5"/>
      <c r="AN114" s="4"/>
      <c r="AO114" s="150"/>
      <c r="AP114" s="150"/>
      <c r="AQ114" s="150"/>
      <c r="AR114" s="150"/>
      <c r="AS114" s="150"/>
      <c r="AT114" s="4"/>
      <c r="AU114" s="150"/>
      <c r="AV114" s="150"/>
      <c r="AW114" s="150"/>
      <c r="AX114" s="17"/>
      <c r="AY114" s="150"/>
      <c r="AZ114" s="150"/>
      <c r="BA114" s="4"/>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row>
    <row r="115" spans="1:109" s="277" customFormat="1" ht="13.5" customHeight="1">
      <c r="A115" s="4"/>
      <c r="B115" s="4"/>
      <c r="C115" s="4"/>
      <c r="D115" s="4"/>
      <c r="E115" s="4"/>
      <c r="F115" s="4"/>
      <c r="G115" s="4"/>
      <c r="H115" s="4"/>
      <c r="I115" s="4"/>
      <c r="J115" s="5"/>
      <c r="K115" s="4"/>
      <c r="L115" s="4"/>
      <c r="M115" s="4"/>
      <c r="N115" s="4"/>
      <c r="O115" s="4"/>
      <c r="P115" s="5"/>
      <c r="Q115" s="4"/>
      <c r="R115" s="4"/>
      <c r="S115" s="190"/>
      <c r="T115" s="191"/>
      <c r="U115" s="190"/>
      <c r="V115" s="191"/>
      <c r="W115" s="191"/>
      <c r="X115" s="4"/>
      <c r="Y115" s="150"/>
      <c r="Z115" s="150"/>
      <c r="AA115" s="150"/>
      <c r="AB115" s="17"/>
      <c r="AC115" s="150"/>
      <c r="AD115" s="150"/>
      <c r="AE115" s="4"/>
      <c r="AF115" s="5"/>
      <c r="AG115" s="5"/>
      <c r="AH115" s="5"/>
      <c r="AI115" s="5"/>
      <c r="AJ115" s="5"/>
      <c r="AK115" s="5"/>
      <c r="AL115" s="5"/>
      <c r="AM115" s="5"/>
      <c r="AN115" s="4"/>
      <c r="AO115" s="190"/>
      <c r="AP115" s="191"/>
      <c r="AQ115" s="190"/>
      <c r="AR115" s="191"/>
      <c r="AS115" s="191"/>
      <c r="AT115" s="4"/>
      <c r="AU115" s="191"/>
      <c r="AV115" s="191"/>
      <c r="AW115" s="191"/>
      <c r="AX115" s="191"/>
      <c r="AY115" s="191"/>
      <c r="AZ115" s="191"/>
      <c r="BA115" s="4"/>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row>
    <row r="116" spans="1:109" s="277" customFormat="1" ht="13.5" customHeight="1">
      <c r="A116" s="4"/>
      <c r="B116" s="4"/>
      <c r="C116" s="4"/>
      <c r="D116" s="4"/>
      <c r="E116" s="4"/>
      <c r="F116" s="4"/>
      <c r="G116" s="4"/>
      <c r="H116" s="4"/>
      <c r="I116" s="4"/>
      <c r="J116" s="5"/>
      <c r="K116" s="4"/>
      <c r="L116" s="4"/>
      <c r="M116" s="4"/>
      <c r="N116" s="4"/>
      <c r="O116" s="4"/>
      <c r="P116" s="5"/>
      <c r="Q116" s="4"/>
      <c r="R116" s="4"/>
      <c r="S116" s="4"/>
      <c r="T116" s="4"/>
      <c r="U116" s="4"/>
      <c r="V116" s="4"/>
      <c r="W116" s="4"/>
      <c r="X116" s="4"/>
      <c r="Y116" s="191"/>
      <c r="Z116" s="191"/>
      <c r="AA116" s="191"/>
      <c r="AB116" s="191"/>
      <c r="AC116" s="191"/>
      <c r="AD116" s="191"/>
      <c r="AE116" s="4"/>
      <c r="AF116" s="5"/>
      <c r="AG116" s="5"/>
      <c r="AH116" s="5"/>
      <c r="AI116" s="5"/>
      <c r="AJ116" s="5"/>
      <c r="AK116" s="5"/>
      <c r="AL116" s="5"/>
      <c r="AM116" s="5"/>
      <c r="AN116" s="4"/>
      <c r="AO116" s="4"/>
      <c r="AP116" s="4"/>
      <c r="AQ116" s="4"/>
      <c r="AR116" s="4"/>
      <c r="AS116" s="4"/>
      <c r="AT116" s="4"/>
      <c r="AU116" s="4"/>
      <c r="AV116" s="4"/>
      <c r="AW116" s="4"/>
      <c r="AX116" s="4"/>
      <c r="AY116" s="4"/>
      <c r="AZ116" s="4"/>
      <c r="BA116" s="4"/>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row>
    <row r="117" spans="1:109" s="277" customFormat="1" ht="13.5" customHeight="1">
      <c r="A117" s="4"/>
      <c r="B117" s="4"/>
      <c r="C117" s="4"/>
      <c r="D117" s="4"/>
      <c r="E117" s="4"/>
      <c r="F117" s="4"/>
      <c r="G117" s="4"/>
      <c r="H117" s="4"/>
      <c r="I117" s="4"/>
      <c r="J117" s="5"/>
      <c r="K117" s="4"/>
      <c r="L117" s="4"/>
      <c r="M117" s="4"/>
      <c r="N117" s="4"/>
      <c r="O117" s="4"/>
      <c r="P117" s="5"/>
      <c r="Q117" s="4"/>
      <c r="R117" s="4"/>
      <c r="S117" s="4"/>
      <c r="T117" s="4"/>
      <c r="U117" s="4"/>
      <c r="V117" s="4"/>
      <c r="W117" s="4"/>
      <c r="X117" s="4"/>
      <c r="Y117" s="4"/>
      <c r="Z117" s="4"/>
      <c r="AA117" s="4"/>
      <c r="AB117" s="4"/>
      <c r="AC117" s="4"/>
      <c r="AD117" s="4"/>
      <c r="AE117" s="4"/>
      <c r="AF117" s="5"/>
      <c r="AG117" s="5"/>
      <c r="AH117" s="5"/>
      <c r="AI117" s="5"/>
      <c r="AJ117" s="5"/>
      <c r="AK117" s="5"/>
      <c r="AL117" s="5"/>
      <c r="AM117" s="5"/>
      <c r="AN117" s="4"/>
      <c r="AO117" s="4"/>
      <c r="AP117" s="4"/>
      <c r="AQ117" s="4"/>
      <c r="AR117" s="4"/>
      <c r="AS117" s="4"/>
      <c r="AT117" s="4"/>
      <c r="AU117" s="4"/>
      <c r="AV117" s="4"/>
      <c r="AW117" s="4"/>
      <c r="AX117" s="4"/>
      <c r="AY117" s="4"/>
      <c r="AZ117" s="4"/>
      <c r="BA117" s="4"/>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row>
    <row r="118" spans="1:109" s="277" customFormat="1" ht="13.5" customHeight="1">
      <c r="A118" s="4"/>
      <c r="B118" s="4"/>
      <c r="C118" s="4"/>
      <c r="D118" s="4"/>
      <c r="E118" s="4"/>
      <c r="F118" s="4"/>
      <c r="G118" s="4"/>
      <c r="H118" s="4"/>
      <c r="I118" s="4"/>
      <c r="J118" s="5"/>
      <c r="K118" s="4"/>
      <c r="L118" s="4"/>
      <c r="M118" s="4"/>
      <c r="N118" s="4"/>
      <c r="O118" s="4"/>
      <c r="P118" s="5"/>
      <c r="Q118" s="4"/>
      <c r="R118" s="4"/>
      <c r="S118" s="4"/>
      <c r="T118" s="4"/>
      <c r="U118" s="4"/>
      <c r="V118" s="4"/>
      <c r="W118" s="4"/>
      <c r="X118" s="4"/>
      <c r="Y118" s="4"/>
      <c r="Z118" s="4"/>
      <c r="AA118" s="4"/>
      <c r="AB118" s="4"/>
      <c r="AC118" s="4"/>
      <c r="AD118" s="4"/>
      <c r="AE118" s="4"/>
      <c r="AF118" s="5"/>
      <c r="AG118" s="5"/>
      <c r="AH118" s="5"/>
      <c r="AI118" s="5"/>
      <c r="AJ118" s="5"/>
      <c r="AK118" s="5"/>
      <c r="AL118" s="5"/>
      <c r="AM118" s="5"/>
      <c r="AN118" s="4"/>
      <c r="AO118" s="4"/>
      <c r="AP118" s="4"/>
      <c r="AQ118" s="4"/>
      <c r="AR118" s="4"/>
      <c r="AS118" s="4"/>
      <c r="AT118" s="4"/>
      <c r="AU118" s="4"/>
      <c r="AV118" s="4"/>
      <c r="AW118" s="4"/>
      <c r="AX118" s="4"/>
      <c r="AY118" s="4"/>
      <c r="AZ118" s="4"/>
      <c r="BA118" s="4"/>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row>
  </sheetData>
  <mergeCells count="71">
    <mergeCell ref="BN7:BO7"/>
    <mergeCell ref="F9:G10"/>
    <mergeCell ref="R9:R12"/>
    <mergeCell ref="S9:W12"/>
    <mergeCell ref="AB9:AC10"/>
    <mergeCell ref="AD9:AF10"/>
    <mergeCell ref="AO9:AS12"/>
    <mergeCell ref="AX9:AY10"/>
    <mergeCell ref="AZ9:BB10"/>
    <mergeCell ref="BC9:BC12"/>
    <mergeCell ref="BD9:BD12"/>
    <mergeCell ref="BE9:BE12"/>
    <mergeCell ref="BF9:BF12"/>
    <mergeCell ref="BG9:BL10"/>
    <mergeCell ref="BN9:BO10"/>
    <mergeCell ref="L10:L12"/>
    <mergeCell ref="M10:M12"/>
    <mergeCell ref="D11:D12"/>
    <mergeCell ref="BG11:BL12"/>
    <mergeCell ref="BN11:BO11"/>
    <mergeCell ref="AU13:BA52"/>
    <mergeCell ref="BB13:BB52"/>
    <mergeCell ref="BC13:BC52"/>
    <mergeCell ref="AG35:AM35"/>
    <mergeCell ref="N13:N52"/>
    <mergeCell ref="Q13:Q52"/>
    <mergeCell ref="S13:S17"/>
    <mergeCell ref="X13:X52"/>
    <mergeCell ref="Y13:AE52"/>
    <mergeCell ref="AT33:AT36"/>
    <mergeCell ref="AP13:AS39"/>
    <mergeCell ref="BD13:BD52"/>
    <mergeCell ref="BE13:BE52"/>
    <mergeCell ref="BF13:BF52"/>
    <mergeCell ref="S18:S22"/>
    <mergeCell ref="AO18:AO22"/>
    <mergeCell ref="S23:S27"/>
    <mergeCell ref="AO23:AO27"/>
    <mergeCell ref="S28:S32"/>
    <mergeCell ref="AO28:AO32"/>
    <mergeCell ref="AG32:AM32"/>
    <mergeCell ref="T13:W39"/>
    <mergeCell ref="AO37:AO39"/>
    <mergeCell ref="S33:S36"/>
    <mergeCell ref="AG33:AM33"/>
    <mergeCell ref="AO33:AO36"/>
    <mergeCell ref="AG34:AM34"/>
    <mergeCell ref="AQ57:AS57"/>
    <mergeCell ref="L37:M52"/>
    <mergeCell ref="L13:L36"/>
    <mergeCell ref="M13:M36"/>
    <mergeCell ref="S37:S39"/>
    <mergeCell ref="S40:W52"/>
    <mergeCell ref="AF13:AF52"/>
    <mergeCell ref="AO13:AO17"/>
    <mergeCell ref="J13:J52"/>
    <mergeCell ref="P13:P52"/>
    <mergeCell ref="Z66:AC66"/>
    <mergeCell ref="AV66:AY66"/>
    <mergeCell ref="Z67:AC67"/>
    <mergeCell ref="U58:W58"/>
    <mergeCell ref="AQ58:AS58"/>
    <mergeCell ref="Z64:AC64"/>
    <mergeCell ref="AV64:AY64"/>
    <mergeCell ref="Z65:AC65"/>
    <mergeCell ref="AV65:AY65"/>
    <mergeCell ref="U54:W54"/>
    <mergeCell ref="AQ54:AS54"/>
    <mergeCell ref="U56:W56"/>
    <mergeCell ref="AQ56:AS56"/>
    <mergeCell ref="U57:W57"/>
  </mergeCells>
  <printOptions gridLines="1"/>
  <pageMargins left="0" right="0" top="0.27500000000000002" bottom="0" header="0.196527777777778" footer="0.35416666666666702"/>
  <pageSetup paperSize="9" scale="74" firstPageNumber="0" orientation="landscape" horizontalDpi="300" verticalDpi="300"/>
  <headerFooter>
    <oddHeader>&amp;C&amp;A</oddHeader>
    <oddFooter>&amp;C&amp;F</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F8EE2-24A2-436E-A0E3-413DDA834E39}">
  <dimension ref="B1:H7"/>
  <sheetViews>
    <sheetView workbookViewId="0">
      <selection activeCell="G21" sqref="G21"/>
    </sheetView>
  </sheetViews>
  <sheetFormatPr defaultRowHeight="14.4"/>
  <cols>
    <col min="1" max="6" width="8.88671875" style="486"/>
    <col min="7" max="7" width="11.88671875" style="486" customWidth="1"/>
    <col min="8" max="16384" width="8.88671875" style="486"/>
  </cols>
  <sheetData>
    <row r="1" spans="2:8" ht="15" thickBot="1"/>
    <row r="2" spans="2:8" ht="40.200000000000003" customHeight="1" thickBot="1">
      <c r="B2" s="1666" t="s">
        <v>238</v>
      </c>
      <c r="C2" s="1667"/>
      <c r="D2" s="605" t="s">
        <v>239</v>
      </c>
      <c r="E2" s="605" t="s">
        <v>240</v>
      </c>
      <c r="F2" s="605" t="s">
        <v>297</v>
      </c>
      <c r="G2" s="606" t="s">
        <v>14</v>
      </c>
    </row>
    <row r="3" spans="2:8">
      <c r="B3" s="1668">
        <v>3</v>
      </c>
      <c r="C3" s="1669"/>
      <c r="D3" s="588">
        <v>60</v>
      </c>
      <c r="E3" s="588">
        <v>180</v>
      </c>
      <c r="F3" s="588">
        <v>180</v>
      </c>
      <c r="G3" s="607">
        <f>SUM(D3:F3)/60</f>
        <v>7</v>
      </c>
    </row>
    <row r="4" spans="2:8">
      <c r="B4" s="1668">
        <v>9</v>
      </c>
      <c r="C4" s="1669"/>
      <c r="D4" s="588">
        <v>60</v>
      </c>
      <c r="E4" s="588">
        <v>180</v>
      </c>
      <c r="F4" s="588">
        <v>540</v>
      </c>
      <c r="G4" s="607">
        <f t="shared" ref="G4:G7" si="0">SUM(D4:F4)/60</f>
        <v>13</v>
      </c>
    </row>
    <row r="5" spans="2:8">
      <c r="B5" s="1668">
        <v>12</v>
      </c>
      <c r="C5" s="1669"/>
      <c r="D5" s="715">
        <v>60</v>
      </c>
      <c r="E5" s="715">
        <v>180</v>
      </c>
      <c r="F5" s="715">
        <v>720</v>
      </c>
      <c r="G5" s="705">
        <f t="shared" si="0"/>
        <v>16</v>
      </c>
    </row>
    <row r="6" spans="2:8" ht="15" thickBot="1">
      <c r="B6" s="1670">
        <v>18</v>
      </c>
      <c r="C6" s="1671"/>
      <c r="D6" s="716">
        <v>60</v>
      </c>
      <c r="E6" s="716">
        <v>180</v>
      </c>
      <c r="F6" s="716">
        <v>1080</v>
      </c>
      <c r="G6" s="706">
        <f t="shared" si="0"/>
        <v>22</v>
      </c>
    </row>
    <row r="7" spans="2:8" ht="15" thickBot="1">
      <c r="B7" s="1670">
        <v>5</v>
      </c>
      <c r="C7" s="1671"/>
      <c r="D7" s="589">
        <v>60</v>
      </c>
      <c r="E7" s="589">
        <v>60</v>
      </c>
      <c r="F7" s="589">
        <v>180</v>
      </c>
      <c r="G7" s="608">
        <f t="shared" si="0"/>
        <v>5</v>
      </c>
      <c r="H7" s="490" t="s">
        <v>535</v>
      </c>
    </row>
  </sheetData>
  <mergeCells count="6">
    <mergeCell ref="B2:C2"/>
    <mergeCell ref="B3:C3"/>
    <mergeCell ref="B4:C4"/>
    <mergeCell ref="B7:C7"/>
    <mergeCell ref="B6:C6"/>
    <mergeCell ref="B5:C5"/>
  </mergeCells>
  <pageMargins left="0.7" right="0.7" top="0.75" bottom="0.75" header="0.3" footer="0.3"/>
  <pageSetup orientation="portrait" r:id="rId1"/>
  <ignoredErrors>
    <ignoredError sqref="G4:G7" formulaRang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9B07-1060-4710-A322-A45C83D6433B}">
  <dimension ref="B2:B4"/>
  <sheetViews>
    <sheetView workbookViewId="0">
      <selection activeCell="J27" sqref="J27"/>
    </sheetView>
  </sheetViews>
  <sheetFormatPr defaultRowHeight="14.4"/>
  <cols>
    <col min="1" max="16384" width="8.88671875" style="394"/>
  </cols>
  <sheetData>
    <row r="2" spans="2:2">
      <c r="B2" s="394" t="s">
        <v>416</v>
      </c>
    </row>
    <row r="3" spans="2:2">
      <c r="B3" s="394" t="s">
        <v>512</v>
      </c>
    </row>
    <row r="4" spans="2:2" ht="18">
      <c r="B4" s="394" t="s">
        <v>444</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B569-2788-4B65-8B86-ED93AE967A5B}">
  <dimension ref="B2:E18"/>
  <sheetViews>
    <sheetView workbookViewId="0">
      <selection activeCell="E12" sqref="E12"/>
    </sheetView>
  </sheetViews>
  <sheetFormatPr defaultRowHeight="14.4"/>
  <cols>
    <col min="1" max="1" width="8.88671875" style="446"/>
    <col min="2" max="2" width="17.21875" style="446" customWidth="1"/>
    <col min="3" max="3" width="8.88671875" style="446"/>
    <col min="4" max="4" width="23.44140625" style="446" customWidth="1"/>
    <col min="5" max="6" width="15" style="446" customWidth="1"/>
    <col min="7" max="16384" width="8.88671875" style="446"/>
  </cols>
  <sheetData>
    <row r="2" spans="2:5">
      <c r="B2" s="445" t="s">
        <v>393</v>
      </c>
    </row>
    <row r="3" spans="2:5">
      <c r="B3" s="446" t="s">
        <v>460</v>
      </c>
    </row>
    <row r="5" spans="2:5">
      <c r="B5" s="445" t="s">
        <v>537</v>
      </c>
    </row>
    <row r="6" spans="2:5" ht="15" thickBot="1">
      <c r="B6" s="445"/>
    </row>
    <row r="7" spans="2:5" ht="15" thickBot="1">
      <c r="B7" s="823" t="s">
        <v>728</v>
      </c>
      <c r="C7" s="1674" t="s">
        <v>846</v>
      </c>
      <c r="D7" s="1675"/>
    </row>
    <row r="8" spans="2:5" ht="43.2">
      <c r="B8" s="824" t="s">
        <v>394</v>
      </c>
      <c r="C8" s="1676" t="s">
        <v>844</v>
      </c>
      <c r="D8" s="1677"/>
    </row>
    <row r="9" spans="2:5">
      <c r="B9" s="825" t="s">
        <v>469</v>
      </c>
      <c r="C9" s="1678" t="s">
        <v>30</v>
      </c>
      <c r="D9" s="1679"/>
    </row>
    <row r="10" spans="2:5" ht="33" customHeight="1">
      <c r="B10" s="825" t="s">
        <v>448</v>
      </c>
      <c r="C10" s="1680" t="s">
        <v>449</v>
      </c>
      <c r="D10" s="1681"/>
    </row>
    <row r="11" spans="2:5">
      <c r="B11" s="826" t="s">
        <v>395</v>
      </c>
      <c r="C11" s="1678" t="s">
        <v>396</v>
      </c>
      <c r="D11" s="1679"/>
    </row>
    <row r="12" spans="2:5" ht="28.8">
      <c r="B12" s="827" t="s">
        <v>397</v>
      </c>
      <c r="C12" s="1680" t="s">
        <v>398</v>
      </c>
      <c r="D12" s="1681"/>
    </row>
    <row r="13" spans="2:5" ht="29.4" thickBot="1">
      <c r="B13" s="828" t="s">
        <v>450</v>
      </c>
      <c r="C13" s="1672" t="s">
        <v>192</v>
      </c>
      <c r="D13" s="1673"/>
    </row>
    <row r="14" spans="2:5" ht="21">
      <c r="B14" s="610" t="s">
        <v>536</v>
      </c>
      <c r="C14" s="609"/>
      <c r="D14" s="609"/>
      <c r="E14" s="479"/>
    </row>
    <row r="15" spans="2:5">
      <c r="E15" s="477"/>
    </row>
    <row r="16" spans="2:5">
      <c r="B16" s="445" t="s">
        <v>399</v>
      </c>
    </row>
    <row r="17" spans="2:2">
      <c r="B17" s="446" t="s">
        <v>400</v>
      </c>
    </row>
    <row r="18" spans="2:2">
      <c r="B18" s="476" t="s">
        <v>445</v>
      </c>
    </row>
  </sheetData>
  <mergeCells count="7">
    <mergeCell ref="C13:D13"/>
    <mergeCell ref="C7:D7"/>
    <mergeCell ref="C8:D8"/>
    <mergeCell ref="C9:D9"/>
    <mergeCell ref="C10:D10"/>
    <mergeCell ref="C11:D11"/>
    <mergeCell ref="C12:D12"/>
  </mergeCells>
  <pageMargins left="0.7" right="0.7" top="0.75" bottom="0.75" header="0.3" footer="0.3"/>
  <pageSetup orientation="portrait" horizont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609F-4DF0-4D58-9CA9-6B4E283ACBFF}">
  <dimension ref="B1:F22"/>
  <sheetViews>
    <sheetView topLeftCell="A13" workbookViewId="0">
      <selection activeCell="B27" sqref="B27"/>
    </sheetView>
  </sheetViews>
  <sheetFormatPr defaultRowHeight="14.4"/>
  <cols>
    <col min="2" max="2" width="44.33203125" customWidth="1"/>
    <col min="3" max="3" width="13.33203125" style="842" customWidth="1"/>
    <col min="4" max="4" width="60.109375" style="843" customWidth="1"/>
    <col min="5" max="5" width="43" style="843" customWidth="1"/>
    <col min="6" max="6" width="53.44140625" customWidth="1"/>
  </cols>
  <sheetData>
    <row r="1" spans="2:6" ht="15" thickBot="1"/>
    <row r="2" spans="2:6" s="832" customFormat="1" ht="16.2" thickBot="1">
      <c r="B2" s="829" t="s">
        <v>730</v>
      </c>
      <c r="C2" s="829" t="s">
        <v>731</v>
      </c>
      <c r="D2" s="830" t="s">
        <v>732</v>
      </c>
      <c r="E2" s="830" t="s">
        <v>733</v>
      </c>
      <c r="F2" s="831" t="s">
        <v>734</v>
      </c>
    </row>
    <row r="3" spans="2:6" ht="86.4">
      <c r="B3" s="833" t="s">
        <v>735</v>
      </c>
      <c r="C3" s="834" t="s">
        <v>736</v>
      </c>
      <c r="D3" s="835" t="s">
        <v>737</v>
      </c>
      <c r="E3" s="835" t="s">
        <v>738</v>
      </c>
      <c r="F3" s="836" t="s">
        <v>739</v>
      </c>
    </row>
    <row r="4" spans="2:6" ht="100.8">
      <c r="B4" s="837" t="s">
        <v>740</v>
      </c>
      <c r="C4" s="838" t="s">
        <v>741</v>
      </c>
      <c r="D4" s="839" t="s">
        <v>742</v>
      </c>
      <c r="E4" s="839" t="s">
        <v>743</v>
      </c>
      <c r="F4" s="840" t="s">
        <v>744</v>
      </c>
    </row>
    <row r="5" spans="2:6" ht="28.8">
      <c r="B5" s="837" t="s">
        <v>745</v>
      </c>
      <c r="C5" s="838" t="s">
        <v>411</v>
      </c>
      <c r="D5" s="839" t="s">
        <v>746</v>
      </c>
      <c r="E5" s="839" t="s">
        <v>747</v>
      </c>
      <c r="F5" s="841" t="s">
        <v>748</v>
      </c>
    </row>
    <row r="6" spans="2:6" ht="57.6">
      <c r="B6" s="837" t="s">
        <v>749</v>
      </c>
      <c r="C6" s="838" t="s">
        <v>750</v>
      </c>
      <c r="D6" s="839" t="s">
        <v>751</v>
      </c>
      <c r="E6" s="839" t="s">
        <v>738</v>
      </c>
      <c r="F6" s="840" t="s">
        <v>752</v>
      </c>
    </row>
    <row r="7" spans="2:6" ht="115.2">
      <c r="B7" s="837" t="s">
        <v>753</v>
      </c>
      <c r="C7" s="838" t="s">
        <v>754</v>
      </c>
      <c r="D7" s="839" t="s">
        <v>755</v>
      </c>
      <c r="E7" s="839" t="s">
        <v>756</v>
      </c>
      <c r="F7" s="840" t="s">
        <v>757</v>
      </c>
    </row>
    <row r="8" spans="2:6" ht="43.2">
      <c r="B8" s="837" t="s">
        <v>758</v>
      </c>
      <c r="C8" s="838" t="s">
        <v>759</v>
      </c>
      <c r="D8" s="839" t="s">
        <v>760</v>
      </c>
      <c r="E8" s="839" t="s">
        <v>761</v>
      </c>
      <c r="F8" s="840" t="s">
        <v>762</v>
      </c>
    </row>
    <row r="9" spans="2:6" ht="43.2">
      <c r="B9" s="848" t="s">
        <v>763</v>
      </c>
      <c r="C9" s="849" t="s">
        <v>764</v>
      </c>
      <c r="D9" s="850" t="s">
        <v>765</v>
      </c>
      <c r="E9" s="850" t="s">
        <v>761</v>
      </c>
      <c r="F9" s="851" t="s">
        <v>766</v>
      </c>
    </row>
    <row r="10" spans="2:6" ht="28.8">
      <c r="B10" s="848" t="s">
        <v>767</v>
      </c>
      <c r="C10" s="849" t="s">
        <v>768</v>
      </c>
      <c r="D10" s="850" t="s">
        <v>769</v>
      </c>
      <c r="E10" s="850" t="s">
        <v>761</v>
      </c>
      <c r="F10" s="852" t="s">
        <v>770</v>
      </c>
    </row>
    <row r="11" spans="2:6" ht="28.8">
      <c r="B11" s="837" t="s">
        <v>771</v>
      </c>
      <c r="C11" s="838" t="s">
        <v>772</v>
      </c>
      <c r="D11" s="839" t="s">
        <v>773</v>
      </c>
      <c r="E11" s="839" t="s">
        <v>761</v>
      </c>
      <c r="F11" s="840" t="s">
        <v>774</v>
      </c>
    </row>
    <row r="12" spans="2:6" ht="28.8">
      <c r="B12" s="837" t="s">
        <v>775</v>
      </c>
      <c r="C12" s="838" t="s">
        <v>776</v>
      </c>
      <c r="D12" s="839" t="s">
        <v>777</v>
      </c>
      <c r="E12" s="839" t="s">
        <v>761</v>
      </c>
      <c r="F12" s="840" t="s">
        <v>774</v>
      </c>
    </row>
    <row r="13" spans="2:6" ht="28.8">
      <c r="B13" s="837" t="s">
        <v>778</v>
      </c>
      <c r="C13" s="838" t="s">
        <v>779</v>
      </c>
      <c r="D13" s="839" t="s">
        <v>780</v>
      </c>
      <c r="E13" s="839" t="s">
        <v>761</v>
      </c>
      <c r="F13" s="840" t="s">
        <v>774</v>
      </c>
    </row>
    <row r="14" spans="2:6" ht="43.2">
      <c r="B14" s="837" t="s">
        <v>781</v>
      </c>
      <c r="C14" s="838" t="s">
        <v>782</v>
      </c>
      <c r="D14" s="839" t="s">
        <v>783</v>
      </c>
      <c r="E14" s="839" t="s">
        <v>761</v>
      </c>
      <c r="F14" s="840" t="s">
        <v>774</v>
      </c>
    </row>
    <row r="15" spans="2:6" ht="43.2">
      <c r="B15" s="837" t="s">
        <v>784</v>
      </c>
      <c r="C15" s="838" t="s">
        <v>785</v>
      </c>
      <c r="D15" s="839" t="s">
        <v>786</v>
      </c>
      <c r="E15" s="839" t="s">
        <v>761</v>
      </c>
      <c r="F15" s="840" t="s">
        <v>787</v>
      </c>
    </row>
    <row r="16" spans="2:6" ht="28.8">
      <c r="B16" s="848" t="s">
        <v>788</v>
      </c>
      <c r="C16" s="849" t="s">
        <v>789</v>
      </c>
      <c r="D16" s="850" t="s">
        <v>790</v>
      </c>
      <c r="E16" s="850" t="s">
        <v>761</v>
      </c>
      <c r="F16" s="852" t="s">
        <v>791</v>
      </c>
    </row>
    <row r="17" spans="2:6" ht="43.2">
      <c r="B17" s="837" t="s">
        <v>792</v>
      </c>
      <c r="C17" s="838" t="s">
        <v>793</v>
      </c>
      <c r="D17" s="839" t="s">
        <v>794</v>
      </c>
      <c r="E17" s="839" t="s">
        <v>761</v>
      </c>
      <c r="F17" s="840" t="s">
        <v>795</v>
      </c>
    </row>
    <row r="18" spans="2:6" ht="43.2">
      <c r="B18" s="837" t="s">
        <v>796</v>
      </c>
      <c r="C18" s="838" t="s">
        <v>797</v>
      </c>
      <c r="D18" s="839" t="s">
        <v>798</v>
      </c>
      <c r="E18" s="839" t="s">
        <v>761</v>
      </c>
      <c r="F18" s="840" t="s">
        <v>799</v>
      </c>
    </row>
    <row r="19" spans="2:6" ht="100.8">
      <c r="B19" s="837" t="s">
        <v>800</v>
      </c>
      <c r="C19" s="838" t="s">
        <v>801</v>
      </c>
      <c r="D19" s="839" t="s">
        <v>802</v>
      </c>
      <c r="E19" s="839" t="s">
        <v>803</v>
      </c>
      <c r="F19" s="840" t="s">
        <v>804</v>
      </c>
    </row>
    <row r="20" spans="2:6" hidden="1">
      <c r="B20" s="837" t="s">
        <v>805</v>
      </c>
      <c r="C20" s="838" t="s">
        <v>806</v>
      </c>
      <c r="D20" s="839"/>
      <c r="E20" s="839"/>
      <c r="F20" s="841"/>
    </row>
    <row r="21" spans="2:6" ht="28.8">
      <c r="B21" s="837" t="s">
        <v>807</v>
      </c>
      <c r="C21" s="838" t="s">
        <v>808</v>
      </c>
      <c r="D21" s="839" t="s">
        <v>809</v>
      </c>
      <c r="E21" s="839" t="s">
        <v>761</v>
      </c>
      <c r="F21" s="841" t="s">
        <v>810</v>
      </c>
    </row>
    <row r="22" spans="2:6" ht="87" thickBot="1">
      <c r="B22" s="844" t="s">
        <v>811</v>
      </c>
      <c r="C22" s="845" t="s">
        <v>812</v>
      </c>
      <c r="D22" s="846" t="s">
        <v>813</v>
      </c>
      <c r="E22" s="846" t="s">
        <v>761</v>
      </c>
      <c r="F22" s="847" t="s">
        <v>814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7A4B-7214-41A1-B188-B18A38C68376}">
  <dimension ref="A1"/>
  <sheetViews>
    <sheetView workbookViewId="0">
      <selection activeCell="B27" sqref="B27"/>
    </sheetView>
  </sheetViews>
  <sheetFormatPr defaultRowHeight="14.4"/>
  <cols>
    <col min="1" max="16384" width="8.88671875" style="394"/>
  </cols>
  <sheetData/>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9C554-25A4-48A3-8369-08B196510F36}">
  <dimension ref="B2:D5"/>
  <sheetViews>
    <sheetView workbookViewId="0">
      <selection activeCell="B27" sqref="B27"/>
    </sheetView>
  </sheetViews>
  <sheetFormatPr defaultRowHeight="14.4"/>
  <cols>
    <col min="1" max="1" width="8.88671875" style="446"/>
    <col min="2" max="2" width="13.6640625" style="446" customWidth="1"/>
    <col min="3" max="3" width="8.88671875" style="446"/>
    <col min="4" max="4" width="15.6640625" style="446" customWidth="1"/>
    <col min="5" max="16384" width="8.88671875" style="446"/>
  </cols>
  <sheetData>
    <row r="2" spans="2:4" ht="15" thickBot="1"/>
    <row r="3" spans="2:4" ht="72">
      <c r="B3" s="447" t="s">
        <v>412</v>
      </c>
      <c r="C3" s="452" t="s">
        <v>411</v>
      </c>
      <c r="D3" s="453" t="s">
        <v>413</v>
      </c>
    </row>
    <row r="4" spans="2:4" ht="43.2">
      <c r="B4" s="448" t="s">
        <v>414</v>
      </c>
      <c r="C4" s="1682" t="s">
        <v>447</v>
      </c>
      <c r="D4" s="1683"/>
    </row>
    <row r="5" spans="2:4" ht="58.2" thickBot="1">
      <c r="B5" s="451" t="s">
        <v>415</v>
      </c>
      <c r="C5" s="1684" t="s">
        <v>446</v>
      </c>
      <c r="D5" s="1685"/>
    </row>
  </sheetData>
  <mergeCells count="2">
    <mergeCell ref="C4:D4"/>
    <mergeCell ref="C5:D5"/>
  </mergeCells>
  <pageMargins left="0.7" right="0.7" top="0.75" bottom="0.75" header="0.3" footer="0.3"/>
  <pageSetup orientation="portrait" horizontalDpi="30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F217F-E638-48A9-ABC2-724C2C6AD30D}">
  <dimension ref="B2:E7"/>
  <sheetViews>
    <sheetView workbookViewId="0">
      <selection activeCell="E7" sqref="E7"/>
    </sheetView>
  </sheetViews>
  <sheetFormatPr defaultRowHeight="14.4"/>
  <cols>
    <col min="1" max="1" width="8.88671875" style="446"/>
    <col min="2" max="2" width="13.21875" style="446" customWidth="1"/>
    <col min="3" max="3" width="20.88671875" style="446" customWidth="1"/>
    <col min="4" max="4" width="18.21875" style="446" customWidth="1"/>
    <col min="5" max="5" width="27" style="446" customWidth="1"/>
    <col min="6" max="10" width="8.88671875" style="446"/>
    <col min="11" max="11" width="12.44140625" style="446" customWidth="1"/>
    <col min="12" max="12" width="22.5546875" style="446" customWidth="1"/>
    <col min="13" max="13" width="21.88671875" style="446" customWidth="1"/>
    <col min="14" max="14" width="31.21875" style="446" customWidth="1"/>
    <col min="15" max="16384" width="8.88671875" style="446"/>
  </cols>
  <sheetData>
    <row r="2" spans="2:5">
      <c r="B2" s="445" t="s">
        <v>729</v>
      </c>
    </row>
    <row r="3" spans="2:5" ht="15" thickBot="1">
      <c r="B3" s="445"/>
    </row>
    <row r="4" spans="2:5" ht="15" thickBot="1">
      <c r="B4" s="469" t="s">
        <v>440</v>
      </c>
      <c r="C4" s="470" t="s">
        <v>385</v>
      </c>
      <c r="D4" s="470"/>
      <c r="E4" s="471" t="s">
        <v>385</v>
      </c>
    </row>
    <row r="5" spans="2:5" ht="34.799999999999997" customHeight="1" thickBot="1">
      <c r="B5" s="472" t="s">
        <v>441</v>
      </c>
      <c r="C5" s="473" t="s">
        <v>401</v>
      </c>
      <c r="D5" s="474"/>
      <c r="E5" s="475"/>
    </row>
    <row r="6" spans="2:5" ht="47.4" customHeight="1">
      <c r="B6" s="1686" t="s">
        <v>442</v>
      </c>
      <c r="C6" s="1688" t="s">
        <v>443</v>
      </c>
      <c r="D6" s="466" t="s">
        <v>409</v>
      </c>
      <c r="E6" s="450" t="s">
        <v>513</v>
      </c>
    </row>
    <row r="7" spans="2:5" ht="72.599999999999994" thickBot="1">
      <c r="B7" s="1687"/>
      <c r="C7" s="1689"/>
      <c r="D7" s="467" t="s">
        <v>410</v>
      </c>
      <c r="E7" s="468" t="s">
        <v>867</v>
      </c>
    </row>
  </sheetData>
  <mergeCells count="2">
    <mergeCell ref="B6:B7"/>
    <mergeCell ref="C6:C7"/>
  </mergeCells>
  <pageMargins left="0.7" right="0.7" top="0.75" bottom="0.75" header="0.3" footer="0.3"/>
  <pageSetup orientation="portrait" horizontalDpi="300"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DC567-BAAE-4B02-8811-C38D705A3CC8}">
  <sheetPr>
    <tabColor rgb="FFFF0000"/>
  </sheetPr>
  <dimension ref="A1:EX1014"/>
  <sheetViews>
    <sheetView zoomScale="70" zoomScaleNormal="70" zoomScalePageLayoutView="112" workbookViewId="0">
      <pane xSplit="6" ySplit="5" topLeftCell="AF24" activePane="bottomRight" state="frozen"/>
      <selection activeCell="B24" sqref="B24:C27"/>
      <selection pane="topRight" activeCell="B24" sqref="B24:C27"/>
      <selection pane="bottomLeft" activeCell="B24" sqref="B24:C27"/>
      <selection pane="bottomRight" activeCell="B24" sqref="B24:C27"/>
    </sheetView>
  </sheetViews>
  <sheetFormatPr defaultColWidth="9.77734375" defaultRowHeight="13.8"/>
  <cols>
    <col min="1" max="1" width="9.77734375" style="876"/>
    <col min="2" max="2" width="12.5546875" style="876" customWidth="1"/>
    <col min="3" max="3" width="22.44140625" style="876" customWidth="1"/>
    <col min="4" max="4" width="10.33203125" style="876" customWidth="1"/>
    <col min="5" max="5" width="15.6640625" style="876" customWidth="1"/>
    <col min="6" max="6" width="15.21875" style="876" customWidth="1"/>
    <col min="7" max="7" width="20.88671875" style="876" customWidth="1"/>
    <col min="8" max="8" width="12.44140625" style="876" customWidth="1"/>
    <col min="9" max="9" width="14.88671875" style="876" customWidth="1"/>
    <col min="10" max="10" width="18.5546875" style="876" customWidth="1"/>
    <col min="11" max="11" width="15.5546875" style="876" customWidth="1"/>
    <col min="12" max="12" width="19.21875" style="876" customWidth="1"/>
    <col min="13" max="13" width="14.88671875" style="876" customWidth="1"/>
    <col min="14" max="14" width="16" style="876" customWidth="1"/>
    <col min="15" max="15" width="17.88671875" style="876" customWidth="1"/>
    <col min="16" max="16" width="19.88671875" style="876" customWidth="1"/>
    <col min="17" max="17" width="13.33203125" style="876" customWidth="1"/>
    <col min="18" max="18" width="16.21875" style="876" customWidth="1"/>
    <col min="19" max="19" width="16" style="876" customWidth="1"/>
    <col min="20" max="20" width="18.109375" style="876" customWidth="1"/>
    <col min="21" max="24" width="12.33203125" style="876" customWidth="1"/>
    <col min="25" max="25" width="31.44140625" style="876" customWidth="1"/>
    <col min="26" max="26" width="23.21875" style="876" customWidth="1"/>
    <col min="27" max="27" width="23.109375" style="876" customWidth="1"/>
    <col min="28" max="28" width="21.109375" style="904" customWidth="1"/>
    <col min="29" max="29" width="21.109375" style="905" customWidth="1"/>
    <col min="30" max="30" width="66.77734375" style="905" customWidth="1"/>
    <col min="31" max="31" width="55.88671875" style="905" customWidth="1"/>
    <col min="32" max="32" width="87.44140625" style="871" customWidth="1"/>
    <col min="33" max="33" width="90.6640625" style="871" customWidth="1"/>
    <col min="34" max="34" width="33.5546875" style="871" customWidth="1"/>
    <col min="35" max="35" width="57.44140625" style="871" customWidth="1"/>
    <col min="36" max="154" width="9.77734375" style="871"/>
    <col min="155" max="16384" width="9.77734375" style="876"/>
  </cols>
  <sheetData>
    <row r="1" spans="1:154" s="860" customFormat="1" ht="14.4" customHeight="1">
      <c r="A1" s="1742" t="s">
        <v>563</v>
      </c>
      <c r="B1" s="1743"/>
      <c r="C1" s="1743"/>
      <c r="D1" s="1743"/>
      <c r="E1" s="1743"/>
      <c r="F1" s="1744"/>
      <c r="G1" s="1751" t="s">
        <v>564</v>
      </c>
      <c r="H1" s="1752"/>
      <c r="I1" s="1709" t="s">
        <v>378</v>
      </c>
      <c r="J1" s="1710"/>
      <c r="K1" s="1710"/>
      <c r="L1" s="1710"/>
      <c r="M1" s="1710"/>
      <c r="N1" s="1710"/>
      <c r="O1" s="1710"/>
      <c r="P1" s="1710"/>
      <c r="Q1" s="1710"/>
      <c r="R1" s="1710"/>
      <c r="S1" s="1710"/>
      <c r="T1" s="1710"/>
      <c r="U1" s="1710"/>
      <c r="V1" s="1710"/>
      <c r="W1" s="1710"/>
      <c r="X1" s="1710"/>
      <c r="Y1" s="1710"/>
      <c r="Z1" s="1710"/>
      <c r="AA1" s="1710"/>
      <c r="AB1" s="1710"/>
      <c r="AC1" s="1711"/>
      <c r="AD1" s="857" t="s">
        <v>565</v>
      </c>
      <c r="AE1" s="858" t="s">
        <v>566</v>
      </c>
      <c r="AF1" s="1712" t="s">
        <v>567</v>
      </c>
      <c r="AG1" s="1715" t="s">
        <v>568</v>
      </c>
      <c r="AH1" s="1718"/>
      <c r="AI1" s="1690"/>
      <c r="AJ1" s="859"/>
      <c r="AK1" s="859"/>
      <c r="AL1" s="859"/>
      <c r="AM1" s="859"/>
      <c r="AN1" s="859"/>
      <c r="AO1" s="859"/>
      <c r="AP1" s="859"/>
      <c r="AQ1" s="859"/>
      <c r="AR1" s="859"/>
      <c r="AS1" s="859"/>
      <c r="AT1" s="859"/>
      <c r="AU1" s="859"/>
      <c r="AV1" s="859"/>
      <c r="AW1" s="859"/>
      <c r="AX1" s="859"/>
      <c r="AY1" s="859"/>
      <c r="AZ1" s="859"/>
      <c r="BA1" s="859"/>
      <c r="BB1" s="859"/>
      <c r="BC1" s="859"/>
      <c r="BD1" s="859"/>
      <c r="BE1" s="859"/>
      <c r="BF1" s="859"/>
      <c r="BG1" s="859"/>
      <c r="BH1" s="859"/>
      <c r="BI1" s="859"/>
      <c r="BJ1" s="859"/>
      <c r="BK1" s="859"/>
      <c r="BL1" s="859"/>
      <c r="BM1" s="859"/>
      <c r="BN1" s="859"/>
      <c r="BO1" s="859"/>
      <c r="BP1" s="859"/>
      <c r="BQ1" s="859"/>
      <c r="BR1" s="859"/>
      <c r="BS1" s="859"/>
      <c r="BT1" s="859"/>
      <c r="BU1" s="859"/>
      <c r="BV1" s="859"/>
      <c r="BW1" s="859"/>
      <c r="BX1" s="859"/>
      <c r="BY1" s="859"/>
      <c r="BZ1" s="859"/>
      <c r="CA1" s="859"/>
      <c r="CB1" s="859"/>
      <c r="CC1" s="859"/>
      <c r="CD1" s="859"/>
      <c r="CE1" s="859"/>
      <c r="CF1" s="859"/>
      <c r="CG1" s="859"/>
      <c r="CH1" s="859"/>
      <c r="CI1" s="859"/>
      <c r="CJ1" s="859"/>
      <c r="CK1" s="859"/>
      <c r="CL1" s="859"/>
      <c r="CM1" s="859"/>
      <c r="CN1" s="859"/>
      <c r="CO1" s="859"/>
      <c r="CP1" s="859"/>
      <c r="CQ1" s="859"/>
      <c r="CR1" s="859"/>
      <c r="CS1" s="859"/>
      <c r="CT1" s="859"/>
      <c r="CU1" s="859"/>
      <c r="CV1" s="859"/>
      <c r="CW1" s="859"/>
      <c r="CX1" s="859"/>
      <c r="CY1" s="859"/>
      <c r="CZ1" s="859"/>
      <c r="DA1" s="859"/>
      <c r="DB1" s="859"/>
      <c r="DC1" s="859"/>
      <c r="DD1" s="859"/>
      <c r="DE1" s="859"/>
      <c r="DF1" s="859"/>
      <c r="DG1" s="859"/>
      <c r="DH1" s="859"/>
      <c r="DI1" s="859"/>
      <c r="DJ1" s="859"/>
      <c r="DK1" s="859"/>
      <c r="DL1" s="859"/>
      <c r="DM1" s="859"/>
      <c r="DN1" s="859"/>
      <c r="DO1" s="859"/>
      <c r="DP1" s="859"/>
      <c r="DQ1" s="859"/>
      <c r="DR1" s="859"/>
      <c r="DS1" s="859"/>
      <c r="DT1" s="859"/>
      <c r="DU1" s="859"/>
      <c r="DV1" s="859"/>
      <c r="DW1" s="859"/>
      <c r="DX1" s="859"/>
      <c r="DY1" s="859"/>
      <c r="DZ1" s="859"/>
      <c r="EA1" s="859"/>
      <c r="EB1" s="859"/>
      <c r="EC1" s="859"/>
      <c r="ED1" s="859"/>
      <c r="EE1" s="859"/>
      <c r="EF1" s="859"/>
      <c r="EG1" s="859"/>
      <c r="EH1" s="859"/>
      <c r="EI1" s="859"/>
      <c r="EJ1" s="859"/>
      <c r="EK1" s="859"/>
      <c r="EL1" s="859"/>
      <c r="EM1" s="859"/>
      <c r="EN1" s="859"/>
      <c r="EO1" s="859"/>
      <c r="EP1" s="859"/>
      <c r="EQ1" s="859"/>
      <c r="ER1" s="859"/>
      <c r="ES1" s="859"/>
      <c r="ET1" s="859"/>
      <c r="EU1" s="859"/>
      <c r="EV1" s="859"/>
      <c r="EW1" s="859"/>
      <c r="EX1" s="859"/>
    </row>
    <row r="2" spans="1:154" s="860" customFormat="1" ht="14.4" customHeight="1">
      <c r="A2" s="1745"/>
      <c r="B2" s="1746"/>
      <c r="C2" s="1746"/>
      <c r="D2" s="1746"/>
      <c r="E2" s="1746"/>
      <c r="F2" s="1747"/>
      <c r="G2" s="1753"/>
      <c r="H2" s="1754"/>
      <c r="I2" s="1691" t="s">
        <v>569</v>
      </c>
      <c r="J2" s="1692"/>
      <c r="K2" s="1692"/>
      <c r="L2" s="1692"/>
      <c r="M2" s="1692"/>
      <c r="N2" s="1692"/>
      <c r="O2" s="1692"/>
      <c r="P2" s="1692"/>
      <c r="Q2" s="1692"/>
      <c r="R2" s="1692"/>
      <c r="S2" s="1692"/>
      <c r="T2" s="1693"/>
      <c r="U2" s="1697" t="s">
        <v>570</v>
      </c>
      <c r="V2" s="1698"/>
      <c r="W2" s="1698"/>
      <c r="X2" s="1698"/>
      <c r="Y2" s="1698"/>
      <c r="Z2" s="1698"/>
      <c r="AA2" s="1698"/>
      <c r="AB2" s="1698"/>
      <c r="AC2" s="1698"/>
      <c r="AD2" s="1701" t="s">
        <v>571</v>
      </c>
      <c r="AE2" s="1704" t="s">
        <v>572</v>
      </c>
      <c r="AF2" s="1713"/>
      <c r="AG2" s="1716"/>
      <c r="AH2" s="1718"/>
      <c r="AI2" s="1690"/>
      <c r="AJ2" s="859"/>
      <c r="AK2" s="859"/>
      <c r="AL2" s="859"/>
      <c r="AM2" s="859"/>
      <c r="AN2" s="859"/>
      <c r="AO2" s="859"/>
      <c r="AP2" s="859"/>
      <c r="AQ2" s="859"/>
      <c r="AR2" s="859"/>
      <c r="AS2" s="859"/>
      <c r="AT2" s="859"/>
      <c r="AU2" s="859"/>
      <c r="AV2" s="859"/>
      <c r="AW2" s="859"/>
      <c r="AX2" s="859"/>
      <c r="AY2" s="859"/>
      <c r="AZ2" s="859"/>
      <c r="BA2" s="859"/>
      <c r="BB2" s="859"/>
      <c r="BC2" s="859"/>
      <c r="BD2" s="859"/>
      <c r="BE2" s="859"/>
      <c r="BF2" s="859"/>
      <c r="BG2" s="859"/>
      <c r="BH2" s="859"/>
      <c r="BI2" s="859"/>
      <c r="BJ2" s="859"/>
      <c r="BK2" s="859"/>
      <c r="BL2" s="859"/>
      <c r="BM2" s="859"/>
      <c r="BN2" s="859"/>
      <c r="BO2" s="859"/>
      <c r="BP2" s="859"/>
      <c r="BQ2" s="859"/>
      <c r="BR2" s="859"/>
      <c r="BS2" s="859"/>
      <c r="BT2" s="859"/>
      <c r="BU2" s="859"/>
      <c r="BV2" s="859"/>
      <c r="BW2" s="859"/>
      <c r="BX2" s="859"/>
      <c r="BY2" s="859"/>
      <c r="BZ2" s="859"/>
      <c r="CA2" s="859"/>
      <c r="CB2" s="859"/>
      <c r="CC2" s="859"/>
      <c r="CD2" s="859"/>
      <c r="CE2" s="859"/>
      <c r="CF2" s="859"/>
      <c r="CG2" s="859"/>
      <c r="CH2" s="859"/>
      <c r="CI2" s="859"/>
      <c r="CJ2" s="859"/>
      <c r="CK2" s="859"/>
      <c r="CL2" s="859"/>
      <c r="CM2" s="859"/>
      <c r="CN2" s="859"/>
      <c r="CO2" s="859"/>
      <c r="CP2" s="859"/>
      <c r="CQ2" s="859"/>
      <c r="CR2" s="859"/>
      <c r="CS2" s="859"/>
      <c r="CT2" s="859"/>
      <c r="CU2" s="859"/>
      <c r="CV2" s="859"/>
      <c r="CW2" s="859"/>
      <c r="CX2" s="859"/>
      <c r="CY2" s="859"/>
      <c r="CZ2" s="859"/>
      <c r="DA2" s="859"/>
      <c r="DB2" s="859"/>
      <c r="DC2" s="859"/>
      <c r="DD2" s="859"/>
      <c r="DE2" s="859"/>
      <c r="DF2" s="859"/>
      <c r="DG2" s="859"/>
      <c r="DH2" s="859"/>
      <c r="DI2" s="859"/>
      <c r="DJ2" s="859"/>
      <c r="DK2" s="859"/>
      <c r="DL2" s="859"/>
      <c r="DM2" s="859"/>
      <c r="DN2" s="859"/>
      <c r="DO2" s="859"/>
      <c r="DP2" s="859"/>
      <c r="DQ2" s="859"/>
      <c r="DR2" s="859"/>
      <c r="DS2" s="859"/>
      <c r="DT2" s="859"/>
      <c r="DU2" s="859"/>
      <c r="DV2" s="859"/>
      <c r="DW2" s="859"/>
      <c r="DX2" s="859"/>
      <c r="DY2" s="859"/>
      <c r="DZ2" s="859"/>
      <c r="EA2" s="859"/>
      <c r="EB2" s="859"/>
      <c r="EC2" s="859"/>
      <c r="ED2" s="859"/>
      <c r="EE2" s="859"/>
      <c r="EF2" s="859"/>
      <c r="EG2" s="859"/>
      <c r="EH2" s="859"/>
      <c r="EI2" s="859"/>
      <c r="EJ2" s="859"/>
      <c r="EK2" s="859"/>
      <c r="EL2" s="859"/>
      <c r="EM2" s="859"/>
      <c r="EN2" s="859"/>
      <c r="EO2" s="859"/>
      <c r="EP2" s="859"/>
      <c r="EQ2" s="859"/>
      <c r="ER2" s="859"/>
      <c r="ES2" s="859"/>
      <c r="ET2" s="859"/>
      <c r="EU2" s="859"/>
      <c r="EV2" s="859"/>
      <c r="EW2" s="859"/>
      <c r="EX2" s="859"/>
    </row>
    <row r="3" spans="1:154" s="861" customFormat="1">
      <c r="A3" s="1745"/>
      <c r="B3" s="1746"/>
      <c r="C3" s="1746"/>
      <c r="D3" s="1746"/>
      <c r="E3" s="1746"/>
      <c r="F3" s="1747"/>
      <c r="G3" s="1753"/>
      <c r="H3" s="1754"/>
      <c r="I3" s="1694"/>
      <c r="J3" s="1695"/>
      <c r="K3" s="1695"/>
      <c r="L3" s="1695"/>
      <c r="M3" s="1695"/>
      <c r="N3" s="1695"/>
      <c r="O3" s="1695"/>
      <c r="P3" s="1695"/>
      <c r="Q3" s="1695"/>
      <c r="R3" s="1695"/>
      <c r="S3" s="1695"/>
      <c r="T3" s="1696"/>
      <c r="U3" s="1699"/>
      <c r="V3" s="1700"/>
      <c r="W3" s="1700"/>
      <c r="X3" s="1700"/>
      <c r="Y3" s="1700"/>
      <c r="Z3" s="1700"/>
      <c r="AA3" s="1700"/>
      <c r="AB3" s="1700"/>
      <c r="AC3" s="1700"/>
      <c r="AD3" s="1702"/>
      <c r="AE3" s="1705"/>
      <c r="AF3" s="1713"/>
      <c r="AG3" s="1716"/>
      <c r="AH3" s="1718"/>
      <c r="AI3" s="1690"/>
      <c r="AJ3" s="859"/>
      <c r="AK3" s="859"/>
      <c r="AL3" s="859"/>
      <c r="AM3" s="859"/>
      <c r="AN3" s="859"/>
      <c r="AO3" s="859"/>
      <c r="AP3" s="859"/>
      <c r="AQ3" s="859"/>
      <c r="AR3" s="859"/>
      <c r="AS3" s="859"/>
      <c r="AT3" s="859"/>
      <c r="AU3" s="859"/>
      <c r="AV3" s="859"/>
      <c r="AW3" s="859"/>
      <c r="AX3" s="859"/>
      <c r="AY3" s="859"/>
      <c r="AZ3" s="859"/>
      <c r="BA3" s="859"/>
      <c r="BB3" s="859"/>
      <c r="BC3" s="859"/>
      <c r="BD3" s="859"/>
      <c r="BE3" s="859"/>
      <c r="BF3" s="859"/>
      <c r="BG3" s="859"/>
      <c r="BH3" s="859"/>
      <c r="BI3" s="859"/>
      <c r="BJ3" s="859"/>
      <c r="BK3" s="859"/>
      <c r="BL3" s="859"/>
      <c r="BM3" s="859"/>
      <c r="BN3" s="859"/>
      <c r="BO3" s="859"/>
      <c r="BP3" s="859"/>
      <c r="BQ3" s="859"/>
      <c r="BR3" s="859"/>
      <c r="BS3" s="859"/>
      <c r="BT3" s="859"/>
      <c r="BU3" s="859"/>
      <c r="BV3" s="859"/>
      <c r="BW3" s="859"/>
      <c r="BX3" s="859"/>
      <c r="BY3" s="859"/>
      <c r="BZ3" s="859"/>
      <c r="CA3" s="859"/>
      <c r="CB3" s="859"/>
      <c r="CC3" s="859"/>
      <c r="CD3" s="859"/>
      <c r="CE3" s="859"/>
      <c r="CF3" s="859"/>
      <c r="CG3" s="859"/>
      <c r="CH3" s="859"/>
      <c r="CI3" s="859"/>
      <c r="CJ3" s="859"/>
      <c r="CK3" s="859"/>
      <c r="CL3" s="859"/>
      <c r="CM3" s="859"/>
      <c r="CN3" s="859"/>
      <c r="CO3" s="859"/>
      <c r="CP3" s="859"/>
      <c r="CQ3" s="859"/>
      <c r="CR3" s="859"/>
      <c r="CS3" s="859"/>
      <c r="CT3" s="859"/>
      <c r="CU3" s="859"/>
      <c r="CV3" s="859"/>
      <c r="CW3" s="859"/>
      <c r="CX3" s="859"/>
      <c r="CY3" s="859"/>
      <c r="CZ3" s="859"/>
      <c r="DA3" s="859"/>
      <c r="DB3" s="859"/>
      <c r="DC3" s="859"/>
      <c r="DD3" s="859"/>
      <c r="DE3" s="859"/>
      <c r="DF3" s="859"/>
      <c r="DG3" s="859"/>
      <c r="DH3" s="859"/>
      <c r="DI3" s="859"/>
      <c r="DJ3" s="859"/>
      <c r="DK3" s="859"/>
      <c r="DL3" s="859"/>
      <c r="DM3" s="859"/>
      <c r="DN3" s="859"/>
      <c r="DO3" s="859"/>
      <c r="DP3" s="859"/>
      <c r="DQ3" s="859"/>
      <c r="DR3" s="859"/>
      <c r="DS3" s="859"/>
      <c r="DT3" s="859"/>
      <c r="DU3" s="859"/>
      <c r="DV3" s="859"/>
      <c r="DW3" s="859"/>
      <c r="DX3" s="859"/>
      <c r="DY3" s="859"/>
      <c r="DZ3" s="859"/>
      <c r="EA3" s="859"/>
      <c r="EB3" s="859"/>
      <c r="EC3" s="859"/>
      <c r="ED3" s="859"/>
      <c r="EE3" s="859"/>
      <c r="EF3" s="859"/>
      <c r="EG3" s="859"/>
      <c r="EH3" s="859"/>
      <c r="EI3" s="859"/>
      <c r="EJ3" s="859"/>
      <c r="EK3" s="859"/>
      <c r="EL3" s="859"/>
      <c r="EM3" s="859"/>
      <c r="EN3" s="859"/>
      <c r="EO3" s="859"/>
      <c r="EP3" s="859"/>
      <c r="EQ3" s="859"/>
      <c r="ER3" s="859"/>
      <c r="ES3" s="859"/>
      <c r="ET3" s="859"/>
      <c r="EU3" s="859"/>
      <c r="EV3" s="859"/>
      <c r="EW3" s="859"/>
      <c r="EX3" s="859"/>
    </row>
    <row r="4" spans="1:154" s="859" customFormat="1" ht="14.4" customHeight="1">
      <c r="A4" s="1745"/>
      <c r="B4" s="1746"/>
      <c r="C4" s="1746"/>
      <c r="D4" s="1746"/>
      <c r="E4" s="1746"/>
      <c r="F4" s="1747"/>
      <c r="G4" s="1753"/>
      <c r="H4" s="1754"/>
      <c r="I4" s="1707" t="s">
        <v>573</v>
      </c>
      <c r="J4" s="1707" t="s">
        <v>559</v>
      </c>
      <c r="K4" s="1707" t="s">
        <v>574</v>
      </c>
      <c r="L4" s="1707" t="s">
        <v>303</v>
      </c>
      <c r="M4" s="1707" t="s">
        <v>575</v>
      </c>
      <c r="N4" s="1707" t="s">
        <v>561</v>
      </c>
      <c r="O4" s="1707" t="s">
        <v>355</v>
      </c>
      <c r="P4" s="1707" t="s">
        <v>576</v>
      </c>
      <c r="Q4" s="1707" t="s">
        <v>356</v>
      </c>
      <c r="R4" s="1707" t="s">
        <v>359</v>
      </c>
      <c r="S4" s="1707" t="s">
        <v>189</v>
      </c>
      <c r="T4" s="1707" t="s">
        <v>577</v>
      </c>
      <c r="U4" s="1741" t="s">
        <v>578</v>
      </c>
      <c r="V4" s="1741"/>
      <c r="W4" s="1741"/>
      <c r="X4" s="1741"/>
      <c r="Y4" s="1725" t="s">
        <v>192</v>
      </c>
      <c r="Z4" s="1727" t="s">
        <v>40</v>
      </c>
      <c r="AA4" s="1719" t="s">
        <v>106</v>
      </c>
      <c r="AB4" s="1721" t="s">
        <v>579</v>
      </c>
      <c r="AC4" s="1723" t="s">
        <v>580</v>
      </c>
      <c r="AD4" s="1702"/>
      <c r="AE4" s="1705"/>
      <c r="AF4" s="1713"/>
      <c r="AG4" s="1716"/>
      <c r="AH4" s="1718"/>
      <c r="AI4" s="1690"/>
    </row>
    <row r="5" spans="1:154" s="859" customFormat="1" ht="53.4" customHeight="1" thickBot="1">
      <c r="A5" s="1748"/>
      <c r="B5" s="1749"/>
      <c r="C5" s="1749"/>
      <c r="D5" s="1749"/>
      <c r="E5" s="1749"/>
      <c r="F5" s="1750"/>
      <c r="G5" s="1755"/>
      <c r="H5" s="1756"/>
      <c r="I5" s="1708"/>
      <c r="J5" s="1708"/>
      <c r="K5" s="1708"/>
      <c r="L5" s="1708"/>
      <c r="M5" s="1708"/>
      <c r="N5" s="1708"/>
      <c r="O5" s="1708"/>
      <c r="P5" s="1708"/>
      <c r="Q5" s="1708"/>
      <c r="R5" s="1708"/>
      <c r="S5" s="1708"/>
      <c r="T5" s="1708"/>
      <c r="U5" s="862" t="s">
        <v>581</v>
      </c>
      <c r="V5" s="862" t="s">
        <v>582</v>
      </c>
      <c r="W5" s="862" t="s">
        <v>583</v>
      </c>
      <c r="X5" s="862" t="s">
        <v>584</v>
      </c>
      <c r="Y5" s="1726"/>
      <c r="Z5" s="1728"/>
      <c r="AA5" s="1720"/>
      <c r="AB5" s="1722"/>
      <c r="AC5" s="1724"/>
      <c r="AD5" s="1703"/>
      <c r="AE5" s="1706"/>
      <c r="AF5" s="1714"/>
      <c r="AG5" s="1717"/>
      <c r="AH5" s="1718"/>
      <c r="AI5" s="1690"/>
    </row>
    <row r="6" spans="1:154" s="859" customFormat="1" ht="34.799999999999997" customHeight="1">
      <c r="A6" s="1729" t="s">
        <v>86</v>
      </c>
      <c r="B6" s="1731" t="s">
        <v>585</v>
      </c>
      <c r="C6" s="1731"/>
      <c r="D6" s="1731"/>
      <c r="E6" s="1731"/>
      <c r="F6" s="1732"/>
      <c r="G6" s="1733"/>
      <c r="H6" s="1734"/>
      <c r="I6" s="863" t="s">
        <v>371</v>
      </c>
      <c r="J6" s="863" t="s">
        <v>371</v>
      </c>
      <c r="K6" s="863" t="s">
        <v>371</v>
      </c>
      <c r="L6" s="863" t="s">
        <v>371</v>
      </c>
      <c r="M6" s="863" t="s">
        <v>371</v>
      </c>
      <c r="N6" s="863" t="s">
        <v>371</v>
      </c>
      <c r="O6" s="863" t="s">
        <v>371</v>
      </c>
      <c r="P6" s="863" t="s">
        <v>371</v>
      </c>
      <c r="Q6" s="863" t="s">
        <v>371</v>
      </c>
      <c r="R6" s="863" t="s">
        <v>371</v>
      </c>
      <c r="S6" s="863" t="s">
        <v>371</v>
      </c>
      <c r="T6" s="863" t="s">
        <v>371</v>
      </c>
      <c r="U6" s="864" t="s">
        <v>371</v>
      </c>
      <c r="V6" s="864" t="s">
        <v>371</v>
      </c>
      <c r="W6" s="864" t="s">
        <v>371</v>
      </c>
      <c r="X6" s="864" t="s">
        <v>371</v>
      </c>
      <c r="Y6" s="863" t="s">
        <v>371</v>
      </c>
      <c r="Z6" s="863" t="s">
        <v>371</v>
      </c>
      <c r="AA6" s="863" t="s">
        <v>371</v>
      </c>
      <c r="AB6" s="863" t="s">
        <v>371</v>
      </c>
      <c r="AC6" s="863" t="s">
        <v>371</v>
      </c>
      <c r="AD6" s="863" t="s">
        <v>586</v>
      </c>
      <c r="AE6" s="863" t="s">
        <v>587</v>
      </c>
      <c r="AF6" s="865"/>
      <c r="AG6" s="866" t="s">
        <v>588</v>
      </c>
    </row>
    <row r="7" spans="1:154" s="872" customFormat="1" ht="134.4" customHeight="1">
      <c r="A7" s="1730"/>
      <c r="B7" s="1735"/>
      <c r="C7" s="1735"/>
      <c r="D7" s="1735"/>
      <c r="E7" s="1735"/>
      <c r="F7" s="1735"/>
      <c r="G7" s="1736" t="s">
        <v>371</v>
      </c>
      <c r="H7" s="1737"/>
      <c r="I7" s="867" t="s">
        <v>589</v>
      </c>
      <c r="J7" s="868"/>
      <c r="K7" s="868"/>
      <c r="L7" s="868"/>
      <c r="M7" s="868"/>
      <c r="N7" s="868"/>
      <c r="O7" s="868"/>
      <c r="P7" s="868"/>
      <c r="Q7" s="868"/>
      <c r="R7" s="868"/>
      <c r="S7" s="868"/>
      <c r="T7" s="868"/>
      <c r="U7" s="1738"/>
      <c r="V7" s="1738"/>
      <c r="W7" s="1738"/>
      <c r="X7" s="1738"/>
      <c r="Y7" s="867" t="s">
        <v>371</v>
      </c>
      <c r="Z7" s="867" t="s">
        <v>371</v>
      </c>
      <c r="AA7" s="867" t="s">
        <v>371</v>
      </c>
      <c r="AB7" s="867"/>
      <c r="AC7" s="867"/>
      <c r="AD7" s="869" t="s">
        <v>590</v>
      </c>
      <c r="AE7" s="867"/>
      <c r="AF7" s="867" t="s">
        <v>591</v>
      </c>
      <c r="AG7" s="870" t="s">
        <v>592</v>
      </c>
      <c r="AH7" s="871"/>
      <c r="AI7" s="871"/>
      <c r="AJ7" s="871"/>
      <c r="AK7" s="871"/>
      <c r="AL7" s="871"/>
      <c r="AM7" s="871"/>
      <c r="AN7" s="871"/>
      <c r="AO7" s="871"/>
      <c r="AP7" s="871"/>
      <c r="AQ7" s="871"/>
      <c r="AR7" s="871"/>
      <c r="AS7" s="871"/>
      <c r="AT7" s="871"/>
      <c r="AU7" s="871"/>
      <c r="AV7" s="871"/>
      <c r="AW7" s="871"/>
      <c r="AX7" s="871"/>
      <c r="AY7" s="871"/>
      <c r="AZ7" s="871"/>
      <c r="BA7" s="871"/>
      <c r="BB7" s="871"/>
      <c r="BC7" s="871"/>
      <c r="BD7" s="871"/>
      <c r="BE7" s="871"/>
      <c r="BF7" s="871"/>
      <c r="BG7" s="871"/>
      <c r="BH7" s="871"/>
      <c r="BI7" s="871"/>
      <c r="BJ7" s="871"/>
      <c r="BK7" s="871"/>
      <c r="BL7" s="871"/>
      <c r="BM7" s="871"/>
      <c r="BN7" s="871"/>
      <c r="BO7" s="871"/>
      <c r="BP7" s="871"/>
      <c r="BQ7" s="871"/>
      <c r="BR7" s="871"/>
      <c r="BS7" s="871"/>
      <c r="BT7" s="871"/>
      <c r="BU7" s="871"/>
      <c r="BV7" s="871"/>
      <c r="BW7" s="871"/>
      <c r="BX7" s="871"/>
      <c r="BY7" s="871"/>
      <c r="BZ7" s="871"/>
      <c r="CA7" s="871"/>
      <c r="CB7" s="871"/>
      <c r="CC7" s="871"/>
      <c r="CD7" s="871"/>
      <c r="CE7" s="871"/>
      <c r="CF7" s="871"/>
      <c r="CG7" s="871"/>
      <c r="CH7" s="871"/>
      <c r="CI7" s="871"/>
      <c r="CJ7" s="871"/>
      <c r="CK7" s="871"/>
      <c r="CL7" s="871"/>
      <c r="CM7" s="871"/>
      <c r="CN7" s="871"/>
      <c r="CO7" s="871"/>
      <c r="CP7" s="871"/>
      <c r="CQ7" s="871"/>
      <c r="CR7" s="871"/>
      <c r="CS7" s="871"/>
      <c r="CT7" s="871"/>
      <c r="CU7" s="871"/>
      <c r="CV7" s="871"/>
      <c r="CW7" s="871"/>
      <c r="CX7" s="871"/>
      <c r="CY7" s="871"/>
      <c r="CZ7" s="871"/>
      <c r="DA7" s="871"/>
      <c r="DB7" s="871"/>
      <c r="DC7" s="871"/>
      <c r="DD7" s="871"/>
      <c r="DE7" s="871"/>
      <c r="DF7" s="871"/>
      <c r="DG7" s="871"/>
      <c r="DH7" s="871"/>
      <c r="DI7" s="871"/>
      <c r="DJ7" s="871"/>
      <c r="DK7" s="871"/>
      <c r="DL7" s="871"/>
      <c r="DM7" s="871"/>
      <c r="DN7" s="871"/>
      <c r="DO7" s="871"/>
      <c r="DP7" s="871"/>
      <c r="DQ7" s="871"/>
      <c r="DR7" s="871"/>
      <c r="DS7" s="871"/>
      <c r="DT7" s="871"/>
      <c r="DU7" s="871"/>
      <c r="DV7" s="871"/>
      <c r="DW7" s="871"/>
      <c r="DX7" s="871"/>
      <c r="DY7" s="871"/>
      <c r="DZ7" s="871"/>
      <c r="EA7" s="871"/>
      <c r="EB7" s="871"/>
      <c r="EC7" s="871"/>
      <c r="ED7" s="871"/>
      <c r="EE7" s="871"/>
      <c r="EF7" s="871"/>
      <c r="EG7" s="871"/>
      <c r="EH7" s="871"/>
      <c r="EI7" s="871"/>
      <c r="EJ7" s="871"/>
      <c r="EK7" s="871"/>
      <c r="EL7" s="871"/>
      <c r="EM7" s="871"/>
      <c r="EN7" s="871"/>
      <c r="EO7" s="871"/>
      <c r="EP7" s="871"/>
      <c r="EQ7" s="871"/>
      <c r="ER7" s="871"/>
      <c r="ES7" s="871"/>
      <c r="ET7" s="871"/>
      <c r="EU7" s="871"/>
      <c r="EV7" s="871"/>
      <c r="EW7" s="871"/>
      <c r="EX7" s="871"/>
    </row>
    <row r="8" spans="1:154" ht="36" customHeight="1">
      <c r="A8" s="1730"/>
      <c r="B8" s="1739" t="s">
        <v>298</v>
      </c>
      <c r="C8" s="1739"/>
      <c r="D8" s="1739"/>
      <c r="E8" s="1739"/>
      <c r="F8" s="1740"/>
      <c r="G8" s="1757"/>
      <c r="H8" s="1757"/>
      <c r="I8" s="1757"/>
      <c r="J8" s="1757"/>
      <c r="K8" s="1757"/>
      <c r="L8" s="1757"/>
      <c r="M8" s="1757"/>
      <c r="N8" s="1757"/>
      <c r="O8" s="1757"/>
      <c r="P8" s="1757"/>
      <c r="Q8" s="1757"/>
      <c r="R8" s="1757"/>
      <c r="S8" s="1757"/>
      <c r="T8" s="1757"/>
      <c r="U8" s="1757"/>
      <c r="V8" s="1757"/>
      <c r="W8" s="1757"/>
      <c r="X8" s="1757"/>
      <c r="Y8" s="1757"/>
      <c r="Z8" s="1757"/>
      <c r="AA8" s="1757"/>
      <c r="AB8" s="1757"/>
      <c r="AC8" s="1757"/>
      <c r="AD8" s="1758"/>
      <c r="AE8" s="873" t="s">
        <v>593</v>
      </c>
      <c r="AF8" s="874"/>
      <c r="AG8" s="875"/>
      <c r="ES8" s="876"/>
      <c r="ET8" s="876"/>
      <c r="EU8" s="876"/>
      <c r="EV8" s="876"/>
      <c r="EW8" s="876"/>
      <c r="EX8" s="876"/>
    </row>
    <row r="9" spans="1:154" ht="138" customHeight="1">
      <c r="A9" s="1730"/>
      <c r="B9" s="1759" t="s">
        <v>594</v>
      </c>
      <c r="C9" s="1759"/>
      <c r="D9" s="1759"/>
      <c r="E9" s="1759"/>
      <c r="F9" s="1760"/>
      <c r="G9" s="1761" t="s">
        <v>371</v>
      </c>
      <c r="H9" s="1762"/>
      <c r="I9" s="1765" t="s">
        <v>371</v>
      </c>
      <c r="J9" s="1766"/>
      <c r="K9" s="1766"/>
      <c r="L9" s="1767"/>
      <c r="M9" s="1767"/>
      <c r="N9" s="1767"/>
      <c r="O9" s="1767"/>
      <c r="P9" s="1767"/>
      <c r="Q9" s="1767"/>
      <c r="R9" s="1767"/>
      <c r="S9" s="1767"/>
      <c r="T9" s="1767"/>
      <c r="U9" s="1798" t="s">
        <v>595</v>
      </c>
      <c r="V9" s="1799"/>
      <c r="W9" s="1799"/>
      <c r="X9" s="1799"/>
      <c r="Y9" s="1794" t="s">
        <v>371</v>
      </c>
      <c r="Z9" s="1794" t="s">
        <v>371</v>
      </c>
      <c r="AA9" s="1794" t="s">
        <v>371</v>
      </c>
      <c r="AB9" s="1771"/>
      <c r="AC9" s="1796"/>
      <c r="AD9" s="1790" t="s">
        <v>596</v>
      </c>
      <c r="AE9" s="1771" t="s">
        <v>597</v>
      </c>
      <c r="AF9" s="1773" t="s">
        <v>598</v>
      </c>
      <c r="AG9" s="1773" t="s">
        <v>599</v>
      </c>
      <c r="AH9" s="877"/>
      <c r="AI9" s="1776"/>
      <c r="ES9" s="876"/>
      <c r="ET9" s="876"/>
      <c r="EU9" s="876"/>
      <c r="EV9" s="876"/>
      <c r="EW9" s="876"/>
      <c r="EX9" s="876"/>
    </row>
    <row r="10" spans="1:154" ht="70.8" customHeight="1">
      <c r="A10" s="1730"/>
      <c r="B10" s="1759"/>
      <c r="C10" s="1759"/>
      <c r="D10" s="1759"/>
      <c r="E10" s="1759"/>
      <c r="F10" s="1760"/>
      <c r="G10" s="1763"/>
      <c r="H10" s="1764"/>
      <c r="I10" s="1765"/>
      <c r="J10" s="1766"/>
      <c r="K10" s="1766"/>
      <c r="L10" s="1767"/>
      <c r="M10" s="1767"/>
      <c r="N10" s="1767"/>
      <c r="O10" s="1767"/>
      <c r="P10" s="1767"/>
      <c r="Q10" s="1767"/>
      <c r="R10" s="1767"/>
      <c r="S10" s="1767"/>
      <c r="T10" s="1767"/>
      <c r="U10" s="1800"/>
      <c r="V10" s="1801"/>
      <c r="W10" s="1801"/>
      <c r="X10" s="1801"/>
      <c r="Y10" s="1795"/>
      <c r="Z10" s="1795"/>
      <c r="AA10" s="1795"/>
      <c r="AB10" s="1772"/>
      <c r="AC10" s="1797"/>
      <c r="AD10" s="1792"/>
      <c r="AE10" s="1772"/>
      <c r="AF10" s="1774"/>
      <c r="AG10" s="1775"/>
      <c r="AH10" s="877"/>
      <c r="AI10" s="1776"/>
      <c r="AJ10" s="878"/>
      <c r="AK10" s="878"/>
      <c r="AL10" s="878"/>
      <c r="ES10" s="876"/>
      <c r="ET10" s="876"/>
      <c r="EU10" s="876"/>
      <c r="EV10" s="876"/>
      <c r="EW10" s="876"/>
      <c r="EX10" s="876"/>
    </row>
    <row r="11" spans="1:154" s="871" customFormat="1" ht="31.2" customHeight="1">
      <c r="A11" s="1730"/>
      <c r="B11" s="1777" t="s">
        <v>600</v>
      </c>
      <c r="C11" s="1777"/>
      <c r="D11" s="1777"/>
      <c r="E11" s="879" t="s">
        <v>573</v>
      </c>
      <c r="F11" s="1778"/>
      <c r="G11" s="1780" t="s">
        <v>371</v>
      </c>
      <c r="H11" s="1762"/>
      <c r="I11" s="880" t="s">
        <v>371</v>
      </c>
      <c r="J11" s="683"/>
      <c r="K11" s="683"/>
      <c r="L11" s="867"/>
      <c r="M11" s="867"/>
      <c r="N11" s="867"/>
      <c r="O11" s="867"/>
      <c r="P11" s="867"/>
      <c r="Q11" s="867"/>
      <c r="R11" s="867"/>
      <c r="S11" s="867"/>
      <c r="T11" s="867"/>
      <c r="U11" s="1781" t="s">
        <v>595</v>
      </c>
      <c r="V11" s="1782"/>
      <c r="W11" s="1782"/>
      <c r="X11" s="1783"/>
      <c r="Y11" s="881" t="s">
        <v>371</v>
      </c>
      <c r="Z11" s="867" t="s">
        <v>371</v>
      </c>
      <c r="AA11" s="867" t="s">
        <v>371</v>
      </c>
      <c r="AB11" s="867"/>
      <c r="AC11" s="882"/>
      <c r="AD11" s="1790" t="s">
        <v>596</v>
      </c>
      <c r="AE11" s="1771" t="s">
        <v>601</v>
      </c>
      <c r="AF11" s="1774"/>
      <c r="AG11" s="1804"/>
      <c r="AI11" s="883"/>
      <c r="AJ11" s="878"/>
      <c r="AK11" s="878"/>
      <c r="AL11" s="878"/>
    </row>
    <row r="12" spans="1:154" s="871" customFormat="1" ht="31.2" customHeight="1">
      <c r="A12" s="1730"/>
      <c r="B12" s="1777"/>
      <c r="C12" s="1777"/>
      <c r="D12" s="1777"/>
      <c r="E12" s="879" t="s">
        <v>559</v>
      </c>
      <c r="F12" s="1778"/>
      <c r="G12" s="1780" t="s">
        <v>371</v>
      </c>
      <c r="H12" s="1762"/>
      <c r="I12" s="683"/>
      <c r="J12" s="880" t="s">
        <v>371</v>
      </c>
      <c r="K12" s="683"/>
      <c r="L12" s="867"/>
      <c r="M12" s="867"/>
      <c r="N12" s="867"/>
      <c r="O12" s="867"/>
      <c r="P12" s="867"/>
      <c r="Q12" s="867"/>
      <c r="R12" s="867"/>
      <c r="S12" s="867"/>
      <c r="T12" s="867"/>
      <c r="U12" s="1784"/>
      <c r="V12" s="1785"/>
      <c r="W12" s="1785"/>
      <c r="X12" s="1786"/>
      <c r="Y12" s="881" t="s">
        <v>371</v>
      </c>
      <c r="Z12" s="867" t="s">
        <v>371</v>
      </c>
      <c r="AA12" s="867" t="s">
        <v>371</v>
      </c>
      <c r="AB12" s="867"/>
      <c r="AC12" s="882"/>
      <c r="AD12" s="1791"/>
      <c r="AE12" s="1793"/>
      <c r="AF12" s="1774"/>
      <c r="AG12" s="1805"/>
      <c r="AI12" s="883"/>
      <c r="AJ12" s="878"/>
      <c r="AK12" s="878"/>
      <c r="AL12" s="878"/>
    </row>
    <row r="13" spans="1:154" s="871" customFormat="1" ht="31.2" customHeight="1">
      <c r="A13" s="1730"/>
      <c r="B13" s="1777"/>
      <c r="C13" s="1777"/>
      <c r="D13" s="1777"/>
      <c r="E13" s="879" t="s">
        <v>560</v>
      </c>
      <c r="F13" s="1778"/>
      <c r="G13" s="1780" t="s">
        <v>371</v>
      </c>
      <c r="H13" s="1762"/>
      <c r="I13" s="683"/>
      <c r="J13" s="683"/>
      <c r="K13" s="880" t="s">
        <v>371</v>
      </c>
      <c r="L13" s="867"/>
      <c r="M13" s="867"/>
      <c r="N13" s="867"/>
      <c r="O13" s="867"/>
      <c r="P13" s="867"/>
      <c r="Q13" s="867"/>
      <c r="R13" s="867"/>
      <c r="S13" s="867"/>
      <c r="T13" s="867"/>
      <c r="U13" s="1784"/>
      <c r="V13" s="1785"/>
      <c r="W13" s="1785"/>
      <c r="X13" s="1786"/>
      <c r="Y13" s="881" t="s">
        <v>371</v>
      </c>
      <c r="Z13" s="867" t="s">
        <v>371</v>
      </c>
      <c r="AA13" s="867" t="s">
        <v>371</v>
      </c>
      <c r="AB13" s="867"/>
      <c r="AC13" s="882"/>
      <c r="AD13" s="1791"/>
      <c r="AE13" s="1793"/>
      <c r="AF13" s="1774"/>
      <c r="AG13" s="1805"/>
      <c r="AI13" s="883"/>
      <c r="AJ13" s="878"/>
      <c r="AK13" s="878"/>
      <c r="AL13" s="878"/>
    </row>
    <row r="14" spans="1:154" s="871" customFormat="1" ht="31.2" customHeight="1">
      <c r="A14" s="1730"/>
      <c r="B14" s="1777"/>
      <c r="C14" s="1777"/>
      <c r="D14" s="1777"/>
      <c r="E14" s="879" t="s">
        <v>303</v>
      </c>
      <c r="F14" s="1778"/>
      <c r="G14" s="1780" t="s">
        <v>371</v>
      </c>
      <c r="H14" s="1762"/>
      <c r="I14" s="855"/>
      <c r="J14" s="855"/>
      <c r="K14" s="855"/>
      <c r="L14" s="867" t="s">
        <v>371</v>
      </c>
      <c r="M14" s="867"/>
      <c r="N14" s="867"/>
      <c r="O14" s="867"/>
      <c r="P14" s="867"/>
      <c r="Q14" s="867"/>
      <c r="R14" s="867"/>
      <c r="S14" s="867"/>
      <c r="T14" s="867"/>
      <c r="U14" s="1784"/>
      <c r="V14" s="1785"/>
      <c r="W14" s="1785"/>
      <c r="X14" s="1786"/>
      <c r="Y14" s="881" t="s">
        <v>371</v>
      </c>
      <c r="Z14" s="867" t="s">
        <v>371</v>
      </c>
      <c r="AA14" s="867" t="s">
        <v>371</v>
      </c>
      <c r="AB14" s="867"/>
      <c r="AC14" s="882"/>
      <c r="AD14" s="1791"/>
      <c r="AE14" s="1793"/>
      <c r="AF14" s="1774"/>
      <c r="AG14" s="1805"/>
      <c r="AI14" s="883"/>
      <c r="AJ14" s="878"/>
      <c r="AK14" s="878"/>
      <c r="AL14" s="878"/>
    </row>
    <row r="15" spans="1:154" s="871" customFormat="1" ht="31.2" customHeight="1">
      <c r="A15" s="1730"/>
      <c r="B15" s="1777"/>
      <c r="C15" s="1777"/>
      <c r="D15" s="1777"/>
      <c r="E15" s="879" t="s">
        <v>357</v>
      </c>
      <c r="F15" s="1778"/>
      <c r="G15" s="1802"/>
      <c r="H15" s="1803"/>
      <c r="I15" s="855"/>
      <c r="J15" s="855"/>
      <c r="K15" s="855"/>
      <c r="L15" s="867"/>
      <c r="M15" s="867" t="s">
        <v>371</v>
      </c>
      <c r="N15" s="867"/>
      <c r="O15" s="867"/>
      <c r="P15" s="867"/>
      <c r="Q15" s="867"/>
      <c r="R15" s="867"/>
      <c r="S15" s="867"/>
      <c r="T15" s="867"/>
      <c r="U15" s="1784"/>
      <c r="V15" s="1785"/>
      <c r="W15" s="1785"/>
      <c r="X15" s="1786"/>
      <c r="Y15" s="881" t="s">
        <v>371</v>
      </c>
      <c r="Z15" s="867" t="s">
        <v>371</v>
      </c>
      <c r="AA15" s="867" t="s">
        <v>371</v>
      </c>
      <c r="AB15" s="867"/>
      <c r="AC15" s="882"/>
      <c r="AD15" s="1791"/>
      <c r="AE15" s="1793"/>
      <c r="AF15" s="1774"/>
      <c r="AG15" s="1805"/>
      <c r="AI15" s="883"/>
      <c r="AJ15" s="878"/>
      <c r="AK15" s="878"/>
      <c r="AL15" s="878"/>
    </row>
    <row r="16" spans="1:154" s="871" customFormat="1" ht="31.2" customHeight="1">
      <c r="A16" s="1730"/>
      <c r="B16" s="1777"/>
      <c r="C16" s="1777"/>
      <c r="D16" s="1777"/>
      <c r="E16" s="879" t="s">
        <v>561</v>
      </c>
      <c r="F16" s="1778"/>
      <c r="G16" s="1802"/>
      <c r="H16" s="1803"/>
      <c r="I16" s="855"/>
      <c r="J16" s="855"/>
      <c r="K16" s="855"/>
      <c r="L16" s="867"/>
      <c r="M16" s="867"/>
      <c r="N16" s="867" t="s">
        <v>371</v>
      </c>
      <c r="O16" s="867"/>
      <c r="P16" s="867"/>
      <c r="Q16" s="867"/>
      <c r="R16" s="867"/>
      <c r="S16" s="867"/>
      <c r="T16" s="867"/>
      <c r="U16" s="1784"/>
      <c r="V16" s="1785"/>
      <c r="W16" s="1785"/>
      <c r="X16" s="1786"/>
      <c r="Y16" s="881" t="s">
        <v>371</v>
      </c>
      <c r="Z16" s="867" t="s">
        <v>371</v>
      </c>
      <c r="AA16" s="867" t="s">
        <v>371</v>
      </c>
      <c r="AB16" s="867"/>
      <c r="AC16" s="882"/>
      <c r="AD16" s="1791"/>
      <c r="AE16" s="1793"/>
      <c r="AF16" s="1774"/>
      <c r="AG16" s="1805"/>
      <c r="AI16" s="883"/>
      <c r="AJ16" s="878"/>
      <c r="AK16" s="878"/>
      <c r="AL16" s="878"/>
    </row>
    <row r="17" spans="1:38" s="871" customFormat="1" ht="31.2" customHeight="1">
      <c r="A17" s="1730"/>
      <c r="B17" s="1777"/>
      <c r="C17" s="1777"/>
      <c r="D17" s="1777"/>
      <c r="E17" s="879" t="s">
        <v>355</v>
      </c>
      <c r="F17" s="1778"/>
      <c r="G17" s="1802"/>
      <c r="H17" s="1803"/>
      <c r="I17" s="855"/>
      <c r="J17" s="855"/>
      <c r="K17" s="855"/>
      <c r="L17" s="867"/>
      <c r="M17" s="867"/>
      <c r="N17" s="867"/>
      <c r="O17" s="867" t="s">
        <v>371</v>
      </c>
      <c r="P17" s="867"/>
      <c r="Q17" s="867"/>
      <c r="R17" s="867"/>
      <c r="S17" s="867"/>
      <c r="T17" s="867"/>
      <c r="U17" s="1784"/>
      <c r="V17" s="1785"/>
      <c r="W17" s="1785"/>
      <c r="X17" s="1786"/>
      <c r="Y17" s="881" t="s">
        <v>371</v>
      </c>
      <c r="Z17" s="867" t="s">
        <v>371</v>
      </c>
      <c r="AA17" s="867" t="s">
        <v>371</v>
      </c>
      <c r="AB17" s="867"/>
      <c r="AC17" s="882"/>
      <c r="AD17" s="1791"/>
      <c r="AE17" s="1793"/>
      <c r="AF17" s="1774"/>
      <c r="AG17" s="1805"/>
      <c r="AI17" s="878"/>
      <c r="AJ17" s="878"/>
      <c r="AK17" s="878"/>
      <c r="AL17" s="878"/>
    </row>
    <row r="18" spans="1:38" s="871" customFormat="1" ht="31.2" customHeight="1">
      <c r="A18" s="1730"/>
      <c r="B18" s="1777"/>
      <c r="C18" s="1777"/>
      <c r="D18" s="1777"/>
      <c r="E18" s="879" t="s">
        <v>576</v>
      </c>
      <c r="F18" s="1778"/>
      <c r="G18" s="1802"/>
      <c r="H18" s="1803"/>
      <c r="I18" s="855"/>
      <c r="J18" s="855"/>
      <c r="K18" s="855"/>
      <c r="L18" s="867"/>
      <c r="M18" s="867"/>
      <c r="N18" s="867"/>
      <c r="O18" s="867"/>
      <c r="P18" s="867" t="s">
        <v>371</v>
      </c>
      <c r="Q18" s="867"/>
      <c r="R18" s="867"/>
      <c r="S18" s="867"/>
      <c r="T18" s="867"/>
      <c r="U18" s="1784"/>
      <c r="V18" s="1785"/>
      <c r="W18" s="1785"/>
      <c r="X18" s="1786"/>
      <c r="Y18" s="881" t="s">
        <v>371</v>
      </c>
      <c r="Z18" s="867" t="s">
        <v>371</v>
      </c>
      <c r="AA18" s="867" t="s">
        <v>371</v>
      </c>
      <c r="AB18" s="867"/>
      <c r="AC18" s="882"/>
      <c r="AD18" s="1791"/>
      <c r="AE18" s="1793"/>
      <c r="AF18" s="1774"/>
      <c r="AG18" s="1805"/>
      <c r="AI18" s="878"/>
      <c r="AJ18" s="878"/>
      <c r="AK18" s="878"/>
      <c r="AL18" s="878"/>
    </row>
    <row r="19" spans="1:38" s="871" customFormat="1" ht="31.2" customHeight="1">
      <c r="A19" s="1730"/>
      <c r="B19" s="1777"/>
      <c r="C19" s="1777"/>
      <c r="D19" s="1777"/>
      <c r="E19" s="879" t="s">
        <v>356</v>
      </c>
      <c r="F19" s="1778"/>
      <c r="G19" s="1802"/>
      <c r="H19" s="1803"/>
      <c r="I19" s="855"/>
      <c r="J19" s="855"/>
      <c r="K19" s="855"/>
      <c r="L19" s="867"/>
      <c r="M19" s="867"/>
      <c r="N19" s="867"/>
      <c r="O19" s="867"/>
      <c r="P19" s="867"/>
      <c r="Q19" s="867" t="s">
        <v>371</v>
      </c>
      <c r="R19" s="867"/>
      <c r="S19" s="867"/>
      <c r="T19" s="867"/>
      <c r="U19" s="1784"/>
      <c r="V19" s="1785"/>
      <c r="W19" s="1785"/>
      <c r="X19" s="1786"/>
      <c r="Y19" s="881" t="s">
        <v>371</v>
      </c>
      <c r="Z19" s="867" t="s">
        <v>371</v>
      </c>
      <c r="AA19" s="867" t="s">
        <v>371</v>
      </c>
      <c r="AB19" s="867"/>
      <c r="AC19" s="882"/>
      <c r="AD19" s="1791"/>
      <c r="AE19" s="1793"/>
      <c r="AF19" s="1774"/>
      <c r="AG19" s="1805"/>
      <c r="AI19" s="878"/>
      <c r="AJ19" s="878"/>
      <c r="AK19" s="878"/>
      <c r="AL19" s="878"/>
    </row>
    <row r="20" spans="1:38" s="871" customFormat="1" ht="31.2" customHeight="1">
      <c r="A20" s="1730"/>
      <c r="B20" s="1777"/>
      <c r="C20" s="1777"/>
      <c r="D20" s="1777"/>
      <c r="E20" s="884" t="s">
        <v>359</v>
      </c>
      <c r="F20" s="1778"/>
      <c r="G20" s="1802"/>
      <c r="H20" s="1803"/>
      <c r="I20" s="855"/>
      <c r="J20" s="855"/>
      <c r="K20" s="855"/>
      <c r="L20" s="867"/>
      <c r="M20" s="867"/>
      <c r="N20" s="867"/>
      <c r="O20" s="867"/>
      <c r="P20" s="867"/>
      <c r="Q20" s="867"/>
      <c r="R20" s="867" t="s">
        <v>371</v>
      </c>
      <c r="S20" s="867"/>
      <c r="T20" s="867"/>
      <c r="U20" s="1784"/>
      <c r="V20" s="1785"/>
      <c r="W20" s="1785"/>
      <c r="X20" s="1786"/>
      <c r="Y20" s="881" t="s">
        <v>371</v>
      </c>
      <c r="Z20" s="867" t="s">
        <v>371</v>
      </c>
      <c r="AA20" s="867" t="s">
        <v>371</v>
      </c>
      <c r="AB20" s="867"/>
      <c r="AC20" s="882"/>
      <c r="AD20" s="1791"/>
      <c r="AE20" s="1793"/>
      <c r="AF20" s="1774"/>
      <c r="AG20" s="1805"/>
      <c r="AI20" s="878"/>
      <c r="AJ20" s="878"/>
      <c r="AK20" s="878"/>
      <c r="AL20" s="878"/>
    </row>
    <row r="21" spans="1:38" s="871" customFormat="1" ht="31.2" customHeight="1">
      <c r="A21" s="1730"/>
      <c r="B21" s="1777"/>
      <c r="C21" s="1777"/>
      <c r="D21" s="1777"/>
      <c r="E21" s="879" t="s">
        <v>189</v>
      </c>
      <c r="F21" s="1778"/>
      <c r="G21" s="1802"/>
      <c r="H21" s="1803"/>
      <c r="I21" s="855"/>
      <c r="J21" s="855"/>
      <c r="K21" s="855"/>
      <c r="L21" s="867"/>
      <c r="M21" s="867"/>
      <c r="N21" s="867"/>
      <c r="O21" s="867"/>
      <c r="P21" s="867"/>
      <c r="Q21" s="867"/>
      <c r="R21" s="867"/>
      <c r="S21" s="867" t="s">
        <v>371</v>
      </c>
      <c r="T21" s="867"/>
      <c r="U21" s="1784"/>
      <c r="V21" s="1785"/>
      <c r="W21" s="1785"/>
      <c r="X21" s="1786"/>
      <c r="Y21" s="885"/>
      <c r="Z21" s="885"/>
      <c r="AA21" s="885"/>
      <c r="AB21" s="885"/>
      <c r="AC21" s="867"/>
      <c r="AD21" s="1791"/>
      <c r="AE21" s="1793"/>
      <c r="AF21" s="1774"/>
      <c r="AG21" s="1805"/>
      <c r="AI21" s="878"/>
      <c r="AJ21" s="878"/>
      <c r="AK21" s="878"/>
      <c r="AL21" s="878"/>
    </row>
    <row r="22" spans="1:38" s="871" customFormat="1" ht="31.2" customHeight="1">
      <c r="A22" s="1730"/>
      <c r="B22" s="1777"/>
      <c r="C22" s="1777"/>
      <c r="D22" s="1777"/>
      <c r="E22" s="879" t="s">
        <v>577</v>
      </c>
      <c r="F22" s="1778"/>
      <c r="G22" s="1802"/>
      <c r="H22" s="1803"/>
      <c r="I22" s="855"/>
      <c r="J22" s="855"/>
      <c r="K22" s="855"/>
      <c r="L22" s="867"/>
      <c r="M22" s="867"/>
      <c r="N22" s="867"/>
      <c r="O22" s="867"/>
      <c r="P22" s="867"/>
      <c r="Q22" s="867"/>
      <c r="R22" s="867"/>
      <c r="S22" s="867"/>
      <c r="T22" s="867" t="s">
        <v>371</v>
      </c>
      <c r="U22" s="1787"/>
      <c r="V22" s="1788"/>
      <c r="W22" s="1788"/>
      <c r="X22" s="1789"/>
      <c r="Y22" s="881" t="s">
        <v>371</v>
      </c>
      <c r="Z22" s="867" t="s">
        <v>371</v>
      </c>
      <c r="AA22" s="867" t="s">
        <v>371</v>
      </c>
      <c r="AB22" s="867"/>
      <c r="AC22" s="882"/>
      <c r="AD22" s="1792"/>
      <c r="AE22" s="1793"/>
      <c r="AF22" s="1775"/>
      <c r="AG22" s="1806"/>
      <c r="AI22" s="878"/>
      <c r="AJ22" s="878"/>
      <c r="AK22" s="878"/>
      <c r="AL22" s="878"/>
    </row>
    <row r="23" spans="1:38" s="871" customFormat="1" ht="87" customHeight="1">
      <c r="A23" s="1730"/>
      <c r="B23" s="1768" t="s">
        <v>602</v>
      </c>
      <c r="C23" s="1769"/>
      <c r="D23" s="1769"/>
      <c r="E23" s="1770"/>
      <c r="F23" s="1778"/>
      <c r="G23" s="1827" t="s">
        <v>603</v>
      </c>
      <c r="H23" s="1827"/>
      <c r="I23" s="1827"/>
      <c r="J23" s="1827"/>
      <c r="K23" s="1827"/>
      <c r="L23" s="1827"/>
      <c r="M23" s="1827"/>
      <c r="N23" s="1827"/>
      <c r="O23" s="1827"/>
      <c r="P23" s="1827"/>
      <c r="Q23" s="1827"/>
      <c r="R23" s="1827"/>
      <c r="S23" s="1827"/>
      <c r="T23" s="1828"/>
      <c r="U23" s="1829" t="s">
        <v>604</v>
      </c>
      <c r="V23" s="1827"/>
      <c r="W23" s="1827"/>
      <c r="X23" s="1827"/>
      <c r="Y23" s="867" t="s">
        <v>605</v>
      </c>
      <c r="Z23" s="1829" t="s">
        <v>603</v>
      </c>
      <c r="AA23" s="1827"/>
      <c r="AB23" s="1827"/>
      <c r="AC23" s="1827"/>
      <c r="AD23" s="886" t="s">
        <v>606</v>
      </c>
      <c r="AE23" s="1793"/>
      <c r="AF23" s="867" t="s">
        <v>607</v>
      </c>
      <c r="AG23" s="867"/>
      <c r="AH23" s="1820"/>
      <c r="AI23" s="1816"/>
      <c r="AJ23" s="878"/>
      <c r="AK23" s="878"/>
    </row>
    <row r="24" spans="1:38" s="871" customFormat="1" ht="28.2" customHeight="1">
      <c r="A24" s="1730"/>
      <c r="B24" s="1807" t="s">
        <v>820</v>
      </c>
      <c r="C24" s="1808"/>
      <c r="D24" s="1813" t="s">
        <v>608</v>
      </c>
      <c r="E24" s="1814"/>
      <c r="F24" s="1778"/>
      <c r="G24" s="1815" t="s">
        <v>603</v>
      </c>
      <c r="H24" s="1815"/>
      <c r="I24" s="1815"/>
      <c r="J24" s="1815"/>
      <c r="K24" s="1815"/>
      <c r="L24" s="1815"/>
      <c r="M24" s="1815"/>
      <c r="N24" s="1815"/>
      <c r="O24" s="1815"/>
      <c r="P24" s="1815"/>
      <c r="Q24" s="1815"/>
      <c r="R24" s="1815"/>
      <c r="S24" s="1815"/>
      <c r="T24" s="1815"/>
      <c r="U24" s="1815"/>
      <c r="V24" s="1815"/>
      <c r="W24" s="1815"/>
      <c r="X24" s="1815"/>
      <c r="Y24" s="1771" t="s">
        <v>371</v>
      </c>
      <c r="Z24" s="1771"/>
      <c r="AA24" s="1771"/>
      <c r="AB24" s="1818" t="s">
        <v>603</v>
      </c>
      <c r="AC24" s="1819"/>
      <c r="AD24" s="1796" t="s">
        <v>609</v>
      </c>
      <c r="AE24" s="1793"/>
      <c r="AF24" s="1771" t="s">
        <v>610</v>
      </c>
      <c r="AG24" s="1771" t="s">
        <v>821</v>
      </c>
      <c r="AH24" s="1820"/>
      <c r="AI24" s="1816"/>
      <c r="AJ24" s="878"/>
      <c r="AK24" s="878"/>
    </row>
    <row r="25" spans="1:38" s="871" customFormat="1" ht="28.2" customHeight="1">
      <c r="A25" s="1730"/>
      <c r="B25" s="1809"/>
      <c r="C25" s="1810"/>
      <c r="D25" s="1813" t="s">
        <v>611</v>
      </c>
      <c r="E25" s="1814"/>
      <c r="F25" s="1778"/>
      <c r="G25" s="1816"/>
      <c r="H25" s="1816"/>
      <c r="I25" s="1816"/>
      <c r="J25" s="1816"/>
      <c r="K25" s="1816"/>
      <c r="L25" s="1816"/>
      <c r="M25" s="1816"/>
      <c r="N25" s="1816"/>
      <c r="O25" s="1816"/>
      <c r="P25" s="1816"/>
      <c r="Q25" s="1816"/>
      <c r="R25" s="1816"/>
      <c r="S25" s="1816"/>
      <c r="T25" s="1816"/>
      <c r="U25" s="1816"/>
      <c r="V25" s="1816"/>
      <c r="W25" s="1816"/>
      <c r="X25" s="1816"/>
      <c r="Y25" s="1793"/>
      <c r="Z25" s="1793"/>
      <c r="AA25" s="1793"/>
      <c r="AB25" s="1820"/>
      <c r="AC25" s="1821"/>
      <c r="AD25" s="1824"/>
      <c r="AE25" s="1793"/>
      <c r="AF25" s="1793"/>
      <c r="AG25" s="1793"/>
      <c r="AH25" s="1820"/>
      <c r="AI25" s="1816"/>
      <c r="AJ25" s="878"/>
      <c r="AK25" s="878"/>
    </row>
    <row r="26" spans="1:38" s="871" customFormat="1" ht="28.2" customHeight="1">
      <c r="A26" s="1730"/>
      <c r="B26" s="1809"/>
      <c r="C26" s="1810"/>
      <c r="D26" s="1813" t="s">
        <v>612</v>
      </c>
      <c r="E26" s="1814"/>
      <c r="F26" s="1778"/>
      <c r="G26" s="1816"/>
      <c r="H26" s="1816"/>
      <c r="I26" s="1816"/>
      <c r="J26" s="1816"/>
      <c r="K26" s="1816"/>
      <c r="L26" s="1816"/>
      <c r="M26" s="1816"/>
      <c r="N26" s="1816"/>
      <c r="O26" s="1816"/>
      <c r="P26" s="1816"/>
      <c r="Q26" s="1816"/>
      <c r="R26" s="1816"/>
      <c r="S26" s="1816"/>
      <c r="T26" s="1816"/>
      <c r="U26" s="1816"/>
      <c r="V26" s="1816"/>
      <c r="W26" s="1816"/>
      <c r="X26" s="1816"/>
      <c r="Y26" s="1793"/>
      <c r="Z26" s="1793"/>
      <c r="AA26" s="1793"/>
      <c r="AB26" s="1820"/>
      <c r="AC26" s="1821"/>
      <c r="AD26" s="1824"/>
      <c r="AE26" s="1793"/>
      <c r="AF26" s="1793"/>
      <c r="AG26" s="1793"/>
      <c r="AH26" s="1820"/>
      <c r="AI26" s="1816"/>
      <c r="AJ26" s="878"/>
      <c r="AK26" s="878"/>
    </row>
    <row r="27" spans="1:38" s="871" customFormat="1" ht="28.2" customHeight="1">
      <c r="A27" s="1730"/>
      <c r="B27" s="1811"/>
      <c r="C27" s="1812"/>
      <c r="D27" s="1813" t="s">
        <v>613</v>
      </c>
      <c r="E27" s="1814"/>
      <c r="F27" s="1778"/>
      <c r="G27" s="1817"/>
      <c r="H27" s="1817"/>
      <c r="I27" s="1817"/>
      <c r="J27" s="1817"/>
      <c r="K27" s="1817"/>
      <c r="L27" s="1817"/>
      <c r="M27" s="1817"/>
      <c r="N27" s="1817"/>
      <c r="O27" s="1817"/>
      <c r="P27" s="1817"/>
      <c r="Q27" s="1817"/>
      <c r="R27" s="1817"/>
      <c r="S27" s="1817"/>
      <c r="T27" s="1817"/>
      <c r="U27" s="1817"/>
      <c r="V27" s="1817"/>
      <c r="W27" s="1817"/>
      <c r="X27" s="1817"/>
      <c r="Y27" s="1772"/>
      <c r="Z27" s="1772"/>
      <c r="AA27" s="1772"/>
      <c r="AB27" s="1820"/>
      <c r="AC27" s="1821"/>
      <c r="AD27" s="1797"/>
      <c r="AE27" s="1793"/>
      <c r="AF27" s="1772"/>
      <c r="AG27" s="1772"/>
      <c r="AH27" s="1820"/>
      <c r="AI27" s="1816"/>
      <c r="AJ27" s="878"/>
      <c r="AK27" s="878"/>
    </row>
    <row r="28" spans="1:38" s="871" customFormat="1" ht="30.6" customHeight="1">
      <c r="A28" s="1730"/>
      <c r="B28" s="1807" t="s">
        <v>822</v>
      </c>
      <c r="C28" s="1808"/>
      <c r="D28" s="1813" t="s">
        <v>614</v>
      </c>
      <c r="E28" s="1814"/>
      <c r="F28" s="1778"/>
      <c r="G28" s="1815" t="s">
        <v>603</v>
      </c>
      <c r="H28" s="1815"/>
      <c r="I28" s="1815"/>
      <c r="J28" s="1815"/>
      <c r="K28" s="1815"/>
      <c r="L28" s="1815"/>
      <c r="M28" s="1815"/>
      <c r="N28" s="1815"/>
      <c r="O28" s="1815"/>
      <c r="P28" s="1815"/>
      <c r="Q28" s="1815"/>
      <c r="R28" s="1815"/>
      <c r="S28" s="1815"/>
      <c r="T28" s="1815"/>
      <c r="U28" s="1815"/>
      <c r="V28" s="1815"/>
      <c r="W28" s="1815"/>
      <c r="X28" s="1815"/>
      <c r="Y28" s="1771"/>
      <c r="Z28" s="1771" t="s">
        <v>371</v>
      </c>
      <c r="AA28" s="1771"/>
      <c r="AB28" s="1820"/>
      <c r="AC28" s="1821"/>
      <c r="AD28" s="1825" t="s">
        <v>615</v>
      </c>
      <c r="AE28" s="1793"/>
      <c r="AF28" s="1771" t="s">
        <v>616</v>
      </c>
      <c r="AG28" s="1771" t="s">
        <v>823</v>
      </c>
      <c r="AH28" s="1820"/>
      <c r="AI28" s="1816"/>
      <c r="AJ28" s="878"/>
      <c r="AK28" s="878"/>
    </row>
    <row r="29" spans="1:38" s="871" customFormat="1" ht="30.6" customHeight="1">
      <c r="A29" s="1730"/>
      <c r="B29" s="1809"/>
      <c r="C29" s="1810"/>
      <c r="D29" s="1813" t="s">
        <v>617</v>
      </c>
      <c r="E29" s="1814"/>
      <c r="F29" s="1778"/>
      <c r="G29" s="1816"/>
      <c r="H29" s="1816"/>
      <c r="I29" s="1816"/>
      <c r="J29" s="1816"/>
      <c r="K29" s="1816"/>
      <c r="L29" s="1816"/>
      <c r="M29" s="1816"/>
      <c r="N29" s="1816"/>
      <c r="O29" s="1816"/>
      <c r="P29" s="1816"/>
      <c r="Q29" s="1816"/>
      <c r="R29" s="1816"/>
      <c r="S29" s="1816"/>
      <c r="T29" s="1816"/>
      <c r="U29" s="1816"/>
      <c r="V29" s="1816"/>
      <c r="W29" s="1816"/>
      <c r="X29" s="1816"/>
      <c r="Y29" s="1793"/>
      <c r="Z29" s="1793"/>
      <c r="AA29" s="1793"/>
      <c r="AB29" s="1820"/>
      <c r="AC29" s="1821"/>
      <c r="AD29" s="1826"/>
      <c r="AE29" s="1793"/>
      <c r="AF29" s="1793"/>
      <c r="AG29" s="1793"/>
      <c r="AH29" s="1820"/>
      <c r="AI29" s="1816"/>
      <c r="AJ29" s="878"/>
      <c r="AK29" s="878"/>
    </row>
    <row r="30" spans="1:38" s="871" customFormat="1" ht="88.8" customHeight="1">
      <c r="A30" s="1730"/>
      <c r="B30" s="1809"/>
      <c r="C30" s="1810"/>
      <c r="D30" s="1813" t="s">
        <v>618</v>
      </c>
      <c r="E30" s="1814"/>
      <c r="F30" s="1778"/>
      <c r="G30" s="1816"/>
      <c r="H30" s="1816"/>
      <c r="I30" s="1816"/>
      <c r="J30" s="1816"/>
      <c r="K30" s="1816"/>
      <c r="L30" s="1816"/>
      <c r="M30" s="1816"/>
      <c r="N30" s="1816"/>
      <c r="O30" s="1816"/>
      <c r="P30" s="1816"/>
      <c r="Q30" s="1816"/>
      <c r="R30" s="1816"/>
      <c r="S30" s="1816"/>
      <c r="T30" s="1816"/>
      <c r="U30" s="1816"/>
      <c r="V30" s="1816"/>
      <c r="W30" s="1816"/>
      <c r="X30" s="1816"/>
      <c r="Y30" s="1793"/>
      <c r="Z30" s="1793"/>
      <c r="AA30" s="1793"/>
      <c r="AB30" s="1820"/>
      <c r="AC30" s="1821"/>
      <c r="AD30" s="1826"/>
      <c r="AE30" s="1793"/>
      <c r="AF30" s="1793"/>
      <c r="AG30" s="1793"/>
      <c r="AH30" s="1820"/>
      <c r="AI30" s="1816"/>
      <c r="AJ30" s="878"/>
      <c r="AK30" s="878"/>
    </row>
    <row r="31" spans="1:38" s="871" customFormat="1" ht="33" customHeight="1">
      <c r="A31" s="1730"/>
      <c r="B31" s="1807" t="s">
        <v>824</v>
      </c>
      <c r="C31" s="1808"/>
      <c r="D31" s="1813" t="s">
        <v>619</v>
      </c>
      <c r="E31" s="1814"/>
      <c r="F31" s="1778"/>
      <c r="G31" s="1815" t="s">
        <v>603</v>
      </c>
      <c r="H31" s="1815"/>
      <c r="I31" s="1815"/>
      <c r="J31" s="1815"/>
      <c r="K31" s="1815"/>
      <c r="L31" s="1815"/>
      <c r="M31" s="1815"/>
      <c r="N31" s="1815"/>
      <c r="O31" s="1815"/>
      <c r="P31" s="1815"/>
      <c r="Q31" s="1815"/>
      <c r="R31" s="1815"/>
      <c r="S31" s="1815"/>
      <c r="T31" s="1815"/>
      <c r="U31" s="1815"/>
      <c r="V31" s="1815"/>
      <c r="W31" s="1815"/>
      <c r="X31" s="1815"/>
      <c r="Y31" s="1771"/>
      <c r="Z31" s="1771"/>
      <c r="AA31" s="1771" t="s">
        <v>371</v>
      </c>
      <c r="AB31" s="1820"/>
      <c r="AC31" s="1821"/>
      <c r="AD31" s="1825" t="s">
        <v>620</v>
      </c>
      <c r="AE31" s="1793"/>
      <c r="AF31" s="1771" t="s">
        <v>621</v>
      </c>
      <c r="AG31" s="1771" t="s">
        <v>825</v>
      </c>
      <c r="AH31" s="1820"/>
      <c r="AI31" s="1816"/>
      <c r="AJ31" s="878"/>
      <c r="AK31" s="878"/>
    </row>
    <row r="32" spans="1:38" s="871" customFormat="1" ht="33" customHeight="1">
      <c r="A32" s="1730"/>
      <c r="B32" s="1809"/>
      <c r="C32" s="1810"/>
      <c r="D32" s="1813" t="s">
        <v>622</v>
      </c>
      <c r="E32" s="1814"/>
      <c r="F32" s="1778"/>
      <c r="G32" s="1816"/>
      <c r="H32" s="1816"/>
      <c r="I32" s="1816"/>
      <c r="J32" s="1816"/>
      <c r="K32" s="1816"/>
      <c r="L32" s="1816"/>
      <c r="M32" s="1816"/>
      <c r="N32" s="1816"/>
      <c r="O32" s="1816"/>
      <c r="P32" s="1816"/>
      <c r="Q32" s="1816"/>
      <c r="R32" s="1816"/>
      <c r="S32" s="1816"/>
      <c r="T32" s="1816"/>
      <c r="U32" s="1816"/>
      <c r="V32" s="1816"/>
      <c r="W32" s="1816"/>
      <c r="X32" s="1816"/>
      <c r="Y32" s="1793"/>
      <c r="Z32" s="1793"/>
      <c r="AA32" s="1793"/>
      <c r="AB32" s="1820"/>
      <c r="AC32" s="1821"/>
      <c r="AD32" s="1826"/>
      <c r="AE32" s="1793"/>
      <c r="AF32" s="1793"/>
      <c r="AG32" s="1793"/>
      <c r="AH32" s="1836"/>
      <c r="AI32" s="1837"/>
      <c r="AJ32" s="878"/>
      <c r="AK32" s="878"/>
    </row>
    <row r="33" spans="1:154" s="871" customFormat="1" ht="33" customHeight="1">
      <c r="A33" s="1730"/>
      <c r="B33" s="1809"/>
      <c r="C33" s="1810"/>
      <c r="D33" s="1813" t="s">
        <v>611</v>
      </c>
      <c r="E33" s="1814"/>
      <c r="F33" s="1778"/>
      <c r="G33" s="1816"/>
      <c r="H33" s="1816"/>
      <c r="I33" s="1816"/>
      <c r="J33" s="1816"/>
      <c r="K33" s="1816"/>
      <c r="L33" s="1816"/>
      <c r="M33" s="1816"/>
      <c r="N33" s="1816"/>
      <c r="O33" s="1816"/>
      <c r="P33" s="1816"/>
      <c r="Q33" s="1816"/>
      <c r="R33" s="1816"/>
      <c r="S33" s="1816"/>
      <c r="T33" s="1816"/>
      <c r="U33" s="1816"/>
      <c r="V33" s="1816"/>
      <c r="W33" s="1816"/>
      <c r="X33" s="1816"/>
      <c r="Y33" s="1793"/>
      <c r="Z33" s="1793"/>
      <c r="AA33" s="1793"/>
      <c r="AB33" s="1820"/>
      <c r="AC33" s="1821"/>
      <c r="AD33" s="1826"/>
      <c r="AE33" s="1793"/>
      <c r="AF33" s="1793"/>
      <c r="AG33" s="1793"/>
      <c r="AH33" s="1836"/>
      <c r="AI33" s="1837"/>
      <c r="AJ33" s="878"/>
      <c r="AK33" s="878"/>
    </row>
    <row r="34" spans="1:154" s="871" customFormat="1" ht="33" customHeight="1">
      <c r="A34" s="1730"/>
      <c r="B34" s="1811"/>
      <c r="C34" s="1812"/>
      <c r="D34" s="1838" t="s">
        <v>623</v>
      </c>
      <c r="E34" s="1839"/>
      <c r="F34" s="1778"/>
      <c r="G34" s="1817"/>
      <c r="H34" s="1817"/>
      <c r="I34" s="1817"/>
      <c r="J34" s="1817"/>
      <c r="K34" s="1817"/>
      <c r="L34" s="1817"/>
      <c r="M34" s="1817"/>
      <c r="N34" s="1817"/>
      <c r="O34" s="1817"/>
      <c r="P34" s="1817"/>
      <c r="Q34" s="1817"/>
      <c r="R34" s="1817"/>
      <c r="S34" s="1817"/>
      <c r="T34" s="1817"/>
      <c r="U34" s="1817"/>
      <c r="V34" s="1817"/>
      <c r="W34" s="1817"/>
      <c r="X34" s="1817"/>
      <c r="Y34" s="1772"/>
      <c r="Z34" s="1772"/>
      <c r="AA34" s="1772"/>
      <c r="AB34" s="1822"/>
      <c r="AC34" s="1823"/>
      <c r="AD34" s="1835"/>
      <c r="AE34" s="1793"/>
      <c r="AF34" s="1772"/>
      <c r="AG34" s="1772"/>
      <c r="AH34" s="1820"/>
      <c r="AI34" s="1816"/>
      <c r="AJ34" s="878"/>
      <c r="AK34" s="878"/>
    </row>
    <row r="35" spans="1:154" s="871" customFormat="1" ht="139.80000000000001" customHeight="1">
      <c r="A35" s="1730"/>
      <c r="B35" s="1830" t="s">
        <v>624</v>
      </c>
      <c r="C35" s="1831"/>
      <c r="D35" s="1831"/>
      <c r="E35" s="1832"/>
      <c r="F35" s="1779"/>
      <c r="G35" s="1767" t="s">
        <v>603</v>
      </c>
      <c r="H35" s="1767"/>
      <c r="I35" s="1767"/>
      <c r="J35" s="1767"/>
      <c r="K35" s="1767"/>
      <c r="L35" s="1767"/>
      <c r="M35" s="1767"/>
      <c r="N35" s="1767"/>
      <c r="O35" s="1767"/>
      <c r="P35" s="1767"/>
      <c r="Q35" s="1767"/>
      <c r="R35" s="1767"/>
      <c r="S35" s="1767"/>
      <c r="T35" s="1767"/>
      <c r="U35" s="1767"/>
      <c r="V35" s="1767"/>
      <c r="W35" s="1767"/>
      <c r="X35" s="1767"/>
      <c r="Y35" s="1767"/>
      <c r="Z35" s="1767"/>
      <c r="AA35" s="1767"/>
      <c r="AB35" s="867"/>
      <c r="AC35" s="867"/>
      <c r="AD35" s="887" t="s">
        <v>625</v>
      </c>
      <c r="AE35" s="1793"/>
      <c r="AF35" s="882" t="s">
        <v>626</v>
      </c>
      <c r="AG35" s="888" t="s">
        <v>627</v>
      </c>
      <c r="AH35" s="1833"/>
      <c r="AI35" s="1834"/>
    </row>
    <row r="36" spans="1:154" s="871" customFormat="1" ht="373.2" customHeight="1">
      <c r="A36" s="1730"/>
      <c r="B36" s="1830" t="s">
        <v>628</v>
      </c>
      <c r="C36" s="1831"/>
      <c r="D36" s="1831"/>
      <c r="E36" s="1831"/>
      <c r="F36" s="1831"/>
      <c r="G36" s="1767" t="s">
        <v>603</v>
      </c>
      <c r="H36" s="1767"/>
      <c r="I36" s="1767"/>
      <c r="J36" s="1767"/>
      <c r="K36" s="1767"/>
      <c r="L36" s="1767"/>
      <c r="M36" s="1767"/>
      <c r="N36" s="1767"/>
      <c r="O36" s="1767"/>
      <c r="P36" s="1767"/>
      <c r="Q36" s="1767"/>
      <c r="R36" s="1767"/>
      <c r="S36" s="1767"/>
      <c r="T36" s="1767"/>
      <c r="U36" s="1767"/>
      <c r="V36" s="1767"/>
      <c r="W36" s="1767"/>
      <c r="X36" s="1767"/>
      <c r="Y36" s="1767"/>
      <c r="Z36" s="1767"/>
      <c r="AA36" s="1767"/>
      <c r="AB36" s="1767"/>
      <c r="AC36" s="1767"/>
      <c r="AD36" s="867"/>
      <c r="AE36" s="1793"/>
      <c r="AF36" s="867" t="s">
        <v>629</v>
      </c>
      <c r="AG36" s="867" t="s">
        <v>630</v>
      </c>
      <c r="AH36" s="1833"/>
      <c r="AI36" s="1834"/>
    </row>
    <row r="37" spans="1:154" s="871" customFormat="1" ht="183.6" customHeight="1" thickBot="1">
      <c r="A37" s="1730"/>
      <c r="B37" s="1840" t="s">
        <v>631</v>
      </c>
      <c r="C37" s="1841"/>
      <c r="D37" s="1841"/>
      <c r="E37" s="1841"/>
      <c r="F37" s="1842"/>
      <c r="G37" s="1843" t="s">
        <v>603</v>
      </c>
      <c r="H37" s="1844"/>
      <c r="I37" s="1844"/>
      <c r="J37" s="1844"/>
      <c r="K37" s="1844"/>
      <c r="L37" s="1844"/>
      <c r="M37" s="1844"/>
      <c r="N37" s="1844"/>
      <c r="O37" s="1844"/>
      <c r="P37" s="1844"/>
      <c r="Q37" s="1844"/>
      <c r="R37" s="1844"/>
      <c r="S37" s="1844"/>
      <c r="T37" s="1844"/>
      <c r="U37" s="1844"/>
      <c r="V37" s="1844"/>
      <c r="W37" s="1844"/>
      <c r="X37" s="1844"/>
      <c r="Y37" s="1844"/>
      <c r="Z37" s="1844"/>
      <c r="AA37" s="1844"/>
      <c r="AB37" s="886" t="s">
        <v>371</v>
      </c>
      <c r="AC37" s="889"/>
      <c r="AD37" s="890" t="s">
        <v>603</v>
      </c>
      <c r="AE37" s="867" t="s">
        <v>632</v>
      </c>
      <c r="AF37" s="873" t="s">
        <v>633</v>
      </c>
      <c r="AG37" s="888" t="s">
        <v>634</v>
      </c>
      <c r="AH37" s="891"/>
    </row>
    <row r="38" spans="1:154" s="871" customFormat="1" ht="183.6" customHeight="1">
      <c r="A38" s="1730"/>
      <c r="B38" s="1845" t="s">
        <v>580</v>
      </c>
      <c r="C38" s="1846"/>
      <c r="D38" s="1846"/>
      <c r="E38" s="1846"/>
      <c r="F38" s="1846"/>
      <c r="G38" s="1818"/>
      <c r="H38" s="1819"/>
      <c r="I38" s="874"/>
      <c r="J38" s="892" t="s">
        <v>635</v>
      </c>
      <c r="K38" s="892"/>
      <c r="L38" s="892"/>
      <c r="M38" s="892"/>
      <c r="N38" s="892" t="s">
        <v>635</v>
      </c>
      <c r="O38" s="892" t="s">
        <v>635</v>
      </c>
      <c r="P38" s="892" t="s">
        <v>635</v>
      </c>
      <c r="Q38" s="892"/>
      <c r="R38" s="892" t="s">
        <v>635</v>
      </c>
      <c r="S38" s="892" t="s">
        <v>635</v>
      </c>
      <c r="T38" s="874"/>
      <c r="U38" s="1818"/>
      <c r="V38" s="1815"/>
      <c r="W38" s="1815"/>
      <c r="X38" s="1819"/>
      <c r="Y38" s="874"/>
      <c r="Z38" s="874"/>
      <c r="AA38" s="893"/>
      <c r="AB38" s="894"/>
      <c r="AC38" s="895" t="s">
        <v>371</v>
      </c>
      <c r="AD38" s="896" t="s">
        <v>636</v>
      </c>
      <c r="AE38" s="867" t="s">
        <v>637</v>
      </c>
      <c r="AF38" s="882" t="s">
        <v>638</v>
      </c>
      <c r="AG38" s="897" t="s">
        <v>639</v>
      </c>
    </row>
    <row r="39" spans="1:154" s="871" customFormat="1" ht="165" customHeight="1">
      <c r="A39" s="898"/>
      <c r="B39" s="1847" t="s">
        <v>191</v>
      </c>
      <c r="C39" s="1847"/>
      <c r="D39" s="1847"/>
      <c r="E39" s="1847"/>
      <c r="F39" s="1847"/>
      <c r="G39" s="1848" t="s">
        <v>603</v>
      </c>
      <c r="H39" s="1849"/>
      <c r="I39" s="1849"/>
      <c r="J39" s="1849"/>
      <c r="K39" s="1849"/>
      <c r="L39" s="1849"/>
      <c r="M39" s="1849"/>
      <c r="N39" s="1849"/>
      <c r="O39" s="1849"/>
      <c r="P39" s="1849"/>
      <c r="Q39" s="1849"/>
      <c r="R39" s="1849"/>
      <c r="S39" s="1849"/>
      <c r="T39" s="1849"/>
      <c r="U39" s="1849"/>
      <c r="V39" s="1849"/>
      <c r="W39" s="1849"/>
      <c r="X39" s="1849"/>
      <c r="Y39" s="1849"/>
      <c r="Z39" s="1849"/>
      <c r="AA39" s="1849"/>
      <c r="AB39" s="1849"/>
      <c r="AC39" s="1850"/>
      <c r="AD39" s="867" t="s">
        <v>816</v>
      </c>
      <c r="AE39" s="876" t="s">
        <v>637</v>
      </c>
      <c r="AF39" s="899" t="s">
        <v>817</v>
      </c>
      <c r="AG39" s="899" t="s">
        <v>818</v>
      </c>
    </row>
    <row r="40" spans="1:154" s="871" customFormat="1" ht="13.2" customHeight="1">
      <c r="A40" s="900"/>
      <c r="E40" s="684"/>
      <c r="F40" s="900"/>
      <c r="AE40" s="901"/>
    </row>
    <row r="41" spans="1:154" s="871" customFormat="1">
      <c r="A41" s="900"/>
      <c r="E41" s="684"/>
      <c r="F41" s="900"/>
    </row>
    <row r="42" spans="1:154" s="872" customFormat="1">
      <c r="A42" s="900"/>
      <c r="B42" s="871"/>
      <c r="C42" s="871"/>
      <c r="D42" s="871"/>
      <c r="E42" s="871"/>
      <c r="F42" s="871"/>
      <c r="G42" s="871"/>
      <c r="H42" s="871"/>
      <c r="I42" s="871"/>
      <c r="J42" s="871"/>
      <c r="K42" s="871"/>
      <c r="L42" s="871"/>
      <c r="M42" s="871"/>
      <c r="N42" s="871"/>
      <c r="O42" s="871"/>
      <c r="P42" s="871"/>
      <c r="Q42" s="871"/>
      <c r="R42" s="871"/>
      <c r="S42" s="871"/>
      <c r="T42" s="871"/>
      <c r="U42" s="871"/>
      <c r="V42" s="871"/>
      <c r="W42" s="871"/>
      <c r="X42" s="871"/>
      <c r="Y42" s="871"/>
      <c r="Z42" s="871"/>
      <c r="AA42" s="871"/>
      <c r="AB42" s="871"/>
      <c r="AC42" s="871"/>
      <c r="AD42" s="871"/>
      <c r="AE42" s="871"/>
      <c r="AF42" s="871"/>
      <c r="AG42" s="871"/>
      <c r="AH42" s="871"/>
      <c r="AI42" s="871"/>
      <c r="AJ42" s="871"/>
      <c r="AK42" s="871"/>
      <c r="AL42" s="871"/>
      <c r="AM42" s="871"/>
      <c r="AN42" s="871"/>
      <c r="AO42" s="871"/>
      <c r="AP42" s="871"/>
      <c r="AQ42" s="871"/>
      <c r="AR42" s="871"/>
      <c r="AS42" s="871"/>
      <c r="AT42" s="871"/>
      <c r="AU42" s="871"/>
      <c r="AV42" s="871"/>
      <c r="AW42" s="871"/>
      <c r="AX42" s="871"/>
      <c r="AY42" s="871"/>
      <c r="AZ42" s="871"/>
      <c r="BA42" s="871"/>
      <c r="BB42" s="871"/>
      <c r="BC42" s="871"/>
      <c r="BD42" s="871"/>
      <c r="BE42" s="871"/>
      <c r="BF42" s="871"/>
      <c r="BG42" s="871"/>
      <c r="BH42" s="871"/>
      <c r="BI42" s="871"/>
      <c r="BJ42" s="871"/>
      <c r="BK42" s="871"/>
      <c r="BL42" s="871"/>
      <c r="BM42" s="871"/>
      <c r="BN42" s="871"/>
      <c r="BO42" s="871"/>
      <c r="BP42" s="871"/>
      <c r="BQ42" s="871"/>
      <c r="BR42" s="871"/>
      <c r="BS42" s="871"/>
      <c r="BT42" s="871"/>
      <c r="BU42" s="871"/>
      <c r="BV42" s="871"/>
      <c r="BW42" s="871"/>
      <c r="BX42" s="871"/>
      <c r="BY42" s="871"/>
      <c r="BZ42" s="871"/>
      <c r="CA42" s="871"/>
      <c r="CB42" s="871"/>
      <c r="CC42" s="871"/>
      <c r="CD42" s="871"/>
      <c r="CE42" s="871"/>
      <c r="CF42" s="871"/>
      <c r="CG42" s="871"/>
      <c r="CH42" s="871"/>
      <c r="CI42" s="871"/>
      <c r="CJ42" s="871"/>
      <c r="CK42" s="871"/>
      <c r="CL42" s="871"/>
      <c r="CM42" s="871"/>
      <c r="CN42" s="871"/>
      <c r="CO42" s="871"/>
      <c r="CP42" s="871"/>
      <c r="CQ42" s="871"/>
      <c r="CR42" s="871"/>
      <c r="CS42" s="871"/>
      <c r="CT42" s="871"/>
      <c r="CU42" s="871"/>
      <c r="CV42" s="871"/>
      <c r="CW42" s="871"/>
      <c r="CX42" s="871"/>
      <c r="CY42" s="871"/>
      <c r="CZ42" s="871"/>
      <c r="DA42" s="871"/>
      <c r="DB42" s="871"/>
      <c r="DC42" s="871"/>
      <c r="DD42" s="871"/>
      <c r="DE42" s="871"/>
      <c r="DF42" s="871"/>
      <c r="DG42" s="871"/>
      <c r="DH42" s="871"/>
      <c r="DI42" s="871"/>
      <c r="DJ42" s="871"/>
      <c r="DK42" s="871"/>
      <c r="DL42" s="871"/>
      <c r="DM42" s="871"/>
      <c r="DN42" s="871"/>
      <c r="DO42" s="871"/>
      <c r="DP42" s="871"/>
      <c r="DQ42" s="871"/>
      <c r="DR42" s="871"/>
      <c r="DS42" s="871"/>
      <c r="DT42" s="871"/>
      <c r="DU42" s="871"/>
      <c r="DV42" s="871"/>
      <c r="DW42" s="871"/>
      <c r="DX42" s="871"/>
      <c r="DY42" s="871"/>
      <c r="DZ42" s="871"/>
      <c r="EA42" s="871"/>
      <c r="EB42" s="871"/>
      <c r="EC42" s="871"/>
      <c r="ED42" s="871"/>
      <c r="EE42" s="871"/>
      <c r="EF42" s="871"/>
      <c r="EG42" s="871"/>
      <c r="EH42" s="871"/>
      <c r="EI42" s="871"/>
      <c r="EJ42" s="871"/>
      <c r="EK42" s="871"/>
      <c r="EL42" s="871"/>
      <c r="EM42" s="871"/>
      <c r="EN42" s="871"/>
      <c r="EO42" s="871"/>
      <c r="EP42" s="871"/>
      <c r="EQ42" s="871"/>
      <c r="ER42" s="871"/>
      <c r="ES42" s="871"/>
    </row>
    <row r="43" spans="1:154">
      <c r="A43" s="900"/>
      <c r="B43" s="871"/>
      <c r="C43" s="871"/>
      <c r="D43" s="871"/>
      <c r="E43" s="871"/>
      <c r="F43" s="859"/>
      <c r="G43" s="871"/>
      <c r="H43" s="871"/>
      <c r="I43" s="871"/>
      <c r="J43" s="1834"/>
      <c r="K43" s="1834"/>
      <c r="L43" s="871"/>
      <c r="M43" s="871"/>
      <c r="N43" s="871"/>
      <c r="O43" s="871"/>
      <c r="P43" s="871"/>
      <c r="Q43" s="871"/>
      <c r="R43" s="871"/>
      <c r="S43" s="871"/>
      <c r="T43" s="871"/>
      <c r="U43" s="871"/>
      <c r="V43" s="871"/>
      <c r="W43" s="871"/>
      <c r="X43" s="871"/>
      <c r="Y43" s="871"/>
      <c r="Z43" s="871"/>
      <c r="AA43" s="871"/>
      <c r="AB43" s="871"/>
      <c r="AC43" s="871"/>
      <c r="AD43" s="871"/>
      <c r="AE43" s="871"/>
      <c r="EG43" s="876"/>
      <c r="EH43" s="876"/>
      <c r="EI43" s="876"/>
      <c r="EJ43" s="876"/>
      <c r="EK43" s="876"/>
      <c r="EL43" s="876"/>
      <c r="EM43" s="876"/>
      <c r="EN43" s="876"/>
      <c r="EO43" s="876"/>
      <c r="EP43" s="876"/>
      <c r="EQ43" s="876"/>
      <c r="ER43" s="876"/>
      <c r="ES43" s="876"/>
      <c r="ET43" s="876"/>
      <c r="EU43" s="876"/>
      <c r="EV43" s="876"/>
      <c r="EW43" s="876"/>
      <c r="EX43" s="876"/>
    </row>
    <row r="44" spans="1:154">
      <c r="A44" s="900"/>
      <c r="B44" s="871"/>
      <c r="C44" s="871"/>
      <c r="D44" s="871"/>
      <c r="E44" s="871"/>
      <c r="F44" s="856"/>
      <c r="G44" s="871"/>
      <c r="H44" s="871"/>
      <c r="I44" s="871"/>
      <c r="J44" s="1834"/>
      <c r="K44" s="1834"/>
      <c r="L44" s="871"/>
      <c r="M44" s="871"/>
      <c r="N44" s="871"/>
      <c r="O44" s="871"/>
      <c r="P44" s="871"/>
      <c r="Q44" s="871"/>
      <c r="R44" s="871"/>
      <c r="S44" s="871"/>
      <c r="T44" s="871"/>
      <c r="U44" s="871"/>
      <c r="V44" s="871"/>
      <c r="W44" s="871"/>
      <c r="X44" s="871"/>
      <c r="Y44" s="871"/>
      <c r="Z44" s="871"/>
      <c r="AA44" s="871"/>
      <c r="AB44" s="871"/>
      <c r="AC44" s="871"/>
      <c r="AD44" s="871"/>
      <c r="AE44" s="871"/>
      <c r="EG44" s="876"/>
      <c r="EH44" s="876"/>
      <c r="EI44" s="876"/>
      <c r="EJ44" s="876"/>
      <c r="EK44" s="876"/>
      <c r="EL44" s="876"/>
      <c r="EM44" s="876"/>
      <c r="EN44" s="876"/>
      <c r="EO44" s="876"/>
      <c r="EP44" s="876"/>
      <c r="EQ44" s="876"/>
      <c r="ER44" s="876"/>
      <c r="ES44" s="876"/>
      <c r="ET44" s="876"/>
      <c r="EU44" s="876"/>
      <c r="EV44" s="876"/>
      <c r="EW44" s="876"/>
      <c r="EX44" s="876"/>
    </row>
    <row r="45" spans="1:154">
      <c r="A45" s="871"/>
      <c r="B45" s="871"/>
      <c r="C45" s="871"/>
      <c r="D45" s="871"/>
      <c r="E45" s="871"/>
      <c r="F45" s="856"/>
      <c r="G45" s="871"/>
      <c r="H45" s="871"/>
      <c r="I45" s="871"/>
      <c r="J45" s="871"/>
      <c r="K45" s="871"/>
      <c r="L45" s="871"/>
      <c r="M45" s="871"/>
      <c r="N45" s="871"/>
      <c r="O45" s="871"/>
      <c r="P45" s="871"/>
      <c r="Q45" s="871"/>
      <c r="R45" s="871"/>
      <c r="S45" s="871"/>
      <c r="T45" s="871"/>
      <c r="U45" s="871"/>
      <c r="V45" s="871"/>
      <c r="W45" s="871"/>
      <c r="X45" s="871"/>
      <c r="Y45" s="871"/>
      <c r="Z45" s="871"/>
      <c r="AA45" s="871"/>
      <c r="AB45" s="871"/>
      <c r="AC45" s="871"/>
      <c r="AD45" s="871"/>
      <c r="AE45" s="871"/>
      <c r="EG45" s="876"/>
      <c r="EH45" s="876"/>
      <c r="EI45" s="876"/>
      <c r="EJ45" s="876"/>
      <c r="EK45" s="876"/>
      <c r="EL45" s="876"/>
      <c r="EM45" s="876"/>
      <c r="EN45" s="876"/>
      <c r="EO45" s="876"/>
      <c r="EP45" s="876"/>
      <c r="EQ45" s="876"/>
      <c r="ER45" s="876"/>
      <c r="ES45" s="876"/>
      <c r="ET45" s="876"/>
      <c r="EU45" s="876"/>
      <c r="EV45" s="876"/>
      <c r="EW45" s="876"/>
      <c r="EX45" s="876"/>
    </row>
    <row r="46" spans="1:154">
      <c r="A46" s="871"/>
      <c r="B46" s="871"/>
      <c r="C46" s="871"/>
      <c r="D46" s="871"/>
      <c r="E46" s="871"/>
      <c r="F46" s="856"/>
      <c r="G46" s="871"/>
      <c r="H46" s="871"/>
      <c r="I46" s="871"/>
      <c r="J46" s="871"/>
      <c r="K46" s="871"/>
      <c r="L46" s="871"/>
      <c r="M46" s="871"/>
      <c r="N46" s="871"/>
      <c r="O46" s="871"/>
      <c r="P46" s="871"/>
      <c r="Q46" s="871"/>
      <c r="R46" s="871"/>
      <c r="S46" s="871"/>
      <c r="T46" s="871"/>
      <c r="U46" s="871"/>
      <c r="V46" s="871"/>
      <c r="W46" s="871"/>
      <c r="X46" s="871"/>
      <c r="Y46" s="871"/>
      <c r="Z46" s="871"/>
      <c r="AA46" s="871"/>
      <c r="AB46" s="871"/>
      <c r="AC46" s="871"/>
      <c r="AD46" s="871"/>
      <c r="AE46" s="871"/>
      <c r="EG46" s="876"/>
      <c r="EH46" s="876"/>
      <c r="EI46" s="876"/>
      <c r="EJ46" s="876"/>
      <c r="EK46" s="876"/>
      <c r="EL46" s="876"/>
      <c r="EM46" s="876"/>
      <c r="EN46" s="876"/>
      <c r="EO46" s="876"/>
      <c r="EP46" s="876"/>
      <c r="EQ46" s="876"/>
      <c r="ER46" s="876"/>
      <c r="ES46" s="876"/>
      <c r="ET46" s="876"/>
      <c r="EU46" s="876"/>
      <c r="EV46" s="876"/>
      <c r="EW46" s="876"/>
      <c r="EX46" s="876"/>
    </row>
    <row r="47" spans="1:154">
      <c r="A47" s="871"/>
      <c r="B47" s="871"/>
      <c r="C47" s="871"/>
      <c r="D47" s="871"/>
      <c r="E47" s="871"/>
      <c r="F47" s="871"/>
      <c r="G47" s="871"/>
      <c r="H47" s="871"/>
      <c r="I47" s="871"/>
      <c r="J47" s="871"/>
      <c r="K47" s="871"/>
      <c r="L47" s="871"/>
      <c r="M47" s="871"/>
      <c r="N47" s="871"/>
      <c r="O47" s="871"/>
      <c r="P47" s="871"/>
      <c r="Q47" s="871"/>
      <c r="R47" s="871"/>
      <c r="S47" s="871"/>
      <c r="T47" s="871"/>
      <c r="U47" s="871"/>
      <c r="V47" s="871"/>
      <c r="W47" s="871"/>
      <c r="X47" s="871"/>
      <c r="Y47" s="871"/>
      <c r="Z47" s="871"/>
      <c r="AA47" s="871"/>
      <c r="AB47" s="871"/>
      <c r="AC47" s="871"/>
      <c r="AD47" s="871"/>
      <c r="AE47" s="871"/>
      <c r="EG47" s="876"/>
      <c r="EH47" s="876"/>
      <c r="EI47" s="876"/>
      <c r="EJ47" s="876"/>
      <c r="EK47" s="876"/>
      <c r="EL47" s="876"/>
      <c r="EM47" s="876"/>
      <c r="EN47" s="876"/>
      <c r="EO47" s="876"/>
      <c r="EP47" s="876"/>
      <c r="EQ47" s="876"/>
      <c r="ER47" s="876"/>
      <c r="ES47" s="876"/>
      <c r="ET47" s="876"/>
      <c r="EU47" s="876"/>
      <c r="EV47" s="876"/>
      <c r="EW47" s="876"/>
      <c r="EX47" s="876"/>
    </row>
    <row r="48" spans="1:154">
      <c r="A48" s="871"/>
      <c r="B48" s="871"/>
      <c r="C48" s="871"/>
      <c r="D48" s="871"/>
      <c r="E48" s="871"/>
      <c r="F48" s="871"/>
      <c r="G48" s="871"/>
      <c r="H48" s="871"/>
      <c r="I48" s="871"/>
      <c r="J48" s="871"/>
      <c r="K48" s="871"/>
      <c r="L48" s="871"/>
      <c r="M48" s="871"/>
      <c r="N48" s="871"/>
      <c r="O48" s="871"/>
      <c r="P48" s="871"/>
      <c r="Q48" s="871"/>
      <c r="R48" s="871"/>
      <c r="S48" s="871"/>
      <c r="T48" s="871"/>
      <c r="U48" s="871"/>
      <c r="V48" s="871"/>
      <c r="W48" s="871"/>
      <c r="X48" s="871"/>
      <c r="Y48" s="871"/>
      <c r="Z48" s="871"/>
      <c r="AA48" s="871"/>
      <c r="AB48" s="871"/>
      <c r="AC48" s="871"/>
      <c r="AD48" s="871"/>
      <c r="AE48" s="871"/>
      <c r="EG48" s="876"/>
      <c r="EH48" s="876"/>
      <c r="EI48" s="876"/>
      <c r="EJ48" s="876"/>
      <c r="EK48" s="876"/>
      <c r="EL48" s="876"/>
      <c r="EM48" s="876"/>
      <c r="EN48" s="876"/>
      <c r="EO48" s="876"/>
      <c r="EP48" s="876"/>
      <c r="EQ48" s="876"/>
      <c r="ER48" s="876"/>
      <c r="ES48" s="876"/>
      <c r="ET48" s="876"/>
      <c r="EU48" s="876"/>
      <c r="EV48" s="876"/>
      <c r="EW48" s="876"/>
      <c r="EX48" s="876"/>
    </row>
    <row r="49" spans="1:154">
      <c r="A49" s="871"/>
      <c r="B49" s="871"/>
      <c r="C49" s="871"/>
      <c r="D49" s="871"/>
      <c r="E49" s="871"/>
      <c r="F49" s="871"/>
      <c r="G49" s="871"/>
      <c r="H49" s="871"/>
      <c r="I49" s="871"/>
      <c r="J49" s="871"/>
      <c r="K49" s="871"/>
      <c r="L49" s="871"/>
      <c r="M49" s="871"/>
      <c r="N49" s="871"/>
      <c r="O49" s="871"/>
      <c r="P49" s="871"/>
      <c r="Q49" s="871"/>
      <c r="R49" s="871"/>
      <c r="S49" s="871"/>
      <c r="T49" s="871"/>
      <c r="U49" s="871"/>
      <c r="V49" s="871"/>
      <c r="W49" s="871"/>
      <c r="X49" s="871"/>
      <c r="Y49" s="871"/>
      <c r="Z49" s="871"/>
      <c r="AA49" s="871"/>
      <c r="AB49" s="871"/>
      <c r="AC49" s="871"/>
      <c r="AD49" s="871"/>
      <c r="AE49" s="871"/>
      <c r="EG49" s="876"/>
      <c r="EH49" s="876"/>
      <c r="EI49" s="876"/>
      <c r="EJ49" s="876"/>
      <c r="EK49" s="876"/>
      <c r="EL49" s="876"/>
      <c r="EM49" s="876"/>
      <c r="EN49" s="876"/>
      <c r="EO49" s="876"/>
      <c r="EP49" s="876"/>
      <c r="EQ49" s="876"/>
      <c r="ER49" s="876"/>
      <c r="ES49" s="876"/>
      <c r="ET49" s="876"/>
      <c r="EU49" s="876"/>
      <c r="EV49" s="876"/>
      <c r="EW49" s="876"/>
      <c r="EX49" s="876"/>
    </row>
    <row r="50" spans="1:154">
      <c r="A50" s="871"/>
      <c r="B50" s="871"/>
      <c r="C50" s="871"/>
      <c r="D50" s="871"/>
      <c r="E50" s="871"/>
      <c r="F50" s="871"/>
      <c r="G50" s="871"/>
      <c r="H50" s="871"/>
      <c r="I50" s="871"/>
      <c r="J50" s="871"/>
      <c r="K50" s="871"/>
      <c r="L50" s="871"/>
      <c r="M50" s="871"/>
      <c r="N50" s="871"/>
      <c r="O50" s="871"/>
      <c r="P50" s="871"/>
      <c r="Q50" s="871"/>
      <c r="R50" s="871"/>
      <c r="S50" s="871"/>
      <c r="T50" s="871"/>
      <c r="U50" s="871"/>
      <c r="V50" s="871"/>
      <c r="W50" s="871"/>
      <c r="X50" s="871"/>
      <c r="Y50" s="871"/>
      <c r="Z50" s="871"/>
      <c r="AA50" s="871"/>
      <c r="AB50" s="871"/>
      <c r="AC50" s="871"/>
      <c r="AD50" s="871"/>
      <c r="AE50" s="871"/>
      <c r="EG50" s="876"/>
      <c r="EH50" s="876"/>
      <c r="EI50" s="876"/>
      <c r="EJ50" s="876"/>
      <c r="EK50" s="876"/>
      <c r="EL50" s="876"/>
      <c r="EM50" s="876"/>
      <c r="EN50" s="876"/>
      <c r="EO50" s="876"/>
      <c r="EP50" s="876"/>
      <c r="EQ50" s="876"/>
      <c r="ER50" s="876"/>
      <c r="ES50" s="876"/>
      <c r="ET50" s="876"/>
      <c r="EU50" s="876"/>
      <c r="EV50" s="876"/>
      <c r="EW50" s="876"/>
      <c r="EX50" s="876"/>
    </row>
    <row r="51" spans="1:154" ht="14.4" customHeight="1">
      <c r="A51" s="871"/>
      <c r="B51" s="871"/>
      <c r="C51" s="871"/>
      <c r="D51" s="871"/>
      <c r="E51" s="871"/>
      <c r="F51" s="871"/>
      <c r="G51" s="871"/>
      <c r="H51" s="871"/>
      <c r="I51" s="871"/>
      <c r="J51" s="871"/>
      <c r="K51" s="871"/>
      <c r="L51" s="871"/>
      <c r="M51" s="871"/>
      <c r="N51" s="871"/>
      <c r="O51" s="871"/>
      <c r="P51" s="871"/>
      <c r="Q51" s="871"/>
      <c r="R51" s="871"/>
      <c r="S51" s="871"/>
      <c r="T51" s="871"/>
      <c r="U51" s="871"/>
      <c r="V51" s="871"/>
      <c r="W51" s="871"/>
      <c r="X51" s="871"/>
      <c r="Y51" s="871"/>
      <c r="Z51" s="871"/>
      <c r="AA51" s="871"/>
      <c r="AB51" s="871"/>
      <c r="AC51" s="871"/>
      <c r="AD51" s="871"/>
      <c r="AE51" s="871"/>
      <c r="EG51" s="876"/>
      <c r="EH51" s="876"/>
      <c r="EI51" s="876"/>
      <c r="EJ51" s="876"/>
      <c r="EK51" s="876"/>
      <c r="EL51" s="876"/>
      <c r="EM51" s="876"/>
      <c r="EN51" s="876"/>
      <c r="EO51" s="876"/>
      <c r="EP51" s="876"/>
      <c r="EQ51" s="876"/>
      <c r="ER51" s="876"/>
      <c r="ES51" s="876"/>
      <c r="ET51" s="876"/>
      <c r="EU51" s="876"/>
      <c r="EV51" s="876"/>
      <c r="EW51" s="876"/>
      <c r="EX51" s="876"/>
    </row>
    <row r="52" spans="1:154">
      <c r="A52" s="871"/>
      <c r="B52" s="871"/>
      <c r="C52" s="871"/>
      <c r="D52" s="871"/>
      <c r="E52" s="871"/>
      <c r="F52" s="871"/>
      <c r="G52" s="871"/>
      <c r="H52" s="871"/>
      <c r="I52" s="871"/>
      <c r="J52" s="871"/>
      <c r="K52" s="871"/>
      <c r="L52" s="871"/>
      <c r="M52" s="871"/>
      <c r="N52" s="871"/>
      <c r="O52" s="871"/>
      <c r="P52" s="871"/>
      <c r="Q52" s="871"/>
      <c r="R52" s="871"/>
      <c r="S52" s="871"/>
      <c r="T52" s="871"/>
      <c r="U52" s="871"/>
      <c r="V52" s="871"/>
      <c r="W52" s="871"/>
      <c r="X52" s="871"/>
      <c r="Y52" s="871"/>
      <c r="Z52" s="871"/>
      <c r="AA52" s="871"/>
      <c r="AB52" s="871"/>
      <c r="AC52" s="871"/>
      <c r="AD52" s="871"/>
      <c r="AE52" s="871"/>
      <c r="EG52" s="876"/>
      <c r="EH52" s="876"/>
      <c r="EI52" s="876"/>
      <c r="EJ52" s="876"/>
      <c r="EK52" s="876"/>
      <c r="EL52" s="876"/>
      <c r="EM52" s="876"/>
      <c r="EN52" s="876"/>
      <c r="EO52" s="876"/>
      <c r="EP52" s="876"/>
      <c r="EQ52" s="876"/>
      <c r="ER52" s="876"/>
      <c r="ES52" s="876"/>
      <c r="ET52" s="876"/>
      <c r="EU52" s="876"/>
      <c r="EV52" s="876"/>
      <c r="EW52" s="876"/>
      <c r="EX52" s="876"/>
    </row>
    <row r="53" spans="1:154">
      <c r="A53" s="871"/>
      <c r="B53" s="871"/>
      <c r="C53" s="871"/>
      <c r="D53" s="871"/>
      <c r="E53" s="871"/>
      <c r="F53" s="871"/>
      <c r="G53" s="871"/>
      <c r="H53" s="871"/>
      <c r="I53" s="871"/>
      <c r="J53" s="871"/>
      <c r="K53" s="871"/>
      <c r="L53" s="871"/>
      <c r="M53" s="871"/>
      <c r="N53" s="871"/>
      <c r="O53" s="871"/>
      <c r="P53" s="871"/>
      <c r="Q53" s="871"/>
      <c r="R53" s="871"/>
      <c r="S53" s="871"/>
      <c r="T53" s="871"/>
      <c r="U53" s="871"/>
      <c r="V53" s="871"/>
      <c r="W53" s="871"/>
      <c r="X53" s="871"/>
      <c r="Y53" s="871"/>
      <c r="Z53" s="871"/>
      <c r="AA53" s="871"/>
      <c r="AB53" s="871"/>
      <c r="AC53" s="871"/>
      <c r="AD53" s="871"/>
      <c r="AE53" s="871"/>
      <c r="EG53" s="876"/>
      <c r="EH53" s="876"/>
      <c r="EI53" s="876"/>
      <c r="EJ53" s="876"/>
      <c r="EK53" s="876"/>
      <c r="EL53" s="876"/>
      <c r="EM53" s="876"/>
      <c r="EN53" s="876"/>
      <c r="EO53" s="876"/>
      <c r="EP53" s="876"/>
      <c r="EQ53" s="876"/>
      <c r="ER53" s="876"/>
      <c r="ES53" s="876"/>
      <c r="ET53" s="876"/>
      <c r="EU53" s="876"/>
      <c r="EV53" s="876"/>
      <c r="EW53" s="876"/>
      <c r="EX53" s="876"/>
    </row>
    <row r="54" spans="1:154" ht="14.55" customHeight="1">
      <c r="A54" s="871"/>
      <c r="B54" s="871"/>
      <c r="C54" s="871"/>
      <c r="D54" s="871"/>
      <c r="E54" s="871"/>
      <c r="F54" s="871"/>
      <c r="G54" s="871"/>
      <c r="H54" s="871"/>
      <c r="I54" s="871"/>
      <c r="J54" s="871"/>
      <c r="K54" s="871"/>
      <c r="L54" s="871"/>
      <c r="M54" s="871"/>
      <c r="N54" s="871"/>
      <c r="O54" s="871"/>
      <c r="P54" s="871"/>
      <c r="Q54" s="871"/>
      <c r="R54" s="871"/>
      <c r="S54" s="871"/>
      <c r="T54" s="871"/>
      <c r="U54" s="871"/>
      <c r="V54" s="871"/>
      <c r="W54" s="871"/>
      <c r="X54" s="871"/>
      <c r="Y54" s="871"/>
      <c r="Z54" s="871"/>
      <c r="AA54" s="871"/>
      <c r="AB54" s="871"/>
      <c r="AC54" s="871"/>
      <c r="AD54" s="871"/>
      <c r="AE54" s="871"/>
      <c r="EL54" s="876"/>
      <c r="EM54" s="876"/>
      <c r="EN54" s="876"/>
      <c r="EO54" s="876"/>
      <c r="EP54" s="876"/>
      <c r="EQ54" s="876"/>
      <c r="ER54" s="876"/>
      <c r="ES54" s="876"/>
      <c r="ET54" s="876"/>
      <c r="EU54" s="876"/>
      <c r="EV54" s="876"/>
      <c r="EW54" s="876"/>
      <c r="EX54" s="876"/>
    </row>
    <row r="55" spans="1:154">
      <c r="A55" s="871"/>
      <c r="B55" s="871"/>
      <c r="C55" s="871"/>
      <c r="D55" s="871"/>
      <c r="E55" s="871"/>
      <c r="F55" s="871"/>
      <c r="G55" s="871"/>
      <c r="H55" s="871"/>
      <c r="I55" s="871"/>
      <c r="J55" s="871"/>
      <c r="K55" s="871"/>
      <c r="L55" s="871"/>
      <c r="M55" s="871"/>
      <c r="N55" s="871"/>
      <c r="O55" s="871"/>
      <c r="P55" s="871"/>
      <c r="Q55" s="871"/>
      <c r="R55" s="871"/>
      <c r="S55" s="871"/>
      <c r="T55" s="871"/>
      <c r="U55" s="871"/>
      <c r="V55" s="871"/>
      <c r="W55" s="871"/>
      <c r="X55" s="871"/>
      <c r="Y55" s="871"/>
      <c r="Z55" s="871"/>
      <c r="AA55" s="871"/>
      <c r="AB55" s="871"/>
      <c r="AC55" s="871"/>
      <c r="AD55" s="871"/>
      <c r="AE55" s="871"/>
      <c r="EL55" s="876"/>
      <c r="EM55" s="876"/>
      <c r="EN55" s="876"/>
      <c r="EO55" s="876"/>
      <c r="EP55" s="876"/>
      <c r="EQ55" s="876"/>
      <c r="ER55" s="876"/>
      <c r="ES55" s="876"/>
      <c r="ET55" s="876"/>
      <c r="EU55" s="876"/>
      <c r="EV55" s="876"/>
      <c r="EW55" s="876"/>
      <c r="EX55" s="876"/>
    </row>
    <row r="56" spans="1:154">
      <c r="A56" s="871"/>
      <c r="B56" s="871"/>
      <c r="C56" s="871"/>
      <c r="D56" s="871"/>
      <c r="E56" s="871"/>
      <c r="F56" s="871"/>
      <c r="G56" s="871"/>
      <c r="H56" s="871"/>
      <c r="I56" s="871"/>
      <c r="J56" s="871"/>
      <c r="K56" s="871"/>
      <c r="L56" s="871"/>
      <c r="M56" s="871"/>
      <c r="N56" s="871"/>
      <c r="O56" s="871"/>
      <c r="P56" s="871"/>
      <c r="Q56" s="871"/>
      <c r="R56" s="871"/>
      <c r="S56" s="871"/>
      <c r="T56" s="871"/>
      <c r="U56" s="871"/>
      <c r="V56" s="871"/>
      <c r="W56" s="871"/>
      <c r="X56" s="871"/>
      <c r="Y56" s="871"/>
      <c r="Z56" s="871"/>
      <c r="AA56" s="871"/>
      <c r="AB56" s="871"/>
      <c r="AC56" s="871"/>
      <c r="AD56" s="871"/>
      <c r="AE56" s="871"/>
      <c r="EI56" s="876"/>
      <c r="EJ56" s="876"/>
      <c r="EK56" s="876"/>
      <c r="EL56" s="876"/>
      <c r="EM56" s="876"/>
      <c r="EN56" s="876"/>
      <c r="EO56" s="876"/>
      <c r="EP56" s="876"/>
      <c r="EQ56" s="876"/>
      <c r="ER56" s="876"/>
      <c r="ES56" s="876"/>
      <c r="ET56" s="876"/>
      <c r="EU56" s="876"/>
      <c r="EV56" s="876"/>
      <c r="EW56" s="876"/>
      <c r="EX56" s="876"/>
    </row>
    <row r="57" spans="1:154" ht="14.55" customHeight="1">
      <c r="A57" s="871"/>
      <c r="B57" s="871"/>
      <c r="C57" s="871"/>
      <c r="D57" s="871"/>
      <c r="E57" s="871"/>
      <c r="F57" s="871"/>
      <c r="G57" s="871"/>
      <c r="H57" s="871"/>
      <c r="I57" s="871"/>
      <c r="J57" s="871"/>
      <c r="K57" s="871"/>
      <c r="L57" s="871"/>
      <c r="M57" s="871"/>
      <c r="N57" s="871"/>
      <c r="O57" s="871"/>
      <c r="P57" s="871"/>
      <c r="Q57" s="871"/>
      <c r="R57" s="871"/>
      <c r="S57" s="871"/>
      <c r="T57" s="871"/>
      <c r="U57" s="871"/>
      <c r="V57" s="871"/>
      <c r="W57" s="871"/>
      <c r="X57" s="871"/>
      <c r="Y57" s="871"/>
      <c r="Z57" s="871"/>
      <c r="AA57" s="871"/>
      <c r="AB57" s="871"/>
      <c r="AC57" s="871"/>
      <c r="AD57" s="871"/>
      <c r="AE57" s="871"/>
      <c r="EI57" s="876"/>
      <c r="EJ57" s="876"/>
      <c r="EK57" s="876"/>
      <c r="EL57" s="876"/>
      <c r="EM57" s="876"/>
      <c r="EN57" s="876"/>
      <c r="EO57" s="876"/>
      <c r="EP57" s="876"/>
      <c r="EQ57" s="876"/>
      <c r="ER57" s="876"/>
      <c r="ES57" s="876"/>
      <c r="ET57" s="876"/>
      <c r="EU57" s="876"/>
      <c r="EV57" s="876"/>
      <c r="EW57" s="876"/>
      <c r="EX57" s="876"/>
    </row>
    <row r="58" spans="1:154">
      <c r="A58" s="871"/>
      <c r="B58" s="871"/>
      <c r="C58" s="871"/>
      <c r="D58" s="871"/>
      <c r="E58" s="871"/>
      <c r="F58" s="871"/>
      <c r="G58" s="871"/>
      <c r="H58" s="871"/>
      <c r="I58" s="871"/>
      <c r="J58" s="871"/>
      <c r="K58" s="871"/>
      <c r="L58" s="871"/>
      <c r="M58" s="871"/>
      <c r="N58" s="871"/>
      <c r="O58" s="871"/>
      <c r="P58" s="871"/>
      <c r="Q58" s="871"/>
      <c r="R58" s="871"/>
      <c r="S58" s="871"/>
      <c r="T58" s="871"/>
      <c r="U58" s="871"/>
      <c r="V58" s="871"/>
      <c r="W58" s="871"/>
      <c r="X58" s="871"/>
      <c r="Y58" s="871"/>
      <c r="Z58" s="871"/>
      <c r="AA58" s="871"/>
      <c r="AB58" s="902"/>
      <c r="AC58" s="902"/>
      <c r="AD58" s="871"/>
      <c r="AE58" s="871"/>
    </row>
    <row r="59" spans="1:154">
      <c r="A59" s="871"/>
      <c r="B59" s="871"/>
      <c r="C59" s="871"/>
      <c r="D59" s="871"/>
      <c r="E59" s="871"/>
      <c r="F59" s="871"/>
      <c r="G59" s="871"/>
      <c r="H59" s="871"/>
      <c r="I59" s="871"/>
      <c r="J59" s="871"/>
      <c r="K59" s="871"/>
      <c r="L59" s="871"/>
      <c r="M59" s="871"/>
      <c r="N59" s="871"/>
      <c r="O59" s="871"/>
      <c r="P59" s="871"/>
      <c r="Q59" s="871"/>
      <c r="R59" s="871"/>
      <c r="S59" s="871"/>
      <c r="T59" s="871"/>
      <c r="U59" s="871"/>
      <c r="V59" s="871"/>
      <c r="W59" s="871"/>
      <c r="X59" s="871"/>
      <c r="Y59" s="871"/>
      <c r="Z59" s="871"/>
      <c r="AA59" s="871"/>
      <c r="AB59" s="902" t="s">
        <v>640</v>
      </c>
      <c r="AC59" s="902"/>
      <c r="AD59" s="871"/>
      <c r="AE59" s="871"/>
    </row>
    <row r="60" spans="1:154" ht="14.55" customHeight="1">
      <c r="A60" s="871"/>
      <c r="B60" s="871"/>
      <c r="C60" s="871"/>
      <c r="D60" s="871"/>
      <c r="E60" s="871"/>
      <c r="F60" s="871"/>
      <c r="G60" s="871"/>
      <c r="H60" s="871"/>
      <c r="I60" s="871"/>
      <c r="J60" s="871"/>
      <c r="K60" s="871"/>
      <c r="L60" s="859"/>
      <c r="M60" s="859"/>
      <c r="N60" s="859"/>
      <c r="O60" s="859"/>
      <c r="P60" s="859"/>
      <c r="Q60" s="859"/>
      <c r="R60" s="859"/>
      <c r="S60" s="859"/>
      <c r="T60" s="859"/>
      <c r="U60" s="859"/>
      <c r="V60" s="859"/>
      <c r="W60" s="859"/>
      <c r="X60" s="859"/>
      <c r="Y60" s="859"/>
      <c r="Z60" s="859"/>
      <c r="AA60" s="859"/>
      <c r="AB60" s="902"/>
      <c r="AC60" s="902"/>
      <c r="AD60" s="859"/>
      <c r="AE60" s="859"/>
      <c r="AF60" s="859"/>
    </row>
    <row r="61" spans="1:154">
      <c r="A61" s="871"/>
      <c r="B61" s="871"/>
      <c r="C61" s="871"/>
      <c r="D61" s="871"/>
      <c r="E61" s="871"/>
      <c r="F61" s="871"/>
      <c r="G61" s="871"/>
      <c r="H61" s="871"/>
      <c r="I61" s="871"/>
      <c r="J61" s="871"/>
      <c r="K61" s="871"/>
      <c r="L61" s="871"/>
      <c r="M61" s="871"/>
      <c r="N61" s="871"/>
      <c r="O61" s="871"/>
      <c r="P61" s="871"/>
      <c r="Q61" s="871"/>
      <c r="R61" s="871"/>
      <c r="S61" s="871"/>
      <c r="T61" s="871"/>
      <c r="U61" s="871"/>
      <c r="V61" s="871"/>
      <c r="W61" s="871"/>
      <c r="X61" s="871"/>
      <c r="Y61" s="871"/>
      <c r="Z61" s="871"/>
      <c r="AA61" s="871"/>
      <c r="AB61" s="902" t="s">
        <v>641</v>
      </c>
      <c r="AC61" s="902"/>
      <c r="AD61" s="871"/>
      <c r="AE61" s="871"/>
    </row>
    <row r="62" spans="1:154">
      <c r="A62" s="871"/>
      <c r="B62" s="871"/>
      <c r="C62" s="871"/>
      <c r="D62" s="871"/>
      <c r="E62" s="871"/>
      <c r="F62" s="871"/>
      <c r="G62" s="871"/>
      <c r="H62" s="871"/>
      <c r="I62" s="871"/>
      <c r="J62" s="871"/>
      <c r="K62" s="871"/>
      <c r="L62" s="871"/>
      <c r="M62" s="871"/>
      <c r="N62" s="871"/>
      <c r="O62" s="871"/>
      <c r="P62" s="871"/>
      <c r="Q62" s="871"/>
      <c r="R62" s="871"/>
      <c r="S62" s="871"/>
      <c r="T62" s="871"/>
      <c r="U62" s="871"/>
      <c r="V62" s="871"/>
      <c r="W62" s="871"/>
      <c r="X62" s="871"/>
      <c r="Y62" s="871"/>
      <c r="Z62" s="871"/>
      <c r="AA62" s="871"/>
      <c r="AB62" s="902"/>
      <c r="AC62" s="902"/>
      <c r="AD62" s="871"/>
      <c r="AE62" s="871"/>
    </row>
    <row r="63" spans="1:154" ht="14.55" customHeight="1">
      <c r="A63" s="871"/>
      <c r="B63" s="871"/>
      <c r="C63" s="871"/>
      <c r="D63" s="871"/>
      <c r="E63" s="871"/>
      <c r="F63" s="871"/>
      <c r="G63" s="871"/>
      <c r="H63" s="871"/>
      <c r="I63" s="871"/>
      <c r="J63" s="871"/>
      <c r="K63" s="871"/>
      <c r="L63" s="871"/>
      <c r="M63" s="871"/>
      <c r="N63" s="871"/>
      <c r="O63" s="871"/>
      <c r="P63" s="871"/>
      <c r="Q63" s="871"/>
      <c r="R63" s="871"/>
      <c r="S63" s="871"/>
      <c r="T63" s="871"/>
      <c r="U63" s="871"/>
      <c r="V63" s="871"/>
      <c r="W63" s="871"/>
      <c r="X63" s="871"/>
      <c r="Y63" s="871"/>
      <c r="Z63" s="871"/>
      <c r="AA63" s="871"/>
      <c r="AB63" s="902"/>
      <c r="AC63" s="902"/>
      <c r="AD63" s="871"/>
      <c r="AE63" s="871"/>
    </row>
    <row r="64" spans="1:154" ht="15" customHeight="1">
      <c r="A64" s="871"/>
      <c r="B64" s="871"/>
      <c r="C64" s="871"/>
      <c r="D64" s="871"/>
      <c r="E64" s="871"/>
      <c r="F64" s="871"/>
      <c r="G64" s="871"/>
      <c r="H64" s="871"/>
      <c r="I64" s="871"/>
      <c r="J64" s="871"/>
      <c r="K64" s="871"/>
      <c r="L64" s="871"/>
      <c r="M64" s="871"/>
      <c r="N64" s="871"/>
      <c r="O64" s="871"/>
      <c r="P64" s="871"/>
      <c r="Q64" s="871"/>
      <c r="R64" s="871"/>
      <c r="S64" s="871"/>
      <c r="T64" s="871"/>
      <c r="U64" s="871"/>
      <c r="V64" s="871"/>
      <c r="W64" s="871"/>
      <c r="X64" s="871"/>
      <c r="Y64" s="871"/>
      <c r="Z64" s="871"/>
      <c r="AA64" s="871"/>
      <c r="AB64" s="871"/>
      <c r="AC64" s="871"/>
      <c r="AD64" s="871"/>
      <c r="AE64" s="871"/>
    </row>
    <row r="65" spans="1:31">
      <c r="A65" s="871"/>
      <c r="B65" s="871"/>
      <c r="C65" s="871"/>
      <c r="D65" s="871"/>
      <c r="E65" s="871"/>
      <c r="F65" s="871"/>
      <c r="G65" s="871"/>
      <c r="H65" s="871"/>
      <c r="I65" s="871"/>
      <c r="J65" s="871"/>
      <c r="K65" s="871"/>
      <c r="L65" s="871"/>
      <c r="M65" s="871"/>
      <c r="N65" s="871"/>
      <c r="O65" s="871"/>
      <c r="P65" s="871"/>
      <c r="Q65" s="871"/>
      <c r="R65" s="871"/>
      <c r="S65" s="871"/>
      <c r="T65" s="871"/>
      <c r="U65" s="871"/>
      <c r="V65" s="871"/>
      <c r="W65" s="871"/>
      <c r="X65" s="871"/>
      <c r="Y65" s="871"/>
      <c r="Z65" s="871"/>
      <c r="AA65" s="871"/>
      <c r="AB65" s="871"/>
      <c r="AC65" s="871"/>
      <c r="AD65" s="871"/>
      <c r="AE65" s="871"/>
    </row>
    <row r="66" spans="1:31" ht="14.55" customHeight="1">
      <c r="A66" s="871"/>
      <c r="B66" s="871"/>
      <c r="C66" s="871"/>
      <c r="D66" s="871"/>
      <c r="E66" s="871"/>
      <c r="F66" s="871"/>
      <c r="G66" s="871"/>
      <c r="H66" s="871"/>
      <c r="I66" s="871"/>
      <c r="J66" s="871"/>
      <c r="K66" s="871"/>
      <c r="L66" s="871"/>
      <c r="M66" s="871"/>
      <c r="N66" s="871"/>
      <c r="O66" s="871"/>
      <c r="P66" s="871"/>
      <c r="Q66" s="871"/>
      <c r="R66" s="871"/>
      <c r="S66" s="871"/>
      <c r="T66" s="871"/>
      <c r="U66" s="871"/>
      <c r="V66" s="871"/>
      <c r="W66" s="871"/>
      <c r="X66" s="871"/>
      <c r="Y66" s="871"/>
      <c r="Z66" s="871"/>
      <c r="AA66" s="871"/>
      <c r="AB66" s="871"/>
      <c r="AC66" s="871"/>
      <c r="AD66" s="871"/>
      <c r="AE66" s="871"/>
    </row>
    <row r="67" spans="1:31">
      <c r="A67" s="871"/>
      <c r="B67" s="871"/>
      <c r="C67" s="871"/>
      <c r="D67" s="871"/>
      <c r="E67" s="871"/>
      <c r="F67" s="871"/>
      <c r="G67" s="871"/>
      <c r="H67" s="871"/>
      <c r="I67" s="871"/>
      <c r="J67" s="871"/>
      <c r="K67" s="871"/>
      <c r="L67" s="871"/>
      <c r="M67" s="871"/>
      <c r="N67" s="871"/>
      <c r="O67" s="871"/>
      <c r="P67" s="871"/>
      <c r="Q67" s="871"/>
      <c r="R67" s="871"/>
      <c r="S67" s="871"/>
      <c r="T67" s="871"/>
      <c r="U67" s="871"/>
      <c r="V67" s="871"/>
      <c r="W67" s="871"/>
      <c r="X67" s="871"/>
      <c r="Y67" s="871"/>
      <c r="Z67" s="871"/>
      <c r="AA67" s="871"/>
      <c r="AB67" s="871"/>
      <c r="AC67" s="871"/>
      <c r="AD67" s="871"/>
      <c r="AE67" s="871"/>
    </row>
    <row r="68" spans="1:31">
      <c r="A68" s="871"/>
      <c r="B68" s="871"/>
      <c r="C68" s="871"/>
      <c r="D68" s="871"/>
      <c r="E68" s="871"/>
      <c r="F68" s="871"/>
      <c r="G68" s="871"/>
      <c r="H68" s="871"/>
      <c r="I68" s="871"/>
      <c r="J68" s="871"/>
      <c r="K68" s="871"/>
      <c r="L68" s="871"/>
      <c r="M68" s="871"/>
      <c r="N68" s="871"/>
      <c r="O68" s="871"/>
      <c r="P68" s="871"/>
      <c r="Q68" s="871"/>
      <c r="R68" s="871"/>
      <c r="S68" s="871"/>
      <c r="T68" s="871"/>
      <c r="U68" s="871"/>
      <c r="V68" s="871"/>
      <c r="W68" s="871"/>
      <c r="X68" s="871"/>
      <c r="Y68" s="871"/>
      <c r="Z68" s="871"/>
      <c r="AA68" s="871"/>
      <c r="AB68" s="871"/>
      <c r="AC68" s="871"/>
      <c r="AD68" s="871"/>
      <c r="AE68" s="871"/>
    </row>
    <row r="69" spans="1:31">
      <c r="A69" s="871"/>
      <c r="B69" s="871"/>
      <c r="C69" s="871"/>
      <c r="D69" s="871"/>
      <c r="E69" s="871"/>
      <c r="F69" s="871"/>
      <c r="G69" s="871"/>
      <c r="H69" s="871"/>
      <c r="I69" s="871"/>
      <c r="J69" s="871"/>
      <c r="K69" s="871"/>
      <c r="L69" s="871"/>
      <c r="M69" s="871"/>
      <c r="N69" s="871"/>
      <c r="O69" s="871"/>
      <c r="P69" s="871"/>
      <c r="Q69" s="871"/>
      <c r="R69" s="871"/>
      <c r="S69" s="871"/>
      <c r="T69" s="871"/>
      <c r="U69" s="871"/>
      <c r="V69" s="871"/>
      <c r="W69" s="871"/>
      <c r="X69" s="871"/>
      <c r="Y69" s="871"/>
      <c r="Z69" s="871"/>
      <c r="AA69" s="871"/>
      <c r="AB69" s="871"/>
      <c r="AC69" s="871"/>
      <c r="AD69" s="871"/>
      <c r="AE69" s="871"/>
    </row>
    <row r="70" spans="1:31">
      <c r="A70" s="871"/>
      <c r="B70" s="871"/>
      <c r="C70" s="871"/>
      <c r="D70" s="871"/>
      <c r="E70" s="871"/>
      <c r="F70" s="871"/>
      <c r="G70" s="871"/>
      <c r="H70" s="871"/>
      <c r="I70" s="871"/>
      <c r="J70" s="871"/>
      <c r="K70" s="871"/>
      <c r="L70" s="871"/>
      <c r="M70" s="871"/>
      <c r="N70" s="871"/>
      <c r="O70" s="871"/>
      <c r="P70" s="871"/>
      <c r="Q70" s="871"/>
      <c r="R70" s="871"/>
      <c r="S70" s="871"/>
      <c r="T70" s="871"/>
      <c r="U70" s="871"/>
      <c r="V70" s="871"/>
      <c r="W70" s="871"/>
      <c r="X70" s="871"/>
      <c r="Y70" s="871"/>
      <c r="Z70" s="871"/>
      <c r="AA70" s="871"/>
      <c r="AB70" s="871"/>
      <c r="AC70" s="871"/>
      <c r="AD70" s="871"/>
      <c r="AE70" s="871"/>
    </row>
    <row r="71" spans="1:31">
      <c r="A71" s="871"/>
      <c r="B71" s="871"/>
      <c r="C71" s="871"/>
      <c r="D71" s="871"/>
      <c r="E71" s="871"/>
      <c r="F71" s="871"/>
      <c r="G71" s="871"/>
      <c r="H71" s="871"/>
      <c r="I71" s="871"/>
      <c r="J71" s="871"/>
      <c r="K71" s="871"/>
      <c r="L71" s="871"/>
      <c r="M71" s="871"/>
      <c r="N71" s="871"/>
      <c r="O71" s="871"/>
      <c r="P71" s="871"/>
      <c r="Q71" s="871"/>
      <c r="R71" s="871"/>
      <c r="S71" s="871"/>
      <c r="T71" s="871"/>
      <c r="U71" s="871"/>
      <c r="V71" s="871"/>
      <c r="W71" s="871"/>
      <c r="X71" s="871"/>
      <c r="Y71" s="871"/>
      <c r="Z71" s="871"/>
      <c r="AA71" s="871"/>
      <c r="AB71" s="871"/>
      <c r="AC71" s="871"/>
      <c r="AD71" s="871"/>
      <c r="AE71" s="871"/>
    </row>
    <row r="72" spans="1:31">
      <c r="A72" s="871"/>
      <c r="B72" s="871"/>
      <c r="C72" s="871"/>
      <c r="D72" s="871"/>
      <c r="E72" s="871"/>
      <c r="F72" s="871"/>
      <c r="G72" s="871"/>
      <c r="H72" s="871"/>
      <c r="I72" s="871"/>
      <c r="J72" s="871"/>
      <c r="K72" s="871"/>
      <c r="L72" s="871"/>
      <c r="M72" s="871"/>
      <c r="N72" s="871"/>
      <c r="O72" s="871"/>
      <c r="P72" s="871"/>
      <c r="Q72" s="871"/>
      <c r="R72" s="871"/>
      <c r="S72" s="871"/>
      <c r="T72" s="871"/>
      <c r="U72" s="871"/>
      <c r="V72" s="871"/>
      <c r="W72" s="871"/>
      <c r="X72" s="871"/>
      <c r="Y72" s="871"/>
      <c r="Z72" s="871"/>
      <c r="AA72" s="871"/>
      <c r="AB72" s="871"/>
      <c r="AC72" s="871"/>
      <c r="AD72" s="871"/>
      <c r="AE72" s="871"/>
    </row>
    <row r="73" spans="1:31">
      <c r="A73" s="871"/>
      <c r="B73" s="871"/>
      <c r="C73" s="871"/>
      <c r="D73" s="871"/>
      <c r="E73" s="871"/>
      <c r="F73" s="871"/>
      <c r="G73" s="871"/>
      <c r="H73" s="871"/>
      <c r="I73" s="871"/>
      <c r="J73" s="871"/>
      <c r="K73" s="871"/>
      <c r="L73" s="871"/>
      <c r="M73" s="871"/>
      <c r="N73" s="871"/>
      <c r="O73" s="871"/>
      <c r="P73" s="871"/>
      <c r="Q73" s="871"/>
      <c r="R73" s="871"/>
      <c r="S73" s="871"/>
      <c r="T73" s="871"/>
      <c r="U73" s="871"/>
      <c r="V73" s="871"/>
      <c r="W73" s="871"/>
      <c r="X73" s="871"/>
      <c r="Y73" s="871"/>
      <c r="Z73" s="871"/>
      <c r="AA73" s="871"/>
      <c r="AB73" s="871"/>
      <c r="AC73" s="871"/>
      <c r="AD73" s="871"/>
      <c r="AE73" s="871"/>
    </row>
    <row r="74" spans="1:31">
      <c r="A74" s="871"/>
      <c r="B74" s="871"/>
      <c r="C74" s="871"/>
      <c r="D74" s="871"/>
      <c r="E74" s="871"/>
      <c r="F74" s="871"/>
      <c r="G74" s="871"/>
      <c r="H74" s="871"/>
      <c r="I74" s="871"/>
      <c r="J74" s="871"/>
      <c r="K74" s="871"/>
      <c r="L74" s="871"/>
      <c r="M74" s="871"/>
      <c r="N74" s="871"/>
      <c r="O74" s="871"/>
      <c r="P74" s="871"/>
      <c r="Q74" s="871"/>
      <c r="R74" s="871"/>
      <c r="S74" s="871"/>
      <c r="T74" s="871"/>
      <c r="U74" s="871"/>
      <c r="V74" s="871"/>
      <c r="W74" s="871"/>
      <c r="X74" s="871"/>
      <c r="Y74" s="871"/>
      <c r="Z74" s="871"/>
      <c r="AA74" s="871"/>
      <c r="AB74" s="871"/>
      <c r="AC74" s="871"/>
      <c r="AD74" s="871"/>
      <c r="AE74" s="871"/>
    </row>
    <row r="75" spans="1:31">
      <c r="A75" s="871"/>
      <c r="B75" s="871"/>
      <c r="C75" s="871"/>
      <c r="D75" s="871"/>
      <c r="E75" s="871"/>
      <c r="F75" s="871"/>
      <c r="G75" s="871"/>
      <c r="H75" s="871"/>
      <c r="I75" s="871"/>
      <c r="J75" s="871"/>
      <c r="K75" s="871"/>
      <c r="L75" s="871"/>
      <c r="M75" s="871"/>
      <c r="N75" s="871"/>
      <c r="O75" s="871"/>
      <c r="P75" s="871"/>
      <c r="Q75" s="871"/>
      <c r="R75" s="871"/>
      <c r="S75" s="871"/>
      <c r="T75" s="871"/>
      <c r="U75" s="871"/>
      <c r="V75" s="871"/>
      <c r="W75" s="871"/>
      <c r="X75" s="871"/>
      <c r="Y75" s="871"/>
      <c r="Z75" s="871"/>
      <c r="AA75" s="871"/>
      <c r="AB75" s="871"/>
      <c r="AC75" s="871"/>
      <c r="AD75" s="871"/>
      <c r="AE75" s="871"/>
    </row>
    <row r="76" spans="1:31">
      <c r="A76" s="871"/>
      <c r="B76" s="871"/>
      <c r="C76" s="871"/>
      <c r="D76" s="871"/>
      <c r="E76" s="871"/>
      <c r="F76" s="871"/>
      <c r="G76" s="871"/>
      <c r="H76" s="871"/>
      <c r="I76" s="871"/>
      <c r="J76" s="871"/>
      <c r="K76" s="871"/>
      <c r="L76" s="871"/>
      <c r="M76" s="871"/>
      <c r="N76" s="871"/>
      <c r="O76" s="871"/>
      <c r="P76" s="871"/>
      <c r="Q76" s="871"/>
      <c r="R76" s="871"/>
      <c r="S76" s="871"/>
      <c r="T76" s="871"/>
      <c r="U76" s="871"/>
      <c r="V76" s="871"/>
      <c r="W76" s="871"/>
      <c r="X76" s="871"/>
      <c r="Y76" s="871"/>
      <c r="Z76" s="871"/>
      <c r="AA76" s="871"/>
      <c r="AB76" s="871"/>
      <c r="AC76" s="871"/>
      <c r="AD76" s="871"/>
      <c r="AE76" s="871"/>
    </row>
    <row r="77" spans="1:31">
      <c r="A77" s="871"/>
      <c r="B77" s="871"/>
      <c r="C77" s="871"/>
      <c r="D77" s="871"/>
      <c r="E77" s="871"/>
      <c r="F77" s="871"/>
      <c r="G77" s="871"/>
      <c r="H77" s="871"/>
      <c r="I77" s="871"/>
      <c r="J77" s="871"/>
      <c r="K77" s="871"/>
      <c r="L77" s="871"/>
      <c r="M77" s="871"/>
      <c r="N77" s="871"/>
      <c r="O77" s="871"/>
      <c r="P77" s="871"/>
      <c r="Q77" s="871"/>
      <c r="R77" s="871"/>
      <c r="S77" s="871"/>
      <c r="T77" s="871"/>
      <c r="U77" s="871"/>
      <c r="V77" s="871"/>
      <c r="W77" s="871"/>
      <c r="X77" s="871"/>
      <c r="Y77" s="871"/>
      <c r="Z77" s="871"/>
      <c r="AA77" s="871"/>
      <c r="AB77" s="871"/>
      <c r="AC77" s="871"/>
      <c r="AD77" s="871"/>
      <c r="AE77" s="871"/>
    </row>
    <row r="78" spans="1:31">
      <c r="A78" s="871"/>
      <c r="B78" s="871"/>
      <c r="C78" s="871"/>
      <c r="D78" s="871"/>
      <c r="E78" s="871"/>
      <c r="F78" s="871"/>
      <c r="G78" s="871"/>
      <c r="H78" s="871"/>
      <c r="I78" s="871"/>
      <c r="J78" s="871"/>
      <c r="K78" s="871"/>
      <c r="L78" s="871"/>
      <c r="M78" s="871"/>
      <c r="N78" s="871"/>
      <c r="O78" s="871"/>
      <c r="P78" s="871"/>
      <c r="Q78" s="871"/>
      <c r="R78" s="871"/>
      <c r="S78" s="871"/>
      <c r="T78" s="871"/>
      <c r="U78" s="871"/>
      <c r="V78" s="871"/>
      <c r="W78" s="871"/>
      <c r="X78" s="871"/>
      <c r="Y78" s="871"/>
      <c r="Z78" s="871"/>
      <c r="AA78" s="871"/>
      <c r="AB78" s="871"/>
      <c r="AC78" s="871"/>
      <c r="AD78" s="871"/>
      <c r="AE78" s="871"/>
    </row>
    <row r="79" spans="1:31" ht="18.45" customHeight="1">
      <c r="A79" s="871"/>
      <c r="B79" s="871"/>
      <c r="C79" s="871"/>
      <c r="D79" s="871"/>
      <c r="E79" s="871"/>
      <c r="F79" s="871"/>
      <c r="G79" s="871"/>
      <c r="H79" s="871"/>
      <c r="I79" s="871"/>
      <c r="J79" s="871"/>
      <c r="K79" s="871"/>
      <c r="L79" s="871"/>
      <c r="M79" s="871"/>
      <c r="N79" s="871"/>
      <c r="O79" s="871"/>
      <c r="P79" s="871"/>
      <c r="Q79" s="871"/>
      <c r="R79" s="871"/>
      <c r="S79" s="871"/>
      <c r="T79" s="871"/>
      <c r="U79" s="871"/>
      <c r="V79" s="871"/>
      <c r="W79" s="871"/>
      <c r="X79" s="871"/>
      <c r="Y79" s="871"/>
      <c r="Z79" s="871"/>
      <c r="AA79" s="871"/>
      <c r="AB79" s="871"/>
      <c r="AC79" s="871"/>
      <c r="AD79" s="871"/>
      <c r="AE79" s="871"/>
    </row>
    <row r="80" spans="1:31">
      <c r="A80" s="871"/>
      <c r="B80" s="871"/>
      <c r="C80" s="871"/>
      <c r="D80" s="871"/>
      <c r="E80" s="871"/>
      <c r="F80" s="871"/>
      <c r="G80" s="871"/>
      <c r="H80" s="871"/>
      <c r="I80" s="871"/>
      <c r="J80" s="871"/>
      <c r="K80" s="871"/>
      <c r="L80" s="871"/>
      <c r="M80" s="871"/>
      <c r="N80" s="871"/>
      <c r="O80" s="871"/>
      <c r="P80" s="871"/>
      <c r="Q80" s="871"/>
      <c r="R80" s="871"/>
      <c r="S80" s="871"/>
      <c r="T80" s="871"/>
      <c r="U80" s="871"/>
      <c r="V80" s="871"/>
      <c r="W80" s="871"/>
      <c r="X80" s="871"/>
      <c r="Y80" s="871"/>
      <c r="Z80" s="871"/>
      <c r="AA80" s="871"/>
      <c r="AB80" s="871"/>
      <c r="AC80" s="871"/>
      <c r="AD80" s="871"/>
      <c r="AE80" s="871"/>
    </row>
    <row r="81" spans="1:154" s="903" customFormat="1" ht="63" customHeight="1">
      <c r="A81" s="871"/>
      <c r="B81" s="871"/>
      <c r="C81" s="871"/>
      <c r="D81" s="871"/>
      <c r="E81" s="871"/>
      <c r="F81" s="871"/>
      <c r="G81" s="871"/>
      <c r="H81" s="871"/>
      <c r="I81" s="871"/>
      <c r="J81" s="871"/>
      <c r="K81" s="871"/>
      <c r="L81" s="871"/>
      <c r="M81" s="871"/>
      <c r="N81" s="871"/>
      <c r="O81" s="871"/>
      <c r="P81" s="871"/>
      <c r="Q81" s="871"/>
      <c r="R81" s="871"/>
      <c r="S81" s="871"/>
      <c r="T81" s="871"/>
      <c r="U81" s="871"/>
      <c r="V81" s="871"/>
      <c r="W81" s="871"/>
      <c r="X81" s="871"/>
      <c r="Y81" s="871"/>
      <c r="Z81" s="871"/>
      <c r="AA81" s="871"/>
      <c r="AB81" s="871"/>
      <c r="AC81" s="871"/>
      <c r="AD81" s="871"/>
      <c r="AE81" s="871"/>
      <c r="AF81" s="871"/>
      <c r="AG81" s="871"/>
      <c r="AH81" s="871"/>
      <c r="AI81" s="871"/>
      <c r="AJ81" s="871"/>
      <c r="AK81" s="871"/>
      <c r="AL81" s="871"/>
      <c r="AM81" s="871"/>
      <c r="AN81" s="871"/>
      <c r="AO81" s="871"/>
      <c r="AP81" s="871"/>
      <c r="AQ81" s="871"/>
      <c r="AR81" s="871"/>
      <c r="AS81" s="871"/>
      <c r="AT81" s="871"/>
      <c r="AU81" s="871"/>
      <c r="AV81" s="871"/>
      <c r="AW81" s="871"/>
      <c r="AX81" s="871"/>
      <c r="AY81" s="871"/>
      <c r="AZ81" s="871"/>
      <c r="BA81" s="871"/>
      <c r="BB81" s="871"/>
      <c r="BC81" s="871"/>
      <c r="BD81" s="871"/>
      <c r="BE81" s="871"/>
      <c r="BF81" s="871"/>
      <c r="BG81" s="871"/>
      <c r="BH81" s="871"/>
      <c r="BI81" s="871"/>
      <c r="BJ81" s="871"/>
      <c r="BK81" s="871"/>
      <c r="BL81" s="871"/>
      <c r="BM81" s="871"/>
      <c r="BN81" s="871"/>
      <c r="BO81" s="871"/>
      <c r="BP81" s="871"/>
      <c r="BQ81" s="871"/>
      <c r="BR81" s="871"/>
      <c r="BS81" s="871"/>
      <c r="BT81" s="871"/>
      <c r="BU81" s="871"/>
      <c r="BV81" s="871"/>
      <c r="BW81" s="871"/>
      <c r="BX81" s="871"/>
      <c r="BY81" s="871"/>
      <c r="BZ81" s="871"/>
      <c r="CA81" s="871"/>
      <c r="CB81" s="871"/>
      <c r="CC81" s="871"/>
      <c r="CD81" s="871"/>
      <c r="CE81" s="871"/>
      <c r="CF81" s="871"/>
      <c r="CG81" s="871"/>
      <c r="CH81" s="871"/>
      <c r="CI81" s="871"/>
      <c r="CJ81" s="871"/>
      <c r="CK81" s="871"/>
      <c r="CL81" s="871"/>
      <c r="CM81" s="871"/>
      <c r="CN81" s="871"/>
      <c r="CO81" s="871"/>
      <c r="CP81" s="871"/>
      <c r="CQ81" s="871"/>
      <c r="CR81" s="871"/>
      <c r="CS81" s="871"/>
      <c r="CT81" s="871"/>
      <c r="CU81" s="871"/>
      <c r="CV81" s="871"/>
      <c r="CW81" s="871"/>
      <c r="CX81" s="871"/>
      <c r="CY81" s="871"/>
      <c r="CZ81" s="871"/>
      <c r="DA81" s="871"/>
      <c r="DB81" s="871"/>
      <c r="DC81" s="871"/>
      <c r="DD81" s="871"/>
      <c r="DE81" s="871"/>
      <c r="DF81" s="871"/>
      <c r="DG81" s="871"/>
      <c r="DH81" s="871"/>
      <c r="DI81" s="871"/>
      <c r="DJ81" s="871"/>
      <c r="DK81" s="871"/>
      <c r="DL81" s="871"/>
      <c r="DM81" s="871"/>
      <c r="DN81" s="871"/>
      <c r="DO81" s="871"/>
      <c r="DP81" s="871"/>
      <c r="DQ81" s="871"/>
      <c r="DR81" s="871"/>
      <c r="DS81" s="871"/>
      <c r="DT81" s="871"/>
      <c r="DU81" s="871"/>
      <c r="DV81" s="871"/>
      <c r="DW81" s="871"/>
      <c r="DX81" s="871"/>
      <c r="DY81" s="871"/>
      <c r="DZ81" s="871"/>
      <c r="EA81" s="871"/>
      <c r="EB81" s="871"/>
      <c r="EC81" s="871"/>
      <c r="ED81" s="871"/>
      <c r="EE81" s="871"/>
      <c r="EF81" s="871"/>
      <c r="EG81" s="871"/>
      <c r="EH81" s="871"/>
      <c r="EI81" s="871"/>
      <c r="EJ81" s="871"/>
      <c r="EK81" s="871"/>
      <c r="EL81" s="871"/>
      <c r="EM81" s="871"/>
      <c r="EN81" s="871"/>
      <c r="EO81" s="871"/>
      <c r="EP81" s="871"/>
      <c r="EQ81" s="871"/>
      <c r="ER81" s="871"/>
      <c r="ES81" s="871"/>
      <c r="ET81" s="871"/>
      <c r="EU81" s="871"/>
      <c r="EV81" s="871"/>
      <c r="EW81" s="871"/>
      <c r="EX81" s="871"/>
    </row>
    <row r="82" spans="1:154" ht="37.5" customHeight="1">
      <c r="A82" s="871"/>
      <c r="B82" s="871"/>
      <c r="C82" s="871"/>
      <c r="D82" s="871"/>
      <c r="E82" s="871"/>
      <c r="F82" s="871"/>
      <c r="G82" s="871"/>
      <c r="H82" s="871"/>
      <c r="I82" s="871"/>
      <c r="J82" s="871"/>
      <c r="K82" s="871"/>
      <c r="L82" s="871"/>
      <c r="M82" s="871"/>
      <c r="N82" s="871"/>
      <c r="O82" s="871"/>
      <c r="P82" s="871"/>
      <c r="Q82" s="871"/>
      <c r="R82" s="871"/>
      <c r="S82" s="871"/>
      <c r="T82" s="871"/>
      <c r="U82" s="871"/>
      <c r="V82" s="871"/>
      <c r="W82" s="871"/>
      <c r="X82" s="871"/>
      <c r="Y82" s="871"/>
      <c r="Z82" s="871"/>
      <c r="AA82" s="871"/>
      <c r="AB82" s="871"/>
      <c r="AC82" s="871"/>
      <c r="AD82" s="871"/>
      <c r="AE82" s="871"/>
    </row>
    <row r="83" spans="1:154" s="872" customFormat="1" ht="14.55" customHeight="1">
      <c r="A83" s="871"/>
      <c r="B83" s="871"/>
      <c r="C83" s="871"/>
      <c r="D83" s="871"/>
      <c r="E83" s="871"/>
      <c r="F83" s="871"/>
      <c r="G83" s="871"/>
      <c r="H83" s="871"/>
      <c r="I83" s="871"/>
      <c r="J83" s="871"/>
      <c r="K83" s="871"/>
      <c r="L83" s="871"/>
      <c r="M83" s="871"/>
      <c r="N83" s="871"/>
      <c r="O83" s="871"/>
      <c r="P83" s="871"/>
      <c r="Q83" s="871"/>
      <c r="R83" s="871"/>
      <c r="S83" s="871"/>
      <c r="T83" s="871"/>
      <c r="U83" s="871"/>
      <c r="V83" s="871"/>
      <c r="W83" s="871"/>
      <c r="X83" s="871"/>
      <c r="Y83" s="871"/>
      <c r="Z83" s="871"/>
      <c r="AA83" s="871"/>
      <c r="AB83" s="871"/>
      <c r="AC83" s="871"/>
      <c r="AD83" s="871"/>
      <c r="AE83" s="871"/>
      <c r="AF83" s="871"/>
      <c r="AG83" s="871"/>
      <c r="AH83" s="871"/>
      <c r="AI83" s="871"/>
      <c r="AJ83" s="871"/>
      <c r="AK83" s="871"/>
      <c r="AL83" s="871"/>
      <c r="AM83" s="871"/>
      <c r="AN83" s="871"/>
      <c r="AO83" s="871"/>
      <c r="AP83" s="871"/>
      <c r="AQ83" s="871"/>
      <c r="AR83" s="871"/>
      <c r="AS83" s="871"/>
      <c r="AT83" s="871"/>
      <c r="AU83" s="871"/>
      <c r="AV83" s="871"/>
      <c r="AW83" s="871"/>
      <c r="AX83" s="871"/>
      <c r="AY83" s="871"/>
      <c r="AZ83" s="871"/>
      <c r="BA83" s="871"/>
      <c r="BB83" s="871"/>
      <c r="BC83" s="871"/>
      <c r="BD83" s="871"/>
      <c r="BE83" s="871"/>
      <c r="BF83" s="871"/>
      <c r="BG83" s="871"/>
      <c r="BH83" s="871"/>
      <c r="BI83" s="871"/>
      <c r="BJ83" s="871"/>
      <c r="BK83" s="871"/>
      <c r="BL83" s="871"/>
      <c r="BM83" s="871"/>
      <c r="BN83" s="871"/>
      <c r="BO83" s="871"/>
      <c r="BP83" s="871"/>
      <c r="BQ83" s="871"/>
      <c r="BR83" s="871"/>
      <c r="BS83" s="871"/>
      <c r="BT83" s="871"/>
      <c r="BU83" s="871"/>
      <c r="BV83" s="871"/>
      <c r="BW83" s="871"/>
      <c r="BX83" s="871"/>
      <c r="BY83" s="871"/>
      <c r="BZ83" s="871"/>
      <c r="CA83" s="871"/>
      <c r="CB83" s="871"/>
      <c r="CC83" s="871"/>
      <c r="CD83" s="871"/>
      <c r="CE83" s="871"/>
      <c r="CF83" s="871"/>
      <c r="CG83" s="871"/>
      <c r="CH83" s="871"/>
      <c r="CI83" s="871"/>
      <c r="CJ83" s="871"/>
      <c r="CK83" s="871"/>
      <c r="CL83" s="871"/>
      <c r="CM83" s="871"/>
      <c r="CN83" s="871"/>
      <c r="CO83" s="871"/>
      <c r="CP83" s="871"/>
      <c r="CQ83" s="871"/>
      <c r="CR83" s="871"/>
      <c r="CS83" s="871"/>
      <c r="CT83" s="871"/>
      <c r="CU83" s="871"/>
      <c r="CV83" s="871"/>
      <c r="CW83" s="871"/>
      <c r="CX83" s="871"/>
      <c r="CY83" s="871"/>
      <c r="CZ83" s="871"/>
      <c r="DA83" s="871"/>
      <c r="DB83" s="871"/>
      <c r="DC83" s="871"/>
      <c r="DD83" s="871"/>
      <c r="DE83" s="871"/>
      <c r="DF83" s="871"/>
      <c r="DG83" s="871"/>
      <c r="DH83" s="871"/>
      <c r="DI83" s="871"/>
      <c r="DJ83" s="871"/>
      <c r="DK83" s="871"/>
      <c r="DL83" s="871"/>
      <c r="DM83" s="871"/>
      <c r="DN83" s="871"/>
      <c r="DO83" s="871"/>
      <c r="DP83" s="871"/>
      <c r="DQ83" s="871"/>
      <c r="DR83" s="871"/>
      <c r="DS83" s="871"/>
      <c r="DT83" s="871"/>
      <c r="DU83" s="871"/>
      <c r="DV83" s="871"/>
      <c r="DW83" s="871"/>
      <c r="DX83" s="871"/>
      <c r="DY83" s="871"/>
      <c r="DZ83" s="871"/>
      <c r="EA83" s="871"/>
      <c r="EB83" s="871"/>
      <c r="EC83" s="871"/>
      <c r="ED83" s="871"/>
      <c r="EE83" s="871"/>
      <c r="EF83" s="871"/>
      <c r="EG83" s="871"/>
      <c r="EH83" s="871"/>
      <c r="EI83" s="871"/>
      <c r="EJ83" s="871"/>
      <c r="EK83" s="871"/>
      <c r="EL83" s="871"/>
      <c r="EM83" s="871"/>
      <c r="EN83" s="871"/>
      <c r="EO83" s="871"/>
      <c r="EP83" s="871"/>
      <c r="EQ83" s="871"/>
      <c r="ER83" s="871"/>
      <c r="ES83" s="871"/>
      <c r="ET83" s="871"/>
      <c r="EU83" s="871"/>
      <c r="EV83" s="871"/>
      <c r="EW83" s="871"/>
      <c r="EX83" s="871"/>
    </row>
    <row r="84" spans="1:154" s="872" customFormat="1">
      <c r="A84" s="871"/>
      <c r="B84" s="871"/>
      <c r="C84" s="871"/>
      <c r="D84" s="871"/>
      <c r="E84" s="871"/>
      <c r="F84" s="871"/>
      <c r="G84" s="871"/>
      <c r="H84" s="871"/>
      <c r="I84" s="871"/>
      <c r="J84" s="871"/>
      <c r="K84" s="871"/>
      <c r="L84" s="871"/>
      <c r="M84" s="871"/>
      <c r="N84" s="871"/>
      <c r="O84" s="871"/>
      <c r="P84" s="871"/>
      <c r="Q84" s="871"/>
      <c r="R84" s="871"/>
      <c r="S84" s="871"/>
      <c r="T84" s="871"/>
      <c r="U84" s="871"/>
      <c r="V84" s="871"/>
      <c r="W84" s="871"/>
      <c r="X84" s="871"/>
      <c r="Y84" s="871"/>
      <c r="Z84" s="871"/>
      <c r="AA84" s="871"/>
      <c r="AB84" s="871"/>
      <c r="AC84" s="871"/>
      <c r="AD84" s="871"/>
      <c r="AE84" s="871"/>
      <c r="AF84" s="871"/>
      <c r="AG84" s="871"/>
      <c r="AH84" s="871"/>
      <c r="AI84" s="871"/>
      <c r="AJ84" s="871"/>
      <c r="AK84" s="871"/>
      <c r="AL84" s="871"/>
      <c r="AM84" s="871"/>
      <c r="AN84" s="871"/>
      <c r="AO84" s="871"/>
      <c r="AP84" s="871"/>
      <c r="AQ84" s="871"/>
      <c r="AR84" s="871"/>
      <c r="AS84" s="871"/>
      <c r="AT84" s="871"/>
      <c r="AU84" s="871"/>
      <c r="AV84" s="871"/>
      <c r="AW84" s="871"/>
      <c r="AX84" s="871"/>
      <c r="AY84" s="871"/>
      <c r="AZ84" s="871"/>
      <c r="BA84" s="871"/>
      <c r="BB84" s="871"/>
      <c r="BC84" s="871"/>
      <c r="BD84" s="871"/>
      <c r="BE84" s="871"/>
      <c r="BF84" s="871"/>
      <c r="BG84" s="871"/>
      <c r="BH84" s="871"/>
      <c r="BI84" s="871"/>
      <c r="BJ84" s="871"/>
      <c r="BK84" s="871"/>
      <c r="BL84" s="871"/>
      <c r="BM84" s="871"/>
      <c r="BN84" s="871"/>
      <c r="BO84" s="871"/>
      <c r="BP84" s="871"/>
      <c r="BQ84" s="871"/>
      <c r="BR84" s="871"/>
      <c r="BS84" s="871"/>
      <c r="BT84" s="871"/>
      <c r="BU84" s="871"/>
      <c r="BV84" s="871"/>
      <c r="BW84" s="871"/>
      <c r="BX84" s="871"/>
      <c r="BY84" s="871"/>
      <c r="BZ84" s="871"/>
      <c r="CA84" s="871"/>
      <c r="CB84" s="871"/>
      <c r="CC84" s="871"/>
      <c r="CD84" s="871"/>
      <c r="CE84" s="871"/>
      <c r="CF84" s="871"/>
      <c r="CG84" s="871"/>
      <c r="CH84" s="871"/>
      <c r="CI84" s="871"/>
      <c r="CJ84" s="871"/>
      <c r="CK84" s="871"/>
      <c r="CL84" s="871"/>
      <c r="CM84" s="871"/>
      <c r="CN84" s="871"/>
      <c r="CO84" s="871"/>
      <c r="CP84" s="871"/>
      <c r="CQ84" s="871"/>
      <c r="CR84" s="871"/>
      <c r="CS84" s="871"/>
      <c r="CT84" s="871"/>
      <c r="CU84" s="871"/>
      <c r="CV84" s="871"/>
      <c r="CW84" s="871"/>
      <c r="CX84" s="871"/>
      <c r="CY84" s="871"/>
      <c r="CZ84" s="871"/>
      <c r="DA84" s="871"/>
      <c r="DB84" s="871"/>
      <c r="DC84" s="871"/>
      <c r="DD84" s="871"/>
      <c r="DE84" s="871"/>
      <c r="DF84" s="871"/>
      <c r="DG84" s="871"/>
      <c r="DH84" s="871"/>
      <c r="DI84" s="871"/>
      <c r="DJ84" s="871"/>
      <c r="DK84" s="871"/>
      <c r="DL84" s="871"/>
      <c r="DM84" s="871"/>
      <c r="DN84" s="871"/>
      <c r="DO84" s="871"/>
      <c r="DP84" s="871"/>
      <c r="DQ84" s="871"/>
      <c r="DR84" s="871"/>
      <c r="DS84" s="871"/>
      <c r="DT84" s="871"/>
      <c r="DU84" s="871"/>
      <c r="DV84" s="871"/>
      <c r="DW84" s="871"/>
      <c r="DX84" s="871"/>
      <c r="DY84" s="871"/>
      <c r="DZ84" s="871"/>
      <c r="EA84" s="871"/>
      <c r="EB84" s="871"/>
      <c r="EC84" s="871"/>
      <c r="ED84" s="871"/>
      <c r="EE84" s="871"/>
      <c r="EF84" s="871"/>
      <c r="EG84" s="871"/>
      <c r="EH84" s="871"/>
      <c r="EI84" s="871"/>
      <c r="EJ84" s="871"/>
      <c r="EK84" s="871"/>
      <c r="EL84" s="871"/>
      <c r="EM84" s="871"/>
      <c r="EN84" s="871"/>
      <c r="EO84" s="871"/>
      <c r="EP84" s="871"/>
      <c r="EQ84" s="871"/>
      <c r="ER84" s="871"/>
      <c r="ES84" s="871"/>
      <c r="ET84" s="871"/>
      <c r="EU84" s="871"/>
      <c r="EV84" s="871"/>
      <c r="EW84" s="871"/>
      <c r="EX84" s="871"/>
    </row>
    <row r="85" spans="1:154" s="872" customFormat="1" ht="14.55" customHeight="1">
      <c r="A85" s="871"/>
      <c r="B85" s="871"/>
      <c r="C85" s="871"/>
      <c r="D85" s="871"/>
      <c r="E85" s="871"/>
      <c r="F85" s="871"/>
      <c r="G85" s="871"/>
      <c r="H85" s="871"/>
      <c r="I85" s="871"/>
      <c r="J85" s="871"/>
      <c r="K85" s="871"/>
      <c r="L85" s="871"/>
      <c r="M85" s="871"/>
      <c r="N85" s="871"/>
      <c r="O85" s="871"/>
      <c r="P85" s="871"/>
      <c r="Q85" s="871"/>
      <c r="R85" s="871"/>
      <c r="S85" s="871"/>
      <c r="T85" s="871"/>
      <c r="U85" s="871"/>
      <c r="V85" s="871"/>
      <c r="W85" s="871"/>
      <c r="X85" s="871"/>
      <c r="Y85" s="871"/>
      <c r="Z85" s="871"/>
      <c r="AA85" s="871"/>
      <c r="AB85" s="871"/>
      <c r="AC85" s="871"/>
      <c r="AD85" s="871"/>
      <c r="AE85" s="871"/>
      <c r="AF85" s="871"/>
      <c r="AG85" s="871"/>
      <c r="AH85" s="871"/>
      <c r="AI85" s="871"/>
      <c r="AJ85" s="871"/>
      <c r="AK85" s="871"/>
      <c r="AL85" s="871"/>
      <c r="AM85" s="871"/>
      <c r="AN85" s="871"/>
      <c r="AO85" s="871"/>
      <c r="AP85" s="871"/>
      <c r="AQ85" s="871"/>
      <c r="AR85" s="871"/>
      <c r="AS85" s="871"/>
      <c r="AT85" s="871"/>
      <c r="AU85" s="871"/>
      <c r="AV85" s="871"/>
      <c r="AW85" s="871"/>
      <c r="AX85" s="871"/>
      <c r="AY85" s="871"/>
      <c r="AZ85" s="871"/>
      <c r="BA85" s="871"/>
      <c r="BB85" s="871"/>
      <c r="BC85" s="871"/>
      <c r="BD85" s="871"/>
      <c r="BE85" s="871"/>
      <c r="BF85" s="871"/>
      <c r="BG85" s="871"/>
      <c r="BH85" s="871"/>
      <c r="BI85" s="871"/>
      <c r="BJ85" s="871"/>
      <c r="BK85" s="871"/>
      <c r="BL85" s="871"/>
      <c r="BM85" s="871"/>
      <c r="BN85" s="871"/>
      <c r="BO85" s="871"/>
      <c r="BP85" s="871"/>
      <c r="BQ85" s="871"/>
      <c r="BR85" s="871"/>
      <c r="BS85" s="871"/>
      <c r="BT85" s="871"/>
      <c r="BU85" s="871"/>
      <c r="BV85" s="871"/>
      <c r="BW85" s="871"/>
      <c r="BX85" s="871"/>
      <c r="BY85" s="871"/>
      <c r="BZ85" s="871"/>
      <c r="CA85" s="871"/>
      <c r="CB85" s="871"/>
      <c r="CC85" s="871"/>
      <c r="CD85" s="871"/>
      <c r="CE85" s="871"/>
      <c r="CF85" s="871"/>
      <c r="CG85" s="871"/>
      <c r="CH85" s="871"/>
      <c r="CI85" s="871"/>
      <c r="CJ85" s="871"/>
      <c r="CK85" s="871"/>
      <c r="CL85" s="871"/>
      <c r="CM85" s="871"/>
      <c r="CN85" s="871"/>
      <c r="CO85" s="871"/>
      <c r="CP85" s="871"/>
      <c r="CQ85" s="871"/>
      <c r="CR85" s="871"/>
      <c r="CS85" s="871"/>
      <c r="CT85" s="871"/>
      <c r="CU85" s="871"/>
      <c r="CV85" s="871"/>
      <c r="CW85" s="871"/>
      <c r="CX85" s="871"/>
      <c r="CY85" s="871"/>
      <c r="CZ85" s="871"/>
      <c r="DA85" s="871"/>
      <c r="DB85" s="871"/>
      <c r="DC85" s="871"/>
      <c r="DD85" s="871"/>
      <c r="DE85" s="871"/>
      <c r="DF85" s="871"/>
      <c r="DG85" s="871"/>
      <c r="DH85" s="871"/>
      <c r="DI85" s="871"/>
      <c r="DJ85" s="871"/>
      <c r="DK85" s="871"/>
      <c r="DL85" s="871"/>
      <c r="DM85" s="871"/>
      <c r="DN85" s="871"/>
      <c r="DO85" s="871"/>
      <c r="DP85" s="871"/>
      <c r="DQ85" s="871"/>
      <c r="DR85" s="871"/>
      <c r="DS85" s="871"/>
      <c r="DT85" s="871"/>
      <c r="DU85" s="871"/>
      <c r="DV85" s="871"/>
      <c r="DW85" s="871"/>
      <c r="DX85" s="871"/>
      <c r="DY85" s="871"/>
      <c r="DZ85" s="871"/>
      <c r="EA85" s="871"/>
      <c r="EB85" s="871"/>
      <c r="EC85" s="871"/>
      <c r="ED85" s="871"/>
      <c r="EE85" s="871"/>
      <c r="EF85" s="871"/>
      <c r="EG85" s="871"/>
      <c r="EH85" s="871"/>
      <c r="EI85" s="871"/>
      <c r="EJ85" s="871"/>
      <c r="EK85" s="871"/>
      <c r="EL85" s="871"/>
      <c r="EM85" s="871"/>
      <c r="EN85" s="871"/>
      <c r="EO85" s="871"/>
      <c r="EP85" s="871"/>
      <c r="EQ85" s="871"/>
      <c r="ER85" s="871"/>
      <c r="ES85" s="871"/>
      <c r="ET85" s="871"/>
      <c r="EU85" s="871"/>
      <c r="EV85" s="871"/>
      <c r="EW85" s="871"/>
      <c r="EX85" s="871"/>
    </row>
    <row r="86" spans="1:154">
      <c r="A86" s="871"/>
      <c r="B86" s="871"/>
      <c r="C86" s="871"/>
      <c r="D86" s="871"/>
      <c r="E86" s="871"/>
      <c r="F86" s="871"/>
      <c r="G86" s="871"/>
      <c r="H86" s="871"/>
      <c r="I86" s="871"/>
      <c r="J86" s="871"/>
      <c r="K86" s="871"/>
      <c r="L86" s="871"/>
      <c r="M86" s="871"/>
      <c r="N86" s="871"/>
      <c r="O86" s="871"/>
      <c r="P86" s="871"/>
      <c r="Q86" s="871"/>
      <c r="R86" s="871"/>
      <c r="S86" s="871"/>
      <c r="T86" s="871"/>
      <c r="U86" s="871"/>
      <c r="V86" s="871"/>
      <c r="W86" s="871"/>
      <c r="X86" s="871"/>
      <c r="Y86" s="871"/>
      <c r="Z86" s="871"/>
      <c r="AA86" s="871"/>
      <c r="AB86" s="871"/>
      <c r="AC86" s="871"/>
      <c r="AD86" s="871"/>
      <c r="AE86" s="871"/>
    </row>
    <row r="87" spans="1:154" ht="14.55" customHeight="1">
      <c r="A87" s="871"/>
      <c r="B87" s="871"/>
      <c r="C87" s="871"/>
      <c r="D87" s="871"/>
      <c r="E87" s="871"/>
      <c r="F87" s="871"/>
      <c r="G87" s="871"/>
      <c r="H87" s="871"/>
      <c r="I87" s="871"/>
      <c r="J87" s="871"/>
      <c r="K87" s="871"/>
      <c r="L87" s="871"/>
      <c r="M87" s="871"/>
      <c r="N87" s="871"/>
      <c r="O87" s="871"/>
      <c r="P87" s="871"/>
      <c r="Q87" s="871"/>
      <c r="R87" s="871"/>
      <c r="S87" s="871"/>
      <c r="T87" s="871"/>
      <c r="U87" s="871"/>
      <c r="V87" s="871"/>
      <c r="W87" s="871"/>
      <c r="X87" s="871"/>
      <c r="Y87" s="871"/>
      <c r="Z87" s="871"/>
      <c r="AA87" s="871"/>
      <c r="AB87" s="871"/>
      <c r="AC87" s="871"/>
      <c r="AD87" s="871"/>
      <c r="AE87" s="871"/>
    </row>
    <row r="88" spans="1:154">
      <c r="A88" s="871"/>
      <c r="B88" s="871"/>
      <c r="C88" s="871"/>
      <c r="D88" s="871"/>
      <c r="E88" s="871"/>
      <c r="F88" s="871"/>
      <c r="G88" s="871"/>
      <c r="H88" s="871"/>
      <c r="I88" s="871"/>
      <c r="J88" s="871"/>
      <c r="K88" s="871"/>
      <c r="L88" s="871"/>
      <c r="M88" s="871"/>
      <c r="N88" s="871"/>
      <c r="O88" s="871"/>
      <c r="P88" s="871"/>
      <c r="Q88" s="871"/>
      <c r="R88" s="871"/>
      <c r="S88" s="871"/>
      <c r="T88" s="871"/>
      <c r="U88" s="871"/>
      <c r="V88" s="871"/>
      <c r="W88" s="871"/>
      <c r="X88" s="871"/>
      <c r="Y88" s="871"/>
      <c r="Z88" s="871"/>
      <c r="AA88" s="871"/>
      <c r="AB88" s="871"/>
      <c r="AC88" s="871"/>
      <c r="AD88" s="871"/>
      <c r="AE88" s="871"/>
    </row>
    <row r="89" spans="1:154" ht="34.5" customHeight="1">
      <c r="A89" s="871"/>
      <c r="B89" s="871"/>
      <c r="C89" s="871"/>
      <c r="D89" s="871"/>
      <c r="E89" s="871"/>
      <c r="F89" s="871"/>
      <c r="G89" s="871"/>
      <c r="H89" s="871"/>
      <c r="I89" s="871"/>
      <c r="J89" s="871"/>
      <c r="K89" s="871"/>
      <c r="L89" s="871"/>
      <c r="M89" s="871"/>
      <c r="N89" s="871"/>
      <c r="O89" s="871"/>
      <c r="P89" s="871"/>
      <c r="Q89" s="871"/>
      <c r="R89" s="871"/>
      <c r="S89" s="871"/>
      <c r="T89" s="871"/>
      <c r="U89" s="871"/>
      <c r="V89" s="871"/>
      <c r="W89" s="871"/>
      <c r="X89" s="871"/>
      <c r="Y89" s="871"/>
      <c r="Z89" s="871"/>
      <c r="AA89" s="871"/>
      <c r="AB89" s="871"/>
      <c r="AC89" s="871"/>
      <c r="AD89" s="871"/>
      <c r="AE89" s="871"/>
    </row>
    <row r="90" spans="1:154" ht="62.55" customHeight="1">
      <c r="A90" s="871"/>
      <c r="B90" s="871"/>
      <c r="C90" s="871"/>
      <c r="D90" s="871"/>
      <c r="E90" s="871"/>
      <c r="F90" s="871"/>
      <c r="G90" s="871"/>
      <c r="H90" s="871"/>
      <c r="I90" s="871"/>
      <c r="J90" s="871"/>
      <c r="K90" s="871"/>
      <c r="L90" s="871"/>
      <c r="M90" s="871"/>
      <c r="N90" s="871"/>
      <c r="O90" s="871"/>
      <c r="P90" s="871"/>
      <c r="Q90" s="871"/>
      <c r="R90" s="871"/>
      <c r="S90" s="871"/>
      <c r="T90" s="871"/>
      <c r="U90" s="871"/>
      <c r="V90" s="871"/>
      <c r="W90" s="871"/>
      <c r="X90" s="871"/>
      <c r="Y90" s="871"/>
      <c r="Z90" s="871"/>
      <c r="AA90" s="871"/>
      <c r="AB90" s="871"/>
      <c r="AC90" s="871"/>
      <c r="AD90" s="871"/>
      <c r="AE90" s="871"/>
    </row>
    <row r="91" spans="1:154" ht="28.5" customHeight="1">
      <c r="A91" s="871"/>
      <c r="B91" s="871"/>
      <c r="C91" s="871"/>
      <c r="D91" s="871"/>
      <c r="E91" s="871"/>
      <c r="F91" s="871"/>
      <c r="G91" s="871"/>
      <c r="H91" s="871"/>
      <c r="I91" s="871"/>
      <c r="J91" s="871"/>
      <c r="K91" s="871"/>
      <c r="L91" s="871"/>
      <c r="M91" s="871"/>
      <c r="N91" s="871"/>
      <c r="O91" s="871"/>
      <c r="P91" s="871"/>
      <c r="Q91" s="871"/>
      <c r="R91" s="871"/>
      <c r="S91" s="871"/>
      <c r="T91" s="871"/>
      <c r="U91" s="871"/>
      <c r="V91" s="871"/>
      <c r="W91" s="871"/>
      <c r="X91" s="871"/>
      <c r="Y91" s="871"/>
      <c r="Z91" s="871"/>
      <c r="AA91" s="871"/>
      <c r="AB91" s="871"/>
      <c r="AC91" s="871"/>
      <c r="AD91" s="871"/>
      <c r="AE91" s="871"/>
    </row>
    <row r="92" spans="1:154" ht="28.5" customHeight="1">
      <c r="A92" s="871"/>
      <c r="B92" s="871"/>
      <c r="C92" s="871"/>
      <c r="D92" s="871"/>
      <c r="E92" s="871"/>
      <c r="F92" s="871"/>
      <c r="G92" s="871"/>
      <c r="H92" s="871"/>
      <c r="I92" s="871"/>
      <c r="J92" s="871"/>
      <c r="K92" s="871"/>
      <c r="L92" s="871"/>
      <c r="M92" s="871"/>
      <c r="N92" s="871"/>
      <c r="O92" s="871"/>
      <c r="P92" s="871"/>
      <c r="Q92" s="871"/>
      <c r="R92" s="871"/>
      <c r="S92" s="871"/>
      <c r="T92" s="871"/>
      <c r="U92" s="871"/>
      <c r="V92" s="871"/>
      <c r="W92" s="871"/>
      <c r="X92" s="871"/>
      <c r="Y92" s="871"/>
      <c r="Z92" s="871"/>
      <c r="AA92" s="871"/>
      <c r="AB92" s="871"/>
      <c r="AC92" s="871"/>
      <c r="AD92" s="871"/>
      <c r="AE92" s="871"/>
      <c r="AG92" s="1690"/>
    </row>
    <row r="93" spans="1:154" ht="28.5" customHeight="1">
      <c r="A93" s="871"/>
      <c r="B93" s="871"/>
      <c r="C93" s="871"/>
      <c r="D93" s="871"/>
      <c r="E93" s="871"/>
      <c r="F93" s="871"/>
      <c r="G93" s="871"/>
      <c r="H93" s="871"/>
      <c r="I93" s="871"/>
      <c r="J93" s="871"/>
      <c r="K93" s="871"/>
      <c r="L93" s="871"/>
      <c r="M93" s="871"/>
      <c r="N93" s="871"/>
      <c r="O93" s="871"/>
      <c r="P93" s="871"/>
      <c r="Q93" s="871"/>
      <c r="R93" s="871"/>
      <c r="S93" s="871"/>
      <c r="T93" s="871"/>
      <c r="U93" s="871"/>
      <c r="V93" s="871"/>
      <c r="W93" s="871"/>
      <c r="X93" s="871"/>
      <c r="Y93" s="871"/>
      <c r="Z93" s="871"/>
      <c r="AA93" s="871"/>
      <c r="AB93" s="871"/>
      <c r="AC93" s="871"/>
      <c r="AD93" s="871"/>
      <c r="AE93" s="871"/>
      <c r="AG93" s="1690"/>
    </row>
    <row r="94" spans="1:154" ht="28.5" customHeight="1">
      <c r="A94" s="871"/>
      <c r="B94" s="871"/>
      <c r="C94" s="871"/>
      <c r="D94" s="871"/>
      <c r="E94" s="871"/>
      <c r="F94" s="871"/>
      <c r="G94" s="871"/>
      <c r="H94" s="871"/>
      <c r="I94" s="871"/>
      <c r="J94" s="871"/>
      <c r="K94" s="871"/>
      <c r="L94" s="871"/>
      <c r="M94" s="871"/>
      <c r="N94" s="871"/>
      <c r="O94" s="871"/>
      <c r="P94" s="871"/>
      <c r="Q94" s="871"/>
      <c r="R94" s="871"/>
      <c r="S94" s="871"/>
      <c r="T94" s="871"/>
      <c r="U94" s="871"/>
      <c r="V94" s="871"/>
      <c r="W94" s="871"/>
      <c r="X94" s="871"/>
      <c r="Y94" s="871"/>
      <c r="Z94" s="871"/>
      <c r="AA94" s="871"/>
      <c r="AB94" s="871"/>
      <c r="AC94" s="871"/>
      <c r="AD94" s="871"/>
      <c r="AE94" s="871"/>
      <c r="AG94" s="1690"/>
    </row>
    <row r="95" spans="1:154" ht="28.5" customHeight="1">
      <c r="A95" s="871"/>
      <c r="B95" s="871"/>
      <c r="C95" s="871"/>
      <c r="D95" s="871"/>
      <c r="E95" s="871"/>
      <c r="F95" s="871"/>
      <c r="G95" s="871"/>
      <c r="H95" s="871"/>
      <c r="I95" s="871"/>
      <c r="J95" s="871"/>
      <c r="K95" s="871"/>
      <c r="L95" s="871"/>
      <c r="M95" s="871"/>
      <c r="N95" s="871"/>
      <c r="O95" s="871"/>
      <c r="P95" s="871"/>
      <c r="Q95" s="871"/>
      <c r="R95" s="871"/>
      <c r="S95" s="871"/>
      <c r="T95" s="871"/>
      <c r="U95" s="871"/>
      <c r="V95" s="871"/>
      <c r="W95" s="871"/>
      <c r="X95" s="871"/>
      <c r="Y95" s="871"/>
      <c r="Z95" s="871"/>
      <c r="AA95" s="871"/>
      <c r="AB95" s="871"/>
      <c r="AC95" s="871"/>
      <c r="AD95" s="871"/>
      <c r="AE95" s="871"/>
    </row>
    <row r="96" spans="1:154" ht="28.5" customHeight="1">
      <c r="A96" s="871"/>
      <c r="B96" s="871"/>
      <c r="C96" s="871"/>
      <c r="D96" s="871"/>
      <c r="E96" s="871"/>
      <c r="F96" s="871"/>
      <c r="G96" s="871"/>
      <c r="H96" s="871"/>
      <c r="I96" s="871"/>
      <c r="J96" s="871"/>
      <c r="K96" s="871"/>
      <c r="L96" s="871"/>
      <c r="M96" s="871"/>
      <c r="N96" s="871"/>
      <c r="O96" s="871"/>
      <c r="P96" s="871"/>
      <c r="Q96" s="871"/>
      <c r="R96" s="871"/>
      <c r="S96" s="871"/>
      <c r="T96" s="871"/>
      <c r="U96" s="871"/>
      <c r="V96" s="871"/>
      <c r="W96" s="871"/>
      <c r="X96" s="871"/>
      <c r="Y96" s="871"/>
      <c r="Z96" s="871"/>
      <c r="AA96" s="871"/>
      <c r="AB96" s="871"/>
      <c r="AC96" s="871"/>
      <c r="AD96" s="871"/>
      <c r="AE96" s="871"/>
    </row>
    <row r="97" spans="1:31" ht="28.95" customHeight="1">
      <c r="A97" s="871"/>
      <c r="B97" s="871"/>
      <c r="C97" s="871"/>
      <c r="D97" s="871"/>
      <c r="E97" s="871"/>
      <c r="F97" s="871"/>
      <c r="G97" s="871"/>
      <c r="H97" s="871"/>
      <c r="I97" s="871"/>
      <c r="J97" s="871"/>
      <c r="K97" s="871"/>
      <c r="L97" s="871"/>
      <c r="M97" s="871"/>
      <c r="N97" s="871"/>
      <c r="O97" s="871"/>
      <c r="P97" s="871"/>
      <c r="Q97" s="871"/>
      <c r="R97" s="871"/>
      <c r="S97" s="871"/>
      <c r="T97" s="871"/>
      <c r="U97" s="871"/>
      <c r="V97" s="871"/>
      <c r="W97" s="871"/>
      <c r="X97" s="871"/>
      <c r="Y97" s="871"/>
      <c r="Z97" s="871"/>
      <c r="AA97" s="871"/>
      <c r="AB97" s="871"/>
      <c r="AC97" s="871"/>
      <c r="AD97" s="871"/>
      <c r="AE97" s="871"/>
    </row>
    <row r="98" spans="1:31">
      <c r="A98" s="871"/>
      <c r="B98" s="871"/>
      <c r="C98" s="871"/>
      <c r="D98" s="871"/>
      <c r="E98" s="871"/>
      <c r="F98" s="871"/>
      <c r="G98" s="871"/>
      <c r="H98" s="871"/>
      <c r="I98" s="871"/>
      <c r="J98" s="871"/>
      <c r="K98" s="871"/>
      <c r="L98" s="871"/>
      <c r="M98" s="871"/>
      <c r="N98" s="871"/>
      <c r="O98" s="871"/>
      <c r="P98" s="871"/>
      <c r="Q98" s="871"/>
      <c r="R98" s="871"/>
      <c r="S98" s="871"/>
      <c r="T98" s="871"/>
      <c r="U98" s="871"/>
      <c r="V98" s="871"/>
      <c r="W98" s="871"/>
      <c r="X98" s="871"/>
      <c r="Y98" s="871"/>
      <c r="Z98" s="871"/>
      <c r="AA98" s="871"/>
      <c r="AB98" s="871"/>
      <c r="AC98" s="871"/>
      <c r="AD98" s="871"/>
      <c r="AE98" s="871"/>
    </row>
    <row r="99" spans="1:31">
      <c r="A99" s="871"/>
      <c r="B99" s="871"/>
      <c r="C99" s="871"/>
      <c r="D99" s="871"/>
      <c r="E99" s="871"/>
      <c r="F99" s="871"/>
      <c r="G99" s="871"/>
      <c r="H99" s="871"/>
      <c r="I99" s="871"/>
      <c r="J99" s="871"/>
      <c r="K99" s="871"/>
      <c r="L99" s="871"/>
      <c r="M99" s="871"/>
      <c r="N99" s="871"/>
      <c r="O99" s="871"/>
      <c r="P99" s="871"/>
      <c r="Q99" s="871"/>
      <c r="R99" s="871"/>
      <c r="S99" s="871"/>
      <c r="T99" s="871"/>
      <c r="U99" s="871"/>
      <c r="V99" s="871"/>
      <c r="W99" s="871"/>
      <c r="X99" s="871"/>
      <c r="Y99" s="871"/>
      <c r="Z99" s="871"/>
      <c r="AA99" s="871"/>
      <c r="AB99" s="871"/>
      <c r="AC99" s="871"/>
      <c r="AD99" s="871"/>
      <c r="AE99" s="871"/>
    </row>
    <row r="100" spans="1:31">
      <c r="A100" s="871"/>
      <c r="B100" s="871"/>
      <c r="C100" s="871"/>
      <c r="D100" s="871"/>
      <c r="E100" s="871"/>
      <c r="F100" s="871"/>
      <c r="G100" s="871"/>
      <c r="H100" s="871"/>
      <c r="I100" s="871"/>
      <c r="J100" s="871"/>
      <c r="K100" s="871"/>
      <c r="L100" s="871"/>
      <c r="M100" s="871"/>
      <c r="N100" s="871"/>
      <c r="O100" s="871"/>
      <c r="P100" s="871"/>
      <c r="Q100" s="871"/>
      <c r="R100" s="871"/>
      <c r="S100" s="871"/>
      <c r="T100" s="871"/>
      <c r="U100" s="871"/>
      <c r="V100" s="871"/>
      <c r="W100" s="871"/>
      <c r="X100" s="871"/>
      <c r="Y100" s="871"/>
      <c r="Z100" s="871"/>
      <c r="AA100" s="871"/>
      <c r="AB100" s="871"/>
      <c r="AC100" s="871"/>
      <c r="AD100" s="871"/>
      <c r="AE100" s="871"/>
    </row>
    <row r="101" spans="1:31">
      <c r="A101" s="871"/>
      <c r="B101" s="871"/>
      <c r="C101" s="871"/>
      <c r="D101" s="871"/>
      <c r="E101" s="871"/>
      <c r="F101" s="871"/>
      <c r="G101" s="871"/>
      <c r="H101" s="871"/>
      <c r="I101" s="871"/>
      <c r="J101" s="871"/>
      <c r="K101" s="871"/>
      <c r="L101" s="871"/>
      <c r="M101" s="871"/>
      <c r="N101" s="871"/>
      <c r="O101" s="871"/>
      <c r="P101" s="871"/>
      <c r="Q101" s="871"/>
      <c r="R101" s="871"/>
      <c r="S101" s="871"/>
      <c r="T101" s="871"/>
      <c r="U101" s="871"/>
      <c r="V101" s="871"/>
      <c r="W101" s="871"/>
      <c r="X101" s="871"/>
      <c r="Y101" s="871"/>
      <c r="Z101" s="871"/>
      <c r="AA101" s="871"/>
      <c r="AB101" s="871"/>
      <c r="AC101" s="871"/>
      <c r="AD101" s="871"/>
      <c r="AE101" s="871"/>
    </row>
    <row r="102" spans="1:31">
      <c r="A102" s="871"/>
      <c r="B102" s="871"/>
      <c r="C102" s="871"/>
      <c r="D102" s="871"/>
      <c r="E102" s="871"/>
      <c r="F102" s="871"/>
      <c r="G102" s="871"/>
      <c r="H102" s="871"/>
      <c r="I102" s="871"/>
      <c r="J102" s="871"/>
      <c r="K102" s="871"/>
      <c r="L102" s="871"/>
      <c r="M102" s="871"/>
      <c r="N102" s="871"/>
      <c r="O102" s="871"/>
      <c r="P102" s="871"/>
      <c r="Q102" s="871"/>
      <c r="R102" s="871"/>
      <c r="S102" s="871"/>
      <c r="T102" s="871"/>
      <c r="U102" s="871"/>
      <c r="V102" s="871"/>
      <c r="W102" s="871"/>
      <c r="X102" s="871"/>
      <c r="Y102" s="871"/>
      <c r="Z102" s="871"/>
      <c r="AA102" s="871"/>
      <c r="AB102" s="871"/>
      <c r="AC102" s="871"/>
      <c r="AD102" s="871"/>
      <c r="AE102" s="871"/>
    </row>
    <row r="103" spans="1:31">
      <c r="A103" s="871"/>
      <c r="B103" s="871"/>
      <c r="C103" s="871"/>
      <c r="D103" s="871"/>
      <c r="E103" s="871"/>
      <c r="F103" s="871"/>
      <c r="G103" s="871"/>
      <c r="H103" s="871"/>
      <c r="I103" s="871"/>
      <c r="J103" s="871"/>
      <c r="K103" s="871"/>
      <c r="L103" s="871"/>
      <c r="M103" s="871"/>
      <c r="N103" s="871"/>
      <c r="O103" s="871"/>
      <c r="P103" s="871"/>
      <c r="Q103" s="871"/>
      <c r="R103" s="871"/>
      <c r="S103" s="871"/>
      <c r="T103" s="871"/>
      <c r="U103" s="871"/>
      <c r="V103" s="871"/>
      <c r="W103" s="871"/>
      <c r="X103" s="871"/>
      <c r="Y103" s="871"/>
      <c r="Z103" s="871"/>
      <c r="AA103" s="871"/>
      <c r="AB103" s="871"/>
      <c r="AC103" s="871"/>
      <c r="AD103" s="871"/>
      <c r="AE103" s="871"/>
    </row>
    <row r="104" spans="1:31">
      <c r="A104" s="871"/>
      <c r="B104" s="871"/>
      <c r="C104" s="871"/>
      <c r="D104" s="871"/>
      <c r="E104" s="871"/>
      <c r="F104" s="871"/>
      <c r="G104" s="871"/>
      <c r="H104" s="871"/>
      <c r="I104" s="871"/>
      <c r="J104" s="871"/>
      <c r="K104" s="871"/>
      <c r="L104" s="871"/>
      <c r="M104" s="871"/>
      <c r="N104" s="871"/>
      <c r="O104" s="871"/>
      <c r="P104" s="871"/>
      <c r="Q104" s="871"/>
      <c r="R104" s="871"/>
      <c r="S104" s="871"/>
      <c r="T104" s="871"/>
      <c r="U104" s="871"/>
      <c r="V104" s="871"/>
      <c r="W104" s="871"/>
      <c r="X104" s="871"/>
      <c r="Y104" s="871"/>
      <c r="Z104" s="871"/>
      <c r="AA104" s="871"/>
      <c r="AB104" s="871"/>
      <c r="AC104" s="871"/>
      <c r="AD104" s="871"/>
      <c r="AE104" s="871"/>
    </row>
    <row r="105" spans="1:31">
      <c r="A105" s="871"/>
      <c r="B105" s="871"/>
      <c r="C105" s="871"/>
      <c r="D105" s="871"/>
      <c r="E105" s="871"/>
      <c r="F105" s="871"/>
      <c r="G105" s="871"/>
      <c r="H105" s="871"/>
      <c r="I105" s="871"/>
      <c r="J105" s="871"/>
      <c r="K105" s="871"/>
      <c r="L105" s="871"/>
      <c r="M105" s="871"/>
      <c r="N105" s="871"/>
      <c r="O105" s="871"/>
      <c r="P105" s="871"/>
      <c r="Q105" s="871"/>
      <c r="R105" s="871"/>
      <c r="S105" s="871"/>
      <c r="T105" s="871"/>
      <c r="U105" s="871"/>
      <c r="V105" s="871"/>
      <c r="W105" s="871"/>
      <c r="X105" s="871"/>
      <c r="Y105" s="871"/>
      <c r="Z105" s="871"/>
      <c r="AA105" s="871"/>
      <c r="AB105" s="871"/>
      <c r="AC105" s="871"/>
      <c r="AD105" s="871"/>
      <c r="AE105" s="871"/>
    </row>
    <row r="106" spans="1:31">
      <c r="A106" s="871"/>
      <c r="B106" s="871"/>
      <c r="C106" s="871"/>
      <c r="D106" s="871"/>
      <c r="E106" s="871"/>
      <c r="F106" s="871"/>
      <c r="G106" s="871"/>
      <c r="H106" s="871"/>
      <c r="I106" s="871"/>
      <c r="J106" s="871"/>
      <c r="K106" s="871"/>
      <c r="L106" s="871"/>
      <c r="M106" s="871"/>
      <c r="N106" s="871"/>
      <c r="O106" s="871"/>
      <c r="P106" s="871"/>
      <c r="Q106" s="871"/>
      <c r="R106" s="871"/>
      <c r="S106" s="871"/>
      <c r="T106" s="871"/>
      <c r="U106" s="871"/>
      <c r="V106" s="871"/>
      <c r="W106" s="871"/>
      <c r="X106" s="871"/>
      <c r="Y106" s="871"/>
      <c r="Z106" s="871"/>
      <c r="AA106" s="871"/>
      <c r="AB106" s="871"/>
      <c r="AC106" s="871"/>
      <c r="AD106" s="871"/>
      <c r="AE106" s="871"/>
    </row>
    <row r="107" spans="1:31">
      <c r="A107" s="871"/>
      <c r="B107" s="871"/>
      <c r="C107" s="871"/>
      <c r="D107" s="871"/>
      <c r="E107" s="871"/>
      <c r="F107" s="871"/>
      <c r="G107" s="871"/>
      <c r="H107" s="871"/>
      <c r="I107" s="871"/>
      <c r="J107" s="871"/>
      <c r="K107" s="871"/>
      <c r="L107" s="871"/>
      <c r="M107" s="871"/>
      <c r="N107" s="871"/>
      <c r="O107" s="871"/>
      <c r="P107" s="871"/>
      <c r="Q107" s="871"/>
      <c r="R107" s="871"/>
      <c r="S107" s="871"/>
      <c r="T107" s="871"/>
      <c r="U107" s="871"/>
      <c r="V107" s="871"/>
      <c r="W107" s="871"/>
      <c r="X107" s="871"/>
      <c r="Y107" s="871"/>
      <c r="Z107" s="871"/>
      <c r="AA107" s="871"/>
      <c r="AB107" s="871"/>
      <c r="AC107" s="871"/>
      <c r="AD107" s="871"/>
      <c r="AE107" s="871"/>
    </row>
    <row r="108" spans="1:31">
      <c r="A108" s="871"/>
      <c r="B108" s="871"/>
      <c r="C108" s="871"/>
      <c r="D108" s="871"/>
      <c r="E108" s="871"/>
      <c r="F108" s="871"/>
      <c r="G108" s="871"/>
      <c r="H108" s="871"/>
      <c r="I108" s="871"/>
      <c r="J108" s="871"/>
      <c r="K108" s="871"/>
      <c r="L108" s="871"/>
      <c r="M108" s="871"/>
      <c r="N108" s="871"/>
      <c r="O108" s="871"/>
      <c r="P108" s="871"/>
      <c r="Q108" s="871"/>
      <c r="R108" s="871"/>
      <c r="S108" s="871"/>
      <c r="T108" s="871"/>
      <c r="U108" s="871"/>
      <c r="V108" s="871"/>
      <c r="W108" s="871"/>
      <c r="X108" s="871"/>
      <c r="Y108" s="871"/>
      <c r="Z108" s="871"/>
      <c r="AA108" s="871"/>
      <c r="AB108" s="871"/>
      <c r="AC108" s="871"/>
      <c r="AD108" s="871"/>
      <c r="AE108" s="871"/>
    </row>
    <row r="109" spans="1:31">
      <c r="A109" s="871"/>
      <c r="B109" s="871"/>
      <c r="C109" s="871"/>
      <c r="D109" s="871"/>
      <c r="E109" s="871"/>
      <c r="F109" s="871"/>
      <c r="G109" s="871"/>
      <c r="H109" s="871"/>
      <c r="I109" s="871"/>
      <c r="J109" s="871"/>
      <c r="K109" s="871"/>
      <c r="L109" s="871"/>
      <c r="M109" s="871"/>
      <c r="N109" s="871"/>
      <c r="O109" s="871"/>
      <c r="P109" s="871"/>
      <c r="Q109" s="871"/>
      <c r="R109" s="871"/>
      <c r="S109" s="871"/>
      <c r="T109" s="871"/>
      <c r="U109" s="871"/>
      <c r="V109" s="871"/>
      <c r="W109" s="871"/>
      <c r="X109" s="871"/>
      <c r="Y109" s="871"/>
      <c r="Z109" s="871"/>
      <c r="AA109" s="871"/>
      <c r="AB109" s="871"/>
      <c r="AC109" s="871"/>
      <c r="AD109" s="871"/>
      <c r="AE109" s="871"/>
    </row>
    <row r="110" spans="1:31">
      <c r="A110" s="871"/>
      <c r="B110" s="871"/>
      <c r="C110" s="871"/>
      <c r="D110" s="871"/>
      <c r="E110" s="871"/>
      <c r="F110" s="871"/>
      <c r="G110" s="871"/>
      <c r="H110" s="871"/>
      <c r="I110" s="871"/>
      <c r="J110" s="871"/>
      <c r="K110" s="871"/>
      <c r="L110" s="871"/>
      <c r="M110" s="871"/>
      <c r="N110" s="871"/>
      <c r="O110" s="871"/>
      <c r="P110" s="871"/>
      <c r="Q110" s="871"/>
      <c r="R110" s="871"/>
      <c r="S110" s="871"/>
      <c r="T110" s="871"/>
      <c r="U110" s="871"/>
      <c r="V110" s="871"/>
      <c r="W110" s="871"/>
      <c r="X110" s="871"/>
      <c r="Y110" s="871"/>
      <c r="Z110" s="871"/>
      <c r="AA110" s="871"/>
      <c r="AB110" s="871"/>
      <c r="AC110" s="871"/>
      <c r="AD110" s="871"/>
      <c r="AE110" s="871"/>
    </row>
    <row r="111" spans="1:31">
      <c r="A111" s="871"/>
      <c r="B111" s="871"/>
      <c r="C111" s="871"/>
      <c r="D111" s="871"/>
      <c r="E111" s="871"/>
      <c r="F111" s="871"/>
      <c r="G111" s="871"/>
      <c r="H111" s="871"/>
      <c r="I111" s="871"/>
      <c r="J111" s="871"/>
      <c r="K111" s="871"/>
      <c r="L111" s="871"/>
      <c r="M111" s="871"/>
      <c r="N111" s="871"/>
      <c r="O111" s="871"/>
      <c r="P111" s="871"/>
      <c r="Q111" s="871"/>
      <c r="R111" s="871"/>
      <c r="S111" s="871"/>
      <c r="T111" s="871"/>
      <c r="U111" s="871"/>
      <c r="V111" s="871"/>
      <c r="W111" s="871"/>
      <c r="X111" s="871"/>
      <c r="Y111" s="871"/>
      <c r="Z111" s="871"/>
      <c r="AA111" s="871"/>
      <c r="AB111" s="871"/>
      <c r="AC111" s="871"/>
      <c r="AD111" s="871"/>
      <c r="AE111" s="871"/>
    </row>
    <row r="112" spans="1:31">
      <c r="A112" s="871"/>
      <c r="B112" s="871"/>
      <c r="C112" s="871"/>
      <c r="D112" s="871"/>
      <c r="E112" s="871"/>
      <c r="F112" s="871"/>
      <c r="G112" s="871"/>
      <c r="H112" s="871"/>
      <c r="I112" s="871"/>
      <c r="J112" s="871"/>
      <c r="K112" s="871"/>
      <c r="L112" s="871"/>
      <c r="M112" s="871"/>
      <c r="N112" s="871"/>
      <c r="O112" s="871"/>
      <c r="P112" s="871"/>
      <c r="Q112" s="871"/>
      <c r="R112" s="871"/>
      <c r="S112" s="871"/>
      <c r="T112" s="871"/>
      <c r="U112" s="871"/>
      <c r="V112" s="871"/>
      <c r="W112" s="871"/>
      <c r="X112" s="871"/>
      <c r="Y112" s="871"/>
      <c r="Z112" s="871"/>
      <c r="AA112" s="871"/>
      <c r="AB112" s="871"/>
      <c r="AC112" s="871"/>
      <c r="AD112" s="871"/>
      <c r="AE112" s="871"/>
    </row>
    <row r="113" spans="1:33">
      <c r="A113" s="871"/>
      <c r="B113" s="871"/>
      <c r="C113" s="871"/>
      <c r="D113" s="871"/>
      <c r="E113" s="871"/>
      <c r="F113" s="871"/>
      <c r="G113" s="871"/>
      <c r="H113" s="871"/>
      <c r="I113" s="871"/>
      <c r="J113" s="871"/>
      <c r="K113" s="871"/>
      <c r="L113" s="871"/>
      <c r="M113" s="871"/>
      <c r="N113" s="871"/>
      <c r="O113" s="871"/>
      <c r="P113" s="871"/>
      <c r="Q113" s="871"/>
      <c r="R113" s="871"/>
      <c r="S113" s="871"/>
      <c r="T113" s="871"/>
      <c r="U113" s="871"/>
      <c r="V113" s="871"/>
      <c r="W113" s="871"/>
      <c r="X113" s="871"/>
      <c r="Y113" s="871"/>
      <c r="Z113" s="871"/>
      <c r="AA113" s="871"/>
      <c r="AB113" s="871"/>
      <c r="AC113" s="871"/>
      <c r="AD113" s="871"/>
      <c r="AE113" s="871"/>
    </row>
    <row r="114" spans="1:33">
      <c r="A114" s="871"/>
      <c r="B114" s="871"/>
      <c r="C114" s="871"/>
      <c r="D114" s="871"/>
      <c r="E114" s="871"/>
      <c r="F114" s="871"/>
      <c r="G114" s="871"/>
      <c r="H114" s="871"/>
      <c r="I114" s="871"/>
      <c r="J114" s="871"/>
      <c r="K114" s="871"/>
      <c r="L114" s="871"/>
      <c r="M114" s="871"/>
      <c r="N114" s="871"/>
      <c r="O114" s="871"/>
      <c r="P114" s="871"/>
      <c r="Q114" s="871"/>
      <c r="R114" s="871"/>
      <c r="S114" s="871"/>
      <c r="T114" s="871"/>
      <c r="U114" s="871"/>
      <c r="V114" s="871"/>
      <c r="W114" s="871"/>
      <c r="X114" s="871"/>
      <c r="Y114" s="871"/>
      <c r="Z114" s="871"/>
      <c r="AA114" s="871"/>
      <c r="AB114" s="871"/>
      <c r="AC114" s="871"/>
      <c r="AD114" s="871"/>
      <c r="AE114" s="871"/>
    </row>
    <row r="115" spans="1:33" ht="14.55" customHeight="1">
      <c r="A115" s="871"/>
      <c r="B115" s="871"/>
      <c r="C115" s="871"/>
      <c r="D115" s="871"/>
      <c r="E115" s="871"/>
      <c r="F115" s="871"/>
      <c r="G115" s="871"/>
      <c r="H115" s="871"/>
      <c r="I115" s="871"/>
      <c r="J115" s="871"/>
      <c r="K115" s="871"/>
      <c r="L115" s="871"/>
      <c r="M115" s="871"/>
      <c r="N115" s="871"/>
      <c r="O115" s="871"/>
      <c r="P115" s="871"/>
      <c r="Q115" s="871"/>
      <c r="R115" s="871"/>
      <c r="S115" s="871"/>
      <c r="T115" s="871"/>
      <c r="U115" s="871"/>
      <c r="V115" s="871"/>
      <c r="W115" s="871"/>
      <c r="X115" s="871"/>
      <c r="Y115" s="871"/>
      <c r="Z115" s="871"/>
      <c r="AA115" s="871"/>
      <c r="AB115" s="871"/>
      <c r="AC115" s="871"/>
      <c r="AD115" s="871"/>
      <c r="AE115" s="871"/>
    </row>
    <row r="116" spans="1:33" ht="14.55" customHeight="1">
      <c r="A116" s="871"/>
      <c r="B116" s="871"/>
      <c r="C116" s="871"/>
      <c r="D116" s="871"/>
      <c r="E116" s="871"/>
      <c r="F116" s="871"/>
      <c r="G116" s="871"/>
      <c r="H116" s="871"/>
      <c r="I116" s="871"/>
      <c r="J116" s="871"/>
      <c r="K116" s="871"/>
      <c r="L116" s="871"/>
      <c r="M116" s="871"/>
      <c r="N116" s="871"/>
      <c r="O116" s="871"/>
      <c r="P116" s="871"/>
      <c r="Q116" s="871"/>
      <c r="R116" s="871"/>
      <c r="S116" s="871"/>
      <c r="T116" s="871"/>
      <c r="U116" s="871"/>
      <c r="V116" s="871"/>
      <c r="W116" s="871"/>
      <c r="X116" s="871"/>
      <c r="Y116" s="871"/>
      <c r="Z116" s="871"/>
      <c r="AA116" s="871"/>
      <c r="AB116" s="871"/>
      <c r="AC116" s="871"/>
      <c r="AD116" s="871"/>
      <c r="AE116" s="871"/>
    </row>
    <row r="117" spans="1:33" ht="14.55" customHeight="1">
      <c r="A117" s="871"/>
      <c r="B117" s="871"/>
      <c r="C117" s="871"/>
      <c r="D117" s="871"/>
      <c r="E117" s="871"/>
      <c r="F117" s="871"/>
      <c r="G117" s="871"/>
      <c r="H117" s="871"/>
      <c r="I117" s="871"/>
      <c r="J117" s="871"/>
      <c r="K117" s="871"/>
      <c r="L117" s="871"/>
      <c r="M117" s="871"/>
      <c r="N117" s="871"/>
      <c r="O117" s="871"/>
      <c r="P117" s="871"/>
      <c r="Q117" s="871"/>
      <c r="R117" s="871"/>
      <c r="S117" s="871"/>
      <c r="T117" s="871"/>
      <c r="U117" s="871"/>
      <c r="V117" s="871"/>
      <c r="W117" s="871"/>
      <c r="X117" s="871"/>
      <c r="Y117" s="871"/>
      <c r="Z117" s="871"/>
      <c r="AA117" s="871"/>
      <c r="AB117" s="871"/>
      <c r="AC117" s="871"/>
      <c r="AD117" s="871"/>
      <c r="AE117" s="871"/>
    </row>
    <row r="118" spans="1:33">
      <c r="A118" s="871"/>
      <c r="B118" s="871"/>
      <c r="C118" s="871"/>
      <c r="D118" s="871"/>
      <c r="E118" s="871"/>
      <c r="F118" s="871"/>
      <c r="G118" s="871"/>
      <c r="H118" s="871"/>
      <c r="I118" s="871"/>
      <c r="J118" s="871"/>
      <c r="K118" s="871"/>
      <c r="L118" s="871"/>
      <c r="M118" s="871"/>
      <c r="N118" s="871"/>
      <c r="O118" s="871"/>
      <c r="P118" s="871"/>
      <c r="Q118" s="871"/>
      <c r="R118" s="871"/>
      <c r="S118" s="871"/>
      <c r="T118" s="871"/>
      <c r="U118" s="871"/>
      <c r="V118" s="871"/>
      <c r="W118" s="871"/>
      <c r="X118" s="871"/>
      <c r="Y118" s="871"/>
      <c r="Z118" s="871"/>
      <c r="AA118" s="871"/>
      <c r="AB118" s="871"/>
      <c r="AC118" s="871"/>
      <c r="AD118" s="871"/>
      <c r="AE118" s="871"/>
      <c r="AG118" s="859"/>
    </row>
    <row r="119" spans="1:33" ht="82.5" customHeight="1">
      <c r="A119" s="871"/>
      <c r="B119" s="871"/>
      <c r="C119" s="871"/>
      <c r="D119" s="871"/>
      <c r="E119" s="871"/>
      <c r="F119" s="871"/>
      <c r="G119" s="871"/>
      <c r="H119" s="871"/>
      <c r="I119" s="871"/>
      <c r="J119" s="871"/>
      <c r="K119" s="871"/>
      <c r="L119" s="871"/>
      <c r="M119" s="871"/>
      <c r="N119" s="871"/>
      <c r="O119" s="871"/>
      <c r="P119" s="871"/>
      <c r="Q119" s="871"/>
      <c r="R119" s="871"/>
      <c r="S119" s="871"/>
      <c r="T119" s="871"/>
      <c r="U119" s="871"/>
      <c r="V119" s="871"/>
      <c r="W119" s="871"/>
      <c r="X119" s="871"/>
      <c r="Y119" s="871"/>
      <c r="Z119" s="871"/>
      <c r="AA119" s="871"/>
      <c r="AB119" s="871"/>
      <c r="AC119" s="871"/>
      <c r="AD119" s="871"/>
      <c r="AE119" s="871"/>
    </row>
    <row r="120" spans="1:33">
      <c r="A120" s="871"/>
      <c r="B120" s="871"/>
      <c r="C120" s="871"/>
      <c r="D120" s="871"/>
      <c r="E120" s="871"/>
      <c r="F120" s="871"/>
      <c r="G120" s="871"/>
      <c r="H120" s="871"/>
      <c r="I120" s="871"/>
      <c r="J120" s="871"/>
      <c r="K120" s="871"/>
      <c r="L120" s="871"/>
      <c r="M120" s="871"/>
      <c r="N120" s="871"/>
      <c r="O120" s="871"/>
      <c r="P120" s="871"/>
      <c r="Q120" s="871"/>
      <c r="R120" s="871"/>
      <c r="S120" s="871"/>
      <c r="T120" s="871"/>
      <c r="U120" s="871"/>
      <c r="V120" s="871"/>
      <c r="W120" s="871"/>
      <c r="X120" s="871"/>
      <c r="Y120" s="871"/>
      <c r="Z120" s="871"/>
      <c r="AA120" s="871"/>
      <c r="AB120" s="871"/>
      <c r="AC120" s="871"/>
      <c r="AD120" s="871"/>
      <c r="AE120" s="871"/>
    </row>
    <row r="121" spans="1:33">
      <c r="A121" s="871"/>
      <c r="B121" s="871"/>
      <c r="C121" s="871"/>
      <c r="D121" s="871"/>
      <c r="E121" s="871"/>
      <c r="F121" s="871"/>
      <c r="G121" s="871"/>
      <c r="H121" s="871"/>
      <c r="I121" s="871"/>
      <c r="J121" s="871"/>
      <c r="K121" s="871"/>
      <c r="L121" s="871"/>
      <c r="M121" s="871"/>
      <c r="N121" s="871"/>
      <c r="O121" s="871"/>
      <c r="P121" s="871"/>
      <c r="Q121" s="871"/>
      <c r="R121" s="871"/>
      <c r="S121" s="871"/>
      <c r="T121" s="871"/>
      <c r="U121" s="871"/>
      <c r="V121" s="871"/>
      <c r="W121" s="871"/>
      <c r="X121" s="871"/>
      <c r="Y121" s="871"/>
      <c r="Z121" s="871"/>
      <c r="AA121" s="871"/>
      <c r="AB121" s="871"/>
      <c r="AC121" s="871"/>
      <c r="AD121" s="871"/>
      <c r="AE121" s="871"/>
    </row>
    <row r="122" spans="1:33">
      <c r="A122" s="871"/>
      <c r="B122" s="871"/>
      <c r="C122" s="871"/>
      <c r="D122" s="871"/>
      <c r="E122" s="871"/>
      <c r="F122" s="871"/>
      <c r="G122" s="871"/>
      <c r="H122" s="871"/>
      <c r="I122" s="871"/>
      <c r="J122" s="871"/>
      <c r="K122" s="871"/>
      <c r="L122" s="871"/>
      <c r="M122" s="871"/>
      <c r="N122" s="871"/>
      <c r="O122" s="871"/>
      <c r="P122" s="871"/>
      <c r="Q122" s="871"/>
      <c r="R122" s="871"/>
      <c r="S122" s="871"/>
      <c r="T122" s="871"/>
      <c r="U122" s="871"/>
      <c r="V122" s="871"/>
      <c r="W122" s="871"/>
      <c r="X122" s="871"/>
      <c r="Y122" s="871"/>
      <c r="Z122" s="871"/>
      <c r="AA122" s="871"/>
      <c r="AB122" s="871"/>
      <c r="AC122" s="871"/>
      <c r="AD122" s="871"/>
      <c r="AE122" s="871"/>
    </row>
    <row r="123" spans="1:33">
      <c r="A123" s="871"/>
      <c r="B123" s="871"/>
      <c r="C123" s="871"/>
      <c r="D123" s="871"/>
      <c r="E123" s="871"/>
      <c r="F123" s="871"/>
      <c r="G123" s="871"/>
      <c r="H123" s="871"/>
      <c r="I123" s="871"/>
      <c r="J123" s="871"/>
      <c r="K123" s="871"/>
      <c r="L123" s="871"/>
      <c r="M123" s="871"/>
      <c r="N123" s="871"/>
      <c r="O123" s="871"/>
      <c r="P123" s="871"/>
      <c r="Q123" s="871"/>
      <c r="R123" s="871"/>
      <c r="S123" s="871"/>
      <c r="T123" s="871"/>
      <c r="U123" s="871"/>
      <c r="V123" s="871"/>
      <c r="W123" s="871"/>
      <c r="X123" s="871"/>
      <c r="Y123" s="871"/>
      <c r="Z123" s="871"/>
      <c r="AA123" s="871"/>
      <c r="AB123" s="871"/>
      <c r="AC123" s="871"/>
      <c r="AD123" s="871"/>
      <c r="AE123" s="871"/>
    </row>
    <row r="124" spans="1:33">
      <c r="A124" s="871"/>
      <c r="B124" s="871"/>
      <c r="C124" s="871"/>
      <c r="D124" s="871"/>
      <c r="E124" s="871"/>
      <c r="F124" s="871"/>
      <c r="G124" s="871"/>
      <c r="H124" s="871"/>
      <c r="I124" s="871"/>
      <c r="J124" s="871"/>
      <c r="K124" s="871"/>
      <c r="L124" s="871"/>
      <c r="M124" s="871"/>
      <c r="N124" s="871"/>
      <c r="O124" s="871"/>
      <c r="P124" s="871"/>
      <c r="Q124" s="871"/>
      <c r="R124" s="871"/>
      <c r="S124" s="871"/>
      <c r="T124" s="871"/>
      <c r="U124" s="871"/>
      <c r="V124" s="871"/>
      <c r="W124" s="871"/>
      <c r="X124" s="871"/>
      <c r="Y124" s="871"/>
      <c r="Z124" s="871"/>
      <c r="AA124" s="871"/>
      <c r="AB124" s="871"/>
      <c r="AC124" s="871"/>
      <c r="AD124" s="871"/>
      <c r="AE124" s="871"/>
    </row>
    <row r="125" spans="1:33">
      <c r="A125" s="871"/>
      <c r="B125" s="871"/>
      <c r="C125" s="871"/>
      <c r="D125" s="871"/>
      <c r="E125" s="871"/>
      <c r="F125" s="871"/>
      <c r="G125" s="871"/>
      <c r="H125" s="871"/>
      <c r="I125" s="871"/>
      <c r="J125" s="871"/>
      <c r="K125" s="871"/>
      <c r="L125" s="871"/>
      <c r="M125" s="871"/>
      <c r="N125" s="871"/>
      <c r="O125" s="871"/>
      <c r="P125" s="871"/>
      <c r="Q125" s="871"/>
      <c r="R125" s="871"/>
      <c r="S125" s="871"/>
      <c r="T125" s="871"/>
      <c r="U125" s="871"/>
      <c r="V125" s="871"/>
      <c r="W125" s="871"/>
      <c r="X125" s="871"/>
      <c r="Y125" s="871"/>
      <c r="Z125" s="871"/>
      <c r="AA125" s="871"/>
      <c r="AB125" s="871"/>
      <c r="AC125" s="871"/>
      <c r="AD125" s="871"/>
      <c r="AE125" s="871"/>
    </row>
    <row r="126" spans="1:33">
      <c r="A126" s="871"/>
      <c r="B126" s="871"/>
      <c r="C126" s="871"/>
      <c r="D126" s="871"/>
      <c r="E126" s="871"/>
      <c r="F126" s="871"/>
      <c r="G126" s="871"/>
      <c r="H126" s="871"/>
      <c r="I126" s="871"/>
      <c r="J126" s="871"/>
      <c r="K126" s="871"/>
      <c r="L126" s="871"/>
      <c r="M126" s="871"/>
      <c r="N126" s="871"/>
      <c r="O126" s="871"/>
      <c r="P126" s="871"/>
      <c r="Q126" s="871"/>
      <c r="R126" s="871"/>
      <c r="S126" s="871"/>
      <c r="T126" s="871"/>
      <c r="U126" s="871"/>
      <c r="V126" s="871"/>
      <c r="W126" s="871"/>
      <c r="X126" s="871"/>
      <c r="Y126" s="871"/>
      <c r="Z126" s="871"/>
      <c r="AA126" s="871"/>
      <c r="AB126" s="871"/>
      <c r="AC126" s="871"/>
      <c r="AD126" s="871"/>
      <c r="AE126" s="871"/>
    </row>
    <row r="127" spans="1:33">
      <c r="A127" s="871"/>
      <c r="B127" s="871"/>
      <c r="C127" s="871"/>
      <c r="D127" s="871"/>
      <c r="E127" s="871"/>
      <c r="F127" s="871"/>
      <c r="G127" s="871"/>
      <c r="H127" s="871"/>
      <c r="I127" s="871"/>
      <c r="J127" s="871"/>
      <c r="K127" s="871"/>
      <c r="L127" s="871"/>
      <c r="M127" s="871"/>
      <c r="N127" s="871"/>
      <c r="O127" s="871"/>
      <c r="P127" s="871"/>
      <c r="Q127" s="871"/>
      <c r="R127" s="871"/>
      <c r="S127" s="871"/>
      <c r="T127" s="871"/>
      <c r="U127" s="871"/>
      <c r="V127" s="871"/>
      <c r="W127" s="871"/>
      <c r="X127" s="871"/>
      <c r="Y127" s="871"/>
      <c r="Z127" s="871"/>
      <c r="AA127" s="871"/>
      <c r="AB127" s="871"/>
      <c r="AC127" s="871"/>
      <c r="AD127" s="871"/>
      <c r="AE127" s="871"/>
    </row>
    <row r="128" spans="1:33">
      <c r="A128" s="871"/>
      <c r="B128" s="871"/>
      <c r="C128" s="871"/>
      <c r="D128" s="871"/>
      <c r="E128" s="871"/>
      <c r="F128" s="871"/>
      <c r="G128" s="871"/>
      <c r="H128" s="871"/>
      <c r="I128" s="871"/>
      <c r="J128" s="871"/>
      <c r="K128" s="871"/>
      <c r="L128" s="871"/>
      <c r="M128" s="871"/>
      <c r="N128" s="871"/>
      <c r="O128" s="871"/>
      <c r="P128" s="871"/>
      <c r="Q128" s="871"/>
      <c r="R128" s="871"/>
      <c r="S128" s="871"/>
      <c r="T128" s="871"/>
      <c r="U128" s="871"/>
      <c r="V128" s="871"/>
      <c r="W128" s="871"/>
      <c r="X128" s="871"/>
      <c r="Y128" s="871"/>
      <c r="Z128" s="871"/>
      <c r="AA128" s="871"/>
      <c r="AB128" s="871"/>
      <c r="AC128" s="871"/>
      <c r="AD128" s="871"/>
      <c r="AE128" s="871"/>
    </row>
    <row r="129" spans="1:154">
      <c r="A129" s="871"/>
      <c r="B129" s="871"/>
      <c r="C129" s="871"/>
      <c r="D129" s="871"/>
      <c r="E129" s="871"/>
      <c r="F129" s="871"/>
      <c r="G129" s="871"/>
      <c r="H129" s="871"/>
      <c r="I129" s="871"/>
      <c r="J129" s="871"/>
      <c r="K129" s="871"/>
      <c r="L129" s="871"/>
      <c r="M129" s="871"/>
      <c r="N129" s="871"/>
      <c r="O129" s="871"/>
      <c r="P129" s="871"/>
      <c r="Q129" s="871"/>
      <c r="R129" s="871"/>
      <c r="S129" s="871"/>
      <c r="T129" s="871"/>
      <c r="U129" s="871"/>
      <c r="V129" s="871"/>
      <c r="W129" s="871"/>
      <c r="X129" s="871"/>
      <c r="Y129" s="871"/>
      <c r="Z129" s="871"/>
      <c r="AA129" s="871"/>
      <c r="AB129" s="871"/>
      <c r="AC129" s="871"/>
      <c r="AD129" s="871"/>
      <c r="AE129" s="871"/>
    </row>
    <row r="130" spans="1:154">
      <c r="A130" s="871"/>
      <c r="B130" s="871"/>
      <c r="C130" s="871"/>
      <c r="D130" s="871"/>
      <c r="E130" s="871"/>
      <c r="F130" s="871"/>
      <c r="G130" s="871"/>
      <c r="H130" s="871"/>
      <c r="I130" s="871"/>
      <c r="J130" s="871"/>
      <c r="K130" s="871"/>
      <c r="L130" s="871"/>
      <c r="M130" s="871"/>
      <c r="N130" s="871"/>
      <c r="O130" s="871"/>
      <c r="P130" s="871"/>
      <c r="Q130" s="871"/>
      <c r="R130" s="871"/>
      <c r="S130" s="871"/>
      <c r="T130" s="871"/>
      <c r="U130" s="871"/>
      <c r="V130" s="871"/>
      <c r="W130" s="871"/>
      <c r="X130" s="871"/>
      <c r="Y130" s="871"/>
      <c r="Z130" s="871"/>
      <c r="AA130" s="871"/>
      <c r="AB130" s="871"/>
      <c r="AC130" s="871"/>
      <c r="AD130" s="871"/>
      <c r="AE130" s="871"/>
    </row>
    <row r="131" spans="1:154">
      <c r="A131" s="871"/>
      <c r="B131" s="871"/>
      <c r="C131" s="871"/>
      <c r="D131" s="871"/>
      <c r="E131" s="871"/>
      <c r="F131" s="871"/>
      <c r="G131" s="871"/>
      <c r="H131" s="871"/>
      <c r="I131" s="871"/>
      <c r="J131" s="871"/>
      <c r="K131" s="871"/>
      <c r="L131" s="871"/>
      <c r="M131" s="871"/>
      <c r="N131" s="871"/>
      <c r="O131" s="871"/>
      <c r="P131" s="871"/>
      <c r="Q131" s="871"/>
      <c r="R131" s="871"/>
      <c r="S131" s="871"/>
      <c r="T131" s="871"/>
      <c r="U131" s="871"/>
      <c r="V131" s="871"/>
      <c r="W131" s="871"/>
      <c r="X131" s="871"/>
      <c r="Y131" s="871"/>
      <c r="Z131" s="871"/>
      <c r="AA131" s="871"/>
      <c r="AB131" s="871"/>
      <c r="AC131" s="871"/>
      <c r="AD131" s="871"/>
      <c r="AE131" s="871"/>
    </row>
    <row r="132" spans="1:154">
      <c r="A132" s="871"/>
      <c r="B132" s="871"/>
      <c r="C132" s="871"/>
      <c r="D132" s="871"/>
      <c r="E132" s="871"/>
      <c r="F132" s="871"/>
      <c r="G132" s="871"/>
      <c r="H132" s="871"/>
      <c r="I132" s="871"/>
      <c r="J132" s="871"/>
      <c r="K132" s="871"/>
      <c r="L132" s="871"/>
      <c r="M132" s="871"/>
      <c r="N132" s="871"/>
      <c r="O132" s="871"/>
      <c r="P132" s="871"/>
      <c r="Q132" s="871"/>
      <c r="R132" s="871"/>
      <c r="S132" s="871"/>
      <c r="T132" s="871"/>
      <c r="U132" s="871"/>
      <c r="V132" s="871"/>
      <c r="W132" s="871"/>
      <c r="X132" s="871"/>
      <c r="Y132" s="871"/>
      <c r="Z132" s="871"/>
      <c r="AA132" s="871"/>
      <c r="AB132" s="871"/>
      <c r="AC132" s="871"/>
      <c r="AD132" s="871"/>
      <c r="AE132" s="871"/>
    </row>
    <row r="133" spans="1:154">
      <c r="A133" s="871"/>
      <c r="B133" s="871"/>
      <c r="C133" s="871"/>
      <c r="D133" s="871"/>
      <c r="E133" s="871"/>
      <c r="F133" s="871"/>
      <c r="G133" s="871"/>
      <c r="H133" s="871"/>
      <c r="L133" s="871"/>
      <c r="M133" s="871"/>
      <c r="N133" s="871"/>
      <c r="O133" s="871"/>
      <c r="P133" s="871"/>
      <c r="Q133" s="871"/>
      <c r="R133" s="871"/>
      <c r="S133" s="871"/>
      <c r="T133" s="871"/>
      <c r="U133" s="871"/>
      <c r="V133" s="871"/>
      <c r="W133" s="871"/>
      <c r="X133" s="871"/>
      <c r="Y133" s="871"/>
      <c r="Z133" s="871"/>
      <c r="AA133" s="871"/>
      <c r="AB133" s="871"/>
      <c r="AC133" s="871"/>
      <c r="AD133" s="871"/>
      <c r="AE133" s="871"/>
    </row>
    <row r="134" spans="1:154">
      <c r="A134" s="871"/>
      <c r="B134" s="871"/>
      <c r="C134" s="871"/>
      <c r="D134" s="871"/>
      <c r="E134" s="871"/>
      <c r="F134" s="871"/>
      <c r="G134" s="871"/>
      <c r="H134" s="871"/>
      <c r="L134" s="871"/>
      <c r="M134" s="871"/>
      <c r="N134" s="871"/>
      <c r="O134" s="871"/>
      <c r="P134" s="871"/>
      <c r="Q134" s="871"/>
      <c r="R134" s="871"/>
      <c r="S134" s="871"/>
      <c r="T134" s="871"/>
      <c r="U134" s="871"/>
      <c r="V134" s="871"/>
      <c r="W134" s="871"/>
      <c r="X134" s="871"/>
      <c r="Y134" s="871"/>
      <c r="Z134" s="871"/>
      <c r="AA134" s="871"/>
      <c r="AB134" s="871"/>
      <c r="AC134" s="871"/>
      <c r="AD134" s="871"/>
      <c r="AE134" s="871"/>
    </row>
    <row r="135" spans="1:154">
      <c r="A135" s="871"/>
      <c r="B135" s="871"/>
      <c r="C135" s="871"/>
      <c r="D135" s="871"/>
      <c r="E135" s="871"/>
      <c r="F135" s="871"/>
      <c r="G135" s="871"/>
      <c r="H135" s="871"/>
      <c r="L135" s="871"/>
      <c r="M135" s="871"/>
      <c r="N135" s="871"/>
      <c r="O135" s="871"/>
      <c r="P135" s="871"/>
      <c r="Q135" s="871"/>
      <c r="R135" s="871"/>
      <c r="S135" s="871"/>
      <c r="T135" s="871"/>
      <c r="U135" s="871"/>
      <c r="V135" s="871"/>
      <c r="W135" s="871"/>
      <c r="X135" s="871"/>
      <c r="Y135" s="871"/>
      <c r="Z135" s="871"/>
      <c r="AA135" s="871"/>
      <c r="AB135" s="871"/>
      <c r="AC135" s="871"/>
      <c r="AD135" s="871"/>
      <c r="AE135" s="871"/>
    </row>
    <row r="136" spans="1:154">
      <c r="A136" s="871"/>
      <c r="B136" s="871"/>
      <c r="C136" s="871"/>
      <c r="D136" s="871"/>
      <c r="E136" s="871"/>
      <c r="F136" s="871"/>
      <c r="G136" s="871"/>
      <c r="H136" s="871"/>
      <c r="L136" s="871"/>
      <c r="M136" s="871"/>
      <c r="N136" s="871"/>
      <c r="O136" s="871"/>
      <c r="P136" s="871"/>
      <c r="Q136" s="871"/>
      <c r="R136" s="871"/>
      <c r="S136" s="871"/>
      <c r="T136" s="871"/>
      <c r="U136" s="871"/>
      <c r="V136" s="871"/>
      <c r="W136" s="871"/>
      <c r="X136" s="871"/>
      <c r="Y136" s="871"/>
      <c r="Z136" s="871"/>
      <c r="AA136" s="871"/>
      <c r="AB136" s="871"/>
      <c r="AC136" s="871"/>
      <c r="AD136" s="871"/>
      <c r="AE136" s="871"/>
    </row>
    <row r="137" spans="1:154">
      <c r="A137" s="871"/>
      <c r="B137" s="871"/>
      <c r="C137" s="871"/>
      <c r="D137" s="871"/>
      <c r="E137" s="871"/>
      <c r="F137" s="871"/>
      <c r="G137" s="871"/>
      <c r="H137" s="871"/>
      <c r="L137" s="871"/>
      <c r="M137" s="871"/>
      <c r="N137" s="871"/>
      <c r="O137" s="871"/>
      <c r="P137" s="871"/>
      <c r="Q137" s="871"/>
      <c r="R137" s="871"/>
      <c r="S137" s="871"/>
      <c r="T137" s="871"/>
      <c r="U137" s="871"/>
      <c r="V137" s="871"/>
      <c r="W137" s="871"/>
      <c r="X137" s="871"/>
      <c r="Y137" s="871"/>
      <c r="Z137" s="871"/>
      <c r="AA137" s="871"/>
      <c r="AB137" s="871"/>
      <c r="AC137" s="871"/>
      <c r="AD137" s="871"/>
      <c r="AE137" s="871"/>
    </row>
    <row r="138" spans="1:154">
      <c r="A138" s="871"/>
      <c r="B138" s="871"/>
      <c r="C138" s="871"/>
      <c r="D138" s="871"/>
      <c r="E138" s="871"/>
      <c r="F138" s="871"/>
      <c r="G138" s="871"/>
      <c r="H138" s="871"/>
      <c r="L138" s="871"/>
      <c r="M138" s="871"/>
      <c r="N138" s="871"/>
      <c r="O138" s="871"/>
      <c r="P138" s="871"/>
      <c r="Q138" s="871"/>
      <c r="R138" s="871"/>
      <c r="S138" s="871"/>
      <c r="T138" s="871"/>
      <c r="U138" s="871"/>
      <c r="V138" s="871"/>
      <c r="W138" s="871"/>
      <c r="X138" s="871"/>
      <c r="Y138" s="871"/>
      <c r="Z138" s="871"/>
      <c r="AA138" s="871"/>
      <c r="AB138" s="871"/>
      <c r="AC138" s="871"/>
      <c r="AD138" s="871"/>
      <c r="AE138" s="871"/>
    </row>
    <row r="139" spans="1:154" ht="15.45" customHeight="1">
      <c r="A139" s="871"/>
      <c r="B139" s="871"/>
      <c r="C139" s="871"/>
      <c r="D139" s="871"/>
      <c r="E139" s="871"/>
      <c r="F139" s="871"/>
      <c r="G139" s="871"/>
      <c r="H139" s="871"/>
      <c r="L139" s="871"/>
      <c r="M139" s="871"/>
      <c r="N139" s="871"/>
      <c r="O139" s="871"/>
      <c r="P139" s="871"/>
      <c r="Q139" s="871"/>
      <c r="R139" s="871"/>
      <c r="S139" s="871"/>
      <c r="T139" s="871"/>
      <c r="U139" s="871"/>
      <c r="V139" s="871"/>
      <c r="W139" s="871"/>
      <c r="X139" s="871"/>
      <c r="Y139" s="871"/>
      <c r="Z139" s="871"/>
      <c r="AA139" s="871"/>
      <c r="AB139" s="871"/>
      <c r="AC139" s="871"/>
      <c r="AD139" s="871"/>
      <c r="AE139" s="871"/>
    </row>
    <row r="140" spans="1:154" ht="15.45" customHeight="1">
      <c r="A140" s="871"/>
      <c r="B140" s="871"/>
      <c r="C140" s="871"/>
      <c r="D140" s="871"/>
      <c r="E140" s="871"/>
      <c r="F140" s="871"/>
      <c r="G140" s="871"/>
      <c r="H140" s="871"/>
      <c r="L140" s="871"/>
      <c r="M140" s="871"/>
      <c r="N140" s="871"/>
      <c r="O140" s="871"/>
      <c r="P140" s="871"/>
      <c r="Q140" s="871"/>
      <c r="R140" s="871"/>
      <c r="S140" s="871"/>
      <c r="T140" s="871"/>
      <c r="U140" s="871"/>
      <c r="V140" s="871"/>
      <c r="W140" s="871"/>
      <c r="X140" s="871"/>
      <c r="Y140" s="871"/>
      <c r="Z140" s="871"/>
      <c r="AA140" s="871"/>
      <c r="AB140" s="871"/>
      <c r="AC140" s="871"/>
      <c r="AD140" s="871"/>
      <c r="AE140" s="871"/>
    </row>
    <row r="141" spans="1:154" ht="15.45" customHeight="1">
      <c r="A141" s="871"/>
      <c r="B141" s="871"/>
      <c r="C141" s="871"/>
      <c r="D141" s="871"/>
      <c r="L141" s="871"/>
      <c r="M141" s="871"/>
      <c r="N141" s="871"/>
      <c r="O141" s="871"/>
      <c r="P141" s="871"/>
      <c r="Q141" s="871"/>
      <c r="R141" s="871"/>
      <c r="S141" s="871"/>
      <c r="T141" s="871"/>
      <c r="U141" s="871"/>
      <c r="V141" s="871"/>
      <c r="W141" s="871"/>
      <c r="X141" s="871"/>
      <c r="Y141" s="871"/>
      <c r="Z141" s="871"/>
      <c r="AA141" s="871"/>
      <c r="AB141" s="871"/>
      <c r="AC141" s="871"/>
      <c r="AD141" s="871"/>
      <c r="AE141" s="871"/>
    </row>
    <row r="142" spans="1:154" s="860" customFormat="1" ht="19.5" customHeight="1">
      <c r="A142" s="871"/>
      <c r="B142" s="871"/>
      <c r="C142" s="871"/>
      <c r="D142" s="871"/>
      <c r="E142" s="876"/>
      <c r="F142" s="876"/>
      <c r="G142" s="876"/>
      <c r="H142" s="876"/>
      <c r="I142" s="876"/>
      <c r="J142" s="876"/>
      <c r="K142" s="876"/>
      <c r="L142" s="871"/>
      <c r="M142" s="871"/>
      <c r="N142" s="871"/>
      <c r="O142" s="871"/>
      <c r="P142" s="871"/>
      <c r="Q142" s="871"/>
      <c r="R142" s="871"/>
      <c r="S142" s="871"/>
      <c r="T142" s="871"/>
      <c r="U142" s="871"/>
      <c r="V142" s="871"/>
      <c r="W142" s="871"/>
      <c r="X142" s="871"/>
      <c r="Y142" s="871"/>
      <c r="Z142" s="871"/>
      <c r="AA142" s="871"/>
      <c r="AB142" s="871"/>
      <c r="AC142" s="871"/>
      <c r="AD142" s="871"/>
      <c r="AE142" s="871"/>
      <c r="AF142" s="871"/>
      <c r="AG142" s="871"/>
      <c r="AH142" s="859"/>
      <c r="AI142" s="859"/>
      <c r="AJ142" s="859"/>
      <c r="AK142" s="859"/>
      <c r="AL142" s="859"/>
      <c r="AM142" s="859"/>
      <c r="AN142" s="859"/>
      <c r="AO142" s="859"/>
      <c r="AP142" s="859"/>
      <c r="AQ142" s="859"/>
      <c r="AR142" s="859"/>
      <c r="AS142" s="859"/>
      <c r="AT142" s="859"/>
      <c r="AU142" s="859"/>
      <c r="AV142" s="859"/>
      <c r="AW142" s="859"/>
      <c r="AX142" s="859"/>
      <c r="AY142" s="859"/>
      <c r="AZ142" s="859"/>
      <c r="BA142" s="859"/>
      <c r="BB142" s="859"/>
      <c r="BC142" s="859"/>
      <c r="BD142" s="859"/>
      <c r="BE142" s="859"/>
      <c r="BF142" s="859"/>
      <c r="BG142" s="859"/>
      <c r="BH142" s="859"/>
      <c r="BI142" s="859"/>
      <c r="BJ142" s="859"/>
      <c r="BK142" s="859"/>
      <c r="BL142" s="859"/>
      <c r="BM142" s="859"/>
      <c r="BN142" s="859"/>
      <c r="BO142" s="859"/>
      <c r="BP142" s="859"/>
      <c r="BQ142" s="859"/>
      <c r="BR142" s="859"/>
      <c r="BS142" s="859"/>
      <c r="BT142" s="859"/>
      <c r="BU142" s="859"/>
      <c r="BV142" s="859"/>
      <c r="BW142" s="859"/>
      <c r="BX142" s="859"/>
      <c r="BY142" s="859"/>
      <c r="BZ142" s="859"/>
      <c r="CA142" s="859"/>
      <c r="CB142" s="859"/>
      <c r="CC142" s="859"/>
      <c r="CD142" s="859"/>
      <c r="CE142" s="859"/>
      <c r="CF142" s="859"/>
      <c r="CG142" s="859"/>
      <c r="CH142" s="859"/>
      <c r="CI142" s="859"/>
      <c r="CJ142" s="859"/>
      <c r="CK142" s="859"/>
      <c r="CL142" s="859"/>
      <c r="CM142" s="859"/>
      <c r="CN142" s="859"/>
      <c r="CO142" s="859"/>
      <c r="CP142" s="859"/>
      <c r="CQ142" s="859"/>
      <c r="CR142" s="859"/>
      <c r="CS142" s="859"/>
      <c r="CT142" s="859"/>
      <c r="CU142" s="859"/>
      <c r="CV142" s="859"/>
      <c r="CW142" s="859"/>
      <c r="CX142" s="859"/>
      <c r="CY142" s="859"/>
      <c r="CZ142" s="859"/>
      <c r="DA142" s="859"/>
      <c r="DB142" s="859"/>
      <c r="DC142" s="859"/>
      <c r="DD142" s="859"/>
      <c r="DE142" s="859"/>
      <c r="DF142" s="859"/>
      <c r="DG142" s="859"/>
      <c r="DH142" s="859"/>
      <c r="DI142" s="859"/>
      <c r="DJ142" s="859"/>
      <c r="DK142" s="859"/>
      <c r="DL142" s="859"/>
      <c r="DM142" s="859"/>
      <c r="DN142" s="859"/>
      <c r="DO142" s="859"/>
      <c r="DP142" s="859"/>
      <c r="DQ142" s="859"/>
      <c r="DR142" s="859"/>
      <c r="DS142" s="859"/>
      <c r="DT142" s="859"/>
      <c r="DU142" s="859"/>
      <c r="DV142" s="859"/>
      <c r="DW142" s="859"/>
      <c r="DX142" s="859"/>
      <c r="DY142" s="859"/>
      <c r="DZ142" s="859"/>
      <c r="EA142" s="859"/>
      <c r="EB142" s="859"/>
      <c r="EC142" s="859"/>
      <c r="ED142" s="859"/>
      <c r="EE142" s="859"/>
      <c r="EF142" s="859"/>
      <c r="EG142" s="859"/>
      <c r="EH142" s="859"/>
      <c r="EI142" s="859"/>
      <c r="EJ142" s="859"/>
      <c r="EK142" s="859"/>
      <c r="EL142" s="859"/>
      <c r="EM142" s="859"/>
      <c r="EN142" s="859"/>
      <c r="EO142" s="859"/>
      <c r="EP142" s="859"/>
      <c r="EQ142" s="859"/>
      <c r="ER142" s="859"/>
      <c r="ES142" s="859"/>
      <c r="ET142" s="859"/>
      <c r="EU142" s="859"/>
      <c r="EV142" s="859"/>
      <c r="EW142" s="859"/>
      <c r="EX142" s="859"/>
    </row>
    <row r="143" spans="1:154" ht="40.950000000000003" customHeight="1">
      <c r="A143" s="871"/>
      <c r="B143" s="871"/>
      <c r="C143" s="871"/>
      <c r="D143" s="871"/>
      <c r="L143" s="871"/>
      <c r="M143" s="871"/>
      <c r="N143" s="871"/>
      <c r="O143" s="871"/>
      <c r="P143" s="871"/>
      <c r="Q143" s="871"/>
      <c r="R143" s="871"/>
      <c r="S143" s="871"/>
      <c r="T143" s="871"/>
      <c r="U143" s="871"/>
      <c r="V143" s="871"/>
      <c r="W143" s="871"/>
      <c r="X143" s="871"/>
      <c r="Y143" s="871"/>
      <c r="Z143" s="871"/>
      <c r="AA143" s="871"/>
      <c r="AB143" s="871"/>
      <c r="AC143" s="871"/>
      <c r="AD143" s="871"/>
      <c r="AE143" s="871"/>
    </row>
    <row r="144" spans="1:154" ht="40.049999999999997" customHeight="1">
      <c r="A144" s="871"/>
      <c r="B144" s="871"/>
      <c r="C144" s="871"/>
      <c r="D144" s="871"/>
      <c r="L144" s="871"/>
      <c r="M144" s="871"/>
      <c r="N144" s="871"/>
      <c r="O144" s="871"/>
      <c r="P144" s="871"/>
      <c r="Q144" s="871"/>
      <c r="R144" s="871"/>
      <c r="S144" s="871"/>
      <c r="T144" s="871"/>
      <c r="U144" s="871"/>
      <c r="V144" s="871"/>
      <c r="W144" s="871"/>
      <c r="X144" s="871"/>
      <c r="Y144" s="871"/>
      <c r="Z144" s="871"/>
      <c r="AA144" s="871"/>
      <c r="AB144" s="871"/>
      <c r="AC144" s="871"/>
      <c r="AD144" s="871"/>
      <c r="AE144" s="871"/>
    </row>
    <row r="145" spans="1:31" ht="36.450000000000003" customHeight="1">
      <c r="A145" s="871"/>
      <c r="B145" s="871"/>
      <c r="C145" s="871"/>
      <c r="D145" s="871"/>
      <c r="L145" s="871"/>
      <c r="M145" s="871"/>
      <c r="N145" s="871"/>
      <c r="O145" s="871"/>
      <c r="P145" s="871"/>
      <c r="Q145" s="871"/>
      <c r="R145" s="871"/>
      <c r="S145" s="871"/>
      <c r="T145" s="871"/>
      <c r="U145" s="871"/>
      <c r="V145" s="871"/>
      <c r="W145" s="871"/>
      <c r="X145" s="871"/>
      <c r="Y145" s="871"/>
      <c r="Z145" s="871"/>
      <c r="AA145" s="871"/>
      <c r="AB145" s="871"/>
      <c r="AC145" s="871"/>
      <c r="AD145" s="871"/>
      <c r="AE145" s="871"/>
    </row>
    <row r="146" spans="1:31" ht="40.049999999999997" customHeight="1">
      <c r="A146" s="871"/>
      <c r="B146" s="871"/>
      <c r="C146" s="871"/>
      <c r="D146" s="871"/>
      <c r="L146" s="871"/>
      <c r="M146" s="871"/>
      <c r="N146" s="871"/>
      <c r="O146" s="871"/>
      <c r="P146" s="871"/>
      <c r="Q146" s="871"/>
      <c r="R146" s="871"/>
      <c r="S146" s="871"/>
      <c r="T146" s="871"/>
      <c r="U146" s="871"/>
      <c r="V146" s="871"/>
      <c r="W146" s="871"/>
      <c r="X146" s="871"/>
      <c r="Y146" s="871"/>
      <c r="Z146" s="871"/>
      <c r="AA146" s="871"/>
      <c r="AB146" s="871"/>
      <c r="AC146" s="871"/>
      <c r="AD146" s="871"/>
      <c r="AE146" s="871"/>
    </row>
    <row r="147" spans="1:31" ht="40.049999999999997" customHeight="1">
      <c r="A147" s="871"/>
      <c r="B147" s="871"/>
      <c r="C147" s="871"/>
      <c r="D147" s="871"/>
      <c r="E147" s="903"/>
      <c r="F147" s="903"/>
      <c r="G147" s="903"/>
      <c r="H147" s="903"/>
      <c r="I147" s="903"/>
      <c r="J147" s="903"/>
      <c r="K147" s="903"/>
      <c r="L147" s="871"/>
      <c r="M147" s="871"/>
      <c r="N147" s="871"/>
      <c r="O147" s="871"/>
      <c r="P147" s="871"/>
      <c r="Q147" s="871"/>
      <c r="R147" s="871"/>
      <c r="S147" s="871"/>
      <c r="T147" s="871"/>
      <c r="U147" s="871"/>
      <c r="V147" s="871"/>
      <c r="W147" s="871"/>
      <c r="X147" s="871"/>
      <c r="Y147" s="871"/>
      <c r="Z147" s="871"/>
      <c r="AA147" s="871"/>
      <c r="AB147" s="871"/>
      <c r="AC147" s="871"/>
      <c r="AD147" s="871"/>
      <c r="AE147" s="871"/>
    </row>
    <row r="148" spans="1:31" ht="40.049999999999997" customHeight="1">
      <c r="A148" s="871"/>
      <c r="B148" s="871"/>
      <c r="C148" s="871"/>
      <c r="D148" s="871"/>
      <c r="E148" s="871"/>
      <c r="F148" s="871"/>
      <c r="G148" s="871"/>
      <c r="H148" s="871"/>
      <c r="I148" s="871"/>
      <c r="J148" s="871"/>
      <c r="K148" s="871"/>
      <c r="L148" s="871"/>
      <c r="M148" s="871"/>
      <c r="N148" s="871"/>
      <c r="O148" s="871"/>
      <c r="P148" s="871"/>
      <c r="Q148" s="871"/>
      <c r="R148" s="871"/>
      <c r="S148" s="871"/>
      <c r="T148" s="871"/>
      <c r="U148" s="871"/>
      <c r="V148" s="871"/>
      <c r="W148" s="871"/>
      <c r="X148" s="871"/>
      <c r="Y148" s="871"/>
      <c r="Z148" s="871"/>
      <c r="AA148" s="871"/>
      <c r="AB148" s="871"/>
      <c r="AC148" s="871"/>
      <c r="AD148" s="871"/>
      <c r="AE148" s="871"/>
    </row>
    <row r="149" spans="1:31" ht="39" customHeight="1">
      <c r="A149" s="871"/>
      <c r="B149" s="871"/>
      <c r="C149" s="871"/>
      <c r="D149" s="871"/>
      <c r="E149" s="871"/>
      <c r="F149" s="871"/>
      <c r="G149" s="871"/>
      <c r="H149" s="871"/>
      <c r="I149" s="871"/>
      <c r="J149" s="871"/>
      <c r="K149" s="871"/>
      <c r="L149" s="871"/>
      <c r="M149" s="871"/>
      <c r="N149" s="871"/>
      <c r="O149" s="871"/>
      <c r="P149" s="871"/>
      <c r="Q149" s="871"/>
      <c r="R149" s="871"/>
      <c r="S149" s="871"/>
      <c r="T149" s="871"/>
      <c r="U149" s="871"/>
      <c r="V149" s="871"/>
      <c r="W149" s="871"/>
      <c r="X149" s="871"/>
      <c r="Y149" s="871"/>
      <c r="Z149" s="871"/>
      <c r="AA149" s="871"/>
      <c r="AB149" s="871"/>
      <c r="AC149" s="871"/>
      <c r="AD149" s="871"/>
      <c r="AE149" s="871"/>
    </row>
    <row r="150" spans="1:31" ht="40.049999999999997" customHeight="1">
      <c r="A150" s="871"/>
      <c r="B150" s="871"/>
      <c r="C150" s="871"/>
      <c r="D150" s="871"/>
      <c r="E150" s="871"/>
      <c r="F150" s="871"/>
      <c r="G150" s="871"/>
      <c r="H150" s="871"/>
      <c r="I150" s="871"/>
      <c r="J150" s="871"/>
      <c r="K150" s="871"/>
      <c r="L150" s="871"/>
      <c r="M150" s="871"/>
      <c r="N150" s="871"/>
      <c r="O150" s="871"/>
      <c r="P150" s="871"/>
      <c r="Q150" s="871"/>
      <c r="R150" s="871"/>
      <c r="S150" s="871"/>
      <c r="T150" s="871"/>
      <c r="U150" s="871"/>
      <c r="V150" s="871"/>
      <c r="W150" s="871"/>
      <c r="X150" s="871"/>
      <c r="Y150" s="871"/>
      <c r="Z150" s="871"/>
      <c r="AA150" s="871"/>
      <c r="AB150" s="871"/>
      <c r="AC150" s="871"/>
      <c r="AD150" s="871"/>
      <c r="AE150" s="871"/>
    </row>
    <row r="151" spans="1:31" ht="40.049999999999997" customHeight="1">
      <c r="A151" s="871"/>
      <c r="B151" s="871"/>
      <c r="C151" s="871"/>
      <c r="D151" s="871"/>
      <c r="E151" s="871"/>
      <c r="F151" s="871"/>
      <c r="G151" s="871"/>
      <c r="H151" s="871"/>
      <c r="I151" s="871"/>
      <c r="J151" s="871"/>
      <c r="K151" s="871"/>
      <c r="L151" s="871"/>
      <c r="M151" s="871"/>
      <c r="N151" s="871"/>
      <c r="O151" s="871"/>
      <c r="P151" s="871"/>
      <c r="Q151" s="871"/>
      <c r="R151" s="871"/>
      <c r="S151" s="871"/>
      <c r="T151" s="871"/>
      <c r="U151" s="871"/>
      <c r="V151" s="871"/>
      <c r="W151" s="871"/>
      <c r="X151" s="871"/>
      <c r="Y151" s="871"/>
      <c r="Z151" s="871"/>
      <c r="AA151" s="871"/>
      <c r="AB151" s="871"/>
      <c r="AC151" s="871"/>
      <c r="AD151" s="871"/>
      <c r="AE151" s="871"/>
    </row>
    <row r="152" spans="1:31" ht="39.450000000000003" customHeight="1">
      <c r="A152" s="871"/>
      <c r="B152" s="871"/>
      <c r="C152" s="871"/>
      <c r="D152" s="871"/>
      <c r="E152" s="871"/>
      <c r="F152" s="871"/>
      <c r="G152" s="871"/>
      <c r="H152" s="871"/>
      <c r="I152" s="871"/>
      <c r="J152" s="871"/>
      <c r="K152" s="871"/>
      <c r="L152" s="871"/>
      <c r="M152" s="871"/>
      <c r="N152" s="871"/>
      <c r="O152" s="871"/>
      <c r="P152" s="871"/>
      <c r="Q152" s="871"/>
      <c r="R152" s="871"/>
      <c r="S152" s="871"/>
      <c r="T152" s="871"/>
      <c r="U152" s="871"/>
      <c r="V152" s="871"/>
      <c r="W152" s="871"/>
      <c r="X152" s="871"/>
      <c r="Y152" s="871"/>
      <c r="Z152" s="871"/>
      <c r="AA152" s="871"/>
      <c r="AB152" s="871"/>
      <c r="AC152" s="871"/>
      <c r="AD152" s="871"/>
      <c r="AE152" s="871"/>
    </row>
    <row r="153" spans="1:31" ht="40.5" customHeight="1">
      <c r="A153" s="871"/>
      <c r="B153" s="871"/>
      <c r="C153" s="871"/>
      <c r="D153" s="871"/>
      <c r="E153" s="871"/>
      <c r="F153" s="871"/>
      <c r="G153" s="871"/>
      <c r="H153" s="871"/>
      <c r="I153" s="871"/>
      <c r="J153" s="871"/>
      <c r="K153" s="871"/>
      <c r="L153" s="871"/>
      <c r="M153" s="871"/>
      <c r="N153" s="871"/>
      <c r="O153" s="871"/>
      <c r="P153" s="871"/>
      <c r="Q153" s="871"/>
      <c r="R153" s="871"/>
      <c r="S153" s="871"/>
      <c r="T153" s="871"/>
      <c r="U153" s="871"/>
      <c r="V153" s="871"/>
      <c r="W153" s="871"/>
      <c r="X153" s="871"/>
      <c r="Y153" s="871"/>
      <c r="Z153" s="871"/>
      <c r="AA153" s="871"/>
      <c r="AB153" s="871"/>
      <c r="AC153" s="871"/>
      <c r="AD153" s="871"/>
      <c r="AE153" s="871"/>
    </row>
    <row r="154" spans="1:31">
      <c r="A154" s="871"/>
      <c r="B154" s="871"/>
      <c r="C154" s="871"/>
      <c r="D154" s="871"/>
      <c r="E154" s="871"/>
      <c r="F154" s="871"/>
      <c r="G154" s="871"/>
      <c r="H154" s="871"/>
      <c r="I154" s="871"/>
      <c r="J154" s="871"/>
      <c r="K154" s="871"/>
      <c r="L154" s="871"/>
      <c r="M154" s="871"/>
      <c r="N154" s="871"/>
      <c r="O154" s="871"/>
      <c r="P154" s="871"/>
      <c r="Q154" s="871"/>
      <c r="R154" s="871"/>
      <c r="S154" s="871"/>
      <c r="T154" s="871"/>
      <c r="U154" s="871"/>
      <c r="V154" s="871"/>
      <c r="W154" s="871"/>
      <c r="X154" s="871"/>
      <c r="Y154" s="871"/>
      <c r="Z154" s="871"/>
      <c r="AA154" s="871"/>
      <c r="AB154" s="871"/>
      <c r="AC154" s="871"/>
      <c r="AD154" s="871"/>
      <c r="AE154" s="871"/>
    </row>
    <row r="155" spans="1:31">
      <c r="A155" s="871"/>
      <c r="B155" s="871"/>
      <c r="C155" s="871"/>
      <c r="D155" s="871"/>
      <c r="E155" s="871"/>
      <c r="F155" s="871"/>
      <c r="G155" s="871"/>
      <c r="H155" s="871"/>
      <c r="I155" s="871"/>
      <c r="J155" s="871"/>
      <c r="K155" s="871"/>
      <c r="L155" s="871"/>
      <c r="M155" s="871"/>
      <c r="N155" s="871"/>
      <c r="O155" s="871"/>
      <c r="P155" s="871"/>
      <c r="Q155" s="871"/>
      <c r="R155" s="871"/>
      <c r="S155" s="871"/>
      <c r="T155" s="871"/>
      <c r="U155" s="871"/>
      <c r="V155" s="871"/>
      <c r="W155" s="871"/>
      <c r="X155" s="871"/>
      <c r="Y155" s="871"/>
      <c r="Z155" s="871"/>
      <c r="AA155" s="871"/>
      <c r="AB155" s="871"/>
      <c r="AC155" s="871"/>
      <c r="AD155" s="871"/>
      <c r="AE155" s="871"/>
    </row>
    <row r="156" spans="1:31">
      <c r="A156" s="871"/>
      <c r="B156" s="871"/>
      <c r="C156" s="871"/>
      <c r="D156" s="871"/>
      <c r="E156" s="871"/>
      <c r="F156" s="871"/>
      <c r="G156" s="871"/>
      <c r="H156" s="871"/>
      <c r="I156" s="871"/>
      <c r="J156" s="871"/>
      <c r="K156" s="871"/>
      <c r="L156" s="871"/>
      <c r="M156" s="871"/>
      <c r="N156" s="871"/>
      <c r="O156" s="871"/>
      <c r="P156" s="871"/>
      <c r="Q156" s="871"/>
      <c r="R156" s="871"/>
      <c r="S156" s="871"/>
      <c r="T156" s="871"/>
      <c r="U156" s="871"/>
      <c r="V156" s="871"/>
      <c r="W156" s="871"/>
      <c r="X156" s="871"/>
      <c r="Y156" s="871"/>
      <c r="Z156" s="871"/>
      <c r="AA156" s="871"/>
      <c r="AB156" s="871"/>
      <c r="AC156" s="871"/>
      <c r="AD156" s="871"/>
      <c r="AE156" s="871"/>
    </row>
    <row r="157" spans="1:31">
      <c r="A157" s="871"/>
      <c r="B157" s="871"/>
      <c r="C157" s="871"/>
      <c r="D157" s="871"/>
      <c r="E157" s="871"/>
      <c r="F157" s="871"/>
      <c r="G157" s="871"/>
      <c r="H157" s="871"/>
      <c r="I157" s="871"/>
      <c r="J157" s="871"/>
      <c r="K157" s="871"/>
      <c r="L157" s="871"/>
      <c r="M157" s="871"/>
      <c r="N157" s="871"/>
      <c r="O157" s="871"/>
      <c r="P157" s="871"/>
      <c r="Q157" s="871"/>
      <c r="R157" s="871"/>
      <c r="S157" s="871"/>
      <c r="T157" s="871"/>
      <c r="U157" s="871"/>
      <c r="V157" s="871"/>
      <c r="W157" s="871"/>
      <c r="X157" s="871"/>
      <c r="Y157" s="871"/>
      <c r="Z157" s="871"/>
      <c r="AA157" s="871"/>
      <c r="AB157" s="871"/>
      <c r="AC157" s="871"/>
      <c r="AD157" s="871"/>
      <c r="AE157" s="871"/>
    </row>
    <row r="158" spans="1:31">
      <c r="A158" s="871"/>
      <c r="B158" s="871"/>
      <c r="C158" s="871"/>
      <c r="D158" s="871"/>
      <c r="E158" s="871"/>
      <c r="F158" s="871"/>
      <c r="G158" s="871"/>
      <c r="H158" s="871"/>
      <c r="I158" s="871"/>
      <c r="J158" s="871"/>
      <c r="K158" s="871"/>
      <c r="L158" s="871"/>
      <c r="M158" s="871"/>
      <c r="N158" s="871"/>
      <c r="O158" s="871"/>
      <c r="P158" s="871"/>
      <c r="Q158" s="871"/>
      <c r="R158" s="871"/>
      <c r="S158" s="871"/>
      <c r="T158" s="871"/>
      <c r="U158" s="871"/>
      <c r="V158" s="871"/>
      <c r="W158" s="871"/>
      <c r="X158" s="871"/>
      <c r="Y158" s="871"/>
      <c r="Z158" s="871"/>
      <c r="AA158" s="871"/>
      <c r="AB158" s="871"/>
      <c r="AC158" s="871"/>
      <c r="AD158" s="871"/>
      <c r="AE158" s="871"/>
    </row>
    <row r="159" spans="1:31">
      <c r="A159" s="871"/>
      <c r="B159" s="871"/>
      <c r="C159" s="871"/>
      <c r="D159" s="871"/>
      <c r="E159" s="871"/>
      <c r="F159" s="871"/>
      <c r="G159" s="871"/>
      <c r="H159" s="871"/>
      <c r="I159" s="871"/>
      <c r="J159" s="871"/>
      <c r="K159" s="871"/>
      <c r="L159" s="871"/>
      <c r="M159" s="871"/>
      <c r="N159" s="871"/>
      <c r="O159" s="871"/>
      <c r="P159" s="871"/>
      <c r="Q159" s="871"/>
      <c r="R159" s="871"/>
      <c r="S159" s="871"/>
      <c r="T159" s="871"/>
      <c r="U159" s="871"/>
      <c r="V159" s="871"/>
      <c r="W159" s="871"/>
      <c r="X159" s="871"/>
      <c r="Y159" s="871"/>
      <c r="Z159" s="871"/>
      <c r="AA159" s="871"/>
      <c r="AB159" s="871"/>
      <c r="AC159" s="871"/>
      <c r="AD159" s="871"/>
      <c r="AE159" s="871"/>
    </row>
    <row r="160" spans="1:31">
      <c r="A160" s="871"/>
      <c r="B160" s="871"/>
      <c r="C160" s="871"/>
      <c r="D160" s="871"/>
      <c r="E160" s="871"/>
      <c r="F160" s="871"/>
      <c r="G160" s="871"/>
      <c r="H160" s="871"/>
      <c r="I160" s="871"/>
      <c r="J160" s="871"/>
      <c r="K160" s="871"/>
      <c r="L160" s="871"/>
      <c r="M160" s="871"/>
      <c r="N160" s="871"/>
      <c r="O160" s="871"/>
      <c r="P160" s="871"/>
      <c r="Q160" s="871"/>
      <c r="R160" s="871"/>
      <c r="S160" s="871"/>
      <c r="T160" s="871"/>
      <c r="U160" s="871"/>
      <c r="V160" s="871"/>
      <c r="W160" s="871"/>
      <c r="X160" s="871"/>
      <c r="Y160" s="871"/>
      <c r="Z160" s="871"/>
      <c r="AA160" s="871"/>
      <c r="AB160" s="871"/>
      <c r="AC160" s="871"/>
      <c r="AD160" s="871"/>
      <c r="AE160" s="871"/>
    </row>
    <row r="161" spans="1:31">
      <c r="A161" s="871"/>
      <c r="B161" s="871"/>
      <c r="C161" s="871"/>
      <c r="D161" s="871"/>
      <c r="E161" s="871"/>
      <c r="F161" s="871"/>
      <c r="G161" s="871"/>
      <c r="H161" s="871"/>
      <c r="I161" s="871"/>
      <c r="J161" s="871"/>
      <c r="K161" s="871"/>
      <c r="L161" s="871"/>
      <c r="M161" s="871"/>
      <c r="N161" s="871"/>
      <c r="O161" s="871"/>
      <c r="P161" s="871"/>
      <c r="Q161" s="871"/>
      <c r="R161" s="871"/>
      <c r="S161" s="871"/>
      <c r="T161" s="871"/>
      <c r="U161" s="871"/>
      <c r="V161" s="871"/>
      <c r="W161" s="871"/>
      <c r="X161" s="871"/>
      <c r="Y161" s="871"/>
      <c r="Z161" s="871"/>
      <c r="AA161" s="871"/>
      <c r="AB161" s="871"/>
      <c r="AC161" s="871"/>
      <c r="AD161" s="871"/>
      <c r="AE161" s="871"/>
    </row>
    <row r="162" spans="1:31">
      <c r="A162" s="871"/>
      <c r="B162" s="871"/>
      <c r="C162" s="871"/>
      <c r="D162" s="871"/>
      <c r="E162" s="871"/>
      <c r="F162" s="871"/>
      <c r="G162" s="871"/>
      <c r="H162" s="871"/>
      <c r="I162" s="871"/>
      <c r="J162" s="871"/>
      <c r="K162" s="871"/>
      <c r="L162" s="871"/>
      <c r="M162" s="871"/>
      <c r="N162" s="871"/>
      <c r="O162" s="871"/>
      <c r="P162" s="871"/>
      <c r="Q162" s="871"/>
      <c r="R162" s="871"/>
      <c r="S162" s="871"/>
      <c r="T162" s="871"/>
      <c r="U162" s="871"/>
      <c r="V162" s="871"/>
      <c r="W162" s="871"/>
      <c r="X162" s="871"/>
      <c r="Y162" s="871"/>
      <c r="Z162" s="871"/>
      <c r="AA162" s="871"/>
      <c r="AB162" s="871"/>
      <c r="AC162" s="871"/>
      <c r="AD162" s="871"/>
      <c r="AE162" s="871"/>
    </row>
    <row r="163" spans="1:31">
      <c r="A163" s="871"/>
      <c r="B163" s="871"/>
      <c r="C163" s="871"/>
      <c r="D163" s="871"/>
      <c r="E163" s="871"/>
      <c r="F163" s="871"/>
      <c r="G163" s="871"/>
      <c r="H163" s="871"/>
      <c r="I163" s="871"/>
      <c r="J163" s="871"/>
      <c r="K163" s="871"/>
      <c r="L163" s="871"/>
      <c r="M163" s="871"/>
      <c r="N163" s="871"/>
      <c r="O163" s="871"/>
      <c r="P163" s="871"/>
      <c r="Q163" s="871"/>
      <c r="R163" s="871"/>
      <c r="S163" s="871"/>
      <c r="T163" s="871"/>
      <c r="U163" s="871"/>
      <c r="V163" s="871"/>
      <c r="W163" s="871"/>
      <c r="X163" s="871"/>
      <c r="Y163" s="871"/>
      <c r="Z163" s="871"/>
      <c r="AA163" s="871"/>
      <c r="AB163" s="871"/>
      <c r="AC163" s="871"/>
      <c r="AD163" s="871"/>
      <c r="AE163" s="871"/>
    </row>
    <row r="164" spans="1:31">
      <c r="A164" s="871"/>
      <c r="B164" s="871"/>
      <c r="C164" s="871"/>
      <c r="D164" s="871"/>
      <c r="E164" s="871"/>
      <c r="F164" s="871"/>
      <c r="G164" s="871"/>
      <c r="H164" s="871"/>
      <c r="I164" s="871"/>
      <c r="J164" s="871"/>
      <c r="K164" s="871"/>
      <c r="L164" s="871"/>
      <c r="M164" s="871"/>
      <c r="N164" s="871"/>
      <c r="O164" s="871"/>
      <c r="P164" s="871"/>
      <c r="Q164" s="871"/>
      <c r="R164" s="871"/>
      <c r="S164" s="871"/>
      <c r="T164" s="871"/>
      <c r="U164" s="871"/>
      <c r="V164" s="871"/>
      <c r="W164" s="871"/>
      <c r="X164" s="871"/>
      <c r="Y164" s="871"/>
      <c r="Z164" s="871"/>
      <c r="AA164" s="871"/>
      <c r="AB164" s="871"/>
      <c r="AC164" s="871"/>
      <c r="AD164" s="871"/>
      <c r="AE164" s="871"/>
    </row>
    <row r="165" spans="1:31">
      <c r="A165" s="871"/>
      <c r="B165" s="871"/>
      <c r="C165" s="871"/>
      <c r="D165" s="871"/>
      <c r="E165" s="871"/>
      <c r="F165" s="871"/>
      <c r="G165" s="871"/>
      <c r="H165" s="871"/>
      <c r="I165" s="871"/>
      <c r="J165" s="871"/>
      <c r="K165" s="871"/>
      <c r="L165" s="871"/>
      <c r="M165" s="871"/>
      <c r="N165" s="871"/>
      <c r="O165" s="871"/>
      <c r="P165" s="871"/>
      <c r="Q165" s="871"/>
      <c r="R165" s="871"/>
      <c r="S165" s="871"/>
      <c r="T165" s="871"/>
      <c r="U165" s="871"/>
      <c r="V165" s="871"/>
      <c r="W165" s="871"/>
      <c r="X165" s="871"/>
      <c r="Y165" s="871"/>
      <c r="Z165" s="871"/>
      <c r="AA165" s="871"/>
      <c r="AB165" s="871"/>
      <c r="AC165" s="871"/>
      <c r="AD165" s="871"/>
      <c r="AE165" s="871"/>
    </row>
    <row r="166" spans="1:31">
      <c r="A166" s="871"/>
      <c r="B166" s="871"/>
      <c r="C166" s="871"/>
      <c r="D166" s="871"/>
      <c r="E166" s="871"/>
      <c r="F166" s="871"/>
      <c r="G166" s="871"/>
      <c r="H166" s="871"/>
      <c r="I166" s="871"/>
      <c r="J166" s="871"/>
      <c r="K166" s="871"/>
      <c r="L166" s="871"/>
      <c r="M166" s="871"/>
      <c r="N166" s="871"/>
      <c r="O166" s="871"/>
      <c r="P166" s="871"/>
      <c r="Q166" s="871"/>
      <c r="R166" s="871"/>
      <c r="S166" s="871"/>
      <c r="T166" s="871"/>
      <c r="U166" s="871"/>
      <c r="V166" s="871"/>
      <c r="W166" s="871"/>
      <c r="X166" s="871"/>
      <c r="Y166" s="871"/>
      <c r="Z166" s="871"/>
      <c r="AA166" s="871"/>
      <c r="AB166" s="871"/>
      <c r="AC166" s="871"/>
      <c r="AD166" s="871"/>
      <c r="AE166" s="871"/>
    </row>
    <row r="167" spans="1:31">
      <c r="A167" s="871"/>
      <c r="B167" s="871"/>
      <c r="C167" s="871"/>
      <c r="D167" s="871"/>
      <c r="E167" s="871"/>
      <c r="F167" s="871"/>
      <c r="G167" s="871"/>
      <c r="H167" s="871"/>
      <c r="I167" s="871"/>
      <c r="J167" s="871"/>
      <c r="K167" s="871"/>
      <c r="L167" s="871"/>
      <c r="M167" s="871"/>
      <c r="N167" s="871"/>
      <c r="O167" s="871"/>
      <c r="P167" s="871"/>
      <c r="Q167" s="871"/>
      <c r="R167" s="871"/>
      <c r="S167" s="871"/>
      <c r="T167" s="871"/>
      <c r="U167" s="871"/>
      <c r="V167" s="871"/>
      <c r="W167" s="871"/>
      <c r="X167" s="871"/>
      <c r="Y167" s="871"/>
      <c r="Z167" s="871"/>
      <c r="AA167" s="871"/>
      <c r="AB167" s="871"/>
      <c r="AC167" s="871"/>
      <c r="AD167" s="871"/>
      <c r="AE167" s="871"/>
    </row>
    <row r="168" spans="1:31">
      <c r="A168" s="871"/>
      <c r="B168" s="871"/>
      <c r="C168" s="871"/>
      <c r="D168" s="871"/>
      <c r="E168" s="871"/>
      <c r="F168" s="871"/>
      <c r="G168" s="871"/>
      <c r="H168" s="871"/>
      <c r="I168" s="871"/>
      <c r="J168" s="871"/>
      <c r="K168" s="871"/>
      <c r="L168" s="871"/>
      <c r="M168" s="871"/>
      <c r="N168" s="871"/>
      <c r="O168" s="871"/>
      <c r="P168" s="871"/>
      <c r="Q168" s="871"/>
      <c r="R168" s="871"/>
      <c r="S168" s="871"/>
      <c r="T168" s="871"/>
      <c r="U168" s="871"/>
      <c r="V168" s="871"/>
      <c r="W168" s="871"/>
      <c r="X168" s="871"/>
      <c r="Y168" s="871"/>
      <c r="Z168" s="871"/>
      <c r="AA168" s="871"/>
      <c r="AB168" s="871"/>
      <c r="AC168" s="871"/>
      <c r="AD168" s="871"/>
      <c r="AE168" s="871"/>
    </row>
    <row r="169" spans="1:31">
      <c r="A169" s="871"/>
      <c r="B169" s="871"/>
      <c r="C169" s="871"/>
      <c r="D169" s="871"/>
      <c r="E169" s="871"/>
      <c r="F169" s="871"/>
      <c r="G169" s="871"/>
      <c r="H169" s="871"/>
      <c r="I169" s="871"/>
      <c r="J169" s="871"/>
      <c r="K169" s="871"/>
      <c r="L169" s="871"/>
      <c r="M169" s="871"/>
      <c r="N169" s="871"/>
      <c r="O169" s="871"/>
      <c r="P169" s="871"/>
      <c r="Q169" s="871"/>
      <c r="R169" s="871"/>
      <c r="S169" s="871"/>
      <c r="T169" s="871"/>
      <c r="U169" s="871"/>
      <c r="V169" s="871"/>
      <c r="W169" s="871"/>
      <c r="X169" s="871"/>
      <c r="Y169" s="871"/>
      <c r="Z169" s="871"/>
      <c r="AA169" s="871"/>
      <c r="AB169" s="871"/>
      <c r="AC169" s="871"/>
      <c r="AD169" s="871"/>
      <c r="AE169" s="871"/>
    </row>
    <row r="170" spans="1:31">
      <c r="A170" s="871"/>
      <c r="B170" s="871"/>
      <c r="C170" s="871"/>
      <c r="D170" s="871"/>
      <c r="E170" s="871"/>
      <c r="F170" s="871"/>
      <c r="G170" s="871"/>
      <c r="H170" s="871"/>
      <c r="I170" s="871"/>
      <c r="J170" s="871"/>
      <c r="K170" s="871"/>
      <c r="L170" s="871"/>
      <c r="M170" s="871"/>
      <c r="N170" s="871"/>
      <c r="O170" s="871"/>
      <c r="P170" s="871"/>
      <c r="Q170" s="871"/>
      <c r="R170" s="871"/>
      <c r="S170" s="871"/>
      <c r="T170" s="871"/>
      <c r="U170" s="871"/>
      <c r="V170" s="871"/>
      <c r="W170" s="871"/>
      <c r="X170" s="871"/>
      <c r="Y170" s="871"/>
      <c r="Z170" s="871"/>
      <c r="AA170" s="871"/>
      <c r="AB170" s="871"/>
      <c r="AC170" s="871"/>
      <c r="AD170" s="871"/>
      <c r="AE170" s="871"/>
    </row>
    <row r="171" spans="1:31">
      <c r="A171" s="871"/>
      <c r="B171" s="871"/>
      <c r="C171" s="871"/>
      <c r="D171" s="871"/>
      <c r="E171" s="871"/>
      <c r="F171" s="871"/>
      <c r="G171" s="871"/>
      <c r="H171" s="871"/>
      <c r="I171" s="871"/>
      <c r="J171" s="871"/>
      <c r="K171" s="871"/>
      <c r="L171" s="871"/>
      <c r="M171" s="871"/>
      <c r="N171" s="871"/>
      <c r="O171" s="871"/>
      <c r="P171" s="871"/>
      <c r="Q171" s="871"/>
      <c r="R171" s="871"/>
      <c r="S171" s="871"/>
      <c r="T171" s="871"/>
      <c r="U171" s="871"/>
      <c r="V171" s="871"/>
      <c r="W171" s="871"/>
      <c r="X171" s="871"/>
      <c r="Y171" s="871"/>
      <c r="Z171" s="871"/>
      <c r="AA171" s="871"/>
      <c r="AB171" s="871"/>
      <c r="AC171" s="871"/>
      <c r="AD171" s="871"/>
      <c r="AE171" s="871"/>
    </row>
    <row r="172" spans="1:31">
      <c r="A172" s="871"/>
      <c r="B172" s="871"/>
      <c r="C172" s="871"/>
      <c r="D172" s="871"/>
      <c r="E172" s="871"/>
      <c r="F172" s="871"/>
      <c r="G172" s="871"/>
      <c r="H172" s="871"/>
      <c r="I172" s="871"/>
      <c r="J172" s="871"/>
      <c r="K172" s="871"/>
      <c r="L172" s="871"/>
      <c r="M172" s="871"/>
      <c r="N172" s="871"/>
      <c r="O172" s="871"/>
      <c r="P172" s="871"/>
      <c r="Q172" s="871"/>
      <c r="R172" s="871"/>
      <c r="S172" s="871"/>
      <c r="T172" s="871"/>
      <c r="U172" s="871"/>
      <c r="V172" s="871"/>
      <c r="W172" s="871"/>
      <c r="X172" s="871"/>
      <c r="Y172" s="871"/>
      <c r="Z172" s="871"/>
      <c r="AA172" s="871"/>
      <c r="AB172" s="871"/>
      <c r="AC172" s="871"/>
      <c r="AD172" s="871"/>
      <c r="AE172" s="871"/>
    </row>
    <row r="173" spans="1:31">
      <c r="A173" s="871"/>
      <c r="B173" s="871"/>
      <c r="C173" s="871"/>
      <c r="D173" s="871"/>
      <c r="E173" s="871"/>
      <c r="F173" s="871"/>
      <c r="G173" s="871"/>
      <c r="H173" s="871"/>
      <c r="I173" s="871"/>
      <c r="J173" s="871"/>
      <c r="K173" s="871"/>
      <c r="L173" s="871"/>
      <c r="M173" s="871"/>
      <c r="N173" s="871"/>
      <c r="O173" s="871"/>
      <c r="P173" s="871"/>
      <c r="Q173" s="871"/>
      <c r="R173" s="871"/>
      <c r="S173" s="871"/>
      <c r="T173" s="871"/>
      <c r="U173" s="871"/>
      <c r="V173" s="871"/>
      <c r="W173" s="871"/>
      <c r="X173" s="871"/>
      <c r="Y173" s="871"/>
      <c r="Z173" s="871"/>
      <c r="AA173" s="871"/>
      <c r="AB173" s="871"/>
      <c r="AC173" s="871"/>
      <c r="AD173" s="871"/>
      <c r="AE173" s="871"/>
    </row>
    <row r="174" spans="1:31">
      <c r="A174" s="871"/>
      <c r="B174" s="871"/>
      <c r="C174" s="871"/>
      <c r="D174" s="871"/>
      <c r="E174" s="871"/>
      <c r="F174" s="871"/>
      <c r="G174" s="871"/>
      <c r="H174" s="871"/>
      <c r="I174" s="871"/>
      <c r="J174" s="871"/>
      <c r="K174" s="871"/>
      <c r="L174" s="871"/>
      <c r="M174" s="871"/>
      <c r="N174" s="871"/>
      <c r="O174" s="871"/>
      <c r="P174" s="871"/>
      <c r="Q174" s="871"/>
      <c r="R174" s="871"/>
      <c r="S174" s="871"/>
      <c r="T174" s="871"/>
      <c r="U174" s="871"/>
      <c r="V174" s="871"/>
      <c r="W174" s="871"/>
      <c r="X174" s="871"/>
      <c r="Y174" s="871"/>
      <c r="Z174" s="871"/>
      <c r="AA174" s="871"/>
      <c r="AB174" s="871"/>
      <c r="AC174" s="871"/>
      <c r="AD174" s="871"/>
      <c r="AE174" s="871"/>
    </row>
    <row r="175" spans="1:31">
      <c r="A175" s="871"/>
      <c r="B175" s="871"/>
      <c r="C175" s="871"/>
      <c r="D175" s="871"/>
      <c r="E175" s="871"/>
      <c r="F175" s="871"/>
      <c r="G175" s="871"/>
      <c r="H175" s="871"/>
      <c r="I175" s="871"/>
      <c r="J175" s="871"/>
      <c r="K175" s="871"/>
      <c r="L175" s="871"/>
      <c r="M175" s="871"/>
      <c r="N175" s="871"/>
      <c r="O175" s="871"/>
      <c r="P175" s="871"/>
      <c r="Q175" s="871"/>
      <c r="R175" s="871"/>
      <c r="S175" s="871"/>
      <c r="T175" s="871"/>
      <c r="U175" s="871"/>
      <c r="V175" s="871"/>
      <c r="W175" s="871"/>
      <c r="X175" s="871"/>
      <c r="Y175" s="871"/>
      <c r="Z175" s="871"/>
      <c r="AA175" s="871"/>
      <c r="AB175" s="871"/>
      <c r="AC175" s="871"/>
      <c r="AD175" s="871"/>
      <c r="AE175" s="871"/>
    </row>
    <row r="176" spans="1:31">
      <c r="A176" s="871"/>
      <c r="B176" s="871"/>
      <c r="C176" s="871"/>
      <c r="D176" s="871"/>
      <c r="E176" s="871"/>
      <c r="F176" s="871"/>
      <c r="G176" s="871"/>
      <c r="H176" s="871"/>
      <c r="I176" s="871"/>
      <c r="J176" s="871"/>
      <c r="K176" s="871"/>
      <c r="L176" s="871"/>
      <c r="M176" s="871"/>
      <c r="N176" s="871"/>
      <c r="O176" s="871"/>
      <c r="P176" s="871"/>
      <c r="Q176" s="871"/>
      <c r="R176" s="871"/>
      <c r="S176" s="871"/>
      <c r="T176" s="871"/>
      <c r="U176" s="871"/>
      <c r="V176" s="871"/>
      <c r="W176" s="871"/>
      <c r="X176" s="871"/>
      <c r="Y176" s="871"/>
      <c r="Z176" s="871"/>
      <c r="AA176" s="871"/>
      <c r="AB176" s="871"/>
      <c r="AC176" s="871"/>
      <c r="AD176" s="871"/>
      <c r="AE176" s="871"/>
    </row>
    <row r="177" spans="1:31">
      <c r="A177" s="871"/>
      <c r="B177" s="871"/>
      <c r="C177" s="871"/>
      <c r="D177" s="871"/>
      <c r="E177" s="871"/>
      <c r="F177" s="871"/>
      <c r="G177" s="871"/>
      <c r="H177" s="871"/>
      <c r="I177" s="871"/>
      <c r="J177" s="871"/>
      <c r="K177" s="871"/>
      <c r="L177" s="871"/>
      <c r="M177" s="871"/>
      <c r="N177" s="871"/>
      <c r="O177" s="871"/>
      <c r="P177" s="871"/>
      <c r="Q177" s="871"/>
      <c r="R177" s="871"/>
      <c r="S177" s="871"/>
      <c r="T177" s="871"/>
      <c r="U177" s="871"/>
      <c r="V177" s="871"/>
      <c r="W177" s="871"/>
      <c r="X177" s="871"/>
      <c r="Y177" s="871"/>
      <c r="Z177" s="871"/>
      <c r="AA177" s="871"/>
      <c r="AB177" s="871"/>
      <c r="AC177" s="871"/>
      <c r="AD177" s="871"/>
      <c r="AE177" s="871"/>
    </row>
    <row r="178" spans="1:31">
      <c r="A178" s="871"/>
      <c r="B178" s="871"/>
      <c r="C178" s="871"/>
      <c r="D178" s="871"/>
      <c r="E178" s="871"/>
      <c r="F178" s="871"/>
      <c r="G178" s="871"/>
      <c r="H178" s="871"/>
      <c r="I178" s="871"/>
      <c r="J178" s="871"/>
      <c r="K178" s="871"/>
      <c r="L178" s="871"/>
      <c r="M178" s="871"/>
      <c r="N178" s="871"/>
      <c r="O178" s="871"/>
      <c r="P178" s="871"/>
      <c r="Q178" s="871"/>
      <c r="R178" s="871"/>
      <c r="S178" s="871"/>
      <c r="T178" s="871"/>
      <c r="U178" s="871"/>
      <c r="V178" s="871"/>
      <c r="W178" s="871"/>
      <c r="X178" s="871"/>
      <c r="Y178" s="871"/>
      <c r="Z178" s="871"/>
      <c r="AA178" s="871"/>
      <c r="AB178" s="871"/>
      <c r="AC178" s="871"/>
      <c r="AD178" s="871"/>
      <c r="AE178" s="871"/>
    </row>
    <row r="179" spans="1:31">
      <c r="A179" s="871"/>
      <c r="B179" s="871"/>
      <c r="C179" s="871"/>
      <c r="D179" s="871"/>
      <c r="E179" s="871"/>
      <c r="F179" s="871"/>
      <c r="G179" s="871"/>
      <c r="H179" s="871"/>
      <c r="I179" s="871"/>
      <c r="J179" s="871"/>
      <c r="K179" s="871"/>
      <c r="L179" s="871"/>
      <c r="M179" s="871"/>
      <c r="N179" s="871"/>
      <c r="O179" s="871"/>
      <c r="P179" s="871"/>
      <c r="Q179" s="871"/>
      <c r="R179" s="871"/>
      <c r="S179" s="871"/>
      <c r="T179" s="871"/>
      <c r="U179" s="871"/>
      <c r="V179" s="871"/>
      <c r="W179" s="871"/>
      <c r="X179" s="871"/>
      <c r="Y179" s="871"/>
      <c r="Z179" s="871"/>
      <c r="AA179" s="871"/>
      <c r="AB179" s="871"/>
      <c r="AC179" s="871"/>
      <c r="AD179" s="871"/>
      <c r="AE179" s="871"/>
    </row>
    <row r="180" spans="1:31">
      <c r="A180" s="871"/>
      <c r="B180" s="871"/>
      <c r="C180" s="871"/>
      <c r="D180" s="871"/>
      <c r="E180" s="871"/>
      <c r="F180" s="871"/>
      <c r="G180" s="871"/>
      <c r="H180" s="871"/>
      <c r="I180" s="871"/>
      <c r="J180" s="871"/>
      <c r="K180" s="871"/>
      <c r="L180" s="871"/>
      <c r="M180" s="871"/>
      <c r="N180" s="871"/>
      <c r="O180" s="871"/>
      <c r="P180" s="871"/>
      <c r="Q180" s="871"/>
      <c r="R180" s="871"/>
      <c r="S180" s="871"/>
      <c r="T180" s="871"/>
      <c r="U180" s="871"/>
      <c r="V180" s="871"/>
      <c r="W180" s="871"/>
      <c r="X180" s="871"/>
      <c r="Y180" s="871"/>
      <c r="Z180" s="871"/>
      <c r="AA180" s="871"/>
      <c r="AB180" s="871"/>
      <c r="AC180" s="871"/>
      <c r="AD180" s="871"/>
      <c r="AE180" s="871"/>
    </row>
    <row r="181" spans="1:31">
      <c r="A181" s="871"/>
      <c r="B181" s="871"/>
      <c r="C181" s="871"/>
      <c r="D181" s="871"/>
      <c r="E181" s="871"/>
      <c r="F181" s="871"/>
      <c r="G181" s="871"/>
      <c r="H181" s="871"/>
      <c r="I181" s="871"/>
      <c r="J181" s="871"/>
      <c r="K181" s="871"/>
      <c r="L181" s="871"/>
      <c r="M181" s="871"/>
      <c r="N181" s="871"/>
      <c r="O181" s="871"/>
      <c r="P181" s="871"/>
      <c r="Q181" s="871"/>
      <c r="R181" s="871"/>
      <c r="S181" s="871"/>
      <c r="T181" s="871"/>
      <c r="U181" s="871"/>
      <c r="V181" s="871"/>
      <c r="W181" s="871"/>
      <c r="X181" s="871"/>
      <c r="Y181" s="871"/>
      <c r="Z181" s="871"/>
      <c r="AA181" s="871"/>
      <c r="AB181" s="871"/>
      <c r="AC181" s="871"/>
      <c r="AD181" s="871"/>
      <c r="AE181" s="871"/>
    </row>
    <row r="182" spans="1:31">
      <c r="A182" s="871"/>
      <c r="B182" s="871"/>
      <c r="C182" s="871"/>
      <c r="D182" s="871"/>
      <c r="E182" s="871"/>
      <c r="F182" s="871"/>
      <c r="G182" s="871"/>
      <c r="H182" s="871"/>
      <c r="I182" s="871"/>
      <c r="J182" s="871"/>
      <c r="K182" s="871"/>
      <c r="L182" s="871"/>
      <c r="M182" s="871"/>
      <c r="N182" s="871"/>
      <c r="O182" s="871"/>
      <c r="P182" s="871"/>
      <c r="Q182" s="871"/>
      <c r="R182" s="871"/>
      <c r="S182" s="871"/>
      <c r="T182" s="871"/>
      <c r="U182" s="871"/>
      <c r="V182" s="871"/>
      <c r="W182" s="871"/>
      <c r="X182" s="871"/>
      <c r="Y182" s="871"/>
      <c r="Z182" s="871"/>
      <c r="AA182" s="871"/>
      <c r="AB182" s="871"/>
      <c r="AC182" s="871"/>
      <c r="AD182" s="871"/>
      <c r="AE182" s="871"/>
    </row>
    <row r="183" spans="1:31">
      <c r="A183" s="871"/>
      <c r="B183" s="871"/>
      <c r="C183" s="871"/>
      <c r="D183" s="871"/>
      <c r="E183" s="871"/>
      <c r="F183" s="871"/>
      <c r="G183" s="871"/>
      <c r="H183" s="871"/>
      <c r="I183" s="871"/>
      <c r="J183" s="871"/>
      <c r="K183" s="871"/>
      <c r="L183" s="871"/>
      <c r="M183" s="871"/>
      <c r="N183" s="871"/>
      <c r="O183" s="871"/>
      <c r="P183" s="871"/>
      <c r="Q183" s="871"/>
      <c r="R183" s="871"/>
      <c r="S183" s="871"/>
      <c r="T183" s="871"/>
      <c r="U183" s="871"/>
      <c r="V183" s="871"/>
      <c r="W183" s="871"/>
      <c r="X183" s="871"/>
      <c r="Y183" s="871"/>
      <c r="Z183" s="871"/>
      <c r="AA183" s="871"/>
      <c r="AB183" s="871"/>
      <c r="AC183" s="871"/>
      <c r="AD183" s="871"/>
      <c r="AE183" s="871"/>
    </row>
    <row r="184" spans="1:31">
      <c r="A184" s="871"/>
      <c r="B184" s="871"/>
      <c r="C184" s="871"/>
      <c r="D184" s="871"/>
      <c r="E184" s="871"/>
      <c r="F184" s="871"/>
      <c r="G184" s="871"/>
      <c r="H184" s="871"/>
      <c r="I184" s="871"/>
      <c r="J184" s="871"/>
      <c r="K184" s="871"/>
      <c r="L184" s="871"/>
      <c r="M184" s="871"/>
      <c r="N184" s="871"/>
      <c r="O184" s="871"/>
      <c r="P184" s="871"/>
      <c r="Q184" s="871"/>
      <c r="R184" s="871"/>
      <c r="S184" s="871"/>
      <c r="T184" s="871"/>
      <c r="U184" s="871"/>
      <c r="V184" s="871"/>
      <c r="W184" s="871"/>
      <c r="X184" s="871"/>
      <c r="Y184" s="871"/>
      <c r="Z184" s="871"/>
      <c r="AA184" s="871"/>
      <c r="AB184" s="871"/>
      <c r="AC184" s="871"/>
      <c r="AD184" s="871"/>
      <c r="AE184" s="871"/>
    </row>
    <row r="185" spans="1:31">
      <c r="A185" s="871"/>
      <c r="B185" s="871"/>
      <c r="C185" s="871"/>
      <c r="D185" s="871"/>
      <c r="E185" s="871"/>
      <c r="F185" s="871"/>
      <c r="G185" s="871"/>
      <c r="H185" s="871"/>
      <c r="I185" s="871"/>
      <c r="J185" s="871"/>
      <c r="K185" s="871"/>
      <c r="L185" s="871"/>
      <c r="M185" s="871"/>
      <c r="N185" s="871"/>
      <c r="O185" s="871"/>
      <c r="P185" s="871"/>
      <c r="Q185" s="871"/>
      <c r="R185" s="871"/>
      <c r="S185" s="871"/>
      <c r="T185" s="871"/>
      <c r="U185" s="871"/>
      <c r="V185" s="871"/>
      <c r="W185" s="871"/>
      <c r="X185" s="871"/>
      <c r="Y185" s="871"/>
      <c r="Z185" s="871"/>
      <c r="AA185" s="871"/>
      <c r="AB185" s="871"/>
      <c r="AC185" s="871"/>
      <c r="AD185" s="871"/>
      <c r="AE185" s="871"/>
    </row>
    <row r="186" spans="1:31">
      <c r="A186" s="871"/>
      <c r="B186" s="871"/>
      <c r="C186" s="871"/>
      <c r="D186" s="871"/>
      <c r="E186" s="871"/>
      <c r="F186" s="871"/>
      <c r="G186" s="871"/>
      <c r="H186" s="871"/>
      <c r="I186" s="871"/>
      <c r="J186" s="871"/>
      <c r="K186" s="871"/>
      <c r="L186" s="871"/>
      <c r="M186" s="871"/>
      <c r="N186" s="871"/>
      <c r="O186" s="871"/>
      <c r="P186" s="871"/>
      <c r="Q186" s="871"/>
      <c r="R186" s="871"/>
      <c r="S186" s="871"/>
      <c r="T186" s="871"/>
      <c r="U186" s="871"/>
      <c r="V186" s="871"/>
      <c r="W186" s="871"/>
      <c r="X186" s="871"/>
      <c r="Y186" s="871"/>
      <c r="Z186" s="871"/>
      <c r="AA186" s="871"/>
      <c r="AB186" s="871"/>
      <c r="AC186" s="871"/>
      <c r="AD186" s="871"/>
      <c r="AE186" s="871"/>
    </row>
    <row r="187" spans="1:31">
      <c r="A187" s="871"/>
      <c r="B187" s="871"/>
      <c r="C187" s="871"/>
      <c r="D187" s="871"/>
      <c r="E187" s="871"/>
      <c r="F187" s="871"/>
      <c r="G187" s="871"/>
      <c r="H187" s="871"/>
      <c r="I187" s="871"/>
      <c r="J187" s="871"/>
      <c r="K187" s="871"/>
      <c r="L187" s="871"/>
      <c r="M187" s="871"/>
      <c r="N187" s="871"/>
      <c r="O187" s="871"/>
      <c r="P187" s="871"/>
      <c r="Q187" s="871"/>
      <c r="R187" s="871"/>
      <c r="S187" s="871"/>
      <c r="T187" s="871"/>
      <c r="U187" s="871"/>
      <c r="V187" s="871"/>
      <c r="W187" s="871"/>
      <c r="X187" s="871"/>
      <c r="Y187" s="871"/>
      <c r="Z187" s="871"/>
      <c r="AA187" s="871"/>
      <c r="AB187" s="871"/>
      <c r="AC187" s="871"/>
      <c r="AD187" s="871"/>
      <c r="AE187" s="871"/>
    </row>
    <row r="188" spans="1:31">
      <c r="A188" s="871"/>
      <c r="B188" s="871"/>
      <c r="C188" s="871"/>
      <c r="D188" s="871"/>
      <c r="E188" s="871"/>
      <c r="F188" s="871"/>
      <c r="G188" s="871"/>
      <c r="H188" s="871"/>
      <c r="I188" s="871"/>
      <c r="J188" s="871"/>
      <c r="K188" s="871"/>
      <c r="L188" s="871"/>
      <c r="M188" s="871"/>
      <c r="N188" s="871"/>
      <c r="O188" s="871"/>
      <c r="P188" s="871"/>
      <c r="Q188" s="871"/>
      <c r="R188" s="871"/>
      <c r="S188" s="871"/>
      <c r="T188" s="871"/>
      <c r="U188" s="871"/>
      <c r="V188" s="871"/>
      <c r="W188" s="871"/>
      <c r="X188" s="871"/>
      <c r="Y188" s="871"/>
      <c r="Z188" s="871"/>
      <c r="AA188" s="871"/>
      <c r="AB188" s="871"/>
      <c r="AC188" s="871"/>
      <c r="AD188" s="871"/>
      <c r="AE188" s="871"/>
    </row>
    <row r="189" spans="1:31">
      <c r="A189" s="871"/>
      <c r="B189" s="871"/>
      <c r="C189" s="871"/>
      <c r="D189" s="871"/>
      <c r="E189" s="871"/>
      <c r="F189" s="871"/>
      <c r="G189" s="871"/>
      <c r="H189" s="871"/>
      <c r="I189" s="871"/>
      <c r="J189" s="871"/>
      <c r="K189" s="871"/>
      <c r="L189" s="871"/>
      <c r="M189" s="871"/>
      <c r="N189" s="871"/>
      <c r="O189" s="871"/>
      <c r="P189" s="871"/>
      <c r="Q189" s="871"/>
      <c r="R189" s="871"/>
      <c r="S189" s="871"/>
      <c r="T189" s="871"/>
      <c r="U189" s="871"/>
      <c r="V189" s="871"/>
      <c r="W189" s="871"/>
      <c r="X189" s="871"/>
      <c r="Y189" s="871"/>
      <c r="Z189" s="871"/>
      <c r="AA189" s="871"/>
      <c r="AB189" s="871"/>
      <c r="AC189" s="871"/>
      <c r="AD189" s="871"/>
      <c r="AE189" s="871"/>
    </row>
    <row r="190" spans="1:31">
      <c r="A190" s="871"/>
      <c r="B190" s="871"/>
      <c r="C190" s="871"/>
      <c r="D190" s="871"/>
      <c r="E190" s="871"/>
      <c r="F190" s="871"/>
      <c r="G190" s="871"/>
      <c r="H190" s="871"/>
      <c r="I190" s="871"/>
      <c r="J190" s="871"/>
      <c r="K190" s="871"/>
      <c r="L190" s="871"/>
      <c r="M190" s="871"/>
      <c r="N190" s="871"/>
      <c r="O190" s="871"/>
      <c r="P190" s="871"/>
      <c r="Q190" s="871"/>
      <c r="R190" s="871"/>
      <c r="S190" s="871"/>
      <c r="T190" s="871"/>
      <c r="U190" s="871"/>
      <c r="V190" s="871"/>
      <c r="W190" s="871"/>
      <c r="X190" s="871"/>
      <c r="Y190" s="871"/>
      <c r="Z190" s="871"/>
      <c r="AA190" s="871"/>
      <c r="AB190" s="871"/>
      <c r="AC190" s="871"/>
      <c r="AD190" s="871"/>
      <c r="AE190" s="871"/>
    </row>
    <row r="191" spans="1:31">
      <c r="A191" s="871"/>
      <c r="B191" s="871"/>
      <c r="C191" s="871"/>
      <c r="D191" s="871"/>
      <c r="E191" s="871"/>
      <c r="F191" s="871"/>
      <c r="G191" s="871"/>
      <c r="H191" s="871"/>
      <c r="I191" s="871"/>
      <c r="J191" s="871"/>
      <c r="K191" s="871"/>
      <c r="L191" s="871"/>
      <c r="M191" s="871"/>
      <c r="N191" s="871"/>
      <c r="O191" s="871"/>
      <c r="P191" s="871"/>
      <c r="Q191" s="871"/>
      <c r="R191" s="871"/>
      <c r="S191" s="871"/>
      <c r="T191" s="871"/>
      <c r="U191" s="871"/>
      <c r="V191" s="871"/>
      <c r="W191" s="871"/>
      <c r="X191" s="871"/>
      <c r="Y191" s="871"/>
      <c r="Z191" s="871"/>
      <c r="AA191" s="871"/>
      <c r="AB191" s="871"/>
      <c r="AC191" s="871"/>
      <c r="AD191" s="871"/>
      <c r="AE191" s="871"/>
    </row>
    <row r="192" spans="1:31">
      <c r="A192" s="871"/>
      <c r="B192" s="871"/>
      <c r="C192" s="871"/>
      <c r="D192" s="871"/>
      <c r="E192" s="871"/>
      <c r="F192" s="871"/>
      <c r="G192" s="871"/>
      <c r="H192" s="871"/>
      <c r="I192" s="871"/>
      <c r="J192" s="871"/>
      <c r="K192" s="871"/>
      <c r="L192" s="871"/>
      <c r="M192" s="871"/>
      <c r="N192" s="871"/>
      <c r="O192" s="871"/>
      <c r="P192" s="871"/>
      <c r="Q192" s="871"/>
      <c r="R192" s="871"/>
      <c r="S192" s="871"/>
      <c r="T192" s="871"/>
      <c r="U192" s="871"/>
      <c r="V192" s="871"/>
      <c r="W192" s="871"/>
      <c r="X192" s="871"/>
      <c r="Y192" s="871"/>
      <c r="Z192" s="871"/>
      <c r="AA192" s="871"/>
      <c r="AB192" s="871"/>
      <c r="AC192" s="871"/>
      <c r="AD192" s="871"/>
      <c r="AE192" s="871"/>
    </row>
    <row r="193" spans="1:31">
      <c r="A193" s="871"/>
      <c r="B193" s="871"/>
      <c r="C193" s="871"/>
      <c r="D193" s="871"/>
      <c r="E193" s="871"/>
      <c r="F193" s="871"/>
      <c r="G193" s="871"/>
      <c r="H193" s="871"/>
      <c r="I193" s="871"/>
      <c r="J193" s="871"/>
      <c r="K193" s="871"/>
      <c r="L193" s="871"/>
      <c r="M193" s="871"/>
      <c r="N193" s="871"/>
      <c r="O193" s="871"/>
      <c r="P193" s="871"/>
      <c r="Q193" s="871"/>
      <c r="R193" s="871"/>
      <c r="S193" s="871"/>
      <c r="T193" s="871"/>
      <c r="U193" s="871"/>
      <c r="V193" s="871"/>
      <c r="W193" s="871"/>
      <c r="X193" s="871"/>
      <c r="Y193" s="871"/>
      <c r="Z193" s="871"/>
      <c r="AA193" s="871"/>
      <c r="AB193" s="871"/>
      <c r="AC193" s="871"/>
      <c r="AD193" s="871"/>
      <c r="AE193" s="871"/>
    </row>
    <row r="194" spans="1:31">
      <c r="A194" s="871"/>
      <c r="B194" s="871"/>
      <c r="C194" s="871"/>
      <c r="D194" s="871"/>
      <c r="E194" s="871"/>
      <c r="F194" s="871"/>
      <c r="G194" s="871"/>
      <c r="H194" s="871"/>
      <c r="I194" s="871"/>
      <c r="J194" s="871"/>
      <c r="K194" s="871"/>
      <c r="L194" s="871"/>
      <c r="M194" s="871"/>
      <c r="N194" s="871"/>
      <c r="O194" s="871"/>
      <c r="P194" s="871"/>
      <c r="Q194" s="871"/>
      <c r="R194" s="871"/>
      <c r="S194" s="871"/>
      <c r="T194" s="871"/>
      <c r="U194" s="871"/>
      <c r="V194" s="871"/>
      <c r="W194" s="871"/>
      <c r="X194" s="871"/>
      <c r="Y194" s="871"/>
      <c r="Z194" s="871"/>
      <c r="AA194" s="871"/>
      <c r="AB194" s="871"/>
      <c r="AC194" s="871"/>
      <c r="AD194" s="871"/>
      <c r="AE194" s="871"/>
    </row>
    <row r="195" spans="1:31">
      <c r="A195" s="871"/>
      <c r="B195" s="871"/>
      <c r="C195" s="871"/>
      <c r="D195" s="871"/>
      <c r="E195" s="871"/>
      <c r="F195" s="871"/>
      <c r="G195" s="871"/>
      <c r="H195" s="871"/>
      <c r="I195" s="871"/>
      <c r="J195" s="871"/>
      <c r="K195" s="871"/>
      <c r="L195" s="871"/>
      <c r="M195" s="871"/>
      <c r="N195" s="871"/>
      <c r="O195" s="871"/>
      <c r="P195" s="871"/>
      <c r="Q195" s="871"/>
      <c r="R195" s="871"/>
      <c r="S195" s="871"/>
      <c r="T195" s="871"/>
      <c r="U195" s="871"/>
      <c r="V195" s="871"/>
      <c r="W195" s="871"/>
      <c r="X195" s="871"/>
      <c r="Y195" s="871"/>
      <c r="Z195" s="871"/>
      <c r="AA195" s="871"/>
      <c r="AB195" s="871"/>
      <c r="AC195" s="871"/>
      <c r="AD195" s="871"/>
      <c r="AE195" s="871"/>
    </row>
    <row r="196" spans="1:31">
      <c r="A196" s="871"/>
      <c r="B196" s="871"/>
      <c r="C196" s="871"/>
      <c r="D196" s="871"/>
      <c r="E196" s="871"/>
      <c r="F196" s="871"/>
      <c r="G196" s="871"/>
      <c r="H196" s="871"/>
      <c r="I196" s="871"/>
      <c r="J196" s="871"/>
      <c r="K196" s="871"/>
      <c r="L196" s="871"/>
      <c r="M196" s="871"/>
      <c r="N196" s="871"/>
      <c r="O196" s="871"/>
      <c r="P196" s="871"/>
      <c r="Q196" s="871"/>
      <c r="R196" s="871"/>
      <c r="S196" s="871"/>
      <c r="T196" s="871"/>
      <c r="U196" s="871"/>
      <c r="V196" s="871"/>
      <c r="W196" s="871"/>
      <c r="X196" s="871"/>
      <c r="Y196" s="871"/>
      <c r="Z196" s="871"/>
      <c r="AA196" s="871"/>
      <c r="AB196" s="871"/>
      <c r="AC196" s="871"/>
      <c r="AD196" s="871"/>
      <c r="AE196" s="871"/>
    </row>
    <row r="197" spans="1:31">
      <c r="A197" s="871"/>
      <c r="B197" s="871"/>
      <c r="C197" s="871"/>
      <c r="D197" s="871"/>
      <c r="E197" s="871"/>
      <c r="F197" s="871"/>
      <c r="G197" s="871"/>
      <c r="H197" s="871"/>
      <c r="I197" s="871"/>
      <c r="J197" s="871"/>
      <c r="K197" s="871"/>
      <c r="L197" s="871"/>
      <c r="M197" s="871"/>
      <c r="N197" s="871"/>
      <c r="O197" s="871"/>
      <c r="P197" s="871"/>
      <c r="Q197" s="871"/>
      <c r="R197" s="871"/>
      <c r="S197" s="871"/>
      <c r="T197" s="871"/>
      <c r="U197" s="871"/>
      <c r="V197" s="871"/>
      <c r="W197" s="871"/>
      <c r="X197" s="871"/>
      <c r="Y197" s="871"/>
      <c r="Z197" s="871"/>
      <c r="AA197" s="871"/>
      <c r="AB197" s="871"/>
      <c r="AC197" s="871"/>
      <c r="AD197" s="871"/>
      <c r="AE197" s="871"/>
    </row>
    <row r="198" spans="1:31">
      <c r="A198" s="871"/>
      <c r="B198" s="871"/>
      <c r="C198" s="871"/>
      <c r="D198" s="871"/>
      <c r="E198" s="871"/>
      <c r="F198" s="871"/>
      <c r="G198" s="871"/>
      <c r="H198" s="871"/>
      <c r="I198" s="871"/>
      <c r="J198" s="871"/>
      <c r="K198" s="871"/>
      <c r="L198" s="871"/>
      <c r="M198" s="871"/>
      <c r="N198" s="871"/>
      <c r="O198" s="871"/>
      <c r="P198" s="871"/>
      <c r="Q198" s="871"/>
      <c r="R198" s="871"/>
      <c r="S198" s="871"/>
      <c r="T198" s="871"/>
      <c r="U198" s="871"/>
      <c r="V198" s="871"/>
      <c r="W198" s="871"/>
      <c r="X198" s="871"/>
      <c r="Y198" s="871"/>
      <c r="Z198" s="871"/>
      <c r="AA198" s="871"/>
      <c r="AB198" s="871"/>
      <c r="AC198" s="871"/>
      <c r="AD198" s="871"/>
      <c r="AE198" s="871"/>
    </row>
    <row r="199" spans="1:31">
      <c r="A199" s="871"/>
      <c r="B199" s="871"/>
      <c r="C199" s="871"/>
      <c r="D199" s="871"/>
      <c r="E199" s="871"/>
      <c r="F199" s="871"/>
      <c r="G199" s="871"/>
      <c r="H199" s="871"/>
      <c r="I199" s="871"/>
      <c r="J199" s="871"/>
      <c r="K199" s="871"/>
      <c r="L199" s="871"/>
      <c r="M199" s="871"/>
      <c r="N199" s="871"/>
      <c r="O199" s="871"/>
      <c r="P199" s="871"/>
      <c r="Q199" s="871"/>
      <c r="R199" s="871"/>
      <c r="S199" s="871"/>
      <c r="T199" s="871"/>
      <c r="U199" s="871"/>
      <c r="V199" s="871"/>
      <c r="W199" s="871"/>
      <c r="X199" s="871"/>
      <c r="Y199" s="871"/>
      <c r="Z199" s="871"/>
      <c r="AA199" s="871"/>
      <c r="AB199" s="871"/>
      <c r="AC199" s="871"/>
      <c r="AD199" s="871"/>
      <c r="AE199" s="871"/>
    </row>
    <row r="200" spans="1:31">
      <c r="A200" s="871"/>
      <c r="B200" s="871"/>
      <c r="C200" s="871"/>
      <c r="D200" s="871"/>
      <c r="E200" s="871"/>
      <c r="F200" s="871"/>
      <c r="G200" s="871"/>
      <c r="H200" s="871"/>
      <c r="I200" s="871"/>
      <c r="J200" s="871"/>
      <c r="K200" s="871"/>
      <c r="L200" s="871"/>
      <c r="M200" s="871"/>
      <c r="N200" s="871"/>
      <c r="O200" s="871"/>
      <c r="P200" s="871"/>
      <c r="Q200" s="871"/>
      <c r="R200" s="871"/>
      <c r="S200" s="871"/>
      <c r="T200" s="871"/>
      <c r="U200" s="871"/>
      <c r="V200" s="871"/>
      <c r="W200" s="871"/>
      <c r="X200" s="871"/>
      <c r="Y200" s="871"/>
      <c r="Z200" s="871"/>
      <c r="AA200" s="871"/>
      <c r="AB200" s="871"/>
      <c r="AC200" s="871"/>
      <c r="AD200" s="871"/>
      <c r="AE200" s="871"/>
    </row>
    <row r="201" spans="1:31">
      <c r="A201" s="871"/>
      <c r="B201" s="871"/>
      <c r="C201" s="871"/>
      <c r="D201" s="871"/>
      <c r="E201" s="871"/>
      <c r="F201" s="871"/>
      <c r="G201" s="871"/>
      <c r="H201" s="871"/>
      <c r="I201" s="871"/>
      <c r="J201" s="871"/>
      <c r="K201" s="871"/>
      <c r="L201" s="871"/>
      <c r="M201" s="871"/>
      <c r="N201" s="871"/>
      <c r="O201" s="871"/>
      <c r="P201" s="871"/>
      <c r="Q201" s="871"/>
      <c r="R201" s="871"/>
      <c r="S201" s="871"/>
      <c r="T201" s="871"/>
      <c r="U201" s="871"/>
      <c r="V201" s="871"/>
      <c r="W201" s="871"/>
      <c r="X201" s="871"/>
      <c r="Y201" s="871"/>
      <c r="Z201" s="871"/>
      <c r="AA201" s="871"/>
      <c r="AB201" s="871"/>
      <c r="AC201" s="871"/>
      <c r="AD201" s="871"/>
      <c r="AE201" s="871"/>
    </row>
    <row r="202" spans="1:31">
      <c r="A202" s="871"/>
      <c r="B202" s="871"/>
      <c r="C202" s="871"/>
      <c r="D202" s="871"/>
      <c r="E202" s="871"/>
      <c r="F202" s="871"/>
      <c r="G202" s="871"/>
      <c r="H202" s="871"/>
      <c r="I202" s="871"/>
      <c r="J202" s="871"/>
      <c r="K202" s="871"/>
      <c r="L202" s="871"/>
      <c r="M202" s="871"/>
      <c r="N202" s="871"/>
      <c r="O202" s="871"/>
      <c r="P202" s="871"/>
      <c r="Q202" s="871"/>
      <c r="R202" s="871"/>
      <c r="S202" s="871"/>
      <c r="T202" s="871"/>
      <c r="U202" s="871"/>
      <c r="V202" s="871"/>
      <c r="W202" s="871"/>
      <c r="X202" s="871"/>
      <c r="Y202" s="871"/>
      <c r="Z202" s="871"/>
      <c r="AA202" s="871"/>
      <c r="AB202" s="871"/>
      <c r="AC202" s="871"/>
      <c r="AD202" s="871"/>
      <c r="AE202" s="871"/>
    </row>
    <row r="203" spans="1:31">
      <c r="A203" s="871"/>
      <c r="B203" s="871"/>
      <c r="C203" s="871"/>
      <c r="D203" s="871"/>
      <c r="E203" s="871"/>
      <c r="F203" s="871"/>
      <c r="G203" s="871"/>
      <c r="H203" s="871"/>
      <c r="I203" s="871"/>
      <c r="J203" s="871"/>
      <c r="K203" s="871"/>
      <c r="L203" s="871"/>
      <c r="M203" s="871"/>
      <c r="N203" s="871"/>
      <c r="O203" s="871"/>
      <c r="P203" s="871"/>
      <c r="Q203" s="871"/>
      <c r="R203" s="871"/>
      <c r="S203" s="871"/>
      <c r="T203" s="871"/>
      <c r="U203" s="871"/>
      <c r="V203" s="871"/>
      <c r="W203" s="871"/>
      <c r="X203" s="871"/>
      <c r="Y203" s="871"/>
      <c r="Z203" s="871"/>
      <c r="AA203" s="871"/>
      <c r="AB203" s="871"/>
      <c r="AC203" s="871"/>
      <c r="AD203" s="871"/>
      <c r="AE203" s="871"/>
    </row>
    <row r="204" spans="1:31">
      <c r="A204" s="871"/>
      <c r="B204" s="871"/>
      <c r="C204" s="871"/>
      <c r="D204" s="871"/>
      <c r="E204" s="871"/>
      <c r="F204" s="871"/>
      <c r="G204" s="871"/>
      <c r="H204" s="871"/>
      <c r="I204" s="871"/>
      <c r="J204" s="871"/>
      <c r="K204" s="871"/>
      <c r="L204" s="871"/>
      <c r="M204" s="871"/>
      <c r="N204" s="871"/>
      <c r="O204" s="871"/>
      <c r="P204" s="871"/>
      <c r="Q204" s="871"/>
      <c r="R204" s="871"/>
      <c r="S204" s="871"/>
      <c r="T204" s="871"/>
      <c r="U204" s="871"/>
      <c r="V204" s="871"/>
      <c r="W204" s="871"/>
      <c r="X204" s="871"/>
      <c r="Y204" s="871"/>
      <c r="Z204" s="871"/>
      <c r="AA204" s="871"/>
      <c r="AB204" s="871"/>
      <c r="AC204" s="871"/>
      <c r="AD204" s="871"/>
      <c r="AE204" s="871"/>
    </row>
    <row r="205" spans="1:31">
      <c r="A205" s="871"/>
      <c r="B205" s="871"/>
      <c r="C205" s="871"/>
      <c r="D205" s="871"/>
      <c r="E205" s="871"/>
      <c r="F205" s="871"/>
      <c r="G205" s="871"/>
      <c r="H205" s="871"/>
      <c r="I205" s="871"/>
      <c r="J205" s="871"/>
      <c r="K205" s="871"/>
      <c r="L205" s="871"/>
      <c r="M205" s="871"/>
      <c r="N205" s="871"/>
      <c r="O205" s="871"/>
      <c r="P205" s="871"/>
      <c r="Q205" s="871"/>
      <c r="R205" s="871"/>
      <c r="S205" s="871"/>
      <c r="T205" s="871"/>
      <c r="U205" s="871"/>
      <c r="V205" s="871"/>
      <c r="W205" s="871"/>
      <c r="X205" s="871"/>
      <c r="Y205" s="871"/>
      <c r="Z205" s="871"/>
      <c r="AA205" s="871"/>
      <c r="AB205" s="871"/>
      <c r="AC205" s="871"/>
      <c r="AD205" s="871"/>
      <c r="AE205" s="871"/>
    </row>
    <row r="206" spans="1:31">
      <c r="A206" s="871"/>
      <c r="B206" s="871"/>
      <c r="C206" s="871"/>
      <c r="D206" s="871"/>
      <c r="E206" s="871"/>
      <c r="F206" s="871"/>
      <c r="G206" s="871"/>
      <c r="H206" s="871"/>
      <c r="I206" s="871"/>
      <c r="J206" s="871"/>
      <c r="K206" s="871"/>
      <c r="L206" s="871"/>
      <c r="M206" s="871"/>
      <c r="N206" s="871"/>
      <c r="O206" s="871"/>
      <c r="P206" s="871"/>
      <c r="Q206" s="871"/>
      <c r="R206" s="871"/>
      <c r="S206" s="871"/>
      <c r="T206" s="871"/>
      <c r="U206" s="871"/>
      <c r="V206" s="871"/>
      <c r="W206" s="871"/>
      <c r="X206" s="871"/>
      <c r="Y206" s="871"/>
      <c r="Z206" s="871"/>
      <c r="AA206" s="871"/>
      <c r="AB206" s="871"/>
      <c r="AC206" s="871"/>
      <c r="AD206" s="871"/>
      <c r="AE206" s="871"/>
    </row>
    <row r="207" spans="1:31">
      <c r="A207" s="871"/>
      <c r="B207" s="871"/>
      <c r="C207" s="871"/>
      <c r="D207" s="871"/>
      <c r="E207" s="871"/>
      <c r="F207" s="871"/>
      <c r="G207" s="871"/>
      <c r="H207" s="871"/>
      <c r="I207" s="871"/>
      <c r="J207" s="871"/>
      <c r="K207" s="871"/>
      <c r="L207" s="871"/>
      <c r="M207" s="871"/>
      <c r="N207" s="871"/>
      <c r="O207" s="871"/>
      <c r="P207" s="871"/>
      <c r="Q207" s="871"/>
      <c r="R207" s="871"/>
      <c r="S207" s="871"/>
      <c r="T207" s="871"/>
      <c r="U207" s="871"/>
      <c r="V207" s="871"/>
      <c r="W207" s="871"/>
      <c r="X207" s="871"/>
      <c r="Y207" s="871"/>
      <c r="Z207" s="871"/>
      <c r="AA207" s="871"/>
      <c r="AB207" s="871"/>
      <c r="AC207" s="871"/>
      <c r="AD207" s="871"/>
      <c r="AE207" s="871"/>
    </row>
    <row r="208" spans="1:31">
      <c r="A208" s="871"/>
      <c r="B208" s="871"/>
      <c r="C208" s="871"/>
      <c r="D208" s="871"/>
      <c r="E208" s="871"/>
      <c r="F208" s="871"/>
      <c r="G208" s="871"/>
      <c r="H208" s="871"/>
      <c r="I208" s="871"/>
      <c r="J208" s="871"/>
      <c r="K208" s="871"/>
      <c r="L208" s="871"/>
      <c r="M208" s="871"/>
      <c r="N208" s="871"/>
      <c r="O208" s="871"/>
      <c r="P208" s="871"/>
      <c r="Q208" s="871"/>
      <c r="R208" s="871"/>
      <c r="S208" s="871"/>
      <c r="T208" s="871"/>
      <c r="U208" s="871"/>
      <c r="V208" s="871"/>
      <c r="W208" s="871"/>
      <c r="X208" s="871"/>
      <c r="Y208" s="871"/>
      <c r="Z208" s="871"/>
      <c r="AA208" s="871"/>
      <c r="AB208" s="871"/>
      <c r="AC208" s="871"/>
      <c r="AD208" s="871"/>
      <c r="AE208" s="871"/>
    </row>
    <row r="209" spans="1:31">
      <c r="A209" s="871"/>
      <c r="B209" s="871"/>
      <c r="C209" s="871"/>
      <c r="D209" s="871"/>
      <c r="E209" s="871"/>
      <c r="F209" s="871"/>
      <c r="G209" s="871"/>
      <c r="H209" s="871"/>
      <c r="I209" s="871"/>
      <c r="J209" s="871"/>
      <c r="K209" s="871"/>
      <c r="L209" s="871"/>
      <c r="M209" s="871"/>
      <c r="N209" s="871"/>
      <c r="O209" s="871"/>
      <c r="P209" s="871"/>
      <c r="Q209" s="871"/>
      <c r="R209" s="871"/>
      <c r="S209" s="871"/>
      <c r="T209" s="871"/>
      <c r="U209" s="871"/>
      <c r="V209" s="871"/>
      <c r="W209" s="871"/>
      <c r="X209" s="871"/>
      <c r="Y209" s="871"/>
      <c r="Z209" s="871"/>
      <c r="AA209" s="871"/>
      <c r="AB209" s="871"/>
      <c r="AC209" s="871"/>
      <c r="AD209" s="871"/>
      <c r="AE209" s="871"/>
    </row>
    <row r="210" spans="1:31">
      <c r="A210" s="871"/>
      <c r="B210" s="871"/>
      <c r="C210" s="871"/>
      <c r="D210" s="871"/>
      <c r="E210" s="871"/>
      <c r="F210" s="871"/>
      <c r="G210" s="871"/>
      <c r="H210" s="871"/>
      <c r="I210" s="871"/>
      <c r="J210" s="871"/>
      <c r="K210" s="871"/>
      <c r="L210" s="871"/>
      <c r="M210" s="871"/>
      <c r="N210" s="871"/>
      <c r="O210" s="871"/>
      <c r="P210" s="871"/>
      <c r="Q210" s="871"/>
      <c r="R210" s="871"/>
      <c r="S210" s="871"/>
      <c r="T210" s="871"/>
      <c r="U210" s="871"/>
      <c r="V210" s="871"/>
      <c r="W210" s="871"/>
      <c r="X210" s="871"/>
      <c r="Y210" s="871"/>
      <c r="Z210" s="871"/>
      <c r="AA210" s="871"/>
      <c r="AB210" s="871"/>
      <c r="AC210" s="871"/>
      <c r="AD210" s="871"/>
      <c r="AE210" s="871"/>
    </row>
    <row r="211" spans="1:31">
      <c r="A211" s="871"/>
      <c r="B211" s="871"/>
      <c r="C211" s="871"/>
      <c r="D211" s="871"/>
      <c r="E211" s="871"/>
      <c r="F211" s="871"/>
      <c r="G211" s="871"/>
      <c r="H211" s="871"/>
      <c r="I211" s="871"/>
      <c r="J211" s="871"/>
      <c r="K211" s="871"/>
      <c r="L211" s="871"/>
      <c r="M211" s="871"/>
      <c r="N211" s="871"/>
      <c r="O211" s="871"/>
      <c r="P211" s="871"/>
      <c r="Q211" s="871"/>
      <c r="R211" s="871"/>
      <c r="S211" s="871"/>
      <c r="T211" s="871"/>
      <c r="U211" s="871"/>
      <c r="V211" s="871"/>
      <c r="W211" s="871"/>
      <c r="X211" s="871"/>
      <c r="Y211" s="871"/>
      <c r="Z211" s="871"/>
      <c r="AA211" s="871"/>
      <c r="AB211" s="871"/>
      <c r="AC211" s="871"/>
      <c r="AD211" s="871"/>
      <c r="AE211" s="871"/>
    </row>
    <row r="212" spans="1:31">
      <c r="A212" s="871"/>
      <c r="B212" s="871"/>
      <c r="C212" s="871"/>
      <c r="D212" s="871"/>
      <c r="E212" s="871"/>
      <c r="F212" s="871"/>
      <c r="G212" s="871"/>
      <c r="H212" s="871"/>
      <c r="I212" s="871"/>
      <c r="J212" s="871"/>
      <c r="K212" s="871"/>
      <c r="L212" s="871"/>
      <c r="M212" s="871"/>
      <c r="N212" s="871"/>
      <c r="O212" s="871"/>
      <c r="P212" s="871"/>
      <c r="Q212" s="871"/>
      <c r="R212" s="871"/>
      <c r="S212" s="871"/>
      <c r="T212" s="871"/>
      <c r="U212" s="871"/>
      <c r="V212" s="871"/>
      <c r="W212" s="871"/>
      <c r="X212" s="871"/>
      <c r="Y212" s="871"/>
      <c r="Z212" s="871"/>
      <c r="AA212" s="871"/>
      <c r="AB212" s="871"/>
      <c r="AC212" s="871"/>
      <c r="AD212" s="871"/>
      <c r="AE212" s="871"/>
    </row>
    <row r="213" spans="1:31">
      <c r="A213" s="871"/>
      <c r="B213" s="871"/>
      <c r="C213" s="871"/>
      <c r="D213" s="871"/>
      <c r="E213" s="871"/>
      <c r="F213" s="871"/>
      <c r="G213" s="871"/>
      <c r="H213" s="871"/>
      <c r="I213" s="871"/>
      <c r="J213" s="871"/>
      <c r="K213" s="871"/>
      <c r="L213" s="871"/>
      <c r="M213" s="871"/>
      <c r="N213" s="871"/>
      <c r="O213" s="871"/>
      <c r="P213" s="871"/>
      <c r="Q213" s="871"/>
      <c r="R213" s="871"/>
      <c r="S213" s="871"/>
      <c r="T213" s="871"/>
      <c r="U213" s="871"/>
      <c r="V213" s="871"/>
      <c r="W213" s="871"/>
      <c r="X213" s="871"/>
      <c r="Y213" s="871"/>
      <c r="Z213" s="871"/>
      <c r="AA213" s="871"/>
      <c r="AB213" s="871"/>
      <c r="AC213" s="871"/>
      <c r="AD213" s="871"/>
      <c r="AE213" s="871"/>
    </row>
    <row r="214" spans="1:31">
      <c r="A214" s="871"/>
      <c r="B214" s="871"/>
      <c r="C214" s="871"/>
      <c r="D214" s="871"/>
      <c r="E214" s="871"/>
      <c r="F214" s="871"/>
      <c r="G214" s="871"/>
      <c r="H214" s="871"/>
      <c r="I214" s="871"/>
      <c r="J214" s="871"/>
      <c r="K214" s="871"/>
      <c r="L214" s="871"/>
      <c r="M214" s="871"/>
      <c r="N214" s="871"/>
      <c r="O214" s="871"/>
      <c r="P214" s="871"/>
      <c r="Q214" s="871"/>
      <c r="R214" s="871"/>
      <c r="S214" s="871"/>
      <c r="T214" s="871"/>
      <c r="U214" s="871"/>
      <c r="V214" s="871"/>
      <c r="W214" s="871"/>
      <c r="X214" s="871"/>
      <c r="Y214" s="871"/>
      <c r="Z214" s="871"/>
      <c r="AA214" s="871"/>
      <c r="AB214" s="871"/>
      <c r="AC214" s="871"/>
      <c r="AD214" s="871"/>
      <c r="AE214" s="871"/>
    </row>
    <row r="215" spans="1:31">
      <c r="A215" s="871"/>
      <c r="B215" s="871"/>
      <c r="C215" s="871"/>
      <c r="D215" s="871"/>
      <c r="E215" s="871"/>
      <c r="F215" s="871"/>
      <c r="G215" s="871"/>
      <c r="H215" s="871"/>
      <c r="I215" s="871"/>
      <c r="J215" s="871"/>
      <c r="K215" s="871"/>
      <c r="L215" s="871"/>
      <c r="M215" s="871"/>
      <c r="N215" s="871"/>
      <c r="O215" s="871"/>
      <c r="P215" s="871"/>
      <c r="Q215" s="871"/>
      <c r="R215" s="871"/>
      <c r="S215" s="871"/>
      <c r="T215" s="871"/>
      <c r="U215" s="871"/>
      <c r="V215" s="871"/>
      <c r="W215" s="871"/>
      <c r="X215" s="871"/>
      <c r="Y215" s="871"/>
      <c r="Z215" s="871"/>
      <c r="AA215" s="871"/>
      <c r="AB215" s="871"/>
      <c r="AC215" s="871"/>
      <c r="AD215" s="871"/>
      <c r="AE215" s="871"/>
    </row>
    <row r="216" spans="1:31">
      <c r="A216" s="871"/>
      <c r="B216" s="871"/>
      <c r="C216" s="871"/>
      <c r="D216" s="871"/>
      <c r="E216" s="871"/>
      <c r="F216" s="871"/>
      <c r="G216" s="871"/>
      <c r="H216" s="871"/>
      <c r="I216" s="871"/>
      <c r="J216" s="871"/>
      <c r="K216" s="871"/>
      <c r="L216" s="871"/>
      <c r="M216" s="871"/>
      <c r="N216" s="871"/>
      <c r="O216" s="871"/>
      <c r="P216" s="871"/>
      <c r="Q216" s="871"/>
      <c r="R216" s="871"/>
      <c r="S216" s="871"/>
      <c r="T216" s="871"/>
      <c r="U216" s="871"/>
      <c r="V216" s="871"/>
      <c r="W216" s="871"/>
      <c r="X216" s="871"/>
      <c r="Y216" s="871"/>
      <c r="Z216" s="871"/>
      <c r="AA216" s="871"/>
      <c r="AB216" s="871"/>
      <c r="AC216" s="871"/>
      <c r="AD216" s="871"/>
      <c r="AE216" s="871"/>
    </row>
    <row r="217" spans="1:31">
      <c r="A217" s="871"/>
      <c r="B217" s="871"/>
      <c r="C217" s="871"/>
      <c r="D217" s="871"/>
      <c r="E217" s="871"/>
      <c r="F217" s="871"/>
      <c r="G217" s="871"/>
      <c r="H217" s="871"/>
      <c r="I217" s="871"/>
      <c r="J217" s="871"/>
      <c r="K217" s="871"/>
      <c r="L217" s="871"/>
      <c r="M217" s="871"/>
      <c r="N217" s="871"/>
      <c r="O217" s="871"/>
      <c r="P217" s="871"/>
      <c r="Q217" s="871"/>
      <c r="R217" s="871"/>
      <c r="S217" s="871"/>
      <c r="T217" s="871"/>
      <c r="U217" s="871"/>
      <c r="V217" s="871"/>
      <c r="W217" s="871"/>
      <c r="X217" s="871"/>
      <c r="Y217" s="871"/>
      <c r="Z217" s="871"/>
      <c r="AA217" s="871"/>
      <c r="AB217" s="871"/>
      <c r="AC217" s="871"/>
      <c r="AD217" s="871"/>
      <c r="AE217" s="871"/>
    </row>
    <row r="218" spans="1:31">
      <c r="A218" s="871"/>
      <c r="B218" s="871"/>
      <c r="C218" s="871"/>
      <c r="D218" s="871"/>
      <c r="E218" s="871"/>
      <c r="F218" s="871"/>
      <c r="G218" s="871"/>
      <c r="H218" s="871"/>
      <c r="I218" s="871"/>
      <c r="J218" s="871"/>
      <c r="K218" s="871"/>
      <c r="L218" s="871"/>
      <c r="M218" s="871"/>
      <c r="N218" s="871"/>
      <c r="O218" s="871"/>
      <c r="P218" s="871"/>
      <c r="Q218" s="871"/>
      <c r="R218" s="871"/>
      <c r="S218" s="871"/>
      <c r="T218" s="871"/>
      <c r="U218" s="871"/>
      <c r="V218" s="871"/>
      <c r="W218" s="871"/>
      <c r="X218" s="871"/>
      <c r="Y218" s="871"/>
      <c r="Z218" s="871"/>
      <c r="AA218" s="871"/>
      <c r="AB218" s="871"/>
      <c r="AC218" s="871"/>
      <c r="AD218" s="871"/>
      <c r="AE218" s="871"/>
    </row>
    <row r="219" spans="1:31">
      <c r="A219" s="871"/>
      <c r="B219" s="871"/>
      <c r="C219" s="871"/>
      <c r="D219" s="871"/>
      <c r="E219" s="871"/>
      <c r="F219" s="871"/>
      <c r="G219" s="871"/>
      <c r="H219" s="871"/>
      <c r="I219" s="871"/>
      <c r="J219" s="871"/>
      <c r="K219" s="871"/>
      <c r="L219" s="871"/>
      <c r="M219" s="871"/>
      <c r="N219" s="871"/>
      <c r="O219" s="871"/>
      <c r="P219" s="871"/>
      <c r="Q219" s="871"/>
      <c r="R219" s="871"/>
      <c r="S219" s="871"/>
      <c r="T219" s="871"/>
      <c r="U219" s="871"/>
      <c r="V219" s="871"/>
      <c r="W219" s="871"/>
      <c r="X219" s="871"/>
      <c r="Y219" s="871"/>
      <c r="Z219" s="871"/>
      <c r="AA219" s="871"/>
      <c r="AB219" s="871"/>
      <c r="AC219" s="871"/>
      <c r="AD219" s="871"/>
      <c r="AE219" s="871"/>
    </row>
    <row r="220" spans="1:31">
      <c r="A220" s="871"/>
      <c r="B220" s="871"/>
      <c r="C220" s="871"/>
      <c r="D220" s="871"/>
      <c r="E220" s="871"/>
      <c r="F220" s="871"/>
      <c r="G220" s="871"/>
      <c r="H220" s="871"/>
      <c r="I220" s="871"/>
      <c r="J220" s="871"/>
      <c r="K220" s="871"/>
      <c r="L220" s="871"/>
      <c r="M220" s="871"/>
      <c r="N220" s="871"/>
      <c r="O220" s="871"/>
      <c r="P220" s="871"/>
      <c r="Q220" s="871"/>
      <c r="R220" s="871"/>
      <c r="S220" s="871"/>
      <c r="T220" s="871"/>
      <c r="U220" s="871"/>
      <c r="V220" s="871"/>
      <c r="W220" s="871"/>
      <c r="X220" s="871"/>
      <c r="Y220" s="871"/>
      <c r="Z220" s="871"/>
      <c r="AA220" s="871"/>
      <c r="AB220" s="871"/>
      <c r="AC220" s="871"/>
      <c r="AD220" s="871"/>
      <c r="AE220" s="871"/>
    </row>
    <row r="221" spans="1:31">
      <c r="A221" s="871"/>
      <c r="B221" s="871"/>
      <c r="C221" s="871"/>
      <c r="D221" s="871"/>
      <c r="E221" s="871"/>
      <c r="F221" s="871"/>
      <c r="G221" s="871"/>
      <c r="H221" s="871"/>
      <c r="I221" s="871"/>
      <c r="J221" s="871"/>
      <c r="K221" s="871"/>
      <c r="L221" s="871"/>
      <c r="M221" s="871"/>
      <c r="N221" s="871"/>
      <c r="O221" s="871"/>
      <c r="P221" s="871"/>
      <c r="Q221" s="871"/>
      <c r="R221" s="871"/>
      <c r="S221" s="871"/>
      <c r="T221" s="871"/>
      <c r="U221" s="871"/>
      <c r="V221" s="871"/>
      <c r="W221" s="871"/>
      <c r="X221" s="871"/>
      <c r="Y221" s="871"/>
      <c r="Z221" s="871"/>
      <c r="AA221" s="871"/>
      <c r="AB221" s="871"/>
      <c r="AC221" s="871"/>
      <c r="AD221" s="871"/>
      <c r="AE221" s="871"/>
    </row>
    <row r="222" spans="1:31">
      <c r="A222" s="871"/>
      <c r="B222" s="871"/>
      <c r="C222" s="871"/>
      <c r="D222" s="871"/>
      <c r="E222" s="871"/>
      <c r="F222" s="871"/>
      <c r="G222" s="871"/>
      <c r="H222" s="871"/>
      <c r="I222" s="871"/>
      <c r="J222" s="871"/>
      <c r="K222" s="871"/>
      <c r="L222" s="871"/>
      <c r="M222" s="871"/>
      <c r="N222" s="871"/>
      <c r="O222" s="871"/>
      <c r="P222" s="871"/>
      <c r="Q222" s="871"/>
      <c r="R222" s="871"/>
      <c r="S222" s="871"/>
      <c r="T222" s="871"/>
      <c r="U222" s="871"/>
      <c r="V222" s="871"/>
      <c r="W222" s="871"/>
      <c r="X222" s="871"/>
      <c r="Y222" s="871"/>
      <c r="Z222" s="871"/>
      <c r="AA222" s="871"/>
      <c r="AB222" s="871"/>
      <c r="AC222" s="871"/>
      <c r="AD222" s="871"/>
      <c r="AE222" s="871"/>
    </row>
    <row r="223" spans="1:31">
      <c r="A223" s="871"/>
      <c r="B223" s="871"/>
      <c r="C223" s="871"/>
      <c r="D223" s="871"/>
      <c r="E223" s="871"/>
      <c r="F223" s="871"/>
      <c r="G223" s="871"/>
      <c r="H223" s="871"/>
      <c r="I223" s="871"/>
      <c r="J223" s="871"/>
      <c r="K223" s="871"/>
      <c r="L223" s="871"/>
      <c r="M223" s="871"/>
      <c r="N223" s="871"/>
      <c r="O223" s="871"/>
      <c r="P223" s="871"/>
      <c r="Q223" s="871"/>
      <c r="R223" s="871"/>
      <c r="S223" s="871"/>
      <c r="T223" s="871"/>
      <c r="U223" s="871"/>
      <c r="V223" s="871"/>
      <c r="W223" s="871"/>
      <c r="X223" s="871"/>
      <c r="Y223" s="871"/>
      <c r="Z223" s="871"/>
      <c r="AA223" s="871"/>
      <c r="AB223" s="871"/>
      <c r="AC223" s="871"/>
      <c r="AD223" s="871"/>
      <c r="AE223" s="871"/>
    </row>
    <row r="224" spans="1:31">
      <c r="A224" s="871"/>
      <c r="B224" s="871"/>
      <c r="C224" s="871"/>
      <c r="D224" s="871"/>
      <c r="E224" s="871"/>
      <c r="F224" s="871"/>
      <c r="G224" s="871"/>
      <c r="H224" s="871"/>
      <c r="I224" s="871"/>
      <c r="J224" s="871"/>
      <c r="K224" s="871"/>
      <c r="L224" s="871"/>
      <c r="M224" s="871"/>
      <c r="N224" s="871"/>
      <c r="O224" s="871"/>
      <c r="P224" s="871"/>
      <c r="Q224" s="871"/>
      <c r="R224" s="871"/>
      <c r="S224" s="871"/>
      <c r="T224" s="871"/>
      <c r="U224" s="871"/>
      <c r="V224" s="871"/>
      <c r="W224" s="871"/>
      <c r="X224" s="871"/>
      <c r="Y224" s="871"/>
      <c r="Z224" s="871"/>
      <c r="AA224" s="871"/>
      <c r="AB224" s="871"/>
      <c r="AC224" s="871"/>
      <c r="AD224" s="871"/>
      <c r="AE224" s="871"/>
    </row>
    <row r="225" spans="1:31">
      <c r="A225" s="871"/>
      <c r="B225" s="871"/>
      <c r="C225" s="871"/>
      <c r="D225" s="871"/>
      <c r="E225" s="871"/>
      <c r="F225" s="871"/>
      <c r="G225" s="871"/>
      <c r="H225" s="871"/>
      <c r="I225" s="871"/>
      <c r="J225" s="871"/>
      <c r="K225" s="871"/>
      <c r="L225" s="871"/>
      <c r="M225" s="871"/>
      <c r="N225" s="871"/>
      <c r="O225" s="871"/>
      <c r="P225" s="871"/>
      <c r="Q225" s="871"/>
      <c r="R225" s="871"/>
      <c r="S225" s="871"/>
      <c r="T225" s="871"/>
      <c r="U225" s="871"/>
      <c r="V225" s="871"/>
      <c r="W225" s="871"/>
      <c r="X225" s="871"/>
      <c r="Y225" s="871"/>
      <c r="Z225" s="871"/>
      <c r="AA225" s="871"/>
      <c r="AB225" s="871"/>
      <c r="AC225" s="871"/>
      <c r="AD225" s="871"/>
      <c r="AE225" s="871"/>
    </row>
    <row r="226" spans="1:31">
      <c r="A226" s="871"/>
      <c r="B226" s="871"/>
      <c r="C226" s="871"/>
      <c r="D226" s="871"/>
      <c r="E226" s="871"/>
      <c r="F226" s="871"/>
      <c r="G226" s="871"/>
      <c r="H226" s="871"/>
      <c r="I226" s="871"/>
      <c r="J226" s="871"/>
      <c r="K226" s="871"/>
      <c r="L226" s="871"/>
      <c r="M226" s="871"/>
      <c r="N226" s="871"/>
      <c r="O226" s="871"/>
      <c r="P226" s="871"/>
      <c r="Q226" s="871"/>
      <c r="R226" s="871"/>
      <c r="S226" s="871"/>
      <c r="T226" s="871"/>
      <c r="U226" s="871"/>
      <c r="V226" s="871"/>
      <c r="W226" s="871"/>
      <c r="X226" s="871"/>
      <c r="Y226" s="871"/>
      <c r="Z226" s="871"/>
      <c r="AA226" s="871"/>
      <c r="AB226" s="871"/>
      <c r="AC226" s="871"/>
      <c r="AD226" s="871"/>
      <c r="AE226" s="871"/>
    </row>
    <row r="227" spans="1:31">
      <c r="A227" s="871"/>
      <c r="B227" s="871"/>
      <c r="C227" s="871"/>
      <c r="D227" s="871"/>
      <c r="E227" s="871"/>
      <c r="F227" s="871"/>
      <c r="G227" s="871"/>
      <c r="H227" s="871"/>
      <c r="I227" s="871"/>
      <c r="J227" s="871"/>
      <c r="K227" s="871"/>
      <c r="L227" s="871"/>
      <c r="M227" s="871"/>
      <c r="N227" s="871"/>
      <c r="O227" s="871"/>
      <c r="P227" s="871"/>
      <c r="Q227" s="871"/>
      <c r="R227" s="871"/>
      <c r="S227" s="871"/>
      <c r="T227" s="871"/>
      <c r="U227" s="871"/>
      <c r="V227" s="871"/>
      <c r="W227" s="871"/>
      <c r="X227" s="871"/>
      <c r="Y227" s="871"/>
      <c r="Z227" s="871"/>
      <c r="AA227" s="871"/>
      <c r="AB227" s="871"/>
      <c r="AC227" s="871"/>
      <c r="AD227" s="871"/>
      <c r="AE227" s="871"/>
    </row>
    <row r="228" spans="1:31">
      <c r="A228" s="871"/>
      <c r="B228" s="871"/>
      <c r="C228" s="871"/>
      <c r="D228" s="871"/>
      <c r="E228" s="871"/>
      <c r="F228" s="871"/>
      <c r="G228" s="871"/>
      <c r="H228" s="871"/>
      <c r="I228" s="871"/>
      <c r="J228" s="871"/>
      <c r="K228" s="871"/>
      <c r="L228" s="871"/>
      <c r="M228" s="871"/>
      <c r="N228" s="871"/>
      <c r="O228" s="871"/>
      <c r="P228" s="871"/>
      <c r="Q228" s="871"/>
      <c r="R228" s="871"/>
      <c r="S228" s="871"/>
      <c r="T228" s="871"/>
      <c r="U228" s="871"/>
      <c r="V228" s="871"/>
      <c r="W228" s="871"/>
      <c r="X228" s="871"/>
      <c r="Y228" s="871"/>
      <c r="Z228" s="871"/>
      <c r="AA228" s="871"/>
      <c r="AB228" s="871"/>
      <c r="AC228" s="871"/>
      <c r="AD228" s="871"/>
      <c r="AE228" s="871"/>
    </row>
    <row r="229" spans="1:31">
      <c r="A229" s="871"/>
      <c r="B229" s="871"/>
      <c r="C229" s="871"/>
      <c r="D229" s="871"/>
      <c r="E229" s="871"/>
      <c r="F229" s="871"/>
      <c r="G229" s="871"/>
      <c r="H229" s="871"/>
      <c r="I229" s="871"/>
      <c r="J229" s="871"/>
      <c r="K229" s="871"/>
      <c r="L229" s="871"/>
      <c r="M229" s="871"/>
      <c r="N229" s="871"/>
      <c r="O229" s="871"/>
      <c r="P229" s="871"/>
      <c r="Q229" s="871"/>
      <c r="R229" s="871"/>
      <c r="S229" s="871"/>
      <c r="T229" s="871"/>
      <c r="U229" s="871"/>
      <c r="V229" s="871"/>
      <c r="W229" s="871"/>
      <c r="X229" s="871"/>
      <c r="Y229" s="871"/>
      <c r="Z229" s="871"/>
      <c r="AA229" s="871"/>
      <c r="AB229" s="871"/>
      <c r="AC229" s="871"/>
      <c r="AD229" s="871"/>
      <c r="AE229" s="871"/>
    </row>
    <row r="230" spans="1:31">
      <c r="A230" s="871"/>
      <c r="B230" s="871"/>
      <c r="C230" s="871"/>
      <c r="D230" s="871"/>
      <c r="E230" s="871"/>
      <c r="F230" s="871"/>
      <c r="G230" s="871"/>
      <c r="H230" s="871"/>
      <c r="I230" s="871"/>
      <c r="J230" s="871"/>
      <c r="K230" s="871"/>
      <c r="L230" s="871"/>
      <c r="M230" s="871"/>
      <c r="N230" s="871"/>
      <c r="O230" s="871"/>
      <c r="P230" s="871"/>
      <c r="Q230" s="871"/>
      <c r="R230" s="871"/>
      <c r="S230" s="871"/>
      <c r="T230" s="871"/>
      <c r="U230" s="871"/>
      <c r="V230" s="871"/>
      <c r="W230" s="871"/>
      <c r="X230" s="871"/>
      <c r="Y230" s="871"/>
      <c r="Z230" s="871"/>
      <c r="AA230" s="871"/>
      <c r="AB230" s="871"/>
      <c r="AC230" s="871"/>
      <c r="AD230" s="871"/>
      <c r="AE230" s="871"/>
    </row>
    <row r="231" spans="1:31">
      <c r="A231" s="871"/>
      <c r="B231" s="871"/>
      <c r="C231" s="871"/>
      <c r="D231" s="871"/>
      <c r="E231" s="871"/>
      <c r="F231" s="871"/>
      <c r="G231" s="871"/>
      <c r="H231" s="871"/>
      <c r="I231" s="871"/>
      <c r="J231" s="871"/>
      <c r="K231" s="871"/>
      <c r="L231" s="871"/>
      <c r="M231" s="871"/>
      <c r="N231" s="871"/>
      <c r="O231" s="871"/>
      <c r="P231" s="871"/>
      <c r="Q231" s="871"/>
      <c r="R231" s="871"/>
      <c r="S231" s="871"/>
      <c r="T231" s="871"/>
      <c r="U231" s="871"/>
      <c r="V231" s="871"/>
      <c r="W231" s="871"/>
      <c r="X231" s="871"/>
      <c r="Y231" s="871"/>
      <c r="Z231" s="871"/>
      <c r="AA231" s="871"/>
      <c r="AB231" s="871"/>
      <c r="AC231" s="871"/>
      <c r="AD231" s="871"/>
      <c r="AE231" s="871"/>
    </row>
    <row r="232" spans="1:31">
      <c r="A232" s="871"/>
      <c r="B232" s="871"/>
      <c r="C232" s="871"/>
      <c r="D232" s="871"/>
      <c r="E232" s="871"/>
      <c r="F232" s="871"/>
      <c r="G232" s="871"/>
      <c r="H232" s="871"/>
      <c r="I232" s="871"/>
      <c r="J232" s="871"/>
      <c r="K232" s="871"/>
      <c r="L232" s="871"/>
      <c r="M232" s="871"/>
      <c r="N232" s="871"/>
      <c r="O232" s="871"/>
      <c r="P232" s="871"/>
      <c r="Q232" s="871"/>
      <c r="R232" s="871"/>
      <c r="S232" s="871"/>
      <c r="T232" s="871"/>
      <c r="U232" s="871"/>
      <c r="V232" s="871"/>
      <c r="W232" s="871"/>
      <c r="X232" s="871"/>
      <c r="Y232" s="871"/>
      <c r="Z232" s="871"/>
      <c r="AA232" s="871"/>
      <c r="AB232" s="871"/>
      <c r="AC232" s="871"/>
      <c r="AD232" s="871"/>
      <c r="AE232" s="871"/>
    </row>
    <row r="233" spans="1:31">
      <c r="A233" s="871"/>
      <c r="B233" s="871"/>
      <c r="C233" s="871"/>
      <c r="D233" s="871"/>
      <c r="E233" s="871"/>
      <c r="F233" s="871"/>
      <c r="G233" s="871"/>
      <c r="H233" s="871"/>
      <c r="I233" s="871"/>
      <c r="J233" s="871"/>
      <c r="K233" s="871"/>
      <c r="L233" s="871"/>
      <c r="M233" s="871"/>
      <c r="N233" s="871"/>
      <c r="O233" s="871"/>
      <c r="P233" s="871"/>
      <c r="Q233" s="871"/>
      <c r="R233" s="871"/>
      <c r="S233" s="871"/>
      <c r="T233" s="871"/>
      <c r="U233" s="871"/>
      <c r="V233" s="871"/>
      <c r="W233" s="871"/>
      <c r="X233" s="871"/>
      <c r="Y233" s="871"/>
      <c r="Z233" s="871"/>
      <c r="AA233" s="871"/>
      <c r="AB233" s="871"/>
      <c r="AC233" s="871"/>
      <c r="AD233" s="871"/>
      <c r="AE233" s="871"/>
    </row>
    <row r="234" spans="1:31">
      <c r="A234" s="871"/>
      <c r="B234" s="871"/>
      <c r="C234" s="871"/>
      <c r="D234" s="871"/>
      <c r="E234" s="871"/>
      <c r="F234" s="871"/>
      <c r="G234" s="871"/>
      <c r="H234" s="871"/>
      <c r="I234" s="871"/>
      <c r="J234" s="871"/>
      <c r="K234" s="871"/>
      <c r="L234" s="871"/>
      <c r="M234" s="871"/>
      <c r="N234" s="871"/>
      <c r="O234" s="871"/>
      <c r="P234" s="871"/>
      <c r="Q234" s="871"/>
      <c r="R234" s="871"/>
      <c r="S234" s="871"/>
      <c r="T234" s="871"/>
      <c r="U234" s="871"/>
      <c r="V234" s="871"/>
      <c r="W234" s="871"/>
      <c r="X234" s="871"/>
      <c r="Y234" s="871"/>
      <c r="Z234" s="871"/>
      <c r="AA234" s="871"/>
      <c r="AB234" s="871"/>
      <c r="AC234" s="871"/>
      <c r="AD234" s="871"/>
      <c r="AE234" s="871"/>
    </row>
    <row r="235" spans="1:31">
      <c r="A235" s="871"/>
      <c r="B235" s="871"/>
      <c r="C235" s="871"/>
      <c r="D235" s="871"/>
      <c r="E235" s="871"/>
      <c r="F235" s="871"/>
      <c r="G235" s="871"/>
      <c r="H235" s="871"/>
      <c r="I235" s="871"/>
      <c r="J235" s="871"/>
      <c r="K235" s="871"/>
      <c r="L235" s="871"/>
      <c r="M235" s="871"/>
      <c r="N235" s="871"/>
      <c r="O235" s="871"/>
      <c r="P235" s="871"/>
      <c r="Q235" s="871"/>
      <c r="R235" s="871"/>
      <c r="S235" s="871"/>
      <c r="T235" s="871"/>
      <c r="U235" s="871"/>
      <c r="V235" s="871"/>
      <c r="W235" s="871"/>
      <c r="X235" s="871"/>
      <c r="Y235" s="871"/>
      <c r="Z235" s="871"/>
      <c r="AA235" s="871"/>
      <c r="AB235" s="871"/>
      <c r="AC235" s="871"/>
      <c r="AD235" s="871"/>
      <c r="AE235" s="871"/>
    </row>
    <row r="236" spans="1:31">
      <c r="A236" s="871"/>
      <c r="B236" s="871"/>
      <c r="C236" s="871"/>
      <c r="D236" s="871"/>
      <c r="E236" s="871"/>
      <c r="F236" s="871"/>
      <c r="G236" s="871"/>
      <c r="H236" s="871"/>
      <c r="I236" s="871"/>
      <c r="J236" s="871"/>
      <c r="K236" s="871"/>
      <c r="L236" s="871"/>
      <c r="M236" s="871"/>
      <c r="N236" s="871"/>
      <c r="O236" s="871"/>
      <c r="P236" s="871"/>
      <c r="Q236" s="871"/>
      <c r="R236" s="871"/>
      <c r="S236" s="871"/>
      <c r="T236" s="871"/>
      <c r="U236" s="871"/>
      <c r="V236" s="871"/>
      <c r="W236" s="871"/>
      <c r="X236" s="871"/>
      <c r="Y236" s="871"/>
      <c r="Z236" s="871"/>
      <c r="AA236" s="871"/>
      <c r="AB236" s="871"/>
      <c r="AC236" s="871"/>
      <c r="AD236" s="871"/>
      <c r="AE236" s="871"/>
    </row>
    <row r="237" spans="1:31">
      <c r="A237" s="871"/>
      <c r="B237" s="871"/>
      <c r="C237" s="871"/>
      <c r="D237" s="871"/>
      <c r="E237" s="871"/>
      <c r="F237" s="871"/>
      <c r="G237" s="871"/>
      <c r="H237" s="871"/>
      <c r="I237" s="871"/>
      <c r="J237" s="871"/>
      <c r="K237" s="871"/>
      <c r="L237" s="871"/>
      <c r="M237" s="871"/>
      <c r="N237" s="871"/>
      <c r="O237" s="871"/>
      <c r="P237" s="871"/>
      <c r="Q237" s="871"/>
      <c r="R237" s="871"/>
      <c r="S237" s="871"/>
      <c r="T237" s="871"/>
      <c r="U237" s="871"/>
      <c r="V237" s="871"/>
      <c r="W237" s="871"/>
      <c r="X237" s="871"/>
      <c r="Y237" s="871"/>
      <c r="Z237" s="871"/>
      <c r="AA237" s="871"/>
      <c r="AB237" s="871"/>
      <c r="AC237" s="871"/>
      <c r="AD237" s="871"/>
      <c r="AE237" s="871"/>
    </row>
    <row r="238" spans="1:31">
      <c r="A238" s="871"/>
      <c r="B238" s="871"/>
      <c r="C238" s="871"/>
      <c r="D238" s="871"/>
      <c r="E238" s="871"/>
      <c r="F238" s="871"/>
      <c r="G238" s="871"/>
      <c r="H238" s="871"/>
      <c r="I238" s="871"/>
      <c r="J238" s="871"/>
      <c r="K238" s="871"/>
      <c r="L238" s="871"/>
      <c r="M238" s="871"/>
      <c r="N238" s="871"/>
      <c r="O238" s="871"/>
      <c r="P238" s="871"/>
      <c r="Q238" s="871"/>
      <c r="R238" s="871"/>
      <c r="S238" s="871"/>
      <c r="T238" s="871"/>
      <c r="U238" s="871"/>
      <c r="V238" s="871"/>
      <c r="W238" s="871"/>
      <c r="X238" s="871"/>
      <c r="Y238" s="871"/>
      <c r="Z238" s="871"/>
      <c r="AA238" s="871"/>
      <c r="AB238" s="871"/>
      <c r="AC238" s="871"/>
      <c r="AD238" s="871"/>
      <c r="AE238" s="871"/>
    </row>
    <row r="239" spans="1:31">
      <c r="A239" s="871"/>
      <c r="B239" s="871"/>
      <c r="C239" s="871"/>
      <c r="D239" s="871"/>
      <c r="E239" s="871"/>
      <c r="F239" s="871"/>
      <c r="G239" s="871"/>
      <c r="H239" s="871"/>
      <c r="I239" s="871"/>
      <c r="J239" s="871"/>
      <c r="K239" s="871"/>
      <c r="L239" s="871"/>
      <c r="M239" s="871"/>
      <c r="N239" s="871"/>
      <c r="O239" s="871"/>
      <c r="P239" s="871"/>
      <c r="Q239" s="871"/>
      <c r="R239" s="871"/>
      <c r="S239" s="871"/>
      <c r="T239" s="871"/>
      <c r="U239" s="871"/>
      <c r="V239" s="871"/>
      <c r="W239" s="871"/>
      <c r="X239" s="871"/>
      <c r="Y239" s="871"/>
      <c r="Z239" s="871"/>
      <c r="AA239" s="871"/>
      <c r="AB239" s="871"/>
      <c r="AC239" s="871"/>
      <c r="AD239" s="871"/>
      <c r="AE239" s="871"/>
    </row>
    <row r="240" spans="1:31">
      <c r="A240" s="871"/>
      <c r="B240" s="871"/>
      <c r="C240" s="871"/>
      <c r="D240" s="871"/>
      <c r="E240" s="871"/>
      <c r="F240" s="871"/>
      <c r="G240" s="871"/>
      <c r="H240" s="871"/>
      <c r="I240" s="871"/>
      <c r="J240" s="871"/>
      <c r="K240" s="871"/>
      <c r="L240" s="871"/>
      <c r="M240" s="871"/>
      <c r="N240" s="871"/>
      <c r="O240" s="871"/>
      <c r="P240" s="871"/>
      <c r="Q240" s="871"/>
      <c r="R240" s="871"/>
      <c r="S240" s="871"/>
      <c r="T240" s="871"/>
      <c r="U240" s="871"/>
      <c r="V240" s="871"/>
      <c r="W240" s="871"/>
      <c r="X240" s="871"/>
      <c r="Y240" s="871"/>
      <c r="Z240" s="871"/>
      <c r="AA240" s="871"/>
      <c r="AB240" s="871"/>
      <c r="AC240" s="871"/>
      <c r="AD240" s="871"/>
      <c r="AE240" s="871"/>
    </row>
    <row r="241" spans="1:31">
      <c r="A241" s="871"/>
      <c r="B241" s="871"/>
      <c r="C241" s="871"/>
      <c r="D241" s="871"/>
      <c r="E241" s="871"/>
      <c r="F241" s="871"/>
      <c r="G241" s="871"/>
      <c r="H241" s="871"/>
      <c r="I241" s="871"/>
      <c r="J241" s="871"/>
      <c r="K241" s="871"/>
      <c r="L241" s="871"/>
      <c r="M241" s="871"/>
      <c r="N241" s="871"/>
      <c r="O241" s="871"/>
      <c r="P241" s="871"/>
      <c r="Q241" s="871"/>
      <c r="R241" s="871"/>
      <c r="S241" s="871"/>
      <c r="T241" s="871"/>
      <c r="U241" s="871"/>
      <c r="V241" s="871"/>
      <c r="W241" s="871"/>
      <c r="X241" s="871"/>
      <c r="Y241" s="871"/>
      <c r="Z241" s="871"/>
      <c r="AA241" s="871"/>
      <c r="AB241" s="871"/>
      <c r="AC241" s="871"/>
      <c r="AD241" s="871"/>
      <c r="AE241" s="871"/>
    </row>
    <row r="242" spans="1:31">
      <c r="A242" s="871"/>
      <c r="B242" s="871"/>
      <c r="C242" s="871"/>
      <c r="D242" s="871"/>
      <c r="E242" s="871"/>
      <c r="F242" s="871"/>
      <c r="G242" s="871"/>
      <c r="H242" s="871"/>
      <c r="I242" s="871"/>
      <c r="J242" s="871"/>
      <c r="K242" s="871"/>
      <c r="L242" s="871"/>
      <c r="M242" s="871"/>
      <c r="N242" s="871"/>
      <c r="O242" s="871"/>
      <c r="P242" s="871"/>
      <c r="Q242" s="871"/>
      <c r="R242" s="871"/>
      <c r="S242" s="871"/>
      <c r="T242" s="871"/>
      <c r="U242" s="871"/>
      <c r="V242" s="871"/>
      <c r="W242" s="871"/>
      <c r="X242" s="871"/>
      <c r="Y242" s="871"/>
      <c r="Z242" s="871"/>
      <c r="AA242" s="871"/>
      <c r="AB242" s="871"/>
      <c r="AC242" s="871"/>
      <c r="AD242" s="871"/>
      <c r="AE242" s="871"/>
    </row>
    <row r="243" spans="1:31">
      <c r="A243" s="871"/>
      <c r="B243" s="871"/>
      <c r="C243" s="871"/>
      <c r="D243" s="871"/>
      <c r="E243" s="871"/>
      <c r="F243" s="871"/>
      <c r="G243" s="871"/>
      <c r="H243" s="871"/>
      <c r="I243" s="871"/>
      <c r="J243" s="871"/>
      <c r="K243" s="871"/>
      <c r="L243" s="871"/>
      <c r="M243" s="871"/>
      <c r="N243" s="871"/>
      <c r="O243" s="871"/>
      <c r="P243" s="871"/>
      <c r="Q243" s="871"/>
      <c r="R243" s="871"/>
      <c r="S243" s="871"/>
      <c r="T243" s="871"/>
      <c r="U243" s="871"/>
      <c r="V243" s="871"/>
      <c r="W243" s="871"/>
      <c r="X243" s="871"/>
      <c r="Y243" s="871"/>
      <c r="Z243" s="871"/>
      <c r="AA243" s="871"/>
      <c r="AB243" s="871"/>
      <c r="AC243" s="871"/>
      <c r="AD243" s="871"/>
      <c r="AE243" s="871"/>
    </row>
    <row r="244" spans="1:31">
      <c r="A244" s="871"/>
      <c r="B244" s="871"/>
      <c r="C244" s="871"/>
      <c r="D244" s="871"/>
      <c r="E244" s="871"/>
      <c r="F244" s="871"/>
      <c r="G244" s="871"/>
      <c r="H244" s="871"/>
      <c r="I244" s="871"/>
      <c r="J244" s="871"/>
      <c r="K244" s="871"/>
      <c r="L244" s="871"/>
      <c r="M244" s="871"/>
      <c r="N244" s="871"/>
      <c r="O244" s="871"/>
      <c r="P244" s="871"/>
      <c r="Q244" s="871"/>
      <c r="R244" s="871"/>
      <c r="S244" s="871"/>
      <c r="T244" s="871"/>
      <c r="U244" s="871"/>
      <c r="V244" s="871"/>
      <c r="W244" s="871"/>
      <c r="X244" s="871"/>
      <c r="Y244" s="871"/>
      <c r="Z244" s="871"/>
      <c r="AA244" s="871"/>
      <c r="AB244" s="871"/>
      <c r="AC244" s="871"/>
      <c r="AD244" s="871"/>
      <c r="AE244" s="871"/>
    </row>
    <row r="245" spans="1:31">
      <c r="A245" s="871"/>
      <c r="B245" s="871"/>
      <c r="C245" s="871"/>
      <c r="D245" s="871"/>
      <c r="E245" s="871"/>
      <c r="F245" s="871"/>
      <c r="G245" s="871"/>
      <c r="H245" s="871"/>
      <c r="I245" s="871"/>
      <c r="J245" s="871"/>
      <c r="K245" s="871"/>
      <c r="L245" s="871"/>
      <c r="M245" s="871"/>
      <c r="N245" s="871"/>
      <c r="O245" s="871"/>
      <c r="P245" s="871"/>
      <c r="Q245" s="871"/>
      <c r="R245" s="871"/>
      <c r="S245" s="871"/>
      <c r="T245" s="871"/>
      <c r="U245" s="871"/>
      <c r="V245" s="871"/>
      <c r="W245" s="871"/>
      <c r="X245" s="871"/>
      <c r="Y245" s="871"/>
      <c r="Z245" s="871"/>
      <c r="AA245" s="871"/>
      <c r="AB245" s="871"/>
      <c r="AC245" s="871"/>
      <c r="AD245" s="871"/>
      <c r="AE245" s="871"/>
    </row>
    <row r="246" spans="1:31">
      <c r="A246" s="871"/>
      <c r="B246" s="871"/>
      <c r="C246" s="871"/>
      <c r="D246" s="871"/>
      <c r="E246" s="871"/>
      <c r="F246" s="871"/>
      <c r="G246" s="871"/>
      <c r="H246" s="871"/>
      <c r="I246" s="871"/>
      <c r="J246" s="871"/>
      <c r="K246" s="871"/>
      <c r="L246" s="871"/>
      <c r="M246" s="871"/>
      <c r="N246" s="871"/>
      <c r="O246" s="871"/>
      <c r="P246" s="871"/>
      <c r="Q246" s="871"/>
      <c r="R246" s="871"/>
      <c r="S246" s="871"/>
      <c r="T246" s="871"/>
      <c r="U246" s="871"/>
      <c r="V246" s="871"/>
      <c r="W246" s="871"/>
      <c r="X246" s="871"/>
      <c r="Y246" s="871"/>
      <c r="Z246" s="871"/>
      <c r="AA246" s="871"/>
      <c r="AB246" s="871"/>
      <c r="AC246" s="871"/>
      <c r="AD246" s="871"/>
      <c r="AE246" s="871"/>
    </row>
    <row r="247" spans="1:31">
      <c r="A247" s="871"/>
      <c r="B247" s="871"/>
      <c r="C247" s="871"/>
      <c r="D247" s="871"/>
      <c r="E247" s="871"/>
      <c r="F247" s="871"/>
      <c r="G247" s="871"/>
      <c r="H247" s="871"/>
      <c r="I247" s="871"/>
      <c r="J247" s="871"/>
      <c r="K247" s="871"/>
      <c r="L247" s="871"/>
      <c r="M247" s="871"/>
      <c r="N247" s="871"/>
      <c r="O247" s="871"/>
      <c r="P247" s="871"/>
      <c r="Q247" s="871"/>
      <c r="R247" s="871"/>
      <c r="S247" s="871"/>
      <c r="T247" s="871"/>
      <c r="U247" s="871"/>
      <c r="V247" s="871"/>
      <c r="W247" s="871"/>
      <c r="X247" s="871"/>
      <c r="Y247" s="871"/>
      <c r="Z247" s="871"/>
      <c r="AA247" s="871"/>
      <c r="AB247" s="871"/>
      <c r="AC247" s="871"/>
      <c r="AD247" s="871"/>
      <c r="AE247" s="871"/>
    </row>
    <row r="248" spans="1:31">
      <c r="A248" s="871"/>
      <c r="B248" s="871"/>
      <c r="C248" s="871"/>
      <c r="D248" s="871"/>
      <c r="E248" s="871"/>
      <c r="F248" s="871"/>
      <c r="G248" s="871"/>
      <c r="H248" s="871"/>
      <c r="I248" s="871"/>
      <c r="J248" s="871"/>
      <c r="K248" s="871"/>
      <c r="L248" s="871"/>
      <c r="M248" s="871"/>
      <c r="N248" s="871"/>
      <c r="O248" s="871"/>
      <c r="P248" s="871"/>
      <c r="Q248" s="871"/>
      <c r="R248" s="871"/>
      <c r="S248" s="871"/>
      <c r="T248" s="871"/>
      <c r="U248" s="871"/>
      <c r="V248" s="871"/>
      <c r="W248" s="871"/>
      <c r="X248" s="871"/>
      <c r="Y248" s="871"/>
      <c r="Z248" s="871"/>
      <c r="AA248" s="871"/>
      <c r="AB248" s="871"/>
      <c r="AC248" s="871"/>
      <c r="AD248" s="871"/>
      <c r="AE248" s="871"/>
    </row>
    <row r="249" spans="1:31">
      <c r="A249" s="871"/>
      <c r="B249" s="871"/>
      <c r="C249" s="871"/>
      <c r="D249" s="871"/>
      <c r="E249" s="871"/>
      <c r="F249" s="871"/>
      <c r="G249" s="871"/>
      <c r="H249" s="871"/>
      <c r="I249" s="871"/>
      <c r="J249" s="871"/>
      <c r="K249" s="871"/>
      <c r="L249" s="871"/>
      <c r="M249" s="871"/>
      <c r="N249" s="871"/>
      <c r="O249" s="871"/>
      <c r="P249" s="871"/>
      <c r="Q249" s="871"/>
      <c r="R249" s="871"/>
      <c r="S249" s="871"/>
      <c r="T249" s="871"/>
      <c r="U249" s="871"/>
      <c r="V249" s="871"/>
      <c r="W249" s="871"/>
      <c r="X249" s="871"/>
      <c r="Y249" s="871"/>
      <c r="Z249" s="871"/>
      <c r="AA249" s="871"/>
      <c r="AB249" s="871"/>
      <c r="AC249" s="871"/>
      <c r="AD249" s="871"/>
      <c r="AE249" s="871"/>
    </row>
    <row r="250" spans="1:31">
      <c r="A250" s="871"/>
      <c r="B250" s="871"/>
      <c r="C250" s="871"/>
      <c r="D250" s="871"/>
      <c r="E250" s="871"/>
      <c r="F250" s="871"/>
      <c r="G250" s="871"/>
      <c r="H250" s="871"/>
      <c r="I250" s="871"/>
      <c r="J250" s="871"/>
      <c r="K250" s="871"/>
      <c r="L250" s="871"/>
      <c r="M250" s="871"/>
      <c r="N250" s="871"/>
      <c r="O250" s="871"/>
      <c r="P250" s="871"/>
      <c r="Q250" s="871"/>
      <c r="R250" s="871"/>
      <c r="S250" s="871"/>
      <c r="T250" s="871"/>
      <c r="U250" s="871"/>
      <c r="V250" s="871"/>
      <c r="W250" s="871"/>
      <c r="X250" s="871"/>
      <c r="Y250" s="871"/>
      <c r="Z250" s="871"/>
      <c r="AA250" s="871"/>
      <c r="AB250" s="871"/>
      <c r="AC250" s="871"/>
      <c r="AD250" s="871"/>
      <c r="AE250" s="871"/>
    </row>
    <row r="251" spans="1:31">
      <c r="A251" s="871"/>
      <c r="B251" s="871"/>
      <c r="C251" s="871"/>
      <c r="D251" s="871"/>
      <c r="E251" s="871"/>
      <c r="F251" s="871"/>
      <c r="G251" s="871"/>
      <c r="H251" s="871"/>
      <c r="I251" s="871"/>
      <c r="J251" s="871"/>
      <c r="K251" s="871"/>
      <c r="L251" s="871"/>
      <c r="M251" s="871"/>
      <c r="N251" s="871"/>
      <c r="O251" s="871"/>
      <c r="P251" s="871"/>
      <c r="Q251" s="871"/>
      <c r="R251" s="871"/>
      <c r="S251" s="871"/>
      <c r="T251" s="871"/>
      <c r="U251" s="871"/>
      <c r="V251" s="871"/>
      <c r="W251" s="871"/>
      <c r="X251" s="871"/>
      <c r="Y251" s="871"/>
      <c r="Z251" s="871"/>
      <c r="AA251" s="871"/>
      <c r="AB251" s="871"/>
      <c r="AC251" s="871"/>
      <c r="AD251" s="871"/>
      <c r="AE251" s="871"/>
    </row>
    <row r="252" spans="1:31">
      <c r="A252" s="871"/>
      <c r="B252" s="871"/>
      <c r="C252" s="871"/>
      <c r="D252" s="871"/>
      <c r="E252" s="871"/>
      <c r="F252" s="871"/>
      <c r="G252" s="871"/>
      <c r="H252" s="871"/>
      <c r="I252" s="871"/>
      <c r="J252" s="871"/>
      <c r="K252" s="871"/>
      <c r="L252" s="871"/>
      <c r="M252" s="871"/>
      <c r="N252" s="871"/>
      <c r="O252" s="871"/>
      <c r="P252" s="871"/>
      <c r="Q252" s="871"/>
      <c r="R252" s="871"/>
      <c r="S252" s="871"/>
      <c r="T252" s="871"/>
      <c r="U252" s="871"/>
      <c r="V252" s="871"/>
      <c r="W252" s="871"/>
      <c r="X252" s="871"/>
      <c r="Y252" s="871"/>
      <c r="Z252" s="871"/>
      <c r="AA252" s="871"/>
      <c r="AB252" s="871"/>
      <c r="AC252" s="871"/>
      <c r="AD252" s="871"/>
      <c r="AE252" s="871"/>
    </row>
    <row r="253" spans="1:31">
      <c r="A253" s="871"/>
      <c r="B253" s="871"/>
      <c r="C253" s="871"/>
      <c r="D253" s="871"/>
      <c r="E253" s="871"/>
      <c r="F253" s="871"/>
      <c r="G253" s="871"/>
      <c r="H253" s="871"/>
      <c r="I253" s="871"/>
      <c r="J253" s="871"/>
      <c r="K253" s="871"/>
      <c r="L253" s="871"/>
      <c r="M253" s="871"/>
      <c r="N253" s="871"/>
      <c r="O253" s="871"/>
      <c r="P253" s="871"/>
      <c r="Q253" s="871"/>
      <c r="R253" s="871"/>
      <c r="S253" s="871"/>
      <c r="T253" s="871"/>
      <c r="U253" s="871"/>
      <c r="V253" s="871"/>
      <c r="W253" s="871"/>
      <c r="X253" s="871"/>
      <c r="Y253" s="871"/>
      <c r="Z253" s="871"/>
      <c r="AA253" s="871"/>
      <c r="AB253" s="871"/>
      <c r="AC253" s="871"/>
      <c r="AD253" s="871"/>
      <c r="AE253" s="871"/>
    </row>
    <row r="254" spans="1:31">
      <c r="A254" s="871"/>
      <c r="B254" s="871"/>
      <c r="C254" s="871"/>
      <c r="D254" s="871"/>
      <c r="E254" s="871"/>
      <c r="F254" s="871"/>
      <c r="G254" s="871"/>
      <c r="H254" s="871"/>
      <c r="I254" s="871"/>
      <c r="J254" s="871"/>
      <c r="K254" s="871"/>
      <c r="L254" s="871"/>
      <c r="M254" s="871"/>
      <c r="N254" s="871"/>
      <c r="O254" s="871"/>
      <c r="P254" s="871"/>
      <c r="Q254" s="871"/>
      <c r="R254" s="871"/>
      <c r="S254" s="871"/>
      <c r="T254" s="871"/>
      <c r="U254" s="871"/>
      <c r="V254" s="871"/>
      <c r="W254" s="871"/>
      <c r="X254" s="871"/>
      <c r="Y254" s="871"/>
      <c r="Z254" s="871"/>
      <c r="AA254" s="871"/>
      <c r="AB254" s="871"/>
      <c r="AC254" s="871"/>
      <c r="AD254" s="871"/>
      <c r="AE254" s="871"/>
    </row>
    <row r="255" spans="1:31">
      <c r="A255" s="871"/>
      <c r="B255" s="871"/>
      <c r="C255" s="871"/>
      <c r="D255" s="871"/>
      <c r="E255" s="871"/>
      <c r="F255" s="871"/>
      <c r="G255" s="871"/>
      <c r="H255" s="871"/>
      <c r="I255" s="871"/>
      <c r="J255" s="871"/>
      <c r="K255" s="871"/>
      <c r="L255" s="871"/>
      <c r="M255" s="871"/>
      <c r="N255" s="871"/>
      <c r="O255" s="871"/>
      <c r="P255" s="871"/>
      <c r="Q255" s="871"/>
      <c r="R255" s="871"/>
      <c r="S255" s="871"/>
      <c r="T255" s="871"/>
      <c r="U255" s="871"/>
      <c r="V255" s="871"/>
      <c r="W255" s="871"/>
      <c r="X255" s="871"/>
      <c r="Y255" s="871"/>
      <c r="Z255" s="871"/>
      <c r="AA255" s="871"/>
      <c r="AB255" s="871"/>
      <c r="AC255" s="871"/>
      <c r="AD255" s="871"/>
      <c r="AE255" s="871"/>
    </row>
    <row r="256" spans="1:31">
      <c r="A256" s="871"/>
      <c r="B256" s="871"/>
      <c r="C256" s="871"/>
      <c r="D256" s="871"/>
      <c r="E256" s="871"/>
      <c r="F256" s="871"/>
      <c r="G256" s="871"/>
      <c r="H256" s="871"/>
      <c r="I256" s="871"/>
      <c r="J256" s="871"/>
      <c r="K256" s="871"/>
      <c r="L256" s="871"/>
      <c r="M256" s="871"/>
      <c r="N256" s="871"/>
      <c r="O256" s="871"/>
      <c r="P256" s="871"/>
      <c r="Q256" s="871"/>
      <c r="R256" s="871"/>
      <c r="S256" s="871"/>
      <c r="T256" s="871"/>
      <c r="U256" s="871"/>
      <c r="V256" s="871"/>
      <c r="W256" s="871"/>
      <c r="X256" s="871"/>
      <c r="Y256" s="871"/>
      <c r="Z256" s="871"/>
      <c r="AA256" s="871"/>
      <c r="AB256" s="871"/>
      <c r="AC256" s="871"/>
      <c r="AD256" s="871"/>
      <c r="AE256" s="871"/>
    </row>
    <row r="257" spans="1:31">
      <c r="A257" s="871"/>
      <c r="B257" s="871"/>
      <c r="C257" s="871"/>
      <c r="D257" s="871"/>
      <c r="E257" s="871"/>
      <c r="F257" s="871"/>
      <c r="G257" s="871"/>
      <c r="H257" s="871"/>
      <c r="I257" s="871"/>
      <c r="J257" s="871"/>
      <c r="K257" s="871"/>
      <c r="L257" s="871"/>
      <c r="M257" s="871"/>
      <c r="N257" s="871"/>
      <c r="O257" s="871"/>
      <c r="P257" s="871"/>
      <c r="Q257" s="871"/>
      <c r="R257" s="871"/>
      <c r="S257" s="871"/>
      <c r="T257" s="871"/>
      <c r="U257" s="871"/>
      <c r="V257" s="871"/>
      <c r="W257" s="871"/>
      <c r="X257" s="871"/>
      <c r="Y257" s="871"/>
      <c r="Z257" s="871"/>
      <c r="AA257" s="871"/>
      <c r="AB257" s="871"/>
      <c r="AC257" s="871"/>
      <c r="AD257" s="871"/>
      <c r="AE257" s="871"/>
    </row>
    <row r="258" spans="1:31">
      <c r="A258" s="871"/>
      <c r="B258" s="871"/>
      <c r="C258" s="871"/>
      <c r="D258" s="871"/>
      <c r="E258" s="871"/>
      <c r="F258" s="871"/>
      <c r="G258" s="871"/>
      <c r="H258" s="871"/>
      <c r="I258" s="871"/>
      <c r="J258" s="871"/>
      <c r="K258" s="871"/>
      <c r="L258" s="871"/>
      <c r="M258" s="871"/>
      <c r="N258" s="871"/>
      <c r="O258" s="871"/>
      <c r="P258" s="871"/>
      <c r="Q258" s="871"/>
      <c r="R258" s="871"/>
      <c r="S258" s="871"/>
      <c r="T258" s="871"/>
      <c r="U258" s="871"/>
      <c r="V258" s="871"/>
      <c r="W258" s="871"/>
      <c r="X258" s="871"/>
      <c r="Y258" s="871"/>
      <c r="Z258" s="871"/>
      <c r="AA258" s="871"/>
      <c r="AB258" s="871"/>
      <c r="AC258" s="871"/>
      <c r="AD258" s="871"/>
      <c r="AE258" s="871"/>
    </row>
    <row r="259" spans="1:31">
      <c r="A259" s="871"/>
      <c r="B259" s="871"/>
      <c r="C259" s="871"/>
      <c r="D259" s="871"/>
      <c r="E259" s="871"/>
      <c r="F259" s="871"/>
      <c r="G259" s="871"/>
      <c r="H259" s="871"/>
      <c r="I259" s="871"/>
      <c r="J259" s="871"/>
      <c r="K259" s="871"/>
      <c r="L259" s="871"/>
      <c r="M259" s="871"/>
      <c r="N259" s="871"/>
      <c r="O259" s="871"/>
      <c r="P259" s="871"/>
      <c r="Q259" s="871"/>
      <c r="R259" s="871"/>
      <c r="S259" s="871"/>
      <c r="T259" s="871"/>
      <c r="U259" s="871"/>
      <c r="V259" s="871"/>
      <c r="W259" s="871"/>
      <c r="X259" s="871"/>
      <c r="Y259" s="871"/>
      <c r="Z259" s="871"/>
      <c r="AA259" s="871"/>
      <c r="AB259" s="871"/>
      <c r="AC259" s="871"/>
      <c r="AD259" s="871"/>
      <c r="AE259" s="871"/>
    </row>
    <row r="260" spans="1:31">
      <c r="A260" s="871"/>
      <c r="B260" s="871"/>
      <c r="C260" s="871"/>
      <c r="D260" s="871"/>
      <c r="E260" s="871"/>
      <c r="F260" s="871"/>
      <c r="G260" s="871"/>
      <c r="H260" s="871"/>
      <c r="I260" s="871"/>
      <c r="J260" s="871"/>
      <c r="K260" s="871"/>
      <c r="L260" s="871"/>
      <c r="M260" s="871"/>
      <c r="N260" s="871"/>
      <c r="O260" s="871"/>
      <c r="P260" s="871"/>
      <c r="Q260" s="871"/>
      <c r="R260" s="871"/>
      <c r="S260" s="871"/>
      <c r="T260" s="871"/>
      <c r="U260" s="871"/>
      <c r="V260" s="871"/>
      <c r="W260" s="871"/>
      <c r="X260" s="871"/>
      <c r="Y260" s="871"/>
      <c r="Z260" s="871"/>
      <c r="AA260" s="871"/>
      <c r="AB260" s="871"/>
      <c r="AC260" s="871"/>
      <c r="AD260" s="871"/>
      <c r="AE260" s="871"/>
    </row>
    <row r="261" spans="1:31">
      <c r="A261" s="871"/>
      <c r="B261" s="871"/>
      <c r="C261" s="871"/>
      <c r="D261" s="871"/>
      <c r="E261" s="871"/>
      <c r="F261" s="871"/>
      <c r="G261" s="871"/>
      <c r="H261" s="871"/>
      <c r="I261" s="871"/>
      <c r="J261" s="871"/>
      <c r="K261" s="871"/>
      <c r="L261" s="871"/>
      <c r="M261" s="871"/>
      <c r="N261" s="871"/>
      <c r="O261" s="871"/>
      <c r="P261" s="871"/>
      <c r="Q261" s="871"/>
      <c r="R261" s="871"/>
      <c r="S261" s="871"/>
      <c r="T261" s="871"/>
      <c r="U261" s="871"/>
      <c r="V261" s="871"/>
      <c r="W261" s="871"/>
      <c r="X261" s="871"/>
      <c r="Y261" s="871"/>
      <c r="Z261" s="871"/>
      <c r="AA261" s="871"/>
      <c r="AB261" s="871"/>
      <c r="AC261" s="871"/>
      <c r="AD261" s="871"/>
      <c r="AE261" s="871"/>
    </row>
    <row r="262" spans="1:31">
      <c r="A262" s="871"/>
      <c r="B262" s="871"/>
      <c r="C262" s="871"/>
      <c r="D262" s="871"/>
      <c r="E262" s="871"/>
      <c r="F262" s="871"/>
      <c r="G262" s="871"/>
      <c r="H262" s="871"/>
      <c r="I262" s="871"/>
      <c r="J262" s="871"/>
      <c r="K262" s="871"/>
      <c r="L262" s="871"/>
      <c r="M262" s="871"/>
      <c r="N262" s="871"/>
      <c r="O262" s="871"/>
      <c r="P262" s="871"/>
      <c r="Q262" s="871"/>
      <c r="R262" s="871"/>
      <c r="S262" s="871"/>
      <c r="T262" s="871"/>
      <c r="U262" s="871"/>
      <c r="V262" s="871"/>
      <c r="W262" s="871"/>
      <c r="X262" s="871"/>
      <c r="Y262" s="871"/>
      <c r="Z262" s="871"/>
      <c r="AA262" s="871"/>
      <c r="AB262" s="871"/>
      <c r="AC262" s="871"/>
      <c r="AD262" s="871"/>
      <c r="AE262" s="871"/>
    </row>
    <row r="263" spans="1:31">
      <c r="A263" s="871"/>
      <c r="B263" s="871"/>
      <c r="C263" s="871"/>
      <c r="D263" s="871"/>
      <c r="E263" s="871"/>
      <c r="F263" s="871"/>
      <c r="G263" s="871"/>
      <c r="H263" s="871"/>
      <c r="I263" s="871"/>
      <c r="J263" s="871"/>
      <c r="K263" s="871"/>
      <c r="L263" s="871"/>
      <c r="M263" s="871"/>
      <c r="N263" s="871"/>
      <c r="O263" s="871"/>
      <c r="P263" s="871"/>
      <c r="Q263" s="871"/>
      <c r="R263" s="871"/>
      <c r="S263" s="871"/>
      <c r="T263" s="871"/>
      <c r="U263" s="871"/>
      <c r="V263" s="871"/>
      <c r="W263" s="871"/>
      <c r="X263" s="871"/>
      <c r="Y263" s="871"/>
      <c r="Z263" s="871"/>
      <c r="AA263" s="871"/>
      <c r="AB263" s="871"/>
      <c r="AC263" s="871"/>
      <c r="AD263" s="871"/>
      <c r="AE263" s="871"/>
    </row>
    <row r="264" spans="1:31">
      <c r="A264" s="871"/>
      <c r="B264" s="871"/>
      <c r="C264" s="871"/>
      <c r="D264" s="871"/>
      <c r="E264" s="871"/>
      <c r="F264" s="871"/>
      <c r="G264" s="871"/>
      <c r="H264" s="871"/>
      <c r="I264" s="871"/>
      <c r="J264" s="871"/>
      <c r="K264" s="871"/>
      <c r="L264" s="871"/>
      <c r="M264" s="871"/>
      <c r="N264" s="871"/>
      <c r="O264" s="871"/>
      <c r="P264" s="871"/>
      <c r="Q264" s="871"/>
      <c r="R264" s="871"/>
      <c r="S264" s="871"/>
      <c r="T264" s="871"/>
      <c r="U264" s="871"/>
      <c r="V264" s="871"/>
      <c r="W264" s="871"/>
      <c r="X264" s="871"/>
      <c r="Y264" s="871"/>
      <c r="Z264" s="871"/>
      <c r="AA264" s="871"/>
      <c r="AB264" s="871"/>
      <c r="AC264" s="871"/>
      <c r="AD264" s="871"/>
      <c r="AE264" s="871"/>
    </row>
    <row r="265" spans="1:31">
      <c r="A265" s="871"/>
      <c r="B265" s="871"/>
      <c r="C265" s="871"/>
      <c r="D265" s="871"/>
      <c r="E265" s="871"/>
      <c r="F265" s="871"/>
      <c r="G265" s="871"/>
      <c r="H265" s="871"/>
      <c r="I265" s="871"/>
      <c r="J265" s="871"/>
      <c r="K265" s="871"/>
      <c r="L265" s="871"/>
      <c r="M265" s="871"/>
      <c r="N265" s="871"/>
      <c r="O265" s="871"/>
      <c r="P265" s="871"/>
      <c r="Q265" s="871"/>
      <c r="R265" s="871"/>
      <c r="S265" s="871"/>
      <c r="T265" s="871"/>
      <c r="U265" s="871"/>
      <c r="V265" s="871"/>
      <c r="W265" s="871"/>
      <c r="X265" s="871"/>
      <c r="Y265" s="871"/>
      <c r="Z265" s="871"/>
      <c r="AA265" s="871"/>
      <c r="AB265" s="871"/>
      <c r="AC265" s="871"/>
      <c r="AD265" s="871"/>
      <c r="AE265" s="871"/>
    </row>
    <row r="266" spans="1:31">
      <c r="A266" s="871"/>
      <c r="B266" s="871"/>
      <c r="C266" s="871"/>
      <c r="D266" s="871"/>
      <c r="E266" s="871"/>
      <c r="F266" s="871"/>
      <c r="G266" s="871"/>
      <c r="H266" s="871"/>
      <c r="I266" s="871"/>
      <c r="J266" s="871"/>
      <c r="K266" s="871"/>
      <c r="L266" s="871"/>
      <c r="M266" s="871"/>
      <c r="N266" s="871"/>
      <c r="O266" s="871"/>
      <c r="P266" s="871"/>
      <c r="Q266" s="871"/>
      <c r="R266" s="871"/>
      <c r="S266" s="871"/>
      <c r="T266" s="871"/>
      <c r="U266" s="871"/>
      <c r="V266" s="871"/>
      <c r="W266" s="871"/>
      <c r="X266" s="871"/>
      <c r="Y266" s="871"/>
      <c r="Z266" s="871"/>
      <c r="AA266" s="871"/>
      <c r="AB266" s="871"/>
      <c r="AC266" s="871"/>
      <c r="AD266" s="871"/>
      <c r="AE266" s="871"/>
    </row>
    <row r="267" spans="1:31">
      <c r="A267" s="871"/>
      <c r="B267" s="871"/>
      <c r="C267" s="871"/>
      <c r="D267" s="871"/>
      <c r="E267" s="871"/>
      <c r="F267" s="871"/>
      <c r="G267" s="871"/>
      <c r="H267" s="871"/>
      <c r="I267" s="871"/>
      <c r="J267" s="871"/>
      <c r="K267" s="871"/>
      <c r="L267" s="871"/>
      <c r="M267" s="871"/>
      <c r="N267" s="871"/>
      <c r="O267" s="871"/>
      <c r="P267" s="871"/>
      <c r="Q267" s="871"/>
      <c r="R267" s="871"/>
      <c r="S267" s="871"/>
      <c r="T267" s="871"/>
      <c r="U267" s="871"/>
      <c r="V267" s="871"/>
      <c r="W267" s="871"/>
      <c r="X267" s="871"/>
      <c r="Y267" s="871"/>
      <c r="Z267" s="871"/>
      <c r="AA267" s="871"/>
      <c r="AB267" s="871"/>
      <c r="AC267" s="871"/>
      <c r="AD267" s="871"/>
      <c r="AE267" s="871"/>
    </row>
    <row r="268" spans="1:31">
      <c r="A268" s="871"/>
      <c r="B268" s="871"/>
      <c r="C268" s="871"/>
      <c r="D268" s="871"/>
      <c r="E268" s="871"/>
      <c r="F268" s="871"/>
      <c r="G268" s="871"/>
      <c r="H268" s="871"/>
      <c r="I268" s="871"/>
      <c r="J268" s="871"/>
      <c r="K268" s="871"/>
      <c r="L268" s="871"/>
      <c r="M268" s="871"/>
      <c r="N268" s="871"/>
      <c r="O268" s="871"/>
      <c r="P268" s="871"/>
      <c r="Q268" s="871"/>
      <c r="R268" s="871"/>
      <c r="S268" s="871"/>
      <c r="T268" s="871"/>
      <c r="U268" s="871"/>
      <c r="V268" s="871"/>
      <c r="W268" s="871"/>
      <c r="X268" s="871"/>
      <c r="Y268" s="871"/>
      <c r="Z268" s="871"/>
      <c r="AA268" s="871"/>
      <c r="AB268" s="871"/>
      <c r="AC268" s="871"/>
      <c r="AD268" s="871"/>
      <c r="AE268" s="871"/>
    </row>
    <row r="269" spans="1:31">
      <c r="A269" s="871"/>
      <c r="B269" s="871"/>
      <c r="C269" s="871"/>
      <c r="D269" s="871"/>
      <c r="E269" s="871"/>
      <c r="F269" s="871"/>
      <c r="G269" s="871"/>
      <c r="H269" s="871"/>
      <c r="I269" s="871"/>
      <c r="J269" s="871"/>
      <c r="K269" s="871"/>
      <c r="L269" s="871"/>
      <c r="M269" s="871"/>
      <c r="N269" s="871"/>
      <c r="O269" s="871"/>
      <c r="P269" s="871"/>
      <c r="Q269" s="871"/>
      <c r="R269" s="871"/>
      <c r="S269" s="871"/>
      <c r="T269" s="871"/>
      <c r="U269" s="871"/>
      <c r="V269" s="871"/>
      <c r="W269" s="871"/>
      <c r="X269" s="871"/>
      <c r="Y269" s="871"/>
      <c r="Z269" s="871"/>
      <c r="AA269" s="871"/>
      <c r="AB269" s="871"/>
      <c r="AC269" s="871"/>
      <c r="AD269" s="871"/>
      <c r="AE269" s="871"/>
    </row>
    <row r="270" spans="1:31">
      <c r="A270" s="871"/>
      <c r="B270" s="871"/>
      <c r="C270" s="871"/>
      <c r="D270" s="871"/>
      <c r="E270" s="871"/>
      <c r="F270" s="871"/>
      <c r="G270" s="871"/>
      <c r="H270" s="871"/>
      <c r="I270" s="871"/>
      <c r="J270" s="871"/>
      <c r="K270" s="871"/>
      <c r="L270" s="871"/>
      <c r="M270" s="871"/>
      <c r="N270" s="871"/>
      <c r="O270" s="871"/>
      <c r="P270" s="871"/>
      <c r="Q270" s="871"/>
      <c r="R270" s="871"/>
      <c r="S270" s="871"/>
      <c r="T270" s="871"/>
      <c r="U270" s="871"/>
      <c r="V270" s="871"/>
      <c r="W270" s="871"/>
      <c r="X270" s="871"/>
      <c r="Y270" s="871"/>
      <c r="Z270" s="871"/>
      <c r="AA270" s="871"/>
      <c r="AB270" s="871"/>
      <c r="AC270" s="871"/>
      <c r="AD270" s="871"/>
      <c r="AE270" s="871"/>
    </row>
    <row r="271" spans="1:31">
      <c r="A271" s="871"/>
      <c r="B271" s="871"/>
      <c r="C271" s="871"/>
      <c r="D271" s="871"/>
      <c r="E271" s="871"/>
      <c r="F271" s="871"/>
      <c r="G271" s="871"/>
      <c r="H271" s="871"/>
      <c r="I271" s="871"/>
      <c r="J271" s="871"/>
      <c r="K271" s="871"/>
      <c r="L271" s="871"/>
      <c r="M271" s="871"/>
      <c r="N271" s="871"/>
      <c r="O271" s="871"/>
      <c r="P271" s="871"/>
      <c r="Q271" s="871"/>
      <c r="R271" s="871"/>
      <c r="S271" s="871"/>
      <c r="T271" s="871"/>
      <c r="U271" s="871"/>
      <c r="V271" s="871"/>
      <c r="W271" s="871"/>
      <c r="X271" s="871"/>
      <c r="Y271" s="871"/>
      <c r="Z271" s="871"/>
      <c r="AA271" s="871"/>
      <c r="AB271" s="871"/>
      <c r="AC271" s="871"/>
      <c r="AD271" s="871"/>
      <c r="AE271" s="871"/>
    </row>
    <row r="272" spans="1:31">
      <c r="A272" s="871"/>
      <c r="B272" s="871"/>
      <c r="C272" s="871"/>
      <c r="D272" s="871"/>
      <c r="E272" s="871"/>
      <c r="F272" s="871"/>
      <c r="G272" s="871"/>
      <c r="H272" s="871"/>
      <c r="I272" s="871"/>
      <c r="J272" s="871"/>
      <c r="K272" s="871"/>
      <c r="L272" s="871"/>
      <c r="M272" s="871"/>
      <c r="N272" s="871"/>
      <c r="O272" s="871"/>
      <c r="P272" s="871"/>
      <c r="Q272" s="871"/>
      <c r="R272" s="871"/>
      <c r="S272" s="871"/>
      <c r="T272" s="871"/>
      <c r="U272" s="871"/>
      <c r="V272" s="871"/>
      <c r="W272" s="871"/>
      <c r="X272" s="871"/>
      <c r="Y272" s="871"/>
      <c r="Z272" s="871"/>
      <c r="AA272" s="871"/>
      <c r="AB272" s="871"/>
      <c r="AC272" s="871"/>
      <c r="AD272" s="871"/>
      <c r="AE272" s="871"/>
    </row>
    <row r="273" spans="1:31">
      <c r="A273" s="871"/>
      <c r="B273" s="871"/>
      <c r="C273" s="871"/>
      <c r="D273" s="871"/>
      <c r="E273" s="871"/>
      <c r="F273" s="871"/>
      <c r="G273" s="871"/>
      <c r="H273" s="871"/>
      <c r="I273" s="871"/>
      <c r="J273" s="871"/>
      <c r="K273" s="871"/>
      <c r="L273" s="871"/>
      <c r="M273" s="871"/>
      <c r="N273" s="871"/>
      <c r="O273" s="871"/>
      <c r="P273" s="871"/>
      <c r="Q273" s="871"/>
      <c r="R273" s="871"/>
      <c r="S273" s="871"/>
      <c r="T273" s="871"/>
      <c r="U273" s="871"/>
      <c r="V273" s="871"/>
      <c r="W273" s="871"/>
      <c r="X273" s="871"/>
      <c r="Y273" s="871"/>
      <c r="Z273" s="871"/>
      <c r="AA273" s="871"/>
      <c r="AB273" s="871"/>
      <c r="AC273" s="871"/>
      <c r="AD273" s="871"/>
      <c r="AE273" s="871"/>
    </row>
    <row r="274" spans="1:31">
      <c r="A274" s="871"/>
      <c r="B274" s="871"/>
      <c r="C274" s="871"/>
      <c r="D274" s="871"/>
      <c r="E274" s="871"/>
      <c r="F274" s="871"/>
      <c r="G274" s="871"/>
      <c r="H274" s="871"/>
      <c r="I274" s="871"/>
      <c r="J274" s="871"/>
      <c r="K274" s="871"/>
      <c r="L274" s="871"/>
      <c r="M274" s="871"/>
      <c r="N274" s="871"/>
      <c r="O274" s="871"/>
      <c r="P274" s="871"/>
      <c r="Q274" s="871"/>
      <c r="R274" s="871"/>
      <c r="S274" s="871"/>
      <c r="T274" s="871"/>
      <c r="U274" s="871"/>
      <c r="V274" s="871"/>
      <c r="W274" s="871"/>
      <c r="X274" s="871"/>
      <c r="Y274" s="871"/>
      <c r="Z274" s="871"/>
      <c r="AA274" s="871"/>
      <c r="AB274" s="871"/>
      <c r="AC274" s="871"/>
      <c r="AD274" s="871"/>
      <c r="AE274" s="871"/>
    </row>
    <row r="275" spans="1:31">
      <c r="A275" s="871"/>
      <c r="B275" s="871"/>
      <c r="C275" s="871"/>
      <c r="D275" s="871"/>
      <c r="E275" s="871"/>
      <c r="F275" s="871"/>
      <c r="G275" s="871"/>
      <c r="H275" s="871"/>
      <c r="I275" s="871"/>
      <c r="J275" s="871"/>
      <c r="K275" s="871"/>
      <c r="L275" s="871"/>
      <c r="M275" s="871"/>
      <c r="N275" s="871"/>
      <c r="O275" s="871"/>
      <c r="P275" s="871"/>
      <c r="Q275" s="871"/>
      <c r="R275" s="871"/>
      <c r="S275" s="871"/>
      <c r="T275" s="871"/>
      <c r="U275" s="871"/>
      <c r="V275" s="871"/>
      <c r="W275" s="871"/>
      <c r="X275" s="871"/>
      <c r="Y275" s="871"/>
      <c r="Z275" s="871"/>
      <c r="AA275" s="871"/>
      <c r="AB275" s="871"/>
      <c r="AC275" s="871"/>
      <c r="AD275" s="871"/>
      <c r="AE275" s="871"/>
    </row>
    <row r="276" spans="1:31">
      <c r="A276" s="871"/>
      <c r="B276" s="871"/>
      <c r="C276" s="871"/>
      <c r="D276" s="871"/>
      <c r="E276" s="871"/>
      <c r="F276" s="871"/>
      <c r="G276" s="871"/>
      <c r="H276" s="871"/>
      <c r="I276" s="871"/>
      <c r="J276" s="871"/>
      <c r="K276" s="871"/>
      <c r="L276" s="871"/>
      <c r="M276" s="871"/>
      <c r="N276" s="871"/>
      <c r="O276" s="871"/>
      <c r="P276" s="871"/>
      <c r="Q276" s="871"/>
      <c r="R276" s="871"/>
      <c r="S276" s="871"/>
      <c r="T276" s="871"/>
      <c r="U276" s="871"/>
      <c r="V276" s="871"/>
      <c r="W276" s="871"/>
      <c r="X276" s="871"/>
      <c r="Y276" s="871"/>
      <c r="Z276" s="871"/>
      <c r="AA276" s="871"/>
      <c r="AB276" s="871"/>
      <c r="AC276" s="871"/>
      <c r="AD276" s="871"/>
      <c r="AE276" s="871"/>
    </row>
    <row r="277" spans="1:31">
      <c r="A277" s="871"/>
      <c r="B277" s="871"/>
      <c r="C277" s="871"/>
      <c r="D277" s="871"/>
      <c r="E277" s="871"/>
      <c r="F277" s="871"/>
      <c r="G277" s="871"/>
      <c r="H277" s="871"/>
      <c r="I277" s="871"/>
      <c r="J277" s="871"/>
      <c r="K277" s="871"/>
      <c r="L277" s="871"/>
      <c r="M277" s="871"/>
      <c r="N277" s="871"/>
      <c r="O277" s="871"/>
      <c r="P277" s="871"/>
      <c r="Q277" s="871"/>
      <c r="R277" s="871"/>
      <c r="S277" s="871"/>
      <c r="T277" s="871"/>
      <c r="U277" s="871"/>
      <c r="V277" s="871"/>
      <c r="W277" s="871"/>
      <c r="X277" s="871"/>
      <c r="Y277" s="871"/>
      <c r="Z277" s="871"/>
      <c r="AA277" s="871"/>
      <c r="AB277" s="871"/>
      <c r="AC277" s="871"/>
      <c r="AD277" s="871"/>
      <c r="AE277" s="871"/>
    </row>
    <row r="278" spans="1:31">
      <c r="A278" s="871"/>
      <c r="B278" s="871"/>
      <c r="C278" s="871"/>
      <c r="D278" s="871"/>
      <c r="E278" s="871"/>
      <c r="F278" s="871"/>
      <c r="G278" s="871"/>
      <c r="H278" s="871"/>
      <c r="I278" s="871"/>
      <c r="J278" s="871"/>
      <c r="K278" s="871"/>
      <c r="L278" s="871"/>
      <c r="M278" s="871"/>
      <c r="N278" s="871"/>
      <c r="O278" s="871"/>
      <c r="P278" s="871"/>
      <c r="Q278" s="871"/>
      <c r="R278" s="871"/>
      <c r="S278" s="871"/>
      <c r="T278" s="871"/>
      <c r="U278" s="871"/>
      <c r="V278" s="871"/>
      <c r="W278" s="871"/>
      <c r="X278" s="871"/>
      <c r="Y278" s="871"/>
      <c r="Z278" s="871"/>
      <c r="AA278" s="871"/>
      <c r="AB278" s="871"/>
      <c r="AC278" s="871"/>
      <c r="AD278" s="871"/>
      <c r="AE278" s="871"/>
    </row>
    <row r="279" spans="1:31">
      <c r="A279" s="871"/>
      <c r="B279" s="871"/>
      <c r="C279" s="871"/>
      <c r="D279" s="871"/>
      <c r="E279" s="871"/>
      <c r="F279" s="871"/>
      <c r="G279" s="871"/>
      <c r="H279" s="871"/>
      <c r="I279" s="871"/>
      <c r="J279" s="871"/>
      <c r="K279" s="871"/>
      <c r="L279" s="871"/>
      <c r="M279" s="871"/>
      <c r="N279" s="871"/>
      <c r="O279" s="871"/>
      <c r="P279" s="871"/>
      <c r="Q279" s="871"/>
      <c r="R279" s="871"/>
      <c r="S279" s="871"/>
      <c r="T279" s="871"/>
      <c r="U279" s="871"/>
      <c r="V279" s="871"/>
      <c r="W279" s="871"/>
      <c r="X279" s="871"/>
      <c r="Y279" s="871"/>
      <c r="Z279" s="871"/>
      <c r="AA279" s="871"/>
      <c r="AB279" s="871"/>
      <c r="AC279" s="871"/>
      <c r="AD279" s="871"/>
      <c r="AE279" s="871"/>
    </row>
    <row r="280" spans="1:31">
      <c r="A280" s="871"/>
      <c r="B280" s="871"/>
      <c r="C280" s="871"/>
      <c r="D280" s="871"/>
      <c r="E280" s="871"/>
      <c r="F280" s="871"/>
      <c r="G280" s="871"/>
      <c r="H280" s="871"/>
      <c r="I280" s="871"/>
      <c r="J280" s="871"/>
      <c r="K280" s="871"/>
      <c r="L280" s="871"/>
      <c r="M280" s="871"/>
      <c r="N280" s="871"/>
      <c r="O280" s="871"/>
      <c r="P280" s="871"/>
      <c r="Q280" s="871"/>
      <c r="R280" s="871"/>
      <c r="S280" s="871"/>
      <c r="T280" s="871"/>
      <c r="U280" s="871"/>
      <c r="V280" s="871"/>
      <c r="W280" s="871"/>
      <c r="X280" s="871"/>
      <c r="Y280" s="871"/>
      <c r="Z280" s="871"/>
      <c r="AA280" s="871"/>
      <c r="AB280" s="871"/>
      <c r="AC280" s="871"/>
      <c r="AD280" s="871"/>
      <c r="AE280" s="871"/>
    </row>
    <row r="281" spans="1:31">
      <c r="A281" s="871"/>
      <c r="B281" s="871"/>
      <c r="C281" s="871"/>
      <c r="D281" s="871"/>
      <c r="E281" s="871"/>
      <c r="F281" s="871"/>
      <c r="G281" s="871"/>
      <c r="H281" s="871"/>
      <c r="I281" s="871"/>
      <c r="J281" s="871"/>
      <c r="K281" s="871"/>
      <c r="L281" s="871"/>
      <c r="M281" s="871"/>
      <c r="N281" s="871"/>
      <c r="O281" s="871"/>
      <c r="P281" s="871"/>
      <c r="Q281" s="871"/>
      <c r="R281" s="871"/>
      <c r="S281" s="871"/>
      <c r="T281" s="871"/>
      <c r="U281" s="871"/>
      <c r="V281" s="871"/>
      <c r="W281" s="871"/>
      <c r="X281" s="871"/>
      <c r="Y281" s="871"/>
      <c r="Z281" s="871"/>
      <c r="AA281" s="871"/>
      <c r="AB281" s="871"/>
      <c r="AC281" s="871"/>
      <c r="AD281" s="871"/>
      <c r="AE281" s="871"/>
    </row>
    <row r="282" spans="1:31">
      <c r="A282" s="871"/>
      <c r="B282" s="871"/>
      <c r="C282" s="871"/>
      <c r="D282" s="871"/>
      <c r="E282" s="871"/>
      <c r="F282" s="871"/>
      <c r="G282" s="871"/>
      <c r="H282" s="871"/>
      <c r="I282" s="871"/>
      <c r="J282" s="871"/>
      <c r="K282" s="871"/>
      <c r="L282" s="871"/>
      <c r="M282" s="871"/>
      <c r="N282" s="871"/>
      <c r="O282" s="871"/>
      <c r="P282" s="871"/>
      <c r="Q282" s="871"/>
      <c r="R282" s="871"/>
      <c r="S282" s="871"/>
      <c r="T282" s="871"/>
      <c r="U282" s="871"/>
      <c r="V282" s="871"/>
      <c r="W282" s="871"/>
      <c r="X282" s="871"/>
      <c r="Y282" s="871"/>
      <c r="Z282" s="871"/>
      <c r="AA282" s="871"/>
      <c r="AB282" s="871"/>
      <c r="AC282" s="871"/>
      <c r="AD282" s="871"/>
      <c r="AE282" s="871"/>
    </row>
    <row r="283" spans="1:31">
      <c r="A283" s="871"/>
      <c r="B283" s="871"/>
      <c r="C283" s="871"/>
      <c r="D283" s="871"/>
      <c r="E283" s="871"/>
      <c r="F283" s="871"/>
      <c r="G283" s="871"/>
      <c r="H283" s="871"/>
      <c r="I283" s="871"/>
      <c r="J283" s="871"/>
      <c r="K283" s="871"/>
      <c r="L283" s="871"/>
      <c r="M283" s="871"/>
      <c r="N283" s="871"/>
      <c r="O283" s="871"/>
      <c r="P283" s="871"/>
      <c r="Q283" s="871"/>
      <c r="R283" s="871"/>
      <c r="S283" s="871"/>
      <c r="T283" s="871"/>
      <c r="U283" s="871"/>
      <c r="V283" s="871"/>
      <c r="W283" s="871"/>
      <c r="X283" s="871"/>
      <c r="Y283" s="871"/>
      <c r="Z283" s="871"/>
      <c r="AA283" s="871"/>
      <c r="AB283" s="871"/>
      <c r="AC283" s="871"/>
      <c r="AD283" s="871"/>
      <c r="AE283" s="871"/>
    </row>
    <row r="284" spans="1:31">
      <c r="A284" s="871"/>
      <c r="B284" s="871"/>
      <c r="C284" s="871"/>
      <c r="D284" s="871"/>
      <c r="E284" s="871"/>
      <c r="F284" s="871"/>
      <c r="G284" s="871"/>
      <c r="H284" s="871"/>
      <c r="I284" s="871"/>
      <c r="J284" s="871"/>
      <c r="K284" s="871"/>
      <c r="L284" s="871"/>
      <c r="M284" s="871"/>
      <c r="N284" s="871"/>
      <c r="O284" s="871"/>
      <c r="P284" s="871"/>
      <c r="Q284" s="871"/>
      <c r="R284" s="871"/>
      <c r="S284" s="871"/>
      <c r="T284" s="871"/>
      <c r="U284" s="871"/>
      <c r="V284" s="871"/>
      <c r="W284" s="871"/>
      <c r="X284" s="871"/>
      <c r="Y284" s="871"/>
      <c r="Z284" s="871"/>
      <c r="AA284" s="871"/>
      <c r="AB284" s="871"/>
      <c r="AC284" s="871"/>
      <c r="AD284" s="871"/>
      <c r="AE284" s="871"/>
    </row>
    <row r="285" spans="1:31">
      <c r="A285" s="871"/>
      <c r="B285" s="871"/>
      <c r="C285" s="871"/>
      <c r="D285" s="871"/>
      <c r="E285" s="871"/>
      <c r="F285" s="871"/>
      <c r="G285" s="871"/>
      <c r="H285" s="871"/>
      <c r="I285" s="871"/>
      <c r="J285" s="871"/>
      <c r="K285" s="871"/>
      <c r="L285" s="871"/>
      <c r="M285" s="871"/>
      <c r="N285" s="871"/>
      <c r="O285" s="871"/>
      <c r="P285" s="871"/>
      <c r="Q285" s="871"/>
      <c r="R285" s="871"/>
      <c r="S285" s="871"/>
      <c r="T285" s="871"/>
      <c r="U285" s="871"/>
      <c r="V285" s="871"/>
      <c r="W285" s="871"/>
      <c r="X285" s="871"/>
      <c r="Y285" s="871"/>
      <c r="Z285" s="871"/>
      <c r="AA285" s="871"/>
      <c r="AB285" s="871"/>
      <c r="AC285" s="871"/>
      <c r="AD285" s="871"/>
      <c r="AE285" s="871"/>
    </row>
    <row r="286" spans="1:31">
      <c r="A286" s="871"/>
      <c r="B286" s="871"/>
      <c r="C286" s="871"/>
      <c r="D286" s="871"/>
      <c r="E286" s="871"/>
      <c r="F286" s="871"/>
      <c r="G286" s="871"/>
      <c r="H286" s="871"/>
      <c r="I286" s="871"/>
      <c r="J286" s="871"/>
      <c r="K286" s="871"/>
      <c r="L286" s="871"/>
      <c r="M286" s="871"/>
      <c r="N286" s="871"/>
      <c r="O286" s="871"/>
      <c r="P286" s="871"/>
      <c r="Q286" s="871"/>
      <c r="R286" s="871"/>
      <c r="S286" s="871"/>
      <c r="T286" s="871"/>
      <c r="U286" s="871"/>
      <c r="V286" s="871"/>
      <c r="W286" s="871"/>
      <c r="X286" s="871"/>
      <c r="Y286" s="871"/>
      <c r="Z286" s="871"/>
      <c r="AA286" s="871"/>
      <c r="AB286" s="871"/>
      <c r="AC286" s="871"/>
      <c r="AD286" s="871"/>
      <c r="AE286" s="871"/>
    </row>
    <row r="287" spans="1:31">
      <c r="A287" s="871"/>
      <c r="B287" s="871"/>
      <c r="C287" s="871"/>
      <c r="D287" s="871"/>
      <c r="E287" s="871"/>
      <c r="F287" s="871"/>
      <c r="G287" s="871"/>
      <c r="H287" s="871"/>
      <c r="I287" s="871"/>
      <c r="J287" s="871"/>
      <c r="K287" s="871"/>
      <c r="L287" s="871"/>
      <c r="M287" s="871"/>
      <c r="N287" s="871"/>
      <c r="O287" s="871"/>
      <c r="P287" s="871"/>
      <c r="Q287" s="871"/>
      <c r="R287" s="871"/>
      <c r="S287" s="871"/>
      <c r="T287" s="871"/>
      <c r="U287" s="871"/>
      <c r="V287" s="871"/>
      <c r="W287" s="871"/>
      <c r="X287" s="871"/>
      <c r="Y287" s="871"/>
      <c r="Z287" s="871"/>
      <c r="AA287" s="871"/>
      <c r="AB287" s="871"/>
      <c r="AC287" s="871"/>
      <c r="AD287" s="871"/>
      <c r="AE287" s="871"/>
    </row>
    <row r="288" spans="1:31">
      <c r="A288" s="871"/>
      <c r="B288" s="871"/>
      <c r="C288" s="871"/>
      <c r="D288" s="871"/>
      <c r="E288" s="871"/>
      <c r="F288" s="871"/>
      <c r="G288" s="871"/>
      <c r="H288" s="871"/>
      <c r="I288" s="871"/>
      <c r="J288" s="871"/>
      <c r="K288" s="871"/>
      <c r="L288" s="871"/>
      <c r="M288" s="871"/>
      <c r="N288" s="871"/>
      <c r="O288" s="871"/>
      <c r="P288" s="871"/>
      <c r="Q288" s="871"/>
      <c r="R288" s="871"/>
      <c r="S288" s="871"/>
      <c r="T288" s="871"/>
      <c r="U288" s="871"/>
      <c r="V288" s="871"/>
      <c r="W288" s="871"/>
      <c r="X288" s="871"/>
      <c r="Y288" s="871"/>
      <c r="Z288" s="871"/>
      <c r="AA288" s="871"/>
      <c r="AB288" s="871"/>
      <c r="AC288" s="871"/>
      <c r="AD288" s="871"/>
      <c r="AE288" s="871"/>
    </row>
    <row r="289" spans="1:31">
      <c r="A289" s="871"/>
      <c r="B289" s="871"/>
      <c r="C289" s="871"/>
      <c r="D289" s="871"/>
      <c r="E289" s="871"/>
      <c r="F289" s="871"/>
      <c r="G289" s="871"/>
      <c r="H289" s="871"/>
      <c r="I289" s="871"/>
      <c r="J289" s="871"/>
      <c r="K289" s="871"/>
      <c r="L289" s="871"/>
      <c r="M289" s="871"/>
      <c r="N289" s="871"/>
      <c r="O289" s="871"/>
      <c r="P289" s="871"/>
      <c r="Q289" s="871"/>
      <c r="R289" s="871"/>
      <c r="S289" s="871"/>
      <c r="T289" s="871"/>
      <c r="U289" s="871"/>
      <c r="V289" s="871"/>
      <c r="W289" s="871"/>
      <c r="X289" s="871"/>
      <c r="Y289" s="871"/>
      <c r="Z289" s="871"/>
      <c r="AA289" s="871"/>
      <c r="AB289" s="871"/>
      <c r="AC289" s="871"/>
      <c r="AD289" s="871"/>
      <c r="AE289" s="871"/>
    </row>
    <row r="290" spans="1:31">
      <c r="A290" s="871"/>
      <c r="B290" s="871"/>
      <c r="C290" s="871"/>
      <c r="D290" s="871"/>
      <c r="E290" s="871"/>
      <c r="F290" s="871"/>
      <c r="G290" s="871"/>
      <c r="H290" s="871"/>
      <c r="I290" s="871"/>
      <c r="J290" s="871"/>
      <c r="K290" s="871"/>
      <c r="L290" s="871"/>
      <c r="M290" s="871"/>
      <c r="N290" s="871"/>
      <c r="O290" s="871"/>
      <c r="P290" s="871"/>
      <c r="Q290" s="871"/>
      <c r="R290" s="871"/>
      <c r="S290" s="871"/>
      <c r="T290" s="871"/>
      <c r="U290" s="871"/>
      <c r="V290" s="871"/>
      <c r="W290" s="871"/>
      <c r="X290" s="871"/>
      <c r="Y290" s="871"/>
      <c r="Z290" s="871"/>
      <c r="AA290" s="871"/>
      <c r="AB290" s="871"/>
      <c r="AC290" s="871"/>
      <c r="AD290" s="871"/>
      <c r="AE290" s="871"/>
    </row>
    <row r="291" spans="1:31">
      <c r="A291" s="871"/>
      <c r="B291" s="871"/>
      <c r="C291" s="871"/>
      <c r="D291" s="871"/>
      <c r="E291" s="871"/>
      <c r="F291" s="871"/>
      <c r="G291" s="871"/>
      <c r="H291" s="871"/>
      <c r="I291" s="871"/>
      <c r="J291" s="871"/>
      <c r="K291" s="871"/>
      <c r="L291" s="871"/>
      <c r="M291" s="871"/>
      <c r="N291" s="871"/>
      <c r="O291" s="871"/>
      <c r="P291" s="871"/>
      <c r="Q291" s="871"/>
      <c r="R291" s="871"/>
      <c r="S291" s="871"/>
      <c r="T291" s="871"/>
      <c r="U291" s="871"/>
      <c r="V291" s="871"/>
      <c r="W291" s="871"/>
      <c r="X291" s="871"/>
      <c r="Y291" s="871"/>
      <c r="Z291" s="871"/>
      <c r="AA291" s="871"/>
      <c r="AB291" s="871"/>
      <c r="AC291" s="871"/>
      <c r="AD291" s="871"/>
      <c r="AE291" s="871"/>
    </row>
    <row r="292" spans="1:31">
      <c r="A292" s="871"/>
      <c r="B292" s="871"/>
      <c r="C292" s="871"/>
      <c r="D292" s="871"/>
      <c r="E292" s="871"/>
      <c r="F292" s="871"/>
      <c r="G292" s="871"/>
      <c r="H292" s="871"/>
      <c r="I292" s="871"/>
      <c r="J292" s="871"/>
      <c r="K292" s="871"/>
      <c r="L292" s="871"/>
      <c r="M292" s="871"/>
      <c r="N292" s="871"/>
      <c r="O292" s="871"/>
      <c r="P292" s="871"/>
      <c r="Q292" s="871"/>
      <c r="R292" s="871"/>
      <c r="S292" s="871"/>
      <c r="T292" s="871"/>
      <c r="U292" s="871"/>
      <c r="V292" s="871"/>
      <c r="W292" s="871"/>
      <c r="X292" s="871"/>
      <c r="Y292" s="871"/>
      <c r="Z292" s="871"/>
      <c r="AA292" s="871"/>
      <c r="AB292" s="871"/>
      <c r="AC292" s="871"/>
      <c r="AD292" s="871"/>
      <c r="AE292" s="871"/>
    </row>
    <row r="293" spans="1:31">
      <c r="A293" s="871"/>
      <c r="B293" s="871"/>
      <c r="C293" s="871"/>
      <c r="D293" s="871"/>
      <c r="E293" s="871"/>
      <c r="F293" s="871"/>
      <c r="G293" s="871"/>
      <c r="H293" s="871"/>
      <c r="I293" s="871"/>
      <c r="J293" s="871"/>
      <c r="K293" s="871"/>
      <c r="L293" s="871"/>
      <c r="M293" s="871"/>
      <c r="N293" s="871"/>
      <c r="O293" s="871"/>
      <c r="P293" s="871"/>
      <c r="Q293" s="871"/>
      <c r="R293" s="871"/>
      <c r="S293" s="871"/>
      <c r="T293" s="871"/>
      <c r="U293" s="871"/>
      <c r="V293" s="871"/>
      <c r="W293" s="871"/>
      <c r="X293" s="871"/>
      <c r="Y293" s="871"/>
      <c r="Z293" s="871"/>
      <c r="AA293" s="871"/>
      <c r="AB293" s="871"/>
      <c r="AC293" s="871"/>
      <c r="AD293" s="871"/>
      <c r="AE293" s="871"/>
    </row>
    <row r="294" spans="1:31">
      <c r="A294" s="871"/>
      <c r="B294" s="871"/>
      <c r="C294" s="871"/>
      <c r="D294" s="871"/>
      <c r="E294" s="871"/>
      <c r="F294" s="871"/>
      <c r="G294" s="871"/>
      <c r="H294" s="871"/>
      <c r="I294" s="871"/>
      <c r="J294" s="871"/>
      <c r="K294" s="871"/>
      <c r="L294" s="871"/>
      <c r="M294" s="871"/>
      <c r="N294" s="871"/>
      <c r="O294" s="871"/>
      <c r="P294" s="871"/>
      <c r="Q294" s="871"/>
      <c r="R294" s="871"/>
      <c r="S294" s="871"/>
      <c r="T294" s="871"/>
      <c r="U294" s="871"/>
      <c r="V294" s="871"/>
      <c r="W294" s="871"/>
      <c r="X294" s="871"/>
      <c r="Y294" s="871"/>
      <c r="Z294" s="871"/>
      <c r="AA294" s="871"/>
      <c r="AB294" s="871"/>
      <c r="AC294" s="871"/>
      <c r="AD294" s="871"/>
      <c r="AE294" s="871"/>
    </row>
    <row r="295" spans="1:31">
      <c r="A295" s="871"/>
      <c r="B295" s="871"/>
      <c r="C295" s="871"/>
      <c r="D295" s="871"/>
      <c r="E295" s="871"/>
      <c r="F295" s="871"/>
      <c r="G295" s="871"/>
      <c r="H295" s="871"/>
      <c r="I295" s="871"/>
      <c r="J295" s="871"/>
      <c r="K295" s="871"/>
      <c r="L295" s="871"/>
      <c r="M295" s="871"/>
      <c r="N295" s="871"/>
      <c r="O295" s="871"/>
      <c r="P295" s="871"/>
      <c r="Q295" s="871"/>
      <c r="R295" s="871"/>
      <c r="S295" s="871"/>
      <c r="T295" s="871"/>
      <c r="U295" s="871"/>
      <c r="V295" s="871"/>
      <c r="W295" s="871"/>
      <c r="X295" s="871"/>
      <c r="Y295" s="871"/>
      <c r="Z295" s="871"/>
      <c r="AA295" s="871"/>
      <c r="AB295" s="871"/>
      <c r="AC295" s="871"/>
      <c r="AD295" s="871"/>
      <c r="AE295" s="871"/>
    </row>
    <row r="296" spans="1:31">
      <c r="A296" s="871"/>
      <c r="B296" s="871"/>
      <c r="C296" s="871"/>
      <c r="D296" s="871"/>
      <c r="E296" s="871"/>
      <c r="F296" s="871"/>
      <c r="G296" s="871"/>
      <c r="H296" s="871"/>
      <c r="I296" s="871"/>
      <c r="J296" s="871"/>
      <c r="K296" s="871"/>
      <c r="L296" s="871"/>
      <c r="M296" s="871"/>
      <c r="N296" s="871"/>
      <c r="O296" s="871"/>
      <c r="P296" s="871"/>
      <c r="Q296" s="871"/>
      <c r="R296" s="871"/>
      <c r="S296" s="871"/>
      <c r="T296" s="871"/>
      <c r="U296" s="871"/>
      <c r="V296" s="871"/>
      <c r="W296" s="871"/>
      <c r="X296" s="871"/>
      <c r="Y296" s="871"/>
      <c r="Z296" s="871"/>
      <c r="AA296" s="871"/>
      <c r="AB296" s="871"/>
      <c r="AC296" s="871"/>
      <c r="AD296" s="871"/>
      <c r="AE296" s="871"/>
    </row>
    <row r="297" spans="1:31">
      <c r="A297" s="871"/>
      <c r="B297" s="871"/>
      <c r="C297" s="871"/>
      <c r="D297" s="871"/>
      <c r="E297" s="871"/>
      <c r="F297" s="871"/>
      <c r="G297" s="871"/>
      <c r="H297" s="871"/>
      <c r="I297" s="871"/>
      <c r="J297" s="871"/>
      <c r="K297" s="871"/>
      <c r="L297" s="871"/>
      <c r="M297" s="871"/>
      <c r="N297" s="871"/>
      <c r="O297" s="871"/>
      <c r="P297" s="871"/>
      <c r="Q297" s="871"/>
      <c r="R297" s="871"/>
      <c r="S297" s="871"/>
      <c r="T297" s="871"/>
      <c r="U297" s="871"/>
      <c r="V297" s="871"/>
      <c r="W297" s="871"/>
      <c r="X297" s="871"/>
      <c r="Y297" s="871"/>
      <c r="Z297" s="871"/>
      <c r="AA297" s="871"/>
      <c r="AB297" s="871"/>
      <c r="AC297" s="871"/>
      <c r="AD297" s="871"/>
      <c r="AE297" s="871"/>
    </row>
    <row r="298" spans="1:31">
      <c r="A298" s="871"/>
      <c r="B298" s="871"/>
      <c r="C298" s="871"/>
      <c r="D298" s="871"/>
      <c r="E298" s="871"/>
      <c r="F298" s="871"/>
      <c r="G298" s="871"/>
      <c r="H298" s="871"/>
      <c r="I298" s="871"/>
      <c r="J298" s="871"/>
      <c r="K298" s="871"/>
      <c r="L298" s="871"/>
      <c r="M298" s="871"/>
      <c r="N298" s="871"/>
      <c r="O298" s="871"/>
      <c r="P298" s="871"/>
      <c r="Q298" s="871"/>
      <c r="R298" s="871"/>
      <c r="S298" s="871"/>
      <c r="T298" s="871"/>
      <c r="U298" s="871"/>
      <c r="V298" s="871"/>
      <c r="W298" s="871"/>
      <c r="X298" s="871"/>
      <c r="Y298" s="871"/>
      <c r="Z298" s="871"/>
      <c r="AA298" s="871"/>
      <c r="AB298" s="871"/>
      <c r="AC298" s="871"/>
      <c r="AD298" s="871"/>
      <c r="AE298" s="871"/>
    </row>
    <row r="299" spans="1:31">
      <c r="A299" s="871"/>
      <c r="B299" s="871"/>
      <c r="C299" s="871"/>
      <c r="D299" s="871"/>
      <c r="E299" s="871"/>
      <c r="F299" s="871"/>
      <c r="G299" s="871"/>
      <c r="H299" s="871"/>
      <c r="I299" s="871"/>
      <c r="J299" s="871"/>
      <c r="K299" s="871"/>
      <c r="L299" s="871"/>
      <c r="M299" s="871"/>
      <c r="N299" s="871"/>
      <c r="O299" s="871"/>
      <c r="P299" s="871"/>
      <c r="Q299" s="871"/>
      <c r="R299" s="871"/>
      <c r="S299" s="871"/>
      <c r="T299" s="871"/>
      <c r="U299" s="871"/>
      <c r="V299" s="871"/>
      <c r="W299" s="871"/>
      <c r="X299" s="871"/>
      <c r="Y299" s="871"/>
      <c r="Z299" s="871"/>
      <c r="AA299" s="871"/>
      <c r="AB299" s="871"/>
      <c r="AC299" s="871"/>
      <c r="AD299" s="871"/>
      <c r="AE299" s="871"/>
    </row>
    <row r="300" spans="1:31">
      <c r="A300" s="871"/>
      <c r="B300" s="871"/>
      <c r="C300" s="871"/>
      <c r="D300" s="871"/>
      <c r="E300" s="871"/>
      <c r="F300" s="871"/>
      <c r="G300" s="871"/>
      <c r="H300" s="871"/>
      <c r="I300" s="871"/>
      <c r="J300" s="871"/>
      <c r="K300" s="871"/>
      <c r="L300" s="871"/>
      <c r="M300" s="871"/>
      <c r="N300" s="871"/>
      <c r="O300" s="871"/>
      <c r="P300" s="871"/>
      <c r="Q300" s="871"/>
      <c r="R300" s="871"/>
      <c r="S300" s="871"/>
      <c r="T300" s="871"/>
      <c r="U300" s="871"/>
      <c r="V300" s="871"/>
      <c r="W300" s="871"/>
      <c r="X300" s="871"/>
      <c r="Y300" s="871"/>
      <c r="Z300" s="871"/>
      <c r="AA300" s="871"/>
      <c r="AB300" s="871"/>
      <c r="AC300" s="871"/>
      <c r="AD300" s="871"/>
      <c r="AE300" s="871"/>
    </row>
    <row r="301" spans="1:31">
      <c r="A301" s="871"/>
      <c r="B301" s="871"/>
      <c r="C301" s="871"/>
      <c r="D301" s="871"/>
      <c r="E301" s="871"/>
      <c r="F301" s="871"/>
      <c r="G301" s="871"/>
      <c r="H301" s="871"/>
      <c r="I301" s="871"/>
      <c r="J301" s="871"/>
      <c r="K301" s="871"/>
      <c r="L301" s="871"/>
      <c r="M301" s="871"/>
      <c r="N301" s="871"/>
      <c r="O301" s="871"/>
      <c r="P301" s="871"/>
      <c r="Q301" s="871"/>
      <c r="R301" s="871"/>
      <c r="S301" s="871"/>
      <c r="T301" s="871"/>
      <c r="U301" s="871"/>
      <c r="V301" s="871"/>
      <c r="W301" s="871"/>
      <c r="X301" s="871"/>
      <c r="Y301" s="871"/>
      <c r="Z301" s="871"/>
      <c r="AA301" s="871"/>
      <c r="AB301" s="871"/>
      <c r="AC301" s="871"/>
      <c r="AD301" s="871"/>
      <c r="AE301" s="871"/>
    </row>
    <row r="302" spans="1:31">
      <c r="A302" s="871"/>
      <c r="B302" s="871"/>
      <c r="C302" s="871"/>
      <c r="D302" s="871"/>
      <c r="E302" s="871"/>
      <c r="F302" s="871"/>
      <c r="G302" s="871"/>
      <c r="H302" s="871"/>
      <c r="I302" s="871"/>
      <c r="J302" s="871"/>
      <c r="K302" s="871"/>
      <c r="L302" s="871"/>
      <c r="M302" s="871"/>
      <c r="N302" s="871"/>
      <c r="O302" s="871"/>
      <c r="P302" s="871"/>
      <c r="Q302" s="871"/>
      <c r="R302" s="871"/>
      <c r="S302" s="871"/>
      <c r="T302" s="871"/>
      <c r="U302" s="871"/>
      <c r="V302" s="871"/>
      <c r="W302" s="871"/>
      <c r="X302" s="871"/>
      <c r="Y302" s="871"/>
      <c r="Z302" s="871"/>
      <c r="AA302" s="871"/>
      <c r="AB302" s="871"/>
      <c r="AC302" s="871"/>
      <c r="AD302" s="871"/>
      <c r="AE302" s="871"/>
    </row>
    <row r="303" spans="1:31">
      <c r="A303" s="871"/>
      <c r="B303" s="871"/>
      <c r="C303" s="871"/>
      <c r="D303" s="871"/>
      <c r="E303" s="871"/>
      <c r="F303" s="871"/>
      <c r="G303" s="871"/>
      <c r="H303" s="871"/>
      <c r="I303" s="871"/>
      <c r="J303" s="871"/>
      <c r="K303" s="871"/>
      <c r="L303" s="871"/>
      <c r="M303" s="871"/>
      <c r="N303" s="871"/>
      <c r="O303" s="871"/>
      <c r="P303" s="871"/>
      <c r="Q303" s="871"/>
      <c r="R303" s="871"/>
      <c r="S303" s="871"/>
      <c r="T303" s="871"/>
      <c r="U303" s="871"/>
      <c r="V303" s="871"/>
      <c r="W303" s="871"/>
      <c r="X303" s="871"/>
      <c r="Y303" s="871"/>
      <c r="Z303" s="871"/>
      <c r="AA303" s="871"/>
      <c r="AB303" s="871"/>
      <c r="AC303" s="871"/>
      <c r="AD303" s="871"/>
      <c r="AE303" s="871"/>
    </row>
    <row r="304" spans="1:31">
      <c r="A304" s="871"/>
      <c r="B304" s="871"/>
      <c r="C304" s="871"/>
      <c r="D304" s="871"/>
      <c r="E304" s="871"/>
      <c r="F304" s="871"/>
      <c r="G304" s="871"/>
      <c r="H304" s="871"/>
      <c r="I304" s="871"/>
      <c r="J304" s="871"/>
      <c r="K304" s="871"/>
      <c r="L304" s="871"/>
      <c r="M304" s="871"/>
      <c r="N304" s="871"/>
      <c r="O304" s="871"/>
      <c r="P304" s="871"/>
      <c r="Q304" s="871"/>
      <c r="R304" s="871"/>
      <c r="S304" s="871"/>
      <c r="T304" s="871"/>
      <c r="U304" s="871"/>
      <c r="V304" s="871"/>
      <c r="W304" s="871"/>
      <c r="X304" s="871"/>
      <c r="Y304" s="871"/>
      <c r="Z304" s="871"/>
      <c r="AA304" s="871"/>
      <c r="AB304" s="871"/>
      <c r="AC304" s="871"/>
      <c r="AD304" s="871"/>
      <c r="AE304" s="871"/>
    </row>
    <row r="305" spans="1:31">
      <c r="A305" s="871"/>
      <c r="B305" s="871"/>
      <c r="C305" s="871"/>
      <c r="D305" s="871"/>
      <c r="E305" s="871"/>
      <c r="F305" s="871"/>
      <c r="G305" s="871"/>
      <c r="H305" s="871"/>
      <c r="I305" s="871"/>
      <c r="J305" s="871"/>
      <c r="K305" s="871"/>
      <c r="L305" s="871"/>
      <c r="M305" s="871"/>
      <c r="N305" s="871"/>
      <c r="O305" s="871"/>
      <c r="P305" s="871"/>
      <c r="Q305" s="871"/>
      <c r="R305" s="871"/>
      <c r="S305" s="871"/>
      <c r="T305" s="871"/>
      <c r="U305" s="871"/>
      <c r="V305" s="871"/>
      <c r="W305" s="871"/>
      <c r="X305" s="871"/>
      <c r="Y305" s="871"/>
      <c r="Z305" s="871"/>
      <c r="AA305" s="871"/>
      <c r="AB305" s="871"/>
      <c r="AC305" s="871"/>
      <c r="AD305" s="871"/>
      <c r="AE305" s="871"/>
    </row>
    <row r="306" spans="1:31">
      <c r="A306" s="871"/>
      <c r="B306" s="871"/>
      <c r="C306" s="871"/>
      <c r="D306" s="871"/>
      <c r="E306" s="871"/>
      <c r="F306" s="871"/>
      <c r="G306" s="871"/>
      <c r="H306" s="871"/>
      <c r="I306" s="871"/>
      <c r="J306" s="871"/>
      <c r="K306" s="871"/>
      <c r="L306" s="871"/>
      <c r="M306" s="871"/>
      <c r="N306" s="871"/>
      <c r="O306" s="871"/>
      <c r="P306" s="871"/>
      <c r="Q306" s="871"/>
      <c r="R306" s="871"/>
      <c r="S306" s="871"/>
      <c r="T306" s="871"/>
      <c r="U306" s="871"/>
      <c r="V306" s="871"/>
      <c r="W306" s="871"/>
      <c r="X306" s="871"/>
      <c r="Y306" s="871"/>
      <c r="Z306" s="871"/>
      <c r="AA306" s="871"/>
      <c r="AB306" s="871"/>
      <c r="AC306" s="871"/>
      <c r="AD306" s="871"/>
      <c r="AE306" s="871"/>
    </row>
    <row r="307" spans="1:31">
      <c r="A307" s="871"/>
      <c r="B307" s="871"/>
      <c r="C307" s="871"/>
      <c r="D307" s="871"/>
      <c r="E307" s="871"/>
      <c r="F307" s="871"/>
      <c r="G307" s="871"/>
      <c r="H307" s="871"/>
      <c r="I307" s="871"/>
      <c r="J307" s="871"/>
      <c r="K307" s="871"/>
      <c r="L307" s="871"/>
      <c r="M307" s="871"/>
      <c r="N307" s="871"/>
      <c r="O307" s="871"/>
      <c r="P307" s="871"/>
      <c r="Q307" s="871"/>
      <c r="R307" s="871"/>
      <c r="S307" s="871"/>
      <c r="T307" s="871"/>
      <c r="U307" s="871"/>
      <c r="V307" s="871"/>
      <c r="W307" s="871"/>
      <c r="X307" s="871"/>
      <c r="Y307" s="871"/>
      <c r="Z307" s="871"/>
      <c r="AA307" s="871"/>
      <c r="AB307" s="871"/>
      <c r="AC307" s="871"/>
      <c r="AD307" s="871"/>
      <c r="AE307" s="871"/>
    </row>
    <row r="308" spans="1:31">
      <c r="A308" s="871"/>
      <c r="B308" s="871"/>
      <c r="C308" s="871"/>
      <c r="D308" s="871"/>
      <c r="E308" s="871"/>
      <c r="F308" s="871"/>
      <c r="G308" s="871"/>
      <c r="H308" s="871"/>
      <c r="I308" s="871"/>
      <c r="J308" s="871"/>
      <c r="K308" s="871"/>
      <c r="L308" s="871"/>
      <c r="M308" s="871"/>
      <c r="N308" s="871"/>
      <c r="O308" s="871"/>
      <c r="P308" s="871"/>
      <c r="Q308" s="871"/>
      <c r="R308" s="871"/>
      <c r="S308" s="871"/>
      <c r="T308" s="871"/>
      <c r="U308" s="871"/>
      <c r="V308" s="871"/>
      <c r="W308" s="871"/>
      <c r="X308" s="871"/>
      <c r="Y308" s="871"/>
      <c r="Z308" s="871"/>
      <c r="AA308" s="871"/>
      <c r="AB308" s="871"/>
      <c r="AC308" s="871"/>
      <c r="AD308" s="871"/>
      <c r="AE308" s="871"/>
    </row>
    <row r="309" spans="1:31">
      <c r="A309" s="871"/>
      <c r="B309" s="871"/>
      <c r="C309" s="871"/>
      <c r="D309" s="871"/>
      <c r="E309" s="871"/>
      <c r="F309" s="871"/>
      <c r="G309" s="871"/>
      <c r="H309" s="871"/>
      <c r="I309" s="871"/>
      <c r="J309" s="871"/>
      <c r="K309" s="871"/>
      <c r="L309" s="871"/>
      <c r="M309" s="871"/>
      <c r="N309" s="871"/>
      <c r="O309" s="871"/>
      <c r="P309" s="871"/>
      <c r="Q309" s="871"/>
      <c r="R309" s="871"/>
      <c r="S309" s="871"/>
      <c r="T309" s="871"/>
      <c r="U309" s="871"/>
      <c r="V309" s="871"/>
      <c r="W309" s="871"/>
      <c r="X309" s="871"/>
      <c r="Y309" s="871"/>
      <c r="Z309" s="871"/>
      <c r="AA309" s="871"/>
      <c r="AB309" s="871"/>
      <c r="AC309" s="871"/>
      <c r="AD309" s="871"/>
      <c r="AE309" s="871"/>
    </row>
    <row r="310" spans="1:31">
      <c r="A310" s="871"/>
      <c r="B310" s="871"/>
      <c r="C310" s="871"/>
      <c r="D310" s="871"/>
      <c r="E310" s="871"/>
      <c r="F310" s="871"/>
      <c r="G310" s="871"/>
      <c r="H310" s="871"/>
      <c r="I310" s="871"/>
      <c r="J310" s="871"/>
      <c r="K310" s="871"/>
      <c r="L310" s="871"/>
      <c r="M310" s="871"/>
      <c r="N310" s="871"/>
      <c r="O310" s="871"/>
      <c r="P310" s="871"/>
      <c r="Q310" s="871"/>
      <c r="R310" s="871"/>
      <c r="S310" s="871"/>
      <c r="T310" s="871"/>
      <c r="U310" s="871"/>
      <c r="V310" s="871"/>
      <c r="W310" s="871"/>
      <c r="X310" s="871"/>
      <c r="Y310" s="871"/>
      <c r="Z310" s="871"/>
      <c r="AA310" s="871"/>
      <c r="AB310" s="871"/>
      <c r="AC310" s="871"/>
      <c r="AD310" s="871"/>
      <c r="AE310" s="871"/>
    </row>
    <row r="311" spans="1:31">
      <c r="A311" s="871"/>
      <c r="B311" s="871"/>
      <c r="C311" s="871"/>
      <c r="D311" s="871"/>
      <c r="E311" s="871"/>
      <c r="F311" s="871"/>
      <c r="G311" s="871"/>
      <c r="H311" s="871"/>
      <c r="I311" s="871"/>
      <c r="J311" s="871"/>
      <c r="K311" s="871"/>
      <c r="L311" s="871"/>
      <c r="M311" s="871"/>
      <c r="N311" s="871"/>
      <c r="O311" s="871"/>
      <c r="P311" s="871"/>
      <c r="Q311" s="871"/>
      <c r="R311" s="871"/>
      <c r="S311" s="871"/>
      <c r="T311" s="871"/>
      <c r="U311" s="871"/>
      <c r="V311" s="871"/>
      <c r="W311" s="871"/>
      <c r="X311" s="871"/>
      <c r="Y311" s="871"/>
      <c r="Z311" s="871"/>
      <c r="AA311" s="871"/>
      <c r="AB311" s="871"/>
      <c r="AC311" s="871"/>
      <c r="AD311" s="871"/>
      <c r="AE311" s="871"/>
    </row>
    <row r="312" spans="1:31">
      <c r="A312" s="871"/>
      <c r="B312" s="871"/>
      <c r="C312" s="871"/>
      <c r="D312" s="871"/>
      <c r="E312" s="871"/>
      <c r="F312" s="871"/>
      <c r="G312" s="871"/>
      <c r="H312" s="871"/>
      <c r="I312" s="871"/>
      <c r="J312" s="871"/>
      <c r="K312" s="871"/>
      <c r="L312" s="871"/>
      <c r="M312" s="871"/>
      <c r="N312" s="871"/>
      <c r="O312" s="871"/>
      <c r="P312" s="871"/>
      <c r="Q312" s="871"/>
      <c r="R312" s="871"/>
      <c r="S312" s="871"/>
      <c r="T312" s="871"/>
      <c r="U312" s="871"/>
      <c r="V312" s="871"/>
      <c r="W312" s="871"/>
      <c r="X312" s="871"/>
      <c r="Y312" s="871"/>
      <c r="Z312" s="871"/>
      <c r="AA312" s="871"/>
      <c r="AB312" s="871"/>
      <c r="AC312" s="871"/>
      <c r="AD312" s="871"/>
      <c r="AE312" s="871"/>
    </row>
    <row r="313" spans="1:31">
      <c r="A313" s="871"/>
      <c r="B313" s="871"/>
      <c r="C313" s="871"/>
      <c r="D313" s="871"/>
      <c r="E313" s="871"/>
      <c r="F313" s="871"/>
      <c r="G313" s="871"/>
      <c r="H313" s="871"/>
      <c r="I313" s="871"/>
      <c r="J313" s="871"/>
      <c r="K313" s="871"/>
      <c r="L313" s="871"/>
      <c r="M313" s="871"/>
      <c r="N313" s="871"/>
      <c r="O313" s="871"/>
      <c r="P313" s="871"/>
      <c r="Q313" s="871"/>
      <c r="R313" s="871"/>
      <c r="S313" s="871"/>
      <c r="T313" s="871"/>
      <c r="U313" s="871"/>
      <c r="V313" s="871"/>
      <c r="W313" s="871"/>
      <c r="X313" s="871"/>
      <c r="Y313" s="871"/>
      <c r="Z313" s="871"/>
      <c r="AA313" s="871"/>
      <c r="AB313" s="871"/>
      <c r="AC313" s="871"/>
      <c r="AD313" s="871"/>
      <c r="AE313" s="871"/>
    </row>
    <row r="314" spans="1:31">
      <c r="A314" s="871"/>
      <c r="B314" s="871"/>
      <c r="C314" s="871"/>
      <c r="D314" s="871"/>
      <c r="E314" s="871"/>
      <c r="F314" s="871"/>
      <c r="G314" s="871"/>
      <c r="H314" s="871"/>
      <c r="I314" s="871"/>
      <c r="J314" s="871"/>
      <c r="K314" s="871"/>
      <c r="L314" s="871"/>
      <c r="M314" s="871"/>
      <c r="N314" s="871"/>
      <c r="O314" s="871"/>
      <c r="P314" s="871"/>
      <c r="Q314" s="871"/>
      <c r="R314" s="871"/>
      <c r="S314" s="871"/>
      <c r="T314" s="871"/>
      <c r="U314" s="871"/>
      <c r="V314" s="871"/>
      <c r="W314" s="871"/>
      <c r="X314" s="871"/>
      <c r="Y314" s="871"/>
      <c r="Z314" s="871"/>
      <c r="AA314" s="871"/>
      <c r="AB314" s="871"/>
      <c r="AC314" s="871"/>
      <c r="AD314" s="871"/>
      <c r="AE314" s="871"/>
    </row>
    <row r="315" spans="1:31">
      <c r="A315" s="871"/>
      <c r="B315" s="871"/>
      <c r="C315" s="871"/>
      <c r="D315" s="871"/>
      <c r="E315" s="871"/>
      <c r="F315" s="871"/>
      <c r="G315" s="871"/>
      <c r="H315" s="871"/>
      <c r="I315" s="871"/>
      <c r="J315" s="871"/>
      <c r="K315" s="871"/>
      <c r="L315" s="871"/>
      <c r="M315" s="871"/>
      <c r="N315" s="871"/>
      <c r="O315" s="871"/>
      <c r="P315" s="871"/>
      <c r="Q315" s="871"/>
      <c r="R315" s="871"/>
      <c r="S315" s="871"/>
      <c r="T315" s="871"/>
      <c r="U315" s="871"/>
      <c r="V315" s="871"/>
      <c r="W315" s="871"/>
      <c r="X315" s="871"/>
      <c r="Y315" s="871"/>
      <c r="Z315" s="871"/>
      <c r="AA315" s="871"/>
      <c r="AB315" s="871"/>
      <c r="AC315" s="871"/>
      <c r="AD315" s="871"/>
      <c r="AE315" s="871"/>
    </row>
    <row r="316" spans="1:31">
      <c r="A316" s="871"/>
      <c r="B316" s="871"/>
      <c r="C316" s="871"/>
      <c r="D316" s="871"/>
      <c r="E316" s="871"/>
      <c r="F316" s="871"/>
      <c r="G316" s="871"/>
      <c r="H316" s="871"/>
      <c r="I316" s="871"/>
      <c r="J316" s="871"/>
      <c r="K316" s="871"/>
      <c r="L316" s="871"/>
      <c r="M316" s="871"/>
      <c r="N316" s="871"/>
      <c r="O316" s="871"/>
      <c r="P316" s="871"/>
      <c r="Q316" s="871"/>
      <c r="R316" s="871"/>
      <c r="S316" s="871"/>
      <c r="T316" s="871"/>
      <c r="U316" s="871"/>
      <c r="V316" s="871"/>
      <c r="W316" s="871"/>
      <c r="X316" s="871"/>
      <c r="Y316" s="871"/>
      <c r="Z316" s="871"/>
      <c r="AA316" s="871"/>
      <c r="AB316" s="871"/>
      <c r="AC316" s="871"/>
      <c r="AD316" s="871"/>
      <c r="AE316" s="871"/>
    </row>
    <row r="317" spans="1:31">
      <c r="A317" s="871"/>
      <c r="B317" s="871"/>
      <c r="C317" s="871"/>
      <c r="D317" s="871"/>
      <c r="E317" s="871"/>
      <c r="F317" s="871"/>
      <c r="G317" s="871"/>
      <c r="H317" s="871"/>
      <c r="I317" s="871"/>
      <c r="J317" s="871"/>
      <c r="K317" s="871"/>
      <c r="L317" s="871"/>
      <c r="M317" s="871"/>
      <c r="N317" s="871"/>
      <c r="O317" s="871"/>
      <c r="P317" s="871"/>
      <c r="Q317" s="871"/>
      <c r="R317" s="871"/>
      <c r="S317" s="871"/>
      <c r="T317" s="871"/>
      <c r="U317" s="871"/>
      <c r="V317" s="871"/>
      <c r="W317" s="871"/>
      <c r="X317" s="871"/>
      <c r="Y317" s="871"/>
      <c r="Z317" s="871"/>
      <c r="AA317" s="871"/>
      <c r="AB317" s="871"/>
      <c r="AC317" s="871"/>
      <c r="AD317" s="871"/>
      <c r="AE317" s="871"/>
    </row>
    <row r="318" spans="1:31">
      <c r="A318" s="871"/>
      <c r="B318" s="871"/>
      <c r="C318" s="871"/>
      <c r="D318" s="871"/>
      <c r="E318" s="871"/>
      <c r="F318" s="871"/>
      <c r="G318" s="871"/>
      <c r="H318" s="871"/>
      <c r="I318" s="871"/>
      <c r="J318" s="871"/>
      <c r="K318" s="871"/>
      <c r="L318" s="871"/>
      <c r="M318" s="871"/>
      <c r="N318" s="871"/>
      <c r="O318" s="871"/>
      <c r="P318" s="871"/>
      <c r="Q318" s="871"/>
      <c r="R318" s="871"/>
      <c r="S318" s="871"/>
      <c r="T318" s="871"/>
      <c r="U318" s="871"/>
      <c r="V318" s="871"/>
      <c r="W318" s="871"/>
      <c r="X318" s="871"/>
      <c r="Y318" s="871"/>
      <c r="Z318" s="871"/>
      <c r="AA318" s="871"/>
      <c r="AB318" s="871"/>
      <c r="AC318" s="871"/>
      <c r="AD318" s="871"/>
      <c r="AE318" s="871"/>
    </row>
    <row r="319" spans="1:31">
      <c r="A319" s="871"/>
      <c r="B319" s="871"/>
      <c r="C319" s="871"/>
      <c r="D319" s="871"/>
      <c r="E319" s="871"/>
      <c r="F319" s="871"/>
      <c r="G319" s="871"/>
      <c r="H319" s="871"/>
      <c r="I319" s="871"/>
      <c r="J319" s="871"/>
      <c r="K319" s="871"/>
      <c r="L319" s="871"/>
      <c r="M319" s="871"/>
      <c r="N319" s="871"/>
      <c r="O319" s="871"/>
      <c r="P319" s="871"/>
      <c r="Q319" s="871"/>
      <c r="R319" s="871"/>
      <c r="S319" s="871"/>
      <c r="T319" s="871"/>
      <c r="U319" s="871"/>
      <c r="V319" s="871"/>
      <c r="W319" s="871"/>
      <c r="X319" s="871"/>
      <c r="Y319" s="871"/>
      <c r="Z319" s="871"/>
      <c r="AA319" s="871"/>
      <c r="AB319" s="871"/>
      <c r="AC319" s="871"/>
      <c r="AD319" s="871"/>
      <c r="AE319" s="871"/>
    </row>
    <row r="320" spans="1:31">
      <c r="A320" s="871"/>
      <c r="B320" s="871"/>
      <c r="C320" s="871"/>
      <c r="D320" s="871"/>
      <c r="E320" s="871"/>
      <c r="F320" s="871"/>
      <c r="G320" s="871"/>
      <c r="H320" s="871"/>
      <c r="I320" s="871"/>
      <c r="J320" s="871"/>
      <c r="K320" s="871"/>
      <c r="L320" s="871"/>
      <c r="M320" s="871"/>
      <c r="N320" s="871"/>
      <c r="O320" s="871"/>
      <c r="P320" s="871"/>
      <c r="Q320" s="871"/>
      <c r="R320" s="871"/>
      <c r="S320" s="871"/>
      <c r="T320" s="871"/>
      <c r="U320" s="871"/>
      <c r="V320" s="871"/>
      <c r="W320" s="871"/>
      <c r="X320" s="871"/>
      <c r="Y320" s="871"/>
      <c r="Z320" s="871"/>
      <c r="AA320" s="871"/>
      <c r="AB320" s="871"/>
      <c r="AC320" s="871"/>
      <c r="AD320" s="871"/>
      <c r="AE320" s="871"/>
    </row>
    <row r="321" spans="1:31">
      <c r="A321" s="871"/>
      <c r="B321" s="871"/>
      <c r="C321" s="871"/>
      <c r="D321" s="871"/>
      <c r="E321" s="871"/>
      <c r="F321" s="871"/>
      <c r="G321" s="871"/>
      <c r="H321" s="871"/>
      <c r="I321" s="871"/>
      <c r="J321" s="871"/>
      <c r="K321" s="871"/>
      <c r="L321" s="871"/>
      <c r="M321" s="871"/>
      <c r="N321" s="871"/>
      <c r="O321" s="871"/>
      <c r="P321" s="871"/>
      <c r="Q321" s="871"/>
      <c r="R321" s="871"/>
      <c r="S321" s="871"/>
      <c r="T321" s="871"/>
      <c r="U321" s="871"/>
      <c r="V321" s="871"/>
      <c r="W321" s="871"/>
      <c r="X321" s="871"/>
      <c r="Y321" s="871"/>
      <c r="Z321" s="871"/>
      <c r="AA321" s="871"/>
      <c r="AB321" s="871"/>
      <c r="AC321" s="871"/>
      <c r="AD321" s="871"/>
      <c r="AE321" s="871"/>
    </row>
    <row r="322" spans="1:31">
      <c r="A322" s="871"/>
      <c r="B322" s="871"/>
      <c r="C322" s="871"/>
      <c r="D322" s="871"/>
      <c r="E322" s="871"/>
      <c r="F322" s="871"/>
      <c r="G322" s="871"/>
      <c r="H322" s="871"/>
      <c r="I322" s="871"/>
      <c r="J322" s="871"/>
      <c r="K322" s="871"/>
      <c r="L322" s="871"/>
      <c r="M322" s="871"/>
      <c r="N322" s="871"/>
      <c r="O322" s="871"/>
      <c r="P322" s="871"/>
      <c r="Q322" s="871"/>
      <c r="R322" s="871"/>
      <c r="S322" s="871"/>
      <c r="T322" s="871"/>
      <c r="U322" s="871"/>
      <c r="V322" s="871"/>
      <c r="W322" s="871"/>
      <c r="X322" s="871"/>
      <c r="Y322" s="871"/>
      <c r="Z322" s="871"/>
      <c r="AA322" s="871"/>
      <c r="AB322" s="871"/>
      <c r="AC322" s="871"/>
      <c r="AD322" s="871"/>
      <c r="AE322" s="871"/>
    </row>
    <row r="323" spans="1:31">
      <c r="A323" s="871"/>
      <c r="B323" s="871"/>
      <c r="C323" s="871"/>
      <c r="D323" s="871"/>
      <c r="E323" s="871"/>
      <c r="F323" s="871"/>
      <c r="G323" s="871"/>
      <c r="H323" s="871"/>
      <c r="I323" s="871"/>
      <c r="J323" s="871"/>
      <c r="K323" s="871"/>
      <c r="L323" s="871"/>
      <c r="M323" s="871"/>
      <c r="N323" s="871"/>
      <c r="O323" s="871"/>
      <c r="P323" s="871"/>
      <c r="Q323" s="871"/>
      <c r="R323" s="871"/>
      <c r="S323" s="871"/>
      <c r="T323" s="871"/>
      <c r="U323" s="871"/>
      <c r="V323" s="871"/>
      <c r="W323" s="871"/>
      <c r="X323" s="871"/>
      <c r="Y323" s="871"/>
      <c r="Z323" s="871"/>
      <c r="AA323" s="871"/>
      <c r="AB323" s="871"/>
      <c r="AC323" s="871"/>
      <c r="AD323" s="871"/>
      <c r="AE323" s="871"/>
    </row>
    <row r="324" spans="1:31">
      <c r="A324" s="871"/>
      <c r="B324" s="871"/>
      <c r="C324" s="871"/>
      <c r="D324" s="871"/>
      <c r="E324" s="871"/>
      <c r="F324" s="871"/>
      <c r="G324" s="871"/>
      <c r="H324" s="871"/>
      <c r="I324" s="871"/>
      <c r="J324" s="871"/>
      <c r="K324" s="871"/>
      <c r="L324" s="871"/>
      <c r="M324" s="871"/>
      <c r="N324" s="871"/>
      <c r="O324" s="871"/>
      <c r="P324" s="871"/>
      <c r="Q324" s="871"/>
      <c r="R324" s="871"/>
      <c r="S324" s="871"/>
      <c r="T324" s="871"/>
      <c r="U324" s="871"/>
      <c r="V324" s="871"/>
      <c r="W324" s="871"/>
      <c r="X324" s="871"/>
      <c r="Y324" s="871"/>
      <c r="Z324" s="871"/>
      <c r="AA324" s="871"/>
      <c r="AB324" s="871"/>
      <c r="AC324" s="871"/>
      <c r="AD324" s="871"/>
      <c r="AE324" s="871"/>
    </row>
    <row r="325" spans="1:31">
      <c r="A325" s="871"/>
      <c r="B325" s="871"/>
      <c r="C325" s="871"/>
      <c r="D325" s="871"/>
      <c r="E325" s="871"/>
      <c r="F325" s="871"/>
      <c r="G325" s="871"/>
      <c r="H325" s="871"/>
      <c r="I325" s="871"/>
      <c r="J325" s="871"/>
      <c r="K325" s="871"/>
      <c r="L325" s="871"/>
      <c r="M325" s="871"/>
      <c r="N325" s="871"/>
      <c r="O325" s="871"/>
      <c r="P325" s="871"/>
      <c r="Q325" s="871"/>
      <c r="R325" s="871"/>
      <c r="S325" s="871"/>
      <c r="T325" s="871"/>
      <c r="U325" s="871"/>
      <c r="V325" s="871"/>
      <c r="W325" s="871"/>
      <c r="X325" s="871"/>
      <c r="Y325" s="871"/>
      <c r="Z325" s="871"/>
      <c r="AA325" s="871"/>
      <c r="AB325" s="871"/>
      <c r="AC325" s="871"/>
      <c r="AD325" s="871"/>
      <c r="AE325" s="871"/>
    </row>
    <row r="326" spans="1:31">
      <c r="A326" s="871"/>
      <c r="B326" s="871"/>
      <c r="C326" s="871"/>
      <c r="D326" s="871"/>
      <c r="E326" s="871"/>
      <c r="F326" s="871"/>
      <c r="G326" s="871"/>
      <c r="H326" s="871"/>
      <c r="I326" s="871"/>
      <c r="J326" s="871"/>
      <c r="K326" s="871"/>
      <c r="L326" s="871"/>
      <c r="M326" s="871"/>
      <c r="N326" s="871"/>
      <c r="O326" s="871"/>
      <c r="P326" s="871"/>
      <c r="Q326" s="871"/>
      <c r="R326" s="871"/>
      <c r="S326" s="871"/>
      <c r="T326" s="871"/>
      <c r="U326" s="871"/>
      <c r="V326" s="871"/>
      <c r="W326" s="871"/>
      <c r="X326" s="871"/>
      <c r="Y326" s="871"/>
      <c r="Z326" s="871"/>
      <c r="AA326" s="871"/>
      <c r="AB326" s="871"/>
      <c r="AC326" s="871"/>
      <c r="AD326" s="871"/>
      <c r="AE326" s="871"/>
    </row>
    <row r="327" spans="1:31">
      <c r="A327" s="871"/>
      <c r="B327" s="871"/>
      <c r="C327" s="871"/>
      <c r="D327" s="871"/>
      <c r="E327" s="871"/>
      <c r="F327" s="871"/>
      <c r="G327" s="871"/>
      <c r="H327" s="871"/>
      <c r="I327" s="871"/>
      <c r="J327" s="871"/>
      <c r="K327" s="871"/>
      <c r="L327" s="871"/>
      <c r="M327" s="871"/>
      <c r="N327" s="871"/>
      <c r="O327" s="871"/>
      <c r="P327" s="871"/>
      <c r="Q327" s="871"/>
      <c r="R327" s="871"/>
      <c r="S327" s="871"/>
      <c r="T327" s="871"/>
      <c r="U327" s="871"/>
      <c r="V327" s="871"/>
      <c r="W327" s="871"/>
      <c r="X327" s="871"/>
      <c r="Y327" s="871"/>
      <c r="Z327" s="871"/>
      <c r="AA327" s="871"/>
      <c r="AB327" s="871"/>
      <c r="AC327" s="871"/>
      <c r="AD327" s="871"/>
      <c r="AE327" s="871"/>
    </row>
    <row r="328" spans="1:31">
      <c r="A328" s="871"/>
      <c r="B328" s="871"/>
      <c r="C328" s="871"/>
      <c r="D328" s="871"/>
      <c r="E328" s="871"/>
      <c r="F328" s="871"/>
      <c r="G328" s="871"/>
      <c r="H328" s="871"/>
      <c r="I328" s="871"/>
      <c r="J328" s="871"/>
      <c r="K328" s="871"/>
      <c r="L328" s="871"/>
      <c r="M328" s="871"/>
      <c r="N328" s="871"/>
      <c r="O328" s="871"/>
      <c r="P328" s="871"/>
      <c r="Q328" s="871"/>
      <c r="R328" s="871"/>
      <c r="S328" s="871"/>
      <c r="T328" s="871"/>
      <c r="U328" s="871"/>
      <c r="V328" s="871"/>
      <c r="W328" s="871"/>
      <c r="X328" s="871"/>
      <c r="Y328" s="871"/>
      <c r="Z328" s="871"/>
      <c r="AA328" s="871"/>
      <c r="AB328" s="871"/>
      <c r="AC328" s="871"/>
      <c r="AD328" s="871"/>
      <c r="AE328" s="871"/>
    </row>
    <row r="329" spans="1:31">
      <c r="A329" s="871"/>
      <c r="B329" s="871"/>
      <c r="C329" s="871"/>
      <c r="D329" s="871"/>
      <c r="E329" s="871"/>
      <c r="F329" s="871"/>
      <c r="G329" s="871"/>
      <c r="H329" s="871"/>
      <c r="I329" s="871"/>
      <c r="J329" s="871"/>
      <c r="K329" s="871"/>
      <c r="L329" s="871"/>
      <c r="M329" s="871"/>
      <c r="N329" s="871"/>
      <c r="O329" s="871"/>
      <c r="P329" s="871"/>
      <c r="Q329" s="871"/>
      <c r="R329" s="871"/>
      <c r="S329" s="871"/>
      <c r="T329" s="871"/>
      <c r="U329" s="871"/>
      <c r="V329" s="871"/>
      <c r="W329" s="871"/>
      <c r="X329" s="871"/>
      <c r="Y329" s="871"/>
      <c r="Z329" s="871"/>
      <c r="AA329" s="871"/>
      <c r="AB329" s="871"/>
      <c r="AC329" s="871"/>
      <c r="AD329" s="871"/>
      <c r="AE329" s="871"/>
    </row>
    <row r="330" spans="1:31">
      <c r="A330" s="871"/>
      <c r="B330" s="871"/>
      <c r="C330" s="871"/>
      <c r="D330" s="871"/>
      <c r="E330" s="871"/>
      <c r="F330" s="871"/>
      <c r="G330" s="871"/>
      <c r="H330" s="871"/>
      <c r="I330" s="871"/>
      <c r="J330" s="871"/>
      <c r="K330" s="871"/>
      <c r="L330" s="871"/>
      <c r="M330" s="871"/>
      <c r="N330" s="871"/>
      <c r="O330" s="871"/>
      <c r="P330" s="871"/>
      <c r="Q330" s="871"/>
      <c r="R330" s="871"/>
      <c r="S330" s="871"/>
      <c r="T330" s="871"/>
      <c r="U330" s="871"/>
      <c r="V330" s="871"/>
      <c r="W330" s="871"/>
      <c r="X330" s="871"/>
      <c r="Y330" s="871"/>
      <c r="Z330" s="871"/>
      <c r="AA330" s="871"/>
      <c r="AB330" s="871"/>
      <c r="AC330" s="871"/>
      <c r="AD330" s="871"/>
      <c r="AE330" s="871"/>
    </row>
    <row r="331" spans="1:31">
      <c r="A331" s="871"/>
      <c r="B331" s="871"/>
      <c r="C331" s="871"/>
      <c r="D331" s="871"/>
      <c r="E331" s="871"/>
      <c r="F331" s="871"/>
      <c r="G331" s="871"/>
      <c r="H331" s="871"/>
      <c r="I331" s="871"/>
      <c r="J331" s="871"/>
      <c r="K331" s="871"/>
      <c r="L331" s="871"/>
      <c r="M331" s="871"/>
      <c r="N331" s="871"/>
      <c r="O331" s="871"/>
      <c r="P331" s="871"/>
      <c r="Q331" s="871"/>
      <c r="R331" s="871"/>
      <c r="S331" s="871"/>
      <c r="T331" s="871"/>
      <c r="U331" s="871"/>
      <c r="V331" s="871"/>
      <c r="W331" s="871"/>
      <c r="X331" s="871"/>
      <c r="Y331" s="871"/>
      <c r="Z331" s="871"/>
      <c r="AA331" s="871"/>
      <c r="AB331" s="871"/>
      <c r="AC331" s="871"/>
      <c r="AD331" s="871"/>
      <c r="AE331" s="871"/>
    </row>
    <row r="332" spans="1:31">
      <c r="A332" s="871"/>
      <c r="B332" s="871"/>
      <c r="C332" s="871"/>
      <c r="D332" s="871"/>
      <c r="E332" s="871"/>
      <c r="F332" s="871"/>
      <c r="G332" s="871"/>
      <c r="H332" s="871"/>
      <c r="I332" s="871"/>
      <c r="J332" s="871"/>
      <c r="K332" s="871"/>
      <c r="L332" s="871"/>
      <c r="M332" s="871"/>
      <c r="N332" s="871"/>
      <c r="O332" s="871"/>
      <c r="P332" s="871"/>
      <c r="Q332" s="871"/>
      <c r="R332" s="871"/>
      <c r="S332" s="871"/>
      <c r="T332" s="871"/>
      <c r="U332" s="871"/>
      <c r="V332" s="871"/>
      <c r="W332" s="871"/>
      <c r="X332" s="871"/>
      <c r="Y332" s="871"/>
      <c r="Z332" s="871"/>
      <c r="AA332" s="871"/>
      <c r="AB332" s="871"/>
      <c r="AC332" s="871"/>
      <c r="AD332" s="871"/>
      <c r="AE332" s="871"/>
    </row>
    <row r="333" spans="1:31">
      <c r="A333" s="871"/>
      <c r="B333" s="871"/>
      <c r="C333" s="871"/>
      <c r="D333" s="871"/>
      <c r="E333" s="871"/>
      <c r="F333" s="871"/>
      <c r="G333" s="871"/>
      <c r="H333" s="871"/>
      <c r="I333" s="871"/>
      <c r="J333" s="871"/>
      <c r="K333" s="871"/>
      <c r="L333" s="871"/>
      <c r="M333" s="871"/>
      <c r="N333" s="871"/>
      <c r="O333" s="871"/>
      <c r="P333" s="871"/>
      <c r="Q333" s="871"/>
      <c r="R333" s="871"/>
      <c r="S333" s="871"/>
      <c r="T333" s="871"/>
      <c r="U333" s="871"/>
      <c r="V333" s="871"/>
      <c r="W333" s="871"/>
      <c r="X333" s="871"/>
      <c r="Y333" s="871"/>
      <c r="Z333" s="871"/>
      <c r="AA333" s="871"/>
      <c r="AB333" s="871"/>
      <c r="AC333" s="871"/>
      <c r="AD333" s="871"/>
      <c r="AE333" s="871"/>
    </row>
    <row r="334" spans="1:31">
      <c r="A334" s="871"/>
      <c r="B334" s="871"/>
      <c r="C334" s="871"/>
      <c r="D334" s="871"/>
      <c r="E334" s="871"/>
      <c r="F334" s="871"/>
      <c r="G334" s="871"/>
      <c r="H334" s="871"/>
      <c r="I334" s="871"/>
      <c r="J334" s="871"/>
      <c r="K334" s="871"/>
      <c r="L334" s="871"/>
      <c r="M334" s="871"/>
      <c r="N334" s="871"/>
      <c r="O334" s="871"/>
      <c r="P334" s="871"/>
      <c r="Q334" s="871"/>
      <c r="R334" s="871"/>
      <c r="S334" s="871"/>
      <c r="T334" s="871"/>
      <c r="U334" s="871"/>
      <c r="V334" s="871"/>
      <c r="W334" s="871"/>
      <c r="X334" s="871"/>
      <c r="Y334" s="871"/>
      <c r="Z334" s="871"/>
      <c r="AA334" s="871"/>
      <c r="AB334" s="871"/>
      <c r="AC334" s="871"/>
      <c r="AD334" s="871"/>
      <c r="AE334" s="871"/>
    </row>
    <row r="335" spans="1:31">
      <c r="A335" s="871"/>
      <c r="B335" s="871"/>
      <c r="C335" s="871"/>
      <c r="D335" s="871"/>
      <c r="E335" s="871"/>
      <c r="F335" s="871"/>
      <c r="G335" s="871"/>
      <c r="H335" s="871"/>
      <c r="I335" s="871"/>
      <c r="J335" s="871"/>
      <c r="K335" s="871"/>
      <c r="L335" s="871"/>
      <c r="M335" s="871"/>
      <c r="N335" s="871"/>
      <c r="O335" s="871"/>
      <c r="P335" s="871"/>
      <c r="Q335" s="871"/>
      <c r="R335" s="871"/>
      <c r="S335" s="871"/>
      <c r="T335" s="871"/>
      <c r="U335" s="871"/>
      <c r="V335" s="871"/>
      <c r="W335" s="871"/>
      <c r="X335" s="871"/>
      <c r="Y335" s="871"/>
      <c r="Z335" s="871"/>
      <c r="AA335" s="871"/>
      <c r="AB335" s="871"/>
      <c r="AC335" s="871"/>
      <c r="AD335" s="871"/>
      <c r="AE335" s="871"/>
    </row>
    <row r="336" spans="1:31">
      <c r="A336" s="871"/>
      <c r="B336" s="871"/>
      <c r="C336" s="871"/>
      <c r="D336" s="871"/>
      <c r="E336" s="871"/>
      <c r="F336" s="871"/>
      <c r="G336" s="871"/>
      <c r="H336" s="871"/>
      <c r="I336" s="871"/>
      <c r="J336" s="871"/>
      <c r="K336" s="871"/>
      <c r="L336" s="871"/>
      <c r="M336" s="871"/>
      <c r="N336" s="871"/>
      <c r="O336" s="871"/>
      <c r="P336" s="871"/>
      <c r="Q336" s="871"/>
      <c r="R336" s="871"/>
      <c r="S336" s="871"/>
      <c r="T336" s="871"/>
      <c r="U336" s="871"/>
      <c r="V336" s="871"/>
      <c r="W336" s="871"/>
      <c r="X336" s="871"/>
      <c r="Y336" s="871"/>
      <c r="Z336" s="871"/>
      <c r="AA336" s="871"/>
      <c r="AB336" s="871"/>
      <c r="AC336" s="871"/>
      <c r="AD336" s="871"/>
      <c r="AE336" s="871"/>
    </row>
    <row r="337" spans="1:31">
      <c r="A337" s="871"/>
      <c r="B337" s="871"/>
      <c r="C337" s="871"/>
      <c r="D337" s="871"/>
      <c r="E337" s="871"/>
      <c r="F337" s="871"/>
      <c r="G337" s="871"/>
      <c r="H337" s="871"/>
      <c r="I337" s="871"/>
      <c r="J337" s="871"/>
      <c r="K337" s="871"/>
      <c r="L337" s="871"/>
      <c r="M337" s="871"/>
      <c r="N337" s="871"/>
      <c r="O337" s="871"/>
      <c r="P337" s="871"/>
      <c r="Q337" s="871"/>
      <c r="R337" s="871"/>
      <c r="S337" s="871"/>
      <c r="T337" s="871"/>
      <c r="U337" s="871"/>
      <c r="V337" s="871"/>
      <c r="W337" s="871"/>
      <c r="X337" s="871"/>
      <c r="Y337" s="871"/>
      <c r="Z337" s="871"/>
      <c r="AA337" s="871"/>
      <c r="AB337" s="871"/>
      <c r="AC337" s="871"/>
      <c r="AD337" s="871"/>
      <c r="AE337" s="871"/>
    </row>
    <row r="338" spans="1:31">
      <c r="A338" s="871"/>
      <c r="B338" s="871"/>
      <c r="C338" s="871"/>
      <c r="D338" s="871"/>
      <c r="E338" s="871"/>
      <c r="F338" s="871"/>
      <c r="G338" s="871"/>
      <c r="H338" s="871"/>
      <c r="I338" s="871"/>
      <c r="J338" s="871"/>
      <c r="K338" s="871"/>
      <c r="L338" s="871"/>
      <c r="M338" s="871"/>
      <c r="N338" s="871"/>
      <c r="O338" s="871"/>
      <c r="P338" s="871"/>
      <c r="Q338" s="871"/>
      <c r="R338" s="871"/>
      <c r="S338" s="871"/>
      <c r="T338" s="871"/>
      <c r="U338" s="871"/>
      <c r="V338" s="871"/>
      <c r="W338" s="871"/>
      <c r="X338" s="871"/>
      <c r="Y338" s="871"/>
      <c r="Z338" s="871"/>
      <c r="AA338" s="871"/>
      <c r="AB338" s="871"/>
      <c r="AC338" s="871"/>
      <c r="AD338" s="871"/>
      <c r="AE338" s="871"/>
    </row>
    <row r="339" spans="1:31">
      <c r="A339" s="871"/>
      <c r="B339" s="871"/>
      <c r="C339" s="871"/>
      <c r="D339" s="871"/>
      <c r="E339" s="871"/>
      <c r="F339" s="871"/>
      <c r="G339" s="871"/>
      <c r="H339" s="871"/>
      <c r="I339" s="871"/>
      <c r="J339" s="871"/>
      <c r="K339" s="871"/>
      <c r="L339" s="871"/>
      <c r="M339" s="871"/>
      <c r="N339" s="871"/>
      <c r="O339" s="871"/>
      <c r="P339" s="871"/>
      <c r="Q339" s="871"/>
      <c r="R339" s="871"/>
      <c r="S339" s="871"/>
      <c r="T339" s="871"/>
      <c r="U339" s="871"/>
      <c r="V339" s="871"/>
      <c r="W339" s="871"/>
      <c r="X339" s="871"/>
      <c r="Y339" s="871"/>
      <c r="Z339" s="871"/>
      <c r="AA339" s="871"/>
      <c r="AB339" s="871"/>
      <c r="AC339" s="871"/>
      <c r="AD339" s="871"/>
      <c r="AE339" s="871"/>
    </row>
    <row r="340" spans="1:31">
      <c r="A340" s="871"/>
      <c r="B340" s="871"/>
      <c r="C340" s="871"/>
      <c r="D340" s="871"/>
      <c r="E340" s="871"/>
      <c r="F340" s="871"/>
      <c r="G340" s="871"/>
      <c r="H340" s="871"/>
      <c r="I340" s="871"/>
      <c r="J340" s="871"/>
      <c r="K340" s="871"/>
      <c r="L340" s="871"/>
      <c r="M340" s="871"/>
      <c r="N340" s="871"/>
      <c r="O340" s="871"/>
      <c r="P340" s="871"/>
      <c r="Q340" s="871"/>
      <c r="R340" s="871"/>
      <c r="S340" s="871"/>
      <c r="T340" s="871"/>
      <c r="U340" s="871"/>
      <c r="V340" s="871"/>
      <c r="W340" s="871"/>
      <c r="X340" s="871"/>
      <c r="Y340" s="871"/>
      <c r="Z340" s="871"/>
      <c r="AA340" s="871"/>
      <c r="AB340" s="871"/>
      <c r="AC340" s="871"/>
      <c r="AD340" s="871"/>
      <c r="AE340" s="871"/>
    </row>
    <row r="341" spans="1:31">
      <c r="A341" s="871"/>
      <c r="B341" s="871"/>
      <c r="C341" s="871"/>
      <c r="D341" s="871"/>
      <c r="E341" s="871"/>
      <c r="F341" s="871"/>
      <c r="G341" s="871"/>
      <c r="H341" s="871"/>
      <c r="I341" s="871"/>
      <c r="J341" s="871"/>
      <c r="K341" s="871"/>
      <c r="L341" s="871"/>
      <c r="M341" s="871"/>
      <c r="N341" s="871"/>
      <c r="O341" s="871"/>
      <c r="P341" s="871"/>
      <c r="Q341" s="871"/>
      <c r="R341" s="871"/>
      <c r="S341" s="871"/>
      <c r="T341" s="871"/>
      <c r="U341" s="871"/>
      <c r="V341" s="871"/>
      <c r="W341" s="871"/>
      <c r="X341" s="871"/>
      <c r="Y341" s="871"/>
      <c r="Z341" s="871"/>
      <c r="AA341" s="871"/>
      <c r="AB341" s="871"/>
      <c r="AC341" s="871"/>
      <c r="AD341" s="871"/>
      <c r="AE341" s="871"/>
    </row>
    <row r="342" spans="1:31">
      <c r="A342" s="871"/>
      <c r="B342" s="871"/>
      <c r="C342" s="871"/>
      <c r="D342" s="871"/>
      <c r="E342" s="871"/>
      <c r="F342" s="871"/>
      <c r="G342" s="871"/>
      <c r="H342" s="871"/>
      <c r="I342" s="871"/>
      <c r="J342" s="871"/>
      <c r="K342" s="871"/>
      <c r="L342" s="871"/>
      <c r="M342" s="871"/>
      <c r="N342" s="871"/>
      <c r="O342" s="871"/>
      <c r="P342" s="871"/>
      <c r="Q342" s="871"/>
      <c r="R342" s="871"/>
      <c r="S342" s="871"/>
      <c r="T342" s="871"/>
      <c r="U342" s="871"/>
      <c r="V342" s="871"/>
      <c r="W342" s="871"/>
      <c r="X342" s="871"/>
      <c r="Y342" s="871"/>
      <c r="Z342" s="871"/>
      <c r="AA342" s="871"/>
      <c r="AB342" s="871"/>
      <c r="AC342" s="871"/>
      <c r="AD342" s="871"/>
      <c r="AE342" s="871"/>
    </row>
    <row r="343" spans="1:31">
      <c r="A343" s="871"/>
      <c r="B343" s="871"/>
      <c r="C343" s="871"/>
      <c r="D343" s="871"/>
      <c r="E343" s="871"/>
      <c r="F343" s="871"/>
      <c r="G343" s="871"/>
      <c r="H343" s="871"/>
      <c r="I343" s="871"/>
      <c r="J343" s="871"/>
      <c r="K343" s="871"/>
      <c r="L343" s="871"/>
      <c r="M343" s="871"/>
      <c r="N343" s="871"/>
      <c r="O343" s="871"/>
      <c r="P343" s="871"/>
      <c r="Q343" s="871"/>
      <c r="R343" s="871"/>
      <c r="S343" s="871"/>
      <c r="T343" s="871"/>
      <c r="U343" s="871"/>
      <c r="V343" s="871"/>
      <c r="W343" s="871"/>
      <c r="X343" s="871"/>
      <c r="Y343" s="871"/>
      <c r="Z343" s="871"/>
      <c r="AA343" s="871"/>
      <c r="AB343" s="871"/>
      <c r="AC343" s="871"/>
      <c r="AD343" s="871"/>
      <c r="AE343" s="871"/>
    </row>
    <row r="344" spans="1:31">
      <c r="A344" s="871"/>
      <c r="B344" s="871"/>
      <c r="C344" s="871"/>
      <c r="D344" s="871"/>
      <c r="E344" s="871"/>
      <c r="F344" s="871"/>
      <c r="G344" s="871"/>
      <c r="H344" s="871"/>
      <c r="I344" s="871"/>
      <c r="J344" s="871"/>
      <c r="K344" s="871"/>
      <c r="L344" s="871"/>
      <c r="M344" s="871"/>
      <c r="N344" s="871"/>
      <c r="O344" s="871"/>
      <c r="P344" s="871"/>
      <c r="Q344" s="871"/>
      <c r="R344" s="871"/>
      <c r="S344" s="871"/>
      <c r="T344" s="871"/>
      <c r="U344" s="871"/>
      <c r="V344" s="871"/>
      <c r="W344" s="871"/>
      <c r="X344" s="871"/>
      <c r="Y344" s="871"/>
      <c r="Z344" s="871"/>
      <c r="AA344" s="871"/>
      <c r="AB344" s="871"/>
      <c r="AC344" s="871"/>
      <c r="AD344" s="871"/>
      <c r="AE344" s="871"/>
    </row>
    <row r="345" spans="1:31">
      <c r="A345" s="871"/>
      <c r="B345" s="871"/>
      <c r="C345" s="871"/>
      <c r="D345" s="871"/>
      <c r="E345" s="871"/>
      <c r="F345" s="871"/>
      <c r="G345" s="871"/>
      <c r="H345" s="871"/>
      <c r="I345" s="871"/>
      <c r="J345" s="871"/>
      <c r="K345" s="871"/>
      <c r="L345" s="871"/>
      <c r="M345" s="871"/>
      <c r="N345" s="871"/>
      <c r="O345" s="871"/>
      <c r="P345" s="871"/>
      <c r="Q345" s="871"/>
      <c r="R345" s="871"/>
      <c r="S345" s="871"/>
      <c r="T345" s="871"/>
      <c r="U345" s="871"/>
      <c r="V345" s="871"/>
      <c r="W345" s="871"/>
      <c r="X345" s="871"/>
      <c r="Y345" s="871"/>
      <c r="Z345" s="871"/>
      <c r="AA345" s="871"/>
      <c r="AB345" s="871"/>
      <c r="AC345" s="871"/>
      <c r="AD345" s="871"/>
      <c r="AE345" s="871"/>
    </row>
    <row r="346" spans="1:31">
      <c r="A346" s="871"/>
      <c r="B346" s="871"/>
      <c r="C346" s="871"/>
      <c r="D346" s="871"/>
      <c r="E346" s="871"/>
      <c r="F346" s="871"/>
      <c r="G346" s="871"/>
      <c r="H346" s="871"/>
      <c r="I346" s="871"/>
      <c r="J346" s="871"/>
      <c r="K346" s="871"/>
      <c r="L346" s="871"/>
      <c r="M346" s="871"/>
      <c r="N346" s="871"/>
      <c r="O346" s="871"/>
      <c r="P346" s="871"/>
      <c r="Q346" s="871"/>
      <c r="R346" s="871"/>
      <c r="S346" s="871"/>
      <c r="T346" s="871"/>
      <c r="U346" s="871"/>
      <c r="V346" s="871"/>
      <c r="W346" s="871"/>
      <c r="X346" s="871"/>
      <c r="Y346" s="871"/>
      <c r="Z346" s="871"/>
      <c r="AA346" s="871"/>
      <c r="AB346" s="871"/>
      <c r="AC346" s="871"/>
      <c r="AD346" s="871"/>
      <c r="AE346" s="871"/>
    </row>
    <row r="347" spans="1:31">
      <c r="A347" s="871"/>
      <c r="B347" s="871"/>
      <c r="C347" s="871"/>
      <c r="D347" s="871"/>
      <c r="E347" s="871"/>
      <c r="F347" s="871"/>
      <c r="G347" s="871"/>
      <c r="H347" s="871"/>
      <c r="I347" s="871"/>
      <c r="J347" s="871"/>
      <c r="K347" s="871"/>
      <c r="L347" s="871"/>
      <c r="M347" s="871"/>
      <c r="N347" s="871"/>
      <c r="O347" s="871"/>
      <c r="P347" s="871"/>
      <c r="Q347" s="871"/>
      <c r="R347" s="871"/>
      <c r="S347" s="871"/>
      <c r="T347" s="871"/>
      <c r="U347" s="871"/>
      <c r="V347" s="871"/>
      <c r="W347" s="871"/>
      <c r="X347" s="871"/>
      <c r="Y347" s="871"/>
      <c r="Z347" s="871"/>
      <c r="AA347" s="871"/>
      <c r="AB347" s="871"/>
      <c r="AC347" s="871"/>
      <c r="AD347" s="871"/>
      <c r="AE347" s="871"/>
    </row>
    <row r="348" spans="1:31">
      <c r="A348" s="871"/>
      <c r="B348" s="871"/>
      <c r="C348" s="871"/>
      <c r="D348" s="871"/>
      <c r="E348" s="871"/>
      <c r="F348" s="871"/>
      <c r="G348" s="871"/>
      <c r="H348" s="871"/>
      <c r="I348" s="871"/>
      <c r="J348" s="871"/>
      <c r="K348" s="871"/>
      <c r="L348" s="871"/>
      <c r="M348" s="871"/>
      <c r="N348" s="871"/>
      <c r="O348" s="871"/>
      <c r="P348" s="871"/>
      <c r="Q348" s="871"/>
      <c r="R348" s="871"/>
      <c r="S348" s="871"/>
      <c r="T348" s="871"/>
      <c r="U348" s="871"/>
      <c r="V348" s="871"/>
      <c r="W348" s="871"/>
      <c r="X348" s="871"/>
      <c r="Y348" s="871"/>
      <c r="Z348" s="871"/>
      <c r="AA348" s="871"/>
      <c r="AB348" s="871"/>
      <c r="AC348" s="871"/>
      <c r="AD348" s="871"/>
      <c r="AE348" s="871"/>
    </row>
    <row r="349" spans="1:31">
      <c r="A349" s="871"/>
      <c r="B349" s="871"/>
      <c r="C349" s="871"/>
      <c r="D349" s="871"/>
      <c r="E349" s="871"/>
      <c r="F349" s="871"/>
      <c r="G349" s="871"/>
      <c r="H349" s="871"/>
      <c r="I349" s="871"/>
      <c r="J349" s="871"/>
      <c r="K349" s="871"/>
      <c r="L349" s="871"/>
      <c r="M349" s="871"/>
      <c r="N349" s="871"/>
      <c r="O349" s="871"/>
      <c r="P349" s="871"/>
      <c r="Q349" s="871"/>
      <c r="R349" s="871"/>
      <c r="S349" s="871"/>
      <c r="T349" s="871"/>
      <c r="U349" s="871"/>
      <c r="V349" s="871"/>
      <c r="W349" s="871"/>
      <c r="X349" s="871"/>
      <c r="Y349" s="871"/>
      <c r="Z349" s="871"/>
      <c r="AA349" s="871"/>
      <c r="AB349" s="871"/>
      <c r="AC349" s="871"/>
      <c r="AD349" s="871"/>
      <c r="AE349" s="871"/>
    </row>
    <row r="350" spans="1:31">
      <c r="A350" s="871"/>
      <c r="B350" s="871"/>
      <c r="C350" s="871"/>
      <c r="D350" s="871"/>
      <c r="E350" s="871"/>
      <c r="F350" s="871"/>
      <c r="G350" s="871"/>
      <c r="H350" s="871"/>
      <c r="I350" s="871"/>
      <c r="J350" s="871"/>
      <c r="K350" s="871"/>
      <c r="L350" s="871"/>
      <c r="M350" s="871"/>
      <c r="N350" s="871"/>
      <c r="O350" s="871"/>
      <c r="P350" s="871"/>
      <c r="Q350" s="871"/>
      <c r="R350" s="871"/>
      <c r="S350" s="871"/>
      <c r="T350" s="871"/>
      <c r="U350" s="871"/>
      <c r="V350" s="871"/>
      <c r="W350" s="871"/>
      <c r="X350" s="871"/>
      <c r="Y350" s="871"/>
      <c r="Z350" s="871"/>
      <c r="AA350" s="871"/>
      <c r="AB350" s="871"/>
      <c r="AC350" s="871"/>
      <c r="AD350" s="871"/>
      <c r="AE350" s="871"/>
    </row>
    <row r="351" spans="1:31">
      <c r="A351" s="871"/>
      <c r="B351" s="871"/>
      <c r="C351" s="871"/>
      <c r="D351" s="871"/>
      <c r="E351" s="871"/>
      <c r="F351" s="871"/>
      <c r="G351" s="871"/>
      <c r="H351" s="871"/>
      <c r="I351" s="871"/>
      <c r="J351" s="871"/>
      <c r="K351" s="871"/>
      <c r="L351" s="871"/>
      <c r="M351" s="871"/>
      <c r="N351" s="871"/>
      <c r="O351" s="871"/>
      <c r="P351" s="871"/>
      <c r="Q351" s="871"/>
      <c r="R351" s="871"/>
      <c r="S351" s="871"/>
      <c r="T351" s="871"/>
      <c r="U351" s="871"/>
      <c r="V351" s="871"/>
      <c r="W351" s="871"/>
      <c r="X351" s="871"/>
      <c r="Y351" s="871"/>
      <c r="Z351" s="871"/>
      <c r="AA351" s="871"/>
      <c r="AB351" s="871"/>
      <c r="AC351" s="871"/>
      <c r="AD351" s="871"/>
      <c r="AE351" s="871"/>
    </row>
    <row r="352" spans="1:31">
      <c r="A352" s="871"/>
      <c r="B352" s="871"/>
      <c r="C352" s="871"/>
      <c r="D352" s="871"/>
      <c r="E352" s="871"/>
      <c r="F352" s="871"/>
      <c r="G352" s="871"/>
      <c r="H352" s="871"/>
      <c r="I352" s="871"/>
      <c r="J352" s="871"/>
      <c r="K352" s="871"/>
      <c r="L352" s="871"/>
      <c r="M352" s="871"/>
      <c r="N352" s="871"/>
      <c r="O352" s="871"/>
      <c r="P352" s="871"/>
      <c r="Q352" s="871"/>
      <c r="R352" s="871"/>
      <c r="S352" s="871"/>
      <c r="T352" s="871"/>
      <c r="U352" s="871"/>
      <c r="V352" s="871"/>
      <c r="W352" s="871"/>
      <c r="X352" s="871"/>
      <c r="Y352" s="871"/>
      <c r="Z352" s="871"/>
      <c r="AA352" s="871"/>
      <c r="AB352" s="871"/>
      <c r="AC352" s="871"/>
      <c r="AD352" s="871"/>
      <c r="AE352" s="871"/>
    </row>
    <row r="353" spans="1:31">
      <c r="A353" s="871"/>
      <c r="B353" s="871"/>
      <c r="C353" s="871"/>
      <c r="D353" s="871"/>
      <c r="E353" s="871"/>
      <c r="F353" s="871"/>
      <c r="G353" s="871"/>
      <c r="H353" s="871"/>
      <c r="I353" s="871"/>
      <c r="J353" s="871"/>
      <c r="K353" s="871"/>
      <c r="L353" s="871"/>
      <c r="M353" s="871"/>
      <c r="N353" s="871"/>
      <c r="O353" s="871"/>
      <c r="P353" s="871"/>
      <c r="Q353" s="871"/>
      <c r="R353" s="871"/>
      <c r="S353" s="871"/>
      <c r="T353" s="871"/>
      <c r="U353" s="871"/>
      <c r="V353" s="871"/>
      <c r="W353" s="871"/>
      <c r="X353" s="871"/>
      <c r="Y353" s="871"/>
      <c r="Z353" s="871"/>
      <c r="AA353" s="871"/>
      <c r="AB353" s="871"/>
      <c r="AC353" s="871"/>
      <c r="AD353" s="871"/>
      <c r="AE353" s="871"/>
    </row>
    <row r="354" spans="1:31">
      <c r="A354" s="871"/>
      <c r="B354" s="871"/>
      <c r="C354" s="871"/>
      <c r="D354" s="871"/>
      <c r="E354" s="871"/>
      <c r="F354" s="871"/>
      <c r="G354" s="871"/>
      <c r="H354" s="871"/>
      <c r="I354" s="871"/>
      <c r="J354" s="871"/>
      <c r="K354" s="871"/>
      <c r="L354" s="871"/>
      <c r="M354" s="871"/>
      <c r="N354" s="871"/>
      <c r="O354" s="871"/>
      <c r="P354" s="871"/>
      <c r="Q354" s="871"/>
      <c r="R354" s="871"/>
      <c r="S354" s="871"/>
      <c r="T354" s="871"/>
      <c r="U354" s="871"/>
      <c r="V354" s="871"/>
      <c r="W354" s="871"/>
      <c r="X354" s="871"/>
      <c r="Y354" s="871"/>
      <c r="Z354" s="871"/>
      <c r="AA354" s="871"/>
      <c r="AB354" s="871"/>
      <c r="AC354" s="871"/>
      <c r="AD354" s="871"/>
      <c r="AE354" s="871"/>
    </row>
    <row r="355" spans="1:31">
      <c r="A355" s="871"/>
      <c r="B355" s="871"/>
      <c r="C355" s="871"/>
      <c r="D355" s="871"/>
      <c r="E355" s="871"/>
      <c r="F355" s="871"/>
      <c r="G355" s="871"/>
      <c r="H355" s="871"/>
      <c r="I355" s="871"/>
      <c r="J355" s="871"/>
      <c r="K355" s="871"/>
      <c r="L355" s="871"/>
      <c r="M355" s="871"/>
      <c r="N355" s="871"/>
      <c r="O355" s="871"/>
      <c r="P355" s="871"/>
      <c r="Q355" s="871"/>
      <c r="R355" s="871"/>
      <c r="S355" s="871"/>
      <c r="T355" s="871"/>
      <c r="U355" s="871"/>
      <c r="V355" s="871"/>
      <c r="W355" s="871"/>
      <c r="X355" s="871"/>
      <c r="Y355" s="871"/>
      <c r="Z355" s="871"/>
      <c r="AA355" s="871"/>
      <c r="AB355" s="871"/>
      <c r="AC355" s="871"/>
      <c r="AD355" s="871"/>
      <c r="AE355" s="871"/>
    </row>
    <row r="356" spans="1:31">
      <c r="A356" s="871"/>
      <c r="B356" s="871"/>
      <c r="C356" s="871"/>
      <c r="D356" s="871"/>
      <c r="E356" s="871"/>
      <c r="F356" s="871"/>
      <c r="G356" s="871"/>
      <c r="H356" s="871"/>
      <c r="I356" s="871"/>
      <c r="J356" s="871"/>
      <c r="K356" s="871"/>
      <c r="L356" s="871"/>
      <c r="M356" s="871"/>
      <c r="N356" s="871"/>
      <c r="O356" s="871"/>
      <c r="P356" s="871"/>
      <c r="Q356" s="871"/>
      <c r="R356" s="871"/>
      <c r="S356" s="871"/>
      <c r="T356" s="871"/>
      <c r="U356" s="871"/>
      <c r="V356" s="871"/>
      <c r="W356" s="871"/>
      <c r="X356" s="871"/>
      <c r="Y356" s="871"/>
      <c r="Z356" s="871"/>
      <c r="AA356" s="871"/>
      <c r="AB356" s="871"/>
      <c r="AC356" s="871"/>
      <c r="AD356" s="871"/>
      <c r="AE356" s="871"/>
    </row>
    <row r="357" spans="1:31">
      <c r="A357" s="871"/>
      <c r="B357" s="871"/>
      <c r="C357" s="871"/>
      <c r="D357" s="871"/>
      <c r="E357" s="871"/>
      <c r="F357" s="871"/>
      <c r="G357" s="871"/>
      <c r="H357" s="871"/>
      <c r="I357" s="871"/>
      <c r="J357" s="871"/>
      <c r="K357" s="871"/>
      <c r="L357" s="871"/>
      <c r="M357" s="871"/>
      <c r="N357" s="871"/>
      <c r="O357" s="871"/>
      <c r="P357" s="871"/>
      <c r="Q357" s="871"/>
      <c r="R357" s="871"/>
      <c r="S357" s="871"/>
      <c r="T357" s="871"/>
      <c r="U357" s="871"/>
      <c r="V357" s="871"/>
      <c r="W357" s="871"/>
      <c r="X357" s="871"/>
      <c r="Y357" s="871"/>
      <c r="Z357" s="871"/>
      <c r="AA357" s="871"/>
      <c r="AB357" s="871"/>
      <c r="AC357" s="871"/>
      <c r="AD357" s="871"/>
      <c r="AE357" s="871"/>
    </row>
    <row r="358" spans="1:31">
      <c r="A358" s="871"/>
      <c r="B358" s="871"/>
      <c r="C358" s="871"/>
      <c r="D358" s="871"/>
      <c r="E358" s="871"/>
      <c r="F358" s="871"/>
      <c r="G358" s="871"/>
      <c r="H358" s="871"/>
      <c r="I358" s="871"/>
      <c r="J358" s="871"/>
      <c r="K358" s="871"/>
      <c r="L358" s="871"/>
      <c r="M358" s="871"/>
      <c r="N358" s="871"/>
      <c r="O358" s="871"/>
      <c r="P358" s="871"/>
      <c r="Q358" s="871"/>
      <c r="R358" s="871"/>
      <c r="S358" s="871"/>
      <c r="T358" s="871"/>
      <c r="U358" s="871"/>
      <c r="V358" s="871"/>
      <c r="W358" s="871"/>
      <c r="X358" s="871"/>
      <c r="Y358" s="871"/>
      <c r="Z358" s="871"/>
      <c r="AA358" s="871"/>
      <c r="AB358" s="871"/>
      <c r="AC358" s="871"/>
      <c r="AD358" s="871"/>
      <c r="AE358" s="871"/>
    </row>
    <row r="359" spans="1:31">
      <c r="A359" s="871"/>
      <c r="B359" s="871"/>
      <c r="C359" s="871"/>
      <c r="D359" s="871"/>
      <c r="E359" s="871"/>
      <c r="F359" s="871"/>
      <c r="G359" s="871"/>
      <c r="H359" s="871"/>
      <c r="I359" s="871"/>
      <c r="J359" s="871"/>
      <c r="K359" s="871"/>
      <c r="L359" s="871"/>
      <c r="M359" s="871"/>
      <c r="N359" s="871"/>
      <c r="O359" s="871"/>
      <c r="P359" s="871"/>
      <c r="Q359" s="871"/>
      <c r="R359" s="871"/>
      <c r="S359" s="871"/>
      <c r="T359" s="871"/>
      <c r="U359" s="871"/>
      <c r="V359" s="871"/>
      <c r="W359" s="871"/>
      <c r="X359" s="871"/>
      <c r="Y359" s="871"/>
      <c r="Z359" s="871"/>
      <c r="AA359" s="871"/>
      <c r="AB359" s="871"/>
      <c r="AC359" s="871"/>
      <c r="AD359" s="871"/>
      <c r="AE359" s="871"/>
    </row>
    <row r="360" spans="1:31">
      <c r="A360" s="871"/>
      <c r="B360" s="871"/>
      <c r="C360" s="871"/>
      <c r="D360" s="871"/>
      <c r="E360" s="871"/>
      <c r="F360" s="871"/>
      <c r="G360" s="871"/>
      <c r="H360" s="871"/>
      <c r="I360" s="871"/>
      <c r="J360" s="871"/>
      <c r="K360" s="871"/>
      <c r="L360" s="871"/>
      <c r="M360" s="871"/>
      <c r="N360" s="871"/>
      <c r="O360" s="871"/>
      <c r="P360" s="871"/>
      <c r="Q360" s="871"/>
      <c r="R360" s="871"/>
      <c r="S360" s="871"/>
      <c r="T360" s="871"/>
      <c r="U360" s="871"/>
      <c r="V360" s="871"/>
      <c r="W360" s="871"/>
      <c r="X360" s="871"/>
      <c r="Y360" s="871"/>
      <c r="Z360" s="871"/>
      <c r="AA360" s="871"/>
      <c r="AB360" s="871"/>
      <c r="AC360" s="871"/>
      <c r="AD360" s="871"/>
      <c r="AE360" s="871"/>
    </row>
    <row r="361" spans="1:31">
      <c r="A361" s="871"/>
      <c r="B361" s="871"/>
      <c r="C361" s="871"/>
      <c r="D361" s="871"/>
      <c r="E361" s="871"/>
      <c r="F361" s="871"/>
      <c r="G361" s="871"/>
      <c r="H361" s="871"/>
      <c r="I361" s="871"/>
      <c r="J361" s="871"/>
      <c r="K361" s="871"/>
      <c r="L361" s="871"/>
      <c r="M361" s="871"/>
      <c r="N361" s="871"/>
      <c r="O361" s="871"/>
      <c r="P361" s="871"/>
      <c r="Q361" s="871"/>
      <c r="R361" s="871"/>
      <c r="S361" s="871"/>
      <c r="T361" s="871"/>
      <c r="U361" s="871"/>
      <c r="V361" s="871"/>
      <c r="W361" s="871"/>
      <c r="X361" s="871"/>
      <c r="Y361" s="871"/>
      <c r="Z361" s="871"/>
      <c r="AA361" s="871"/>
      <c r="AB361" s="871"/>
      <c r="AC361" s="871"/>
      <c r="AD361" s="871"/>
      <c r="AE361" s="871"/>
    </row>
    <row r="362" spans="1:31">
      <c r="A362" s="871"/>
      <c r="B362" s="871"/>
      <c r="C362" s="871"/>
      <c r="D362" s="871"/>
      <c r="E362" s="871"/>
      <c r="F362" s="871"/>
      <c r="G362" s="871"/>
      <c r="H362" s="871"/>
      <c r="I362" s="871"/>
      <c r="J362" s="871"/>
      <c r="K362" s="871"/>
      <c r="L362" s="871"/>
      <c r="M362" s="871"/>
      <c r="N362" s="871"/>
      <c r="O362" s="871"/>
      <c r="P362" s="871"/>
      <c r="Q362" s="871"/>
      <c r="R362" s="871"/>
      <c r="S362" s="871"/>
      <c r="T362" s="871"/>
      <c r="U362" s="871"/>
      <c r="V362" s="871"/>
      <c r="W362" s="871"/>
      <c r="X362" s="871"/>
      <c r="Y362" s="871"/>
      <c r="Z362" s="871"/>
      <c r="AA362" s="871"/>
      <c r="AB362" s="871"/>
      <c r="AC362" s="871"/>
      <c r="AD362" s="871"/>
      <c r="AE362" s="871"/>
    </row>
    <row r="363" spans="1:31">
      <c r="A363" s="871"/>
      <c r="B363" s="871"/>
      <c r="C363" s="871"/>
      <c r="D363" s="871"/>
      <c r="E363" s="871"/>
      <c r="F363" s="871"/>
      <c r="G363" s="871"/>
      <c r="H363" s="871"/>
      <c r="I363" s="871"/>
      <c r="J363" s="871"/>
      <c r="K363" s="871"/>
      <c r="L363" s="871"/>
      <c r="M363" s="871"/>
      <c r="N363" s="871"/>
      <c r="O363" s="871"/>
      <c r="P363" s="871"/>
      <c r="Q363" s="871"/>
      <c r="R363" s="871"/>
      <c r="S363" s="871"/>
      <c r="T363" s="871"/>
      <c r="U363" s="871"/>
      <c r="V363" s="871"/>
      <c r="W363" s="871"/>
      <c r="X363" s="871"/>
      <c r="Y363" s="871"/>
      <c r="Z363" s="871"/>
      <c r="AA363" s="871"/>
      <c r="AB363" s="871"/>
      <c r="AC363" s="871"/>
      <c r="AD363" s="871"/>
      <c r="AE363" s="871"/>
    </row>
    <row r="364" spans="1:31">
      <c r="A364" s="871"/>
      <c r="B364" s="871"/>
      <c r="C364" s="871"/>
      <c r="D364" s="871"/>
      <c r="E364" s="871"/>
      <c r="F364" s="871"/>
      <c r="G364" s="871"/>
      <c r="H364" s="871"/>
      <c r="I364" s="871"/>
      <c r="J364" s="871"/>
      <c r="K364" s="871"/>
      <c r="L364" s="871"/>
      <c r="M364" s="871"/>
      <c r="N364" s="871"/>
      <c r="O364" s="871"/>
      <c r="P364" s="871"/>
      <c r="Q364" s="871"/>
      <c r="R364" s="871"/>
      <c r="S364" s="871"/>
      <c r="T364" s="871"/>
      <c r="U364" s="871"/>
      <c r="V364" s="871"/>
      <c r="W364" s="871"/>
      <c r="X364" s="871"/>
      <c r="Y364" s="871"/>
      <c r="Z364" s="871"/>
      <c r="AA364" s="871"/>
      <c r="AB364" s="871"/>
      <c r="AC364" s="871"/>
      <c r="AD364" s="871"/>
      <c r="AE364" s="871"/>
    </row>
    <row r="365" spans="1:31">
      <c r="A365" s="871"/>
      <c r="B365" s="871"/>
      <c r="C365" s="871"/>
      <c r="D365" s="871"/>
      <c r="E365" s="871"/>
      <c r="F365" s="871"/>
      <c r="G365" s="871"/>
      <c r="H365" s="871"/>
      <c r="I365" s="871"/>
      <c r="J365" s="871"/>
      <c r="K365" s="871"/>
      <c r="L365" s="871"/>
      <c r="M365" s="871"/>
      <c r="N365" s="871"/>
      <c r="O365" s="871"/>
      <c r="P365" s="871"/>
      <c r="Q365" s="871"/>
      <c r="R365" s="871"/>
      <c r="S365" s="871"/>
      <c r="T365" s="871"/>
      <c r="U365" s="871"/>
      <c r="V365" s="871"/>
      <c r="W365" s="871"/>
      <c r="X365" s="871"/>
      <c r="Y365" s="871"/>
      <c r="Z365" s="871"/>
      <c r="AA365" s="871"/>
      <c r="AB365" s="871"/>
      <c r="AC365" s="871"/>
      <c r="AD365" s="871"/>
      <c r="AE365" s="871"/>
    </row>
    <row r="366" spans="1:31">
      <c r="A366" s="871"/>
      <c r="B366" s="871"/>
      <c r="C366" s="871"/>
      <c r="D366" s="871"/>
      <c r="E366" s="871"/>
      <c r="F366" s="871"/>
      <c r="G366" s="871"/>
      <c r="H366" s="871"/>
      <c r="I366" s="871"/>
      <c r="J366" s="871"/>
      <c r="K366" s="871"/>
      <c r="L366" s="871"/>
      <c r="M366" s="871"/>
      <c r="N366" s="871"/>
      <c r="O366" s="871"/>
      <c r="P366" s="871"/>
      <c r="Q366" s="871"/>
      <c r="R366" s="871"/>
      <c r="S366" s="871"/>
      <c r="T366" s="871"/>
      <c r="U366" s="871"/>
      <c r="V366" s="871"/>
      <c r="W366" s="871"/>
      <c r="X366" s="871"/>
      <c r="Y366" s="871"/>
      <c r="Z366" s="871"/>
      <c r="AA366" s="871"/>
      <c r="AB366" s="871"/>
      <c r="AC366" s="871"/>
      <c r="AD366" s="871"/>
      <c r="AE366" s="871"/>
    </row>
    <row r="367" spans="1:31">
      <c r="A367" s="871"/>
      <c r="B367" s="871"/>
      <c r="C367" s="871"/>
      <c r="D367" s="871"/>
      <c r="E367" s="871"/>
      <c r="F367" s="871"/>
      <c r="G367" s="871"/>
      <c r="H367" s="871"/>
      <c r="I367" s="871"/>
      <c r="J367" s="871"/>
      <c r="K367" s="871"/>
      <c r="L367" s="871"/>
      <c r="M367" s="871"/>
      <c r="N367" s="871"/>
      <c r="O367" s="871"/>
      <c r="P367" s="871"/>
      <c r="Q367" s="871"/>
      <c r="R367" s="871"/>
      <c r="S367" s="871"/>
      <c r="T367" s="871"/>
      <c r="U367" s="871"/>
      <c r="V367" s="871"/>
      <c r="W367" s="871"/>
      <c r="X367" s="871"/>
      <c r="Y367" s="871"/>
      <c r="Z367" s="871"/>
      <c r="AA367" s="871"/>
      <c r="AB367" s="871"/>
      <c r="AC367" s="871"/>
      <c r="AD367" s="871"/>
      <c r="AE367" s="871"/>
    </row>
    <row r="368" spans="1:31">
      <c r="A368" s="871"/>
      <c r="B368" s="871"/>
      <c r="C368" s="871"/>
      <c r="D368" s="871"/>
      <c r="E368" s="871"/>
      <c r="F368" s="871"/>
      <c r="G368" s="871"/>
      <c r="H368" s="871"/>
      <c r="I368" s="871"/>
      <c r="J368" s="871"/>
      <c r="K368" s="871"/>
      <c r="L368" s="871"/>
      <c r="M368" s="871"/>
      <c r="N368" s="871"/>
      <c r="O368" s="871"/>
      <c r="P368" s="871"/>
      <c r="Q368" s="871"/>
      <c r="R368" s="871"/>
      <c r="S368" s="871"/>
      <c r="T368" s="871"/>
      <c r="U368" s="871"/>
      <c r="V368" s="871"/>
      <c r="W368" s="871"/>
      <c r="X368" s="871"/>
      <c r="Y368" s="871"/>
      <c r="Z368" s="871"/>
      <c r="AA368" s="871"/>
      <c r="AB368" s="871"/>
      <c r="AC368" s="871"/>
      <c r="AD368" s="871"/>
      <c r="AE368" s="871"/>
    </row>
    <row r="369" spans="1:31">
      <c r="A369" s="871"/>
      <c r="B369" s="871"/>
      <c r="C369" s="871"/>
      <c r="D369" s="871"/>
      <c r="E369" s="871"/>
      <c r="F369" s="871"/>
      <c r="G369" s="871"/>
      <c r="H369" s="871"/>
      <c r="I369" s="871"/>
      <c r="J369" s="871"/>
      <c r="K369" s="871"/>
      <c r="L369" s="871"/>
      <c r="M369" s="871"/>
      <c r="N369" s="871"/>
      <c r="O369" s="871"/>
      <c r="P369" s="871"/>
      <c r="Q369" s="871"/>
      <c r="R369" s="871"/>
      <c r="S369" s="871"/>
      <c r="T369" s="871"/>
      <c r="U369" s="871"/>
      <c r="V369" s="871"/>
      <c r="W369" s="871"/>
      <c r="X369" s="871"/>
      <c r="Y369" s="871"/>
      <c r="Z369" s="871"/>
      <c r="AA369" s="871"/>
      <c r="AB369" s="871"/>
      <c r="AC369" s="871"/>
      <c r="AD369" s="871"/>
      <c r="AE369" s="871"/>
    </row>
    <row r="370" spans="1:31">
      <c r="A370" s="871"/>
      <c r="B370" s="871"/>
      <c r="C370" s="871"/>
      <c r="D370" s="871"/>
      <c r="E370" s="871"/>
      <c r="F370" s="871"/>
      <c r="G370" s="871"/>
      <c r="H370" s="871"/>
      <c r="I370" s="871"/>
      <c r="J370" s="871"/>
      <c r="K370" s="871"/>
      <c r="L370" s="871"/>
      <c r="M370" s="871"/>
      <c r="N370" s="871"/>
      <c r="O370" s="871"/>
      <c r="P370" s="871"/>
      <c r="Q370" s="871"/>
      <c r="R370" s="871"/>
      <c r="S370" s="871"/>
      <c r="T370" s="871"/>
      <c r="U370" s="871"/>
      <c r="V370" s="871"/>
      <c r="W370" s="871"/>
      <c r="X370" s="871"/>
      <c r="Y370" s="871"/>
      <c r="Z370" s="871"/>
      <c r="AA370" s="871"/>
      <c r="AB370" s="871"/>
      <c r="AC370" s="871"/>
      <c r="AD370" s="871"/>
      <c r="AE370" s="871"/>
    </row>
    <row r="371" spans="1:31">
      <c r="A371" s="871"/>
      <c r="B371" s="871"/>
      <c r="C371" s="871"/>
      <c r="D371" s="871"/>
      <c r="E371" s="871"/>
      <c r="F371" s="871"/>
      <c r="G371" s="871"/>
      <c r="H371" s="871"/>
      <c r="I371" s="871"/>
      <c r="J371" s="871"/>
      <c r="K371" s="871"/>
      <c r="L371" s="871"/>
      <c r="M371" s="871"/>
      <c r="N371" s="871"/>
      <c r="O371" s="871"/>
      <c r="P371" s="871"/>
      <c r="Q371" s="871"/>
      <c r="R371" s="871"/>
      <c r="S371" s="871"/>
      <c r="T371" s="871"/>
      <c r="U371" s="871"/>
      <c r="V371" s="871"/>
      <c r="W371" s="871"/>
      <c r="X371" s="871"/>
      <c r="Y371" s="871"/>
      <c r="Z371" s="871"/>
      <c r="AA371" s="871"/>
      <c r="AB371" s="871"/>
      <c r="AC371" s="871"/>
      <c r="AD371" s="871"/>
      <c r="AE371" s="871"/>
    </row>
    <row r="372" spans="1:31">
      <c r="A372" s="871"/>
      <c r="B372" s="871"/>
      <c r="C372" s="871"/>
      <c r="D372" s="871"/>
      <c r="E372" s="871"/>
      <c r="F372" s="871"/>
      <c r="G372" s="871"/>
      <c r="H372" s="871"/>
      <c r="I372" s="871"/>
      <c r="J372" s="871"/>
      <c r="K372" s="871"/>
      <c r="L372" s="871"/>
      <c r="M372" s="871"/>
      <c r="N372" s="871"/>
      <c r="O372" s="871"/>
      <c r="P372" s="871"/>
      <c r="Q372" s="871"/>
      <c r="R372" s="871"/>
      <c r="S372" s="871"/>
      <c r="T372" s="871"/>
      <c r="U372" s="871"/>
      <c r="V372" s="871"/>
      <c r="W372" s="871"/>
      <c r="X372" s="871"/>
      <c r="Y372" s="871"/>
      <c r="Z372" s="871"/>
      <c r="AA372" s="871"/>
      <c r="AB372" s="871"/>
      <c r="AC372" s="871"/>
      <c r="AD372" s="871"/>
      <c r="AE372" s="871"/>
    </row>
    <row r="373" spans="1:31">
      <c r="A373" s="871"/>
      <c r="B373" s="871"/>
      <c r="C373" s="871"/>
      <c r="D373" s="871"/>
      <c r="E373" s="871"/>
      <c r="F373" s="871"/>
      <c r="G373" s="871"/>
      <c r="H373" s="871"/>
      <c r="I373" s="871"/>
      <c r="J373" s="871"/>
      <c r="K373" s="871"/>
      <c r="L373" s="871"/>
      <c r="M373" s="871"/>
      <c r="N373" s="871"/>
      <c r="O373" s="871"/>
      <c r="P373" s="871"/>
      <c r="Q373" s="871"/>
      <c r="R373" s="871"/>
      <c r="S373" s="871"/>
      <c r="T373" s="871"/>
      <c r="U373" s="871"/>
      <c r="V373" s="871"/>
      <c r="W373" s="871"/>
      <c r="X373" s="871"/>
      <c r="Y373" s="871"/>
      <c r="Z373" s="871"/>
      <c r="AA373" s="871"/>
      <c r="AB373" s="871"/>
      <c r="AC373" s="871"/>
      <c r="AD373" s="871"/>
      <c r="AE373" s="871"/>
    </row>
    <row r="374" spans="1:31">
      <c r="A374" s="871"/>
      <c r="B374" s="871"/>
      <c r="C374" s="871"/>
      <c r="D374" s="871"/>
      <c r="E374" s="871"/>
      <c r="F374" s="871"/>
      <c r="G374" s="871"/>
      <c r="H374" s="871"/>
      <c r="I374" s="871"/>
      <c r="J374" s="871"/>
      <c r="K374" s="871"/>
      <c r="L374" s="871"/>
      <c r="M374" s="871"/>
      <c r="N374" s="871"/>
      <c r="O374" s="871"/>
      <c r="P374" s="871"/>
      <c r="Q374" s="871"/>
      <c r="R374" s="871"/>
      <c r="S374" s="871"/>
      <c r="T374" s="871"/>
      <c r="U374" s="871"/>
      <c r="V374" s="871"/>
      <c r="W374" s="871"/>
      <c r="X374" s="871"/>
      <c r="Y374" s="871"/>
      <c r="Z374" s="871"/>
      <c r="AA374" s="871"/>
      <c r="AB374" s="871"/>
      <c r="AC374" s="871"/>
      <c r="AD374" s="871"/>
      <c r="AE374" s="871"/>
    </row>
    <row r="375" spans="1:31">
      <c r="A375" s="871"/>
      <c r="B375" s="871"/>
      <c r="C375" s="871"/>
      <c r="D375" s="871"/>
      <c r="E375" s="871"/>
      <c r="F375" s="871"/>
      <c r="G375" s="871"/>
      <c r="H375" s="871"/>
      <c r="I375" s="871"/>
      <c r="J375" s="871"/>
      <c r="K375" s="871"/>
      <c r="L375" s="871"/>
      <c r="M375" s="871"/>
      <c r="N375" s="871"/>
      <c r="O375" s="871"/>
      <c r="P375" s="871"/>
      <c r="Q375" s="871"/>
      <c r="R375" s="871"/>
      <c r="S375" s="871"/>
      <c r="T375" s="871"/>
      <c r="U375" s="871"/>
      <c r="V375" s="871"/>
      <c r="W375" s="871"/>
      <c r="X375" s="871"/>
      <c r="Y375" s="871"/>
      <c r="Z375" s="871"/>
      <c r="AA375" s="871"/>
      <c r="AB375" s="871"/>
      <c r="AC375" s="871"/>
      <c r="AD375" s="871"/>
      <c r="AE375" s="871"/>
    </row>
    <row r="376" spans="1:31">
      <c r="A376" s="871"/>
      <c r="B376" s="871"/>
      <c r="C376" s="871"/>
      <c r="D376" s="871"/>
      <c r="E376" s="871"/>
      <c r="F376" s="871"/>
      <c r="G376" s="871"/>
      <c r="H376" s="871"/>
      <c r="I376" s="871"/>
      <c r="J376" s="871"/>
      <c r="K376" s="871"/>
      <c r="L376" s="871"/>
      <c r="M376" s="871"/>
      <c r="N376" s="871"/>
      <c r="O376" s="871"/>
      <c r="P376" s="871"/>
      <c r="Q376" s="871"/>
      <c r="R376" s="871"/>
      <c r="S376" s="871"/>
      <c r="T376" s="871"/>
      <c r="U376" s="871"/>
      <c r="V376" s="871"/>
      <c r="W376" s="871"/>
      <c r="X376" s="871"/>
      <c r="Y376" s="871"/>
      <c r="Z376" s="871"/>
      <c r="AA376" s="871"/>
      <c r="AB376" s="871"/>
      <c r="AC376" s="871"/>
      <c r="AD376" s="871"/>
      <c r="AE376" s="871"/>
    </row>
    <row r="377" spans="1:31">
      <c r="A377" s="871"/>
      <c r="B377" s="871"/>
      <c r="C377" s="871"/>
      <c r="D377" s="871"/>
      <c r="E377" s="871"/>
      <c r="F377" s="871"/>
      <c r="G377" s="871"/>
      <c r="H377" s="871"/>
      <c r="I377" s="871"/>
      <c r="J377" s="871"/>
      <c r="K377" s="871"/>
      <c r="L377" s="871"/>
      <c r="M377" s="871"/>
      <c r="N377" s="871"/>
      <c r="O377" s="871"/>
      <c r="P377" s="871"/>
      <c r="Q377" s="871"/>
      <c r="R377" s="871"/>
      <c r="S377" s="871"/>
      <c r="T377" s="871"/>
      <c r="U377" s="871"/>
      <c r="V377" s="871"/>
      <c r="W377" s="871"/>
      <c r="X377" s="871"/>
      <c r="Y377" s="871"/>
      <c r="Z377" s="871"/>
      <c r="AA377" s="871"/>
      <c r="AB377" s="871"/>
      <c r="AC377" s="871"/>
      <c r="AD377" s="871"/>
      <c r="AE377" s="871"/>
    </row>
    <row r="378" spans="1:31">
      <c r="A378" s="871"/>
      <c r="B378" s="871"/>
      <c r="C378" s="871"/>
      <c r="D378" s="871"/>
      <c r="E378" s="871"/>
      <c r="F378" s="871"/>
      <c r="G378" s="871"/>
      <c r="H378" s="871"/>
      <c r="I378" s="871"/>
      <c r="J378" s="871"/>
      <c r="K378" s="871"/>
      <c r="L378" s="871"/>
      <c r="M378" s="871"/>
      <c r="N378" s="871"/>
      <c r="O378" s="871"/>
      <c r="P378" s="871"/>
      <c r="Q378" s="871"/>
      <c r="R378" s="871"/>
      <c r="S378" s="871"/>
      <c r="T378" s="871"/>
      <c r="U378" s="871"/>
      <c r="V378" s="871"/>
      <c r="W378" s="871"/>
      <c r="X378" s="871"/>
      <c r="Y378" s="871"/>
      <c r="Z378" s="871"/>
      <c r="AA378" s="871"/>
      <c r="AB378" s="871"/>
      <c r="AC378" s="871"/>
      <c r="AD378" s="871"/>
      <c r="AE378" s="871"/>
    </row>
    <row r="379" spans="1:31">
      <c r="A379" s="871"/>
      <c r="B379" s="871"/>
      <c r="C379" s="871"/>
      <c r="D379" s="871"/>
      <c r="E379" s="871"/>
      <c r="F379" s="871"/>
      <c r="G379" s="871"/>
      <c r="H379" s="871"/>
      <c r="I379" s="871"/>
      <c r="J379" s="871"/>
      <c r="K379" s="871"/>
      <c r="L379" s="871"/>
      <c r="M379" s="871"/>
      <c r="N379" s="871"/>
      <c r="O379" s="871"/>
      <c r="P379" s="871"/>
      <c r="Q379" s="871"/>
      <c r="R379" s="871"/>
      <c r="S379" s="871"/>
      <c r="T379" s="871"/>
      <c r="U379" s="871"/>
      <c r="V379" s="871"/>
      <c r="W379" s="871"/>
      <c r="X379" s="871"/>
      <c r="Y379" s="871"/>
      <c r="Z379" s="871"/>
      <c r="AA379" s="871"/>
      <c r="AB379" s="871"/>
      <c r="AC379" s="871"/>
      <c r="AD379" s="871"/>
      <c r="AE379" s="871"/>
    </row>
    <row r="380" spans="1:31">
      <c r="A380" s="871"/>
      <c r="B380" s="871"/>
      <c r="C380" s="871"/>
      <c r="D380" s="871"/>
      <c r="E380" s="871"/>
      <c r="F380" s="871"/>
      <c r="G380" s="871"/>
      <c r="H380" s="871"/>
      <c r="I380" s="871"/>
      <c r="J380" s="871"/>
      <c r="K380" s="871"/>
      <c r="L380" s="871"/>
      <c r="M380" s="871"/>
      <c r="N380" s="871"/>
      <c r="O380" s="871"/>
      <c r="P380" s="871"/>
      <c r="Q380" s="871"/>
      <c r="R380" s="871"/>
      <c r="S380" s="871"/>
      <c r="T380" s="871"/>
      <c r="U380" s="871"/>
      <c r="V380" s="871"/>
      <c r="W380" s="871"/>
      <c r="X380" s="871"/>
      <c r="Y380" s="871"/>
      <c r="Z380" s="871"/>
      <c r="AA380" s="871"/>
      <c r="AB380" s="871"/>
      <c r="AC380" s="871"/>
      <c r="AD380" s="871"/>
      <c r="AE380" s="871"/>
    </row>
    <row r="381" spans="1:31">
      <c r="A381" s="871"/>
      <c r="B381" s="871"/>
      <c r="C381" s="871"/>
      <c r="D381" s="871"/>
      <c r="E381" s="871"/>
      <c r="F381" s="871"/>
      <c r="G381" s="871"/>
      <c r="H381" s="871"/>
      <c r="I381" s="871"/>
      <c r="J381" s="871"/>
      <c r="K381" s="871"/>
      <c r="L381" s="871"/>
      <c r="M381" s="871"/>
      <c r="N381" s="871"/>
      <c r="O381" s="871"/>
      <c r="P381" s="871"/>
      <c r="Q381" s="871"/>
      <c r="R381" s="871"/>
      <c r="S381" s="871"/>
      <c r="T381" s="871"/>
      <c r="U381" s="871"/>
      <c r="V381" s="871"/>
      <c r="W381" s="871"/>
      <c r="X381" s="871"/>
      <c r="Y381" s="871"/>
      <c r="Z381" s="871"/>
      <c r="AA381" s="871"/>
      <c r="AB381" s="871"/>
      <c r="AC381" s="871"/>
      <c r="AD381" s="871"/>
      <c r="AE381" s="871"/>
    </row>
    <row r="382" spans="1:31">
      <c r="A382" s="871"/>
      <c r="B382" s="871"/>
      <c r="C382" s="871"/>
      <c r="D382" s="871"/>
      <c r="E382" s="871"/>
      <c r="F382" s="871"/>
      <c r="G382" s="871"/>
      <c r="H382" s="871"/>
      <c r="I382" s="871"/>
      <c r="J382" s="871"/>
      <c r="K382" s="871"/>
      <c r="L382" s="871"/>
      <c r="M382" s="871"/>
      <c r="N382" s="871"/>
      <c r="O382" s="871"/>
      <c r="P382" s="871"/>
      <c r="Q382" s="871"/>
      <c r="R382" s="871"/>
      <c r="S382" s="871"/>
      <c r="T382" s="871"/>
      <c r="U382" s="871"/>
      <c r="V382" s="871"/>
      <c r="W382" s="871"/>
      <c r="X382" s="871"/>
      <c r="Y382" s="871"/>
      <c r="Z382" s="871"/>
      <c r="AA382" s="871"/>
      <c r="AB382" s="871"/>
      <c r="AC382" s="871"/>
      <c r="AD382" s="871"/>
      <c r="AE382" s="871"/>
    </row>
    <row r="383" spans="1:31">
      <c r="A383" s="871"/>
      <c r="B383" s="871"/>
      <c r="C383" s="871"/>
      <c r="D383" s="871"/>
      <c r="E383" s="871"/>
      <c r="F383" s="871"/>
      <c r="G383" s="871"/>
      <c r="H383" s="871"/>
      <c r="I383" s="871"/>
      <c r="J383" s="871"/>
      <c r="K383" s="871"/>
      <c r="L383" s="871"/>
      <c r="M383" s="871"/>
      <c r="N383" s="871"/>
      <c r="O383" s="871"/>
      <c r="P383" s="871"/>
      <c r="Q383" s="871"/>
      <c r="R383" s="871"/>
      <c r="S383" s="871"/>
      <c r="T383" s="871"/>
      <c r="U383" s="871"/>
      <c r="V383" s="871"/>
      <c r="W383" s="871"/>
      <c r="X383" s="871"/>
      <c r="Y383" s="871"/>
      <c r="Z383" s="871"/>
      <c r="AA383" s="871"/>
      <c r="AB383" s="871"/>
      <c r="AC383" s="871"/>
      <c r="AD383" s="871"/>
      <c r="AE383" s="871"/>
    </row>
    <row r="384" spans="1:31">
      <c r="A384" s="871"/>
      <c r="B384" s="871"/>
      <c r="C384" s="871"/>
      <c r="D384" s="871"/>
      <c r="E384" s="871"/>
      <c r="F384" s="871"/>
      <c r="G384" s="871"/>
      <c r="H384" s="871"/>
      <c r="I384" s="871"/>
      <c r="J384" s="871"/>
      <c r="K384" s="871"/>
      <c r="L384" s="871"/>
      <c r="M384" s="871"/>
      <c r="N384" s="871"/>
      <c r="O384" s="871"/>
      <c r="P384" s="871"/>
      <c r="Q384" s="871"/>
      <c r="R384" s="871"/>
      <c r="S384" s="871"/>
      <c r="T384" s="871"/>
      <c r="U384" s="871"/>
      <c r="V384" s="871"/>
      <c r="W384" s="871"/>
      <c r="X384" s="871"/>
      <c r="Y384" s="871"/>
      <c r="Z384" s="871"/>
      <c r="AA384" s="871"/>
      <c r="AB384" s="871"/>
      <c r="AC384" s="871"/>
      <c r="AD384" s="871"/>
      <c r="AE384" s="871"/>
    </row>
    <row r="385" spans="1:31">
      <c r="A385" s="871"/>
      <c r="B385" s="871"/>
      <c r="C385" s="871"/>
      <c r="D385" s="871"/>
      <c r="E385" s="871"/>
      <c r="F385" s="871"/>
      <c r="G385" s="871"/>
      <c r="H385" s="871"/>
      <c r="I385" s="871"/>
      <c r="J385" s="871"/>
      <c r="K385" s="871"/>
      <c r="L385" s="871"/>
      <c r="M385" s="871"/>
      <c r="N385" s="871"/>
      <c r="O385" s="871"/>
      <c r="P385" s="871"/>
      <c r="Q385" s="871"/>
      <c r="R385" s="871"/>
      <c r="S385" s="871"/>
      <c r="T385" s="871"/>
      <c r="U385" s="871"/>
      <c r="V385" s="871"/>
      <c r="W385" s="871"/>
      <c r="X385" s="871"/>
      <c r="Y385" s="871"/>
      <c r="Z385" s="871"/>
      <c r="AA385" s="871"/>
      <c r="AB385" s="871"/>
      <c r="AC385" s="871"/>
      <c r="AD385" s="871"/>
      <c r="AE385" s="871"/>
    </row>
    <row r="386" spans="1:31">
      <c r="A386" s="871"/>
      <c r="B386" s="871"/>
      <c r="C386" s="871"/>
      <c r="D386" s="871"/>
      <c r="E386" s="871"/>
      <c r="F386" s="871"/>
      <c r="G386" s="871"/>
      <c r="H386" s="871"/>
      <c r="I386" s="871"/>
      <c r="J386" s="871"/>
      <c r="K386" s="871"/>
      <c r="L386" s="871"/>
      <c r="M386" s="871"/>
      <c r="N386" s="871"/>
      <c r="O386" s="871"/>
      <c r="P386" s="871"/>
      <c r="Q386" s="871"/>
      <c r="R386" s="871"/>
      <c r="S386" s="871"/>
      <c r="T386" s="871"/>
      <c r="U386" s="871"/>
      <c r="V386" s="871"/>
      <c r="W386" s="871"/>
      <c r="X386" s="871"/>
      <c r="Y386" s="871"/>
      <c r="Z386" s="871"/>
      <c r="AA386" s="871"/>
      <c r="AB386" s="871"/>
      <c r="AC386" s="871"/>
      <c r="AD386" s="871"/>
      <c r="AE386" s="871"/>
    </row>
    <row r="387" spans="1:31">
      <c r="A387" s="871"/>
      <c r="B387" s="871"/>
      <c r="C387" s="871"/>
      <c r="D387" s="871"/>
      <c r="E387" s="871"/>
      <c r="F387" s="871"/>
      <c r="G387" s="871"/>
      <c r="H387" s="871"/>
      <c r="I387" s="871"/>
      <c r="J387" s="871"/>
      <c r="K387" s="871"/>
      <c r="L387" s="871"/>
      <c r="M387" s="871"/>
      <c r="N387" s="871"/>
      <c r="O387" s="871"/>
      <c r="P387" s="871"/>
      <c r="Q387" s="871"/>
      <c r="R387" s="871"/>
      <c r="S387" s="871"/>
      <c r="T387" s="871"/>
      <c r="U387" s="871"/>
      <c r="V387" s="871"/>
      <c r="W387" s="871"/>
      <c r="X387" s="871"/>
      <c r="Y387" s="871"/>
      <c r="Z387" s="871"/>
      <c r="AA387" s="871"/>
      <c r="AB387" s="871"/>
      <c r="AC387" s="871"/>
      <c r="AD387" s="871"/>
      <c r="AE387" s="871"/>
    </row>
    <row r="388" spans="1:31">
      <c r="A388" s="871"/>
      <c r="B388" s="871"/>
      <c r="C388" s="871"/>
      <c r="D388" s="871"/>
      <c r="E388" s="871"/>
      <c r="F388" s="871"/>
      <c r="G388" s="871"/>
      <c r="H388" s="871"/>
      <c r="I388" s="871"/>
      <c r="J388" s="871"/>
      <c r="K388" s="871"/>
      <c r="L388" s="871"/>
      <c r="M388" s="871"/>
      <c r="N388" s="871"/>
      <c r="O388" s="871"/>
      <c r="P388" s="871"/>
      <c r="Q388" s="871"/>
      <c r="R388" s="871"/>
      <c r="S388" s="871"/>
      <c r="T388" s="871"/>
      <c r="U388" s="871"/>
      <c r="V388" s="871"/>
      <c r="W388" s="871"/>
      <c r="X388" s="871"/>
      <c r="Y388" s="871"/>
      <c r="Z388" s="871"/>
      <c r="AA388" s="871"/>
      <c r="AB388" s="871"/>
      <c r="AC388" s="871"/>
      <c r="AD388" s="871"/>
      <c r="AE388" s="871"/>
    </row>
    <row r="389" spans="1:31">
      <c r="A389" s="871"/>
      <c r="B389" s="871"/>
      <c r="C389" s="871"/>
      <c r="D389" s="871"/>
      <c r="E389" s="871"/>
      <c r="F389" s="871"/>
      <c r="G389" s="871"/>
      <c r="H389" s="871"/>
      <c r="I389" s="871"/>
      <c r="J389" s="871"/>
      <c r="K389" s="871"/>
      <c r="L389" s="871"/>
      <c r="M389" s="871"/>
      <c r="N389" s="871"/>
      <c r="O389" s="871"/>
      <c r="P389" s="871"/>
      <c r="Q389" s="871"/>
      <c r="R389" s="871"/>
      <c r="S389" s="871"/>
      <c r="T389" s="871"/>
      <c r="U389" s="871"/>
      <c r="V389" s="871"/>
      <c r="W389" s="871"/>
      <c r="X389" s="871"/>
      <c r="Y389" s="871"/>
      <c r="Z389" s="871"/>
      <c r="AA389" s="871"/>
      <c r="AB389" s="871"/>
      <c r="AC389" s="871"/>
      <c r="AD389" s="871"/>
      <c r="AE389" s="871"/>
    </row>
    <row r="390" spans="1:31">
      <c r="A390" s="871"/>
      <c r="B390" s="871"/>
      <c r="C390" s="871"/>
      <c r="D390" s="871"/>
      <c r="E390" s="871"/>
      <c r="F390" s="871"/>
      <c r="G390" s="871"/>
      <c r="H390" s="871"/>
      <c r="I390" s="871"/>
      <c r="J390" s="871"/>
      <c r="K390" s="871"/>
      <c r="L390" s="871"/>
      <c r="M390" s="871"/>
      <c r="N390" s="871"/>
      <c r="O390" s="871"/>
      <c r="P390" s="871"/>
      <c r="Q390" s="871"/>
      <c r="R390" s="871"/>
      <c r="S390" s="871"/>
      <c r="T390" s="871"/>
      <c r="U390" s="871"/>
      <c r="V390" s="871"/>
      <c r="W390" s="871"/>
      <c r="X390" s="871"/>
      <c r="Y390" s="871"/>
      <c r="Z390" s="871"/>
      <c r="AA390" s="871"/>
      <c r="AB390" s="871"/>
      <c r="AC390" s="871"/>
      <c r="AD390" s="871"/>
      <c r="AE390" s="871"/>
    </row>
    <row r="391" spans="1:31">
      <c r="A391" s="871"/>
      <c r="B391" s="871"/>
      <c r="C391" s="871"/>
      <c r="D391" s="871"/>
      <c r="E391" s="871"/>
      <c r="F391" s="871"/>
      <c r="G391" s="871"/>
      <c r="H391" s="871"/>
      <c r="I391" s="871"/>
      <c r="J391" s="871"/>
      <c r="K391" s="871"/>
      <c r="L391" s="871"/>
      <c r="M391" s="871"/>
      <c r="N391" s="871"/>
      <c r="O391" s="871"/>
      <c r="P391" s="871"/>
      <c r="Q391" s="871"/>
      <c r="R391" s="871"/>
      <c r="S391" s="871"/>
      <c r="T391" s="871"/>
      <c r="U391" s="871"/>
      <c r="V391" s="871"/>
      <c r="W391" s="871"/>
      <c r="X391" s="871"/>
      <c r="Y391" s="871"/>
      <c r="Z391" s="871"/>
      <c r="AA391" s="871"/>
      <c r="AB391" s="871"/>
      <c r="AC391" s="871"/>
      <c r="AD391" s="871"/>
      <c r="AE391" s="871"/>
    </row>
    <row r="392" spans="1:31">
      <c r="A392" s="871"/>
      <c r="B392" s="871"/>
      <c r="C392" s="871"/>
      <c r="D392" s="871"/>
      <c r="E392" s="871"/>
      <c r="F392" s="871"/>
      <c r="G392" s="871"/>
      <c r="H392" s="871"/>
      <c r="I392" s="871"/>
      <c r="J392" s="871"/>
      <c r="K392" s="871"/>
      <c r="L392" s="871"/>
      <c r="M392" s="871"/>
      <c r="N392" s="871"/>
      <c r="O392" s="871"/>
      <c r="P392" s="871"/>
      <c r="Q392" s="871"/>
      <c r="R392" s="871"/>
      <c r="S392" s="871"/>
      <c r="T392" s="871"/>
      <c r="U392" s="871"/>
      <c r="V392" s="871"/>
      <c r="W392" s="871"/>
      <c r="X392" s="871"/>
      <c r="Y392" s="871"/>
      <c r="Z392" s="871"/>
      <c r="AA392" s="871"/>
      <c r="AB392" s="871"/>
      <c r="AC392" s="871"/>
      <c r="AD392" s="871"/>
      <c r="AE392" s="871"/>
    </row>
    <row r="393" spans="1:31">
      <c r="A393" s="871"/>
      <c r="B393" s="871"/>
      <c r="C393" s="871"/>
      <c r="D393" s="871"/>
      <c r="E393" s="871"/>
      <c r="F393" s="871"/>
      <c r="G393" s="871"/>
      <c r="H393" s="871"/>
      <c r="I393" s="871"/>
      <c r="J393" s="871"/>
      <c r="K393" s="871"/>
      <c r="L393" s="871"/>
      <c r="M393" s="871"/>
      <c r="N393" s="871"/>
      <c r="O393" s="871"/>
      <c r="P393" s="871"/>
      <c r="Q393" s="871"/>
      <c r="R393" s="871"/>
      <c r="S393" s="871"/>
      <c r="T393" s="871"/>
      <c r="U393" s="871"/>
      <c r="V393" s="871"/>
      <c r="W393" s="871"/>
      <c r="X393" s="871"/>
      <c r="Y393" s="871"/>
      <c r="Z393" s="871"/>
      <c r="AA393" s="871"/>
      <c r="AB393" s="871"/>
      <c r="AC393" s="871"/>
      <c r="AD393" s="871"/>
      <c r="AE393" s="871"/>
    </row>
    <row r="394" spans="1:31">
      <c r="A394" s="871"/>
      <c r="B394" s="871"/>
      <c r="C394" s="871"/>
      <c r="D394" s="871"/>
      <c r="E394" s="871"/>
      <c r="F394" s="871"/>
      <c r="G394" s="871"/>
      <c r="H394" s="871"/>
      <c r="I394" s="871"/>
      <c r="J394" s="871"/>
      <c r="K394" s="871"/>
      <c r="L394" s="871"/>
      <c r="M394" s="871"/>
      <c r="N394" s="871"/>
      <c r="O394" s="871"/>
      <c r="P394" s="871"/>
      <c r="Q394" s="871"/>
      <c r="R394" s="871"/>
      <c r="S394" s="871"/>
      <c r="T394" s="871"/>
      <c r="U394" s="871"/>
      <c r="V394" s="871"/>
      <c r="W394" s="871"/>
      <c r="X394" s="871"/>
      <c r="Y394" s="871"/>
      <c r="Z394" s="871"/>
      <c r="AA394" s="871"/>
      <c r="AB394" s="871"/>
      <c r="AC394" s="871"/>
      <c r="AD394" s="871"/>
      <c r="AE394" s="871"/>
    </row>
    <row r="395" spans="1:31">
      <c r="A395" s="871"/>
      <c r="B395" s="871"/>
      <c r="C395" s="871"/>
      <c r="D395" s="871"/>
      <c r="E395" s="871"/>
      <c r="F395" s="871"/>
      <c r="G395" s="871"/>
      <c r="H395" s="871"/>
      <c r="I395" s="871"/>
      <c r="J395" s="871"/>
      <c r="K395" s="871"/>
      <c r="L395" s="871"/>
      <c r="M395" s="871"/>
      <c r="N395" s="871"/>
      <c r="O395" s="871"/>
      <c r="P395" s="871"/>
      <c r="Q395" s="871"/>
      <c r="R395" s="871"/>
      <c r="S395" s="871"/>
      <c r="T395" s="871"/>
      <c r="U395" s="871"/>
      <c r="V395" s="871"/>
      <c r="W395" s="871"/>
      <c r="X395" s="871"/>
      <c r="Y395" s="871"/>
      <c r="Z395" s="871"/>
      <c r="AA395" s="871"/>
      <c r="AB395" s="871"/>
      <c r="AC395" s="871"/>
      <c r="AD395" s="871"/>
      <c r="AE395" s="871"/>
    </row>
    <row r="396" spans="1:31">
      <c r="A396" s="871"/>
      <c r="B396" s="871"/>
      <c r="C396" s="871"/>
      <c r="D396" s="871"/>
      <c r="E396" s="871"/>
      <c r="F396" s="871"/>
      <c r="G396" s="871"/>
      <c r="H396" s="871"/>
      <c r="I396" s="871"/>
      <c r="J396" s="871"/>
      <c r="K396" s="871"/>
      <c r="L396" s="871"/>
      <c r="M396" s="871"/>
      <c r="N396" s="871"/>
      <c r="O396" s="871"/>
      <c r="P396" s="871"/>
      <c r="Q396" s="871"/>
      <c r="R396" s="871"/>
      <c r="S396" s="871"/>
      <c r="T396" s="871"/>
      <c r="U396" s="871"/>
      <c r="V396" s="871"/>
      <c r="W396" s="871"/>
      <c r="X396" s="871"/>
      <c r="Y396" s="871"/>
      <c r="Z396" s="871"/>
      <c r="AA396" s="871"/>
      <c r="AB396" s="871"/>
      <c r="AC396" s="871"/>
      <c r="AD396" s="871"/>
      <c r="AE396" s="871"/>
    </row>
    <row r="397" spans="1:31">
      <c r="A397" s="871"/>
      <c r="B397" s="871"/>
      <c r="C397" s="871"/>
      <c r="D397" s="871"/>
      <c r="E397" s="871"/>
      <c r="F397" s="871"/>
      <c r="G397" s="871"/>
      <c r="H397" s="871"/>
      <c r="I397" s="871"/>
      <c r="J397" s="871"/>
      <c r="K397" s="871"/>
      <c r="L397" s="871"/>
      <c r="M397" s="871"/>
      <c r="N397" s="871"/>
      <c r="O397" s="871"/>
      <c r="P397" s="871"/>
      <c r="Q397" s="871"/>
      <c r="R397" s="871"/>
      <c r="S397" s="871"/>
      <c r="T397" s="871"/>
      <c r="U397" s="871"/>
      <c r="V397" s="871"/>
      <c r="W397" s="871"/>
      <c r="X397" s="871"/>
      <c r="Y397" s="871"/>
      <c r="Z397" s="871"/>
      <c r="AA397" s="871"/>
      <c r="AB397" s="871"/>
      <c r="AC397" s="871"/>
      <c r="AD397" s="871"/>
      <c r="AE397" s="871"/>
    </row>
    <row r="398" spans="1:31">
      <c r="A398" s="871"/>
      <c r="B398" s="871"/>
      <c r="C398" s="871"/>
      <c r="D398" s="871"/>
      <c r="E398" s="871"/>
      <c r="F398" s="871"/>
      <c r="G398" s="871"/>
      <c r="H398" s="871"/>
      <c r="I398" s="871"/>
      <c r="J398" s="871"/>
      <c r="K398" s="871"/>
      <c r="L398" s="871"/>
      <c r="M398" s="871"/>
      <c r="N398" s="871"/>
      <c r="O398" s="871"/>
      <c r="P398" s="871"/>
      <c r="Q398" s="871"/>
      <c r="R398" s="871"/>
      <c r="S398" s="871"/>
      <c r="T398" s="871"/>
      <c r="U398" s="871"/>
      <c r="V398" s="871"/>
      <c r="W398" s="871"/>
      <c r="X398" s="871"/>
      <c r="Y398" s="871"/>
      <c r="Z398" s="871"/>
      <c r="AA398" s="871"/>
      <c r="AB398" s="871"/>
      <c r="AC398" s="871"/>
      <c r="AD398" s="871"/>
      <c r="AE398" s="871"/>
    </row>
    <row r="399" spans="1:31">
      <c r="A399" s="871"/>
      <c r="B399" s="871"/>
      <c r="C399" s="871"/>
      <c r="D399" s="871"/>
      <c r="E399" s="871"/>
      <c r="F399" s="871"/>
      <c r="G399" s="871"/>
      <c r="H399" s="871"/>
      <c r="I399" s="871"/>
      <c r="J399" s="871"/>
      <c r="K399" s="871"/>
      <c r="L399" s="871"/>
      <c r="M399" s="871"/>
      <c r="N399" s="871"/>
      <c r="O399" s="871"/>
      <c r="P399" s="871"/>
      <c r="Q399" s="871"/>
      <c r="R399" s="871"/>
      <c r="S399" s="871"/>
      <c r="T399" s="871"/>
      <c r="U399" s="871"/>
      <c r="V399" s="871"/>
      <c r="W399" s="871"/>
      <c r="X399" s="871"/>
      <c r="Y399" s="871"/>
      <c r="Z399" s="871"/>
      <c r="AA399" s="871"/>
      <c r="AB399" s="871"/>
      <c r="AC399" s="871"/>
      <c r="AD399" s="871"/>
      <c r="AE399" s="871"/>
    </row>
    <row r="400" spans="1:31">
      <c r="A400" s="871"/>
      <c r="B400" s="871"/>
      <c r="C400" s="871"/>
      <c r="D400" s="871"/>
      <c r="E400" s="871"/>
      <c r="F400" s="871"/>
      <c r="G400" s="871"/>
      <c r="H400" s="871"/>
      <c r="I400" s="871"/>
      <c r="J400" s="871"/>
      <c r="K400" s="871"/>
      <c r="L400" s="871"/>
      <c r="M400" s="871"/>
      <c r="N400" s="871"/>
      <c r="O400" s="871"/>
      <c r="P400" s="871"/>
      <c r="Q400" s="871"/>
      <c r="R400" s="871"/>
      <c r="S400" s="871"/>
      <c r="T400" s="871"/>
      <c r="U400" s="871"/>
      <c r="V400" s="871"/>
      <c r="W400" s="871"/>
      <c r="X400" s="871"/>
      <c r="Y400" s="871"/>
      <c r="Z400" s="871"/>
      <c r="AA400" s="871"/>
      <c r="AB400" s="871"/>
      <c r="AC400" s="871"/>
      <c r="AD400" s="871"/>
      <c r="AE400" s="871"/>
    </row>
    <row r="401" spans="1:31">
      <c r="A401" s="871"/>
      <c r="B401" s="871"/>
      <c r="C401" s="871"/>
      <c r="D401" s="871"/>
      <c r="E401" s="871"/>
      <c r="F401" s="871"/>
      <c r="G401" s="871"/>
      <c r="H401" s="871"/>
      <c r="I401" s="871"/>
      <c r="J401" s="871"/>
      <c r="K401" s="871"/>
      <c r="L401" s="871"/>
      <c r="M401" s="871"/>
      <c r="N401" s="871"/>
      <c r="O401" s="871"/>
      <c r="P401" s="871"/>
      <c r="Q401" s="871"/>
      <c r="R401" s="871"/>
      <c r="S401" s="871"/>
      <c r="T401" s="871"/>
      <c r="U401" s="871"/>
      <c r="V401" s="871"/>
      <c r="W401" s="871"/>
      <c r="X401" s="871"/>
      <c r="Y401" s="871"/>
      <c r="Z401" s="871"/>
      <c r="AA401" s="871"/>
      <c r="AB401" s="871"/>
      <c r="AC401" s="871"/>
      <c r="AD401" s="871"/>
      <c r="AE401" s="871"/>
    </row>
    <row r="402" spans="1:31">
      <c r="A402" s="871"/>
      <c r="B402" s="871"/>
      <c r="C402" s="871"/>
      <c r="D402" s="871"/>
      <c r="E402" s="871"/>
      <c r="F402" s="871"/>
      <c r="G402" s="871"/>
      <c r="H402" s="871"/>
      <c r="I402" s="871"/>
      <c r="J402" s="871"/>
      <c r="K402" s="871"/>
      <c r="L402" s="871"/>
      <c r="M402" s="871"/>
      <c r="N402" s="871"/>
      <c r="O402" s="871"/>
      <c r="P402" s="871"/>
      <c r="Q402" s="871"/>
      <c r="R402" s="871"/>
      <c r="S402" s="871"/>
      <c r="T402" s="871"/>
      <c r="U402" s="871"/>
      <c r="V402" s="871"/>
      <c r="W402" s="871"/>
      <c r="X402" s="871"/>
      <c r="Y402" s="871"/>
      <c r="Z402" s="871"/>
      <c r="AA402" s="871"/>
      <c r="AB402" s="871"/>
      <c r="AC402" s="871"/>
      <c r="AD402" s="871"/>
      <c r="AE402" s="871"/>
    </row>
    <row r="403" spans="1:31">
      <c r="A403" s="871"/>
      <c r="B403" s="871"/>
      <c r="C403" s="871"/>
      <c r="D403" s="871"/>
      <c r="E403" s="871"/>
      <c r="F403" s="871"/>
      <c r="G403" s="871"/>
      <c r="H403" s="871"/>
      <c r="I403" s="871"/>
      <c r="J403" s="871"/>
      <c r="K403" s="871"/>
      <c r="L403" s="871"/>
      <c r="M403" s="871"/>
      <c r="N403" s="871"/>
      <c r="O403" s="871"/>
      <c r="P403" s="871"/>
      <c r="Q403" s="871"/>
      <c r="R403" s="871"/>
      <c r="S403" s="871"/>
      <c r="T403" s="871"/>
      <c r="U403" s="871"/>
      <c r="V403" s="871"/>
      <c r="W403" s="871"/>
      <c r="X403" s="871"/>
      <c r="Y403" s="871"/>
      <c r="Z403" s="871"/>
      <c r="AA403" s="871"/>
      <c r="AB403" s="871"/>
      <c r="AC403" s="871"/>
      <c r="AD403" s="871"/>
      <c r="AE403" s="871"/>
    </row>
    <row r="404" spans="1:31">
      <c r="A404" s="871"/>
      <c r="B404" s="871"/>
      <c r="C404" s="871"/>
      <c r="D404" s="871"/>
      <c r="E404" s="871"/>
      <c r="F404" s="871"/>
      <c r="G404" s="871"/>
      <c r="H404" s="871"/>
      <c r="I404" s="871"/>
      <c r="J404" s="871"/>
      <c r="K404" s="871"/>
      <c r="L404" s="871"/>
      <c r="M404" s="871"/>
      <c r="N404" s="871"/>
      <c r="O404" s="871"/>
      <c r="P404" s="871"/>
      <c r="Q404" s="871"/>
      <c r="R404" s="871"/>
      <c r="S404" s="871"/>
      <c r="T404" s="871"/>
      <c r="U404" s="871"/>
      <c r="V404" s="871"/>
      <c r="W404" s="871"/>
      <c r="X404" s="871"/>
      <c r="Y404" s="871"/>
      <c r="Z404" s="871"/>
      <c r="AA404" s="871"/>
      <c r="AB404" s="871"/>
      <c r="AC404" s="871"/>
      <c r="AD404" s="871"/>
      <c r="AE404" s="871"/>
    </row>
    <row r="405" spans="1:31">
      <c r="A405" s="871"/>
      <c r="B405" s="871"/>
      <c r="C405" s="871"/>
      <c r="D405" s="871"/>
      <c r="E405" s="871"/>
      <c r="F405" s="871"/>
      <c r="G405" s="871"/>
      <c r="H405" s="871"/>
      <c r="I405" s="871"/>
      <c r="J405" s="871"/>
      <c r="K405" s="871"/>
      <c r="L405" s="871"/>
      <c r="M405" s="871"/>
      <c r="N405" s="871"/>
      <c r="O405" s="871"/>
      <c r="P405" s="871"/>
      <c r="Q405" s="871"/>
      <c r="R405" s="871"/>
      <c r="S405" s="871"/>
      <c r="T405" s="871"/>
      <c r="U405" s="871"/>
      <c r="V405" s="871"/>
      <c r="W405" s="871"/>
      <c r="X405" s="871"/>
      <c r="Y405" s="871"/>
      <c r="Z405" s="871"/>
      <c r="AA405" s="871"/>
      <c r="AB405" s="871"/>
      <c r="AC405" s="871"/>
      <c r="AD405" s="871"/>
      <c r="AE405" s="871"/>
    </row>
    <row r="406" spans="1:31">
      <c r="A406" s="871"/>
      <c r="B406" s="871"/>
      <c r="C406" s="871"/>
      <c r="D406" s="871"/>
      <c r="E406" s="871"/>
      <c r="F406" s="871"/>
      <c r="G406" s="871"/>
      <c r="H406" s="871"/>
      <c r="I406" s="871"/>
      <c r="J406" s="871"/>
      <c r="K406" s="871"/>
      <c r="L406" s="871"/>
      <c r="M406" s="871"/>
      <c r="N406" s="871"/>
      <c r="O406" s="871"/>
      <c r="P406" s="871"/>
      <c r="Q406" s="871"/>
      <c r="R406" s="871"/>
      <c r="S406" s="871"/>
      <c r="T406" s="871"/>
      <c r="U406" s="871"/>
      <c r="V406" s="871"/>
      <c r="W406" s="871"/>
      <c r="X406" s="871"/>
      <c r="Y406" s="871"/>
      <c r="Z406" s="871"/>
      <c r="AA406" s="871"/>
      <c r="AB406" s="871"/>
      <c r="AC406" s="871"/>
      <c r="AD406" s="871"/>
      <c r="AE406" s="871"/>
    </row>
    <row r="407" spans="1:31">
      <c r="A407" s="871"/>
      <c r="B407" s="871"/>
      <c r="C407" s="871"/>
      <c r="D407" s="871"/>
      <c r="E407" s="871"/>
      <c r="F407" s="871"/>
      <c r="G407" s="871"/>
      <c r="H407" s="871"/>
      <c r="I407" s="871"/>
      <c r="J407" s="871"/>
      <c r="K407" s="871"/>
      <c r="L407" s="871"/>
      <c r="M407" s="871"/>
      <c r="N407" s="871"/>
      <c r="O407" s="871"/>
      <c r="P407" s="871"/>
      <c r="Q407" s="871"/>
      <c r="R407" s="871"/>
      <c r="S407" s="871"/>
      <c r="T407" s="871"/>
      <c r="U407" s="871"/>
      <c r="V407" s="871"/>
      <c r="W407" s="871"/>
      <c r="X407" s="871"/>
      <c r="Y407" s="871"/>
      <c r="Z407" s="871"/>
      <c r="AA407" s="871"/>
      <c r="AB407" s="871"/>
      <c r="AC407" s="871"/>
      <c r="AD407" s="871"/>
      <c r="AE407" s="871"/>
    </row>
    <row r="408" spans="1:31">
      <c r="A408" s="871"/>
      <c r="B408" s="871"/>
      <c r="C408" s="871"/>
      <c r="D408" s="871"/>
      <c r="E408" s="871"/>
      <c r="F408" s="871"/>
      <c r="G408" s="871"/>
      <c r="H408" s="871"/>
      <c r="I408" s="871"/>
      <c r="J408" s="871"/>
      <c r="K408" s="871"/>
      <c r="L408" s="871"/>
      <c r="M408" s="871"/>
      <c r="N408" s="871"/>
      <c r="O408" s="871"/>
      <c r="P408" s="871"/>
      <c r="Q408" s="871"/>
      <c r="R408" s="871"/>
      <c r="S408" s="871"/>
      <c r="T408" s="871"/>
      <c r="U408" s="871"/>
      <c r="V408" s="871"/>
      <c r="W408" s="871"/>
      <c r="X408" s="871"/>
      <c r="Y408" s="871"/>
      <c r="Z408" s="871"/>
      <c r="AA408" s="871"/>
      <c r="AB408" s="871"/>
      <c r="AC408" s="871"/>
      <c r="AD408" s="871"/>
      <c r="AE408" s="871"/>
    </row>
    <row r="409" spans="1:31">
      <c r="A409" s="871"/>
      <c r="B409" s="871"/>
      <c r="C409" s="871"/>
      <c r="D409" s="871"/>
      <c r="E409" s="871"/>
      <c r="F409" s="871"/>
      <c r="G409" s="871"/>
      <c r="H409" s="871"/>
      <c r="I409" s="871"/>
      <c r="J409" s="871"/>
      <c r="K409" s="871"/>
      <c r="L409" s="871"/>
      <c r="M409" s="871"/>
      <c r="N409" s="871"/>
      <c r="O409" s="871"/>
      <c r="P409" s="871"/>
      <c r="Q409" s="871"/>
      <c r="R409" s="871"/>
      <c r="S409" s="871"/>
      <c r="T409" s="871"/>
      <c r="U409" s="871"/>
      <c r="V409" s="871"/>
      <c r="W409" s="871"/>
      <c r="X409" s="871"/>
      <c r="Y409" s="871"/>
      <c r="Z409" s="871"/>
      <c r="AA409" s="871"/>
      <c r="AB409" s="871"/>
      <c r="AC409" s="871"/>
      <c r="AD409" s="871"/>
      <c r="AE409" s="871"/>
    </row>
    <row r="410" spans="1:31">
      <c r="A410" s="871"/>
      <c r="B410" s="871"/>
      <c r="C410" s="871"/>
      <c r="D410" s="871"/>
      <c r="E410" s="871"/>
      <c r="F410" s="871"/>
      <c r="G410" s="871"/>
      <c r="H410" s="871"/>
      <c r="I410" s="871"/>
      <c r="J410" s="871"/>
      <c r="K410" s="871"/>
      <c r="L410" s="871"/>
      <c r="M410" s="871"/>
      <c r="N410" s="871"/>
      <c r="O410" s="871"/>
      <c r="P410" s="871"/>
      <c r="Q410" s="871"/>
      <c r="R410" s="871"/>
      <c r="S410" s="871"/>
      <c r="T410" s="871"/>
      <c r="U410" s="871"/>
      <c r="V410" s="871"/>
      <c r="W410" s="871"/>
      <c r="X410" s="871"/>
      <c r="Y410" s="871"/>
      <c r="Z410" s="871"/>
      <c r="AA410" s="871"/>
      <c r="AB410" s="871"/>
      <c r="AC410" s="871"/>
      <c r="AD410" s="871"/>
      <c r="AE410" s="871"/>
    </row>
    <row r="411" spans="1:31">
      <c r="A411" s="871"/>
      <c r="B411" s="871"/>
      <c r="C411" s="871"/>
      <c r="D411" s="871"/>
      <c r="E411" s="871"/>
      <c r="F411" s="871"/>
      <c r="G411" s="871"/>
      <c r="H411" s="871"/>
      <c r="I411" s="871"/>
      <c r="J411" s="871"/>
      <c r="K411" s="871"/>
      <c r="L411" s="871"/>
      <c r="M411" s="871"/>
      <c r="N411" s="871"/>
      <c r="O411" s="871"/>
      <c r="P411" s="871"/>
      <c r="Q411" s="871"/>
      <c r="R411" s="871"/>
      <c r="S411" s="871"/>
      <c r="T411" s="871"/>
      <c r="U411" s="871"/>
      <c r="V411" s="871"/>
      <c r="W411" s="871"/>
      <c r="X411" s="871"/>
      <c r="Y411" s="871"/>
      <c r="Z411" s="871"/>
      <c r="AA411" s="871"/>
      <c r="AB411" s="871"/>
      <c r="AC411" s="871"/>
      <c r="AD411" s="871"/>
      <c r="AE411" s="871"/>
    </row>
    <row r="412" spans="1:31">
      <c r="A412" s="871"/>
      <c r="B412" s="871"/>
      <c r="C412" s="871"/>
      <c r="D412" s="871"/>
      <c r="E412" s="871"/>
      <c r="F412" s="871"/>
      <c r="G412" s="871"/>
      <c r="H412" s="871"/>
      <c r="I412" s="871"/>
      <c r="J412" s="871"/>
      <c r="K412" s="871"/>
      <c r="L412" s="871"/>
      <c r="M412" s="871"/>
      <c r="N412" s="871"/>
      <c r="O412" s="871"/>
      <c r="P412" s="871"/>
      <c r="Q412" s="871"/>
      <c r="R412" s="871"/>
      <c r="S412" s="871"/>
      <c r="T412" s="871"/>
      <c r="U412" s="871"/>
      <c r="V412" s="871"/>
      <c r="W412" s="871"/>
      <c r="X412" s="871"/>
      <c r="Y412" s="871"/>
      <c r="Z412" s="871"/>
      <c r="AA412" s="871"/>
      <c r="AB412" s="871"/>
      <c r="AC412" s="871"/>
      <c r="AD412" s="871"/>
      <c r="AE412" s="871"/>
    </row>
    <row r="413" spans="1:31">
      <c r="A413" s="871"/>
      <c r="B413" s="871"/>
      <c r="C413" s="871"/>
      <c r="D413" s="871"/>
      <c r="E413" s="871"/>
      <c r="F413" s="871"/>
      <c r="G413" s="871"/>
      <c r="H413" s="871"/>
      <c r="I413" s="871"/>
      <c r="J413" s="871"/>
      <c r="K413" s="871"/>
      <c r="L413" s="871"/>
      <c r="M413" s="871"/>
      <c r="N413" s="871"/>
      <c r="O413" s="871"/>
      <c r="P413" s="871"/>
      <c r="Q413" s="871"/>
      <c r="R413" s="871"/>
      <c r="S413" s="871"/>
      <c r="T413" s="871"/>
      <c r="U413" s="871"/>
      <c r="V413" s="871"/>
      <c r="W413" s="871"/>
      <c r="X413" s="871"/>
      <c r="Y413" s="871"/>
      <c r="Z413" s="871"/>
      <c r="AA413" s="871"/>
      <c r="AB413" s="871"/>
      <c r="AC413" s="871"/>
      <c r="AD413" s="871"/>
      <c r="AE413" s="871"/>
    </row>
    <row r="414" spans="1:31">
      <c r="A414" s="871"/>
      <c r="B414" s="871"/>
      <c r="C414" s="871"/>
      <c r="D414" s="871"/>
      <c r="E414" s="871"/>
      <c r="F414" s="871"/>
      <c r="G414" s="871"/>
      <c r="H414" s="871"/>
      <c r="I414" s="871"/>
      <c r="J414" s="871"/>
      <c r="K414" s="871"/>
      <c r="L414" s="871"/>
      <c r="M414" s="871"/>
      <c r="N414" s="871"/>
      <c r="O414" s="871"/>
      <c r="P414" s="871"/>
      <c r="Q414" s="871"/>
      <c r="R414" s="871"/>
      <c r="S414" s="871"/>
      <c r="T414" s="871"/>
      <c r="U414" s="871"/>
      <c r="V414" s="871"/>
      <c r="W414" s="871"/>
      <c r="X414" s="871"/>
      <c r="Y414" s="871"/>
      <c r="Z414" s="871"/>
      <c r="AA414" s="871"/>
      <c r="AB414" s="871"/>
      <c r="AC414" s="871"/>
      <c r="AD414" s="871"/>
      <c r="AE414" s="871"/>
    </row>
    <row r="415" spans="1:31">
      <c r="A415" s="871"/>
      <c r="B415" s="871"/>
      <c r="C415" s="871"/>
      <c r="D415" s="871"/>
      <c r="E415" s="871"/>
      <c r="F415" s="871"/>
      <c r="G415" s="871"/>
      <c r="H415" s="871"/>
      <c r="I415" s="871"/>
      <c r="J415" s="871"/>
      <c r="K415" s="871"/>
      <c r="L415" s="871"/>
      <c r="M415" s="871"/>
      <c r="N415" s="871"/>
      <c r="O415" s="871"/>
      <c r="P415" s="871"/>
      <c r="Q415" s="871"/>
      <c r="R415" s="871"/>
      <c r="S415" s="871"/>
      <c r="T415" s="871"/>
      <c r="U415" s="871"/>
      <c r="V415" s="871"/>
      <c r="W415" s="871"/>
      <c r="X415" s="871"/>
      <c r="Y415" s="871"/>
      <c r="Z415" s="871"/>
      <c r="AA415" s="871"/>
      <c r="AB415" s="871"/>
      <c r="AC415" s="871"/>
      <c r="AD415" s="871"/>
      <c r="AE415" s="871"/>
    </row>
    <row r="416" spans="1:31">
      <c r="A416" s="871"/>
      <c r="B416" s="871"/>
      <c r="C416" s="871"/>
      <c r="D416" s="871"/>
      <c r="E416" s="871"/>
      <c r="F416" s="871"/>
      <c r="G416" s="871"/>
      <c r="H416" s="871"/>
      <c r="I416" s="871"/>
      <c r="J416" s="871"/>
      <c r="K416" s="871"/>
      <c r="L416" s="871"/>
      <c r="M416" s="871"/>
      <c r="N416" s="871"/>
      <c r="O416" s="871"/>
      <c r="P416" s="871"/>
      <c r="Q416" s="871"/>
      <c r="R416" s="871"/>
      <c r="S416" s="871"/>
      <c r="T416" s="871"/>
      <c r="U416" s="871"/>
      <c r="V416" s="871"/>
      <c r="W416" s="871"/>
      <c r="X416" s="871"/>
      <c r="Y416" s="871"/>
      <c r="Z416" s="871"/>
      <c r="AA416" s="871"/>
      <c r="AB416" s="871"/>
      <c r="AC416" s="871"/>
      <c r="AD416" s="871"/>
      <c r="AE416" s="871"/>
    </row>
    <row r="417" spans="1:31">
      <c r="A417" s="871"/>
      <c r="B417" s="871"/>
      <c r="C417" s="871"/>
      <c r="D417" s="871"/>
      <c r="E417" s="871"/>
      <c r="F417" s="871"/>
      <c r="G417" s="871"/>
      <c r="H417" s="871"/>
      <c r="I417" s="871"/>
      <c r="J417" s="871"/>
      <c r="K417" s="871"/>
      <c r="L417" s="871"/>
      <c r="M417" s="871"/>
      <c r="N417" s="871"/>
      <c r="O417" s="871"/>
      <c r="P417" s="871"/>
      <c r="Q417" s="871"/>
      <c r="R417" s="871"/>
      <c r="S417" s="871"/>
      <c r="T417" s="871"/>
      <c r="U417" s="871"/>
      <c r="V417" s="871"/>
      <c r="W417" s="871"/>
      <c r="X417" s="871"/>
      <c r="Y417" s="871"/>
      <c r="Z417" s="871"/>
      <c r="AA417" s="871"/>
      <c r="AB417" s="871"/>
      <c r="AC417" s="871"/>
      <c r="AD417" s="871"/>
      <c r="AE417" s="871"/>
    </row>
    <row r="418" spans="1:31">
      <c r="A418" s="871"/>
      <c r="B418" s="871"/>
      <c r="C418" s="871"/>
      <c r="D418" s="871"/>
      <c r="E418" s="871"/>
      <c r="F418" s="871"/>
      <c r="G418" s="871"/>
      <c r="H418" s="871"/>
      <c r="I418" s="871"/>
      <c r="J418" s="871"/>
      <c r="K418" s="871"/>
      <c r="L418" s="871"/>
      <c r="M418" s="871"/>
      <c r="N418" s="871"/>
      <c r="O418" s="871"/>
      <c r="P418" s="871"/>
      <c r="Q418" s="871"/>
      <c r="R418" s="871"/>
      <c r="S418" s="871"/>
      <c r="T418" s="871"/>
      <c r="U418" s="871"/>
      <c r="V418" s="871"/>
      <c r="W418" s="871"/>
      <c r="X418" s="871"/>
      <c r="Y418" s="871"/>
      <c r="Z418" s="871"/>
      <c r="AA418" s="871"/>
      <c r="AB418" s="871"/>
      <c r="AC418" s="871"/>
      <c r="AD418" s="871"/>
      <c r="AE418" s="871"/>
    </row>
    <row r="419" spans="1:31">
      <c r="A419" s="871"/>
      <c r="B419" s="871"/>
      <c r="C419" s="871"/>
      <c r="D419" s="871"/>
      <c r="E419" s="871"/>
      <c r="F419" s="871"/>
      <c r="G419" s="871"/>
      <c r="H419" s="871"/>
      <c r="I419" s="871"/>
      <c r="J419" s="871"/>
      <c r="K419" s="871"/>
      <c r="L419" s="871"/>
      <c r="M419" s="871"/>
      <c r="N419" s="871"/>
      <c r="O419" s="871"/>
      <c r="P419" s="871"/>
      <c r="Q419" s="871"/>
      <c r="R419" s="871"/>
      <c r="S419" s="871"/>
      <c r="T419" s="871"/>
      <c r="U419" s="871"/>
      <c r="V419" s="871"/>
      <c r="W419" s="871"/>
      <c r="X419" s="871"/>
      <c r="Y419" s="871"/>
      <c r="Z419" s="871"/>
      <c r="AA419" s="871"/>
      <c r="AB419" s="871"/>
      <c r="AC419" s="871"/>
      <c r="AD419" s="871"/>
      <c r="AE419" s="871"/>
    </row>
    <row r="420" spans="1:31">
      <c r="A420" s="871"/>
      <c r="B420" s="871"/>
      <c r="C420" s="871"/>
      <c r="D420" s="871"/>
      <c r="E420" s="871"/>
      <c r="F420" s="871"/>
      <c r="G420" s="871"/>
      <c r="H420" s="871"/>
      <c r="I420" s="871"/>
      <c r="J420" s="871"/>
      <c r="K420" s="871"/>
      <c r="L420" s="871"/>
      <c r="M420" s="871"/>
      <c r="N420" s="871"/>
      <c r="O420" s="871"/>
      <c r="P420" s="871"/>
      <c r="Q420" s="871"/>
      <c r="R420" s="871"/>
      <c r="S420" s="871"/>
      <c r="T420" s="871"/>
      <c r="U420" s="871"/>
      <c r="V420" s="871"/>
      <c r="W420" s="871"/>
      <c r="X420" s="871"/>
      <c r="Y420" s="871"/>
      <c r="Z420" s="871"/>
      <c r="AA420" s="871"/>
      <c r="AB420" s="871"/>
      <c r="AC420" s="871"/>
      <c r="AD420" s="871"/>
      <c r="AE420" s="871"/>
    </row>
    <row r="421" spans="1:31">
      <c r="A421" s="871"/>
      <c r="B421" s="871"/>
      <c r="C421" s="871"/>
      <c r="D421" s="871"/>
      <c r="E421" s="871"/>
      <c r="F421" s="871"/>
      <c r="G421" s="871"/>
      <c r="H421" s="871"/>
      <c r="I421" s="871"/>
      <c r="J421" s="871"/>
      <c r="K421" s="871"/>
      <c r="L421" s="871"/>
      <c r="M421" s="871"/>
      <c r="N421" s="871"/>
      <c r="O421" s="871"/>
      <c r="P421" s="871"/>
      <c r="Q421" s="871"/>
      <c r="R421" s="871"/>
      <c r="S421" s="871"/>
      <c r="T421" s="871"/>
      <c r="U421" s="871"/>
      <c r="V421" s="871"/>
      <c r="W421" s="871"/>
      <c r="X421" s="871"/>
      <c r="Y421" s="871"/>
      <c r="Z421" s="871"/>
      <c r="AA421" s="871"/>
      <c r="AB421" s="871"/>
      <c r="AC421" s="871"/>
      <c r="AD421" s="871"/>
      <c r="AE421" s="871"/>
    </row>
    <row r="422" spans="1:31">
      <c r="A422" s="871"/>
      <c r="B422" s="871"/>
      <c r="C422" s="871"/>
      <c r="D422" s="871"/>
      <c r="E422" s="871"/>
      <c r="F422" s="871"/>
      <c r="G422" s="871"/>
      <c r="H422" s="871"/>
      <c r="I422" s="871"/>
      <c r="J422" s="871"/>
      <c r="K422" s="871"/>
      <c r="L422" s="871"/>
      <c r="M422" s="871"/>
      <c r="N422" s="871"/>
      <c r="O422" s="871"/>
      <c r="P422" s="871"/>
      <c r="Q422" s="871"/>
      <c r="R422" s="871"/>
      <c r="S422" s="871"/>
      <c r="T422" s="871"/>
      <c r="U422" s="871"/>
      <c r="V422" s="871"/>
      <c r="W422" s="871"/>
      <c r="X422" s="871"/>
      <c r="Y422" s="871"/>
      <c r="Z422" s="871"/>
      <c r="AA422" s="871"/>
      <c r="AB422" s="871"/>
      <c r="AC422" s="871"/>
      <c r="AD422" s="871"/>
      <c r="AE422" s="871"/>
    </row>
    <row r="423" spans="1:31">
      <c r="A423" s="871"/>
      <c r="B423" s="871"/>
      <c r="C423" s="871"/>
      <c r="D423" s="871"/>
      <c r="E423" s="871"/>
      <c r="F423" s="871"/>
      <c r="G423" s="871"/>
      <c r="H423" s="871"/>
      <c r="I423" s="871"/>
      <c r="J423" s="871"/>
      <c r="K423" s="871"/>
      <c r="L423" s="871"/>
      <c r="M423" s="871"/>
      <c r="N423" s="871"/>
      <c r="O423" s="871"/>
      <c r="P423" s="871"/>
      <c r="Q423" s="871"/>
      <c r="R423" s="871"/>
      <c r="S423" s="871"/>
      <c r="T423" s="871"/>
      <c r="U423" s="871"/>
      <c r="V423" s="871"/>
      <c r="W423" s="871"/>
      <c r="X423" s="871"/>
      <c r="Y423" s="871"/>
      <c r="Z423" s="871"/>
      <c r="AA423" s="871"/>
      <c r="AB423" s="871"/>
      <c r="AC423" s="871"/>
      <c r="AD423" s="871"/>
      <c r="AE423" s="871"/>
    </row>
    <row r="424" spans="1:31">
      <c r="A424" s="871"/>
      <c r="B424" s="871"/>
      <c r="C424" s="871"/>
      <c r="D424" s="871"/>
      <c r="E424" s="871"/>
      <c r="F424" s="871"/>
      <c r="G424" s="871"/>
      <c r="H424" s="871"/>
      <c r="I424" s="871"/>
      <c r="J424" s="871"/>
      <c r="K424" s="871"/>
      <c r="L424" s="871"/>
      <c r="M424" s="871"/>
      <c r="N424" s="871"/>
      <c r="O424" s="871"/>
      <c r="P424" s="871"/>
      <c r="Q424" s="871"/>
      <c r="R424" s="871"/>
      <c r="S424" s="871"/>
      <c r="T424" s="871"/>
      <c r="U424" s="871"/>
      <c r="V424" s="871"/>
      <c r="W424" s="871"/>
      <c r="X424" s="871"/>
      <c r="Y424" s="871"/>
      <c r="Z424" s="871"/>
      <c r="AA424" s="871"/>
      <c r="AB424" s="871"/>
      <c r="AC424" s="871"/>
      <c r="AD424" s="871"/>
      <c r="AE424" s="871"/>
    </row>
    <row r="425" spans="1:31">
      <c r="A425" s="871"/>
      <c r="B425" s="871"/>
      <c r="C425" s="871"/>
      <c r="D425" s="871"/>
      <c r="E425" s="871"/>
      <c r="F425" s="871"/>
      <c r="G425" s="871"/>
      <c r="H425" s="871"/>
      <c r="I425" s="871"/>
      <c r="J425" s="871"/>
      <c r="K425" s="871"/>
      <c r="L425" s="871"/>
      <c r="M425" s="871"/>
      <c r="N425" s="871"/>
      <c r="O425" s="871"/>
      <c r="P425" s="871"/>
      <c r="Q425" s="871"/>
      <c r="R425" s="871"/>
      <c r="S425" s="871"/>
      <c r="T425" s="871"/>
      <c r="U425" s="871"/>
      <c r="V425" s="871"/>
      <c r="W425" s="871"/>
      <c r="X425" s="871"/>
      <c r="Y425" s="871"/>
      <c r="Z425" s="871"/>
      <c r="AA425" s="871"/>
      <c r="AB425" s="871"/>
      <c r="AC425" s="871"/>
      <c r="AD425" s="871"/>
      <c r="AE425" s="871"/>
    </row>
    <row r="426" spans="1:31">
      <c r="A426" s="871"/>
      <c r="B426" s="871"/>
      <c r="C426" s="871"/>
      <c r="D426" s="871"/>
      <c r="E426" s="871"/>
      <c r="F426" s="871"/>
      <c r="G426" s="871"/>
      <c r="H426" s="871"/>
      <c r="I426" s="871"/>
      <c r="J426" s="871"/>
      <c r="K426" s="871"/>
      <c r="L426" s="871"/>
      <c r="M426" s="871"/>
      <c r="N426" s="871"/>
      <c r="O426" s="871"/>
      <c r="P426" s="871"/>
      <c r="Q426" s="871"/>
      <c r="R426" s="871"/>
      <c r="S426" s="871"/>
      <c r="T426" s="871"/>
      <c r="U426" s="871"/>
      <c r="V426" s="871"/>
      <c r="W426" s="871"/>
      <c r="X426" s="871"/>
      <c r="Y426" s="871"/>
      <c r="Z426" s="871"/>
      <c r="AA426" s="871"/>
      <c r="AB426" s="871"/>
      <c r="AC426" s="871"/>
      <c r="AD426" s="871"/>
      <c r="AE426" s="871"/>
    </row>
    <row r="427" spans="1:31">
      <c r="A427" s="871"/>
      <c r="B427" s="871"/>
      <c r="C427" s="871"/>
      <c r="D427" s="871"/>
      <c r="E427" s="871"/>
      <c r="F427" s="871"/>
      <c r="G427" s="871"/>
      <c r="H427" s="871"/>
      <c r="I427" s="871"/>
      <c r="J427" s="871"/>
      <c r="K427" s="871"/>
      <c r="L427" s="871"/>
      <c r="M427" s="871"/>
      <c r="N427" s="871"/>
      <c r="O427" s="871"/>
      <c r="P427" s="871"/>
      <c r="Q427" s="871"/>
      <c r="R427" s="871"/>
      <c r="S427" s="871"/>
      <c r="T427" s="871"/>
      <c r="U427" s="871"/>
      <c r="V427" s="871"/>
      <c r="W427" s="871"/>
      <c r="X427" s="871"/>
      <c r="Y427" s="871"/>
      <c r="Z427" s="871"/>
      <c r="AA427" s="871"/>
      <c r="AB427" s="871"/>
      <c r="AC427" s="871"/>
      <c r="AD427" s="871"/>
      <c r="AE427" s="871"/>
    </row>
    <row r="428" spans="1:31">
      <c r="A428" s="871"/>
      <c r="B428" s="871"/>
      <c r="C428" s="871"/>
      <c r="D428" s="871"/>
      <c r="E428" s="871"/>
      <c r="F428" s="871"/>
      <c r="G428" s="871"/>
      <c r="H428" s="871"/>
      <c r="I428" s="871"/>
      <c r="J428" s="871"/>
      <c r="K428" s="871"/>
      <c r="L428" s="871"/>
      <c r="M428" s="871"/>
      <c r="N428" s="871"/>
      <c r="O428" s="871"/>
      <c r="P428" s="871"/>
      <c r="Q428" s="871"/>
      <c r="R428" s="871"/>
      <c r="S428" s="871"/>
      <c r="T428" s="871"/>
      <c r="U428" s="871"/>
      <c r="V428" s="871"/>
      <c r="W428" s="871"/>
      <c r="X428" s="871"/>
      <c r="Y428" s="871"/>
      <c r="Z428" s="871"/>
      <c r="AA428" s="871"/>
      <c r="AB428" s="871"/>
      <c r="AC428" s="871"/>
      <c r="AD428" s="871"/>
      <c r="AE428" s="871"/>
    </row>
    <row r="429" spans="1:31">
      <c r="A429" s="871"/>
      <c r="B429" s="871"/>
      <c r="C429" s="871"/>
      <c r="D429" s="871"/>
      <c r="E429" s="871"/>
      <c r="F429" s="871"/>
      <c r="G429" s="871"/>
      <c r="H429" s="871"/>
      <c r="I429" s="871"/>
      <c r="J429" s="871"/>
      <c r="K429" s="871"/>
      <c r="L429" s="871"/>
      <c r="M429" s="871"/>
      <c r="N429" s="871"/>
      <c r="O429" s="871"/>
      <c r="P429" s="871"/>
      <c r="Q429" s="871"/>
      <c r="R429" s="871"/>
      <c r="S429" s="871"/>
      <c r="T429" s="871"/>
      <c r="U429" s="871"/>
      <c r="V429" s="871"/>
      <c r="W429" s="871"/>
      <c r="X429" s="871"/>
      <c r="Y429" s="871"/>
      <c r="Z429" s="871"/>
      <c r="AA429" s="871"/>
      <c r="AB429" s="871"/>
      <c r="AC429" s="871"/>
      <c r="AD429" s="871"/>
      <c r="AE429" s="871"/>
    </row>
    <row r="430" spans="1:31">
      <c r="A430" s="871"/>
      <c r="B430" s="871"/>
      <c r="C430" s="871"/>
      <c r="D430" s="871"/>
      <c r="E430" s="871"/>
      <c r="F430" s="871"/>
      <c r="G430" s="871"/>
      <c r="H430" s="871"/>
      <c r="I430" s="871"/>
      <c r="J430" s="871"/>
      <c r="K430" s="871"/>
      <c r="L430" s="871"/>
      <c r="M430" s="871"/>
      <c r="N430" s="871"/>
      <c r="O430" s="871"/>
      <c r="P430" s="871"/>
      <c r="Q430" s="871"/>
      <c r="R430" s="871"/>
      <c r="S430" s="871"/>
      <c r="T430" s="871"/>
      <c r="U430" s="871"/>
      <c r="V430" s="871"/>
      <c r="W430" s="871"/>
      <c r="X430" s="871"/>
      <c r="Y430" s="871"/>
      <c r="Z430" s="871"/>
      <c r="AA430" s="871"/>
      <c r="AB430" s="871"/>
      <c r="AC430" s="871"/>
      <c r="AD430" s="871"/>
      <c r="AE430" s="871"/>
    </row>
    <row r="431" spans="1:31">
      <c r="A431" s="871"/>
      <c r="B431" s="871"/>
      <c r="C431" s="871"/>
      <c r="D431" s="871"/>
      <c r="E431" s="871"/>
      <c r="F431" s="871"/>
      <c r="G431" s="871"/>
      <c r="H431" s="871"/>
      <c r="I431" s="871"/>
      <c r="J431" s="871"/>
      <c r="K431" s="871"/>
      <c r="L431" s="871"/>
      <c r="M431" s="871"/>
      <c r="N431" s="871"/>
      <c r="O431" s="871"/>
      <c r="P431" s="871"/>
      <c r="Q431" s="871"/>
      <c r="R431" s="871"/>
      <c r="S431" s="871"/>
      <c r="T431" s="871"/>
      <c r="U431" s="871"/>
      <c r="V431" s="871"/>
      <c r="W431" s="871"/>
      <c r="X431" s="871"/>
      <c r="Y431" s="871"/>
      <c r="Z431" s="871"/>
      <c r="AA431" s="871"/>
      <c r="AB431" s="871"/>
      <c r="AC431" s="871"/>
      <c r="AD431" s="871"/>
      <c r="AE431" s="871"/>
    </row>
    <row r="432" spans="1:31">
      <c r="A432" s="871"/>
      <c r="B432" s="871"/>
      <c r="C432" s="871"/>
      <c r="D432" s="871"/>
      <c r="E432" s="871"/>
      <c r="F432" s="871"/>
      <c r="G432" s="871"/>
      <c r="H432" s="871"/>
      <c r="I432" s="871"/>
      <c r="J432" s="871"/>
      <c r="K432" s="871"/>
      <c r="L432" s="871"/>
      <c r="M432" s="871"/>
      <c r="N432" s="871"/>
      <c r="O432" s="871"/>
      <c r="P432" s="871"/>
      <c r="Q432" s="871"/>
      <c r="R432" s="871"/>
      <c r="S432" s="871"/>
      <c r="T432" s="871"/>
      <c r="U432" s="871"/>
      <c r="V432" s="871"/>
      <c r="W432" s="871"/>
      <c r="X432" s="871"/>
      <c r="Y432" s="871"/>
      <c r="Z432" s="871"/>
      <c r="AA432" s="871"/>
      <c r="AB432" s="871"/>
      <c r="AC432" s="871"/>
      <c r="AD432" s="871"/>
      <c r="AE432" s="871"/>
    </row>
    <row r="433" spans="1:31">
      <c r="A433" s="871"/>
      <c r="B433" s="871"/>
      <c r="C433" s="871"/>
      <c r="D433" s="871"/>
      <c r="E433" s="871"/>
      <c r="F433" s="871"/>
      <c r="G433" s="871"/>
      <c r="H433" s="871"/>
      <c r="I433" s="871"/>
      <c r="J433" s="871"/>
      <c r="K433" s="871"/>
      <c r="L433" s="871"/>
      <c r="M433" s="871"/>
      <c r="N433" s="871"/>
      <c r="O433" s="871"/>
      <c r="P433" s="871"/>
      <c r="Q433" s="871"/>
      <c r="R433" s="871"/>
      <c r="S433" s="871"/>
      <c r="T433" s="871"/>
      <c r="U433" s="871"/>
      <c r="V433" s="871"/>
      <c r="W433" s="871"/>
      <c r="X433" s="871"/>
      <c r="Y433" s="871"/>
      <c r="Z433" s="871"/>
      <c r="AA433" s="871"/>
      <c r="AB433" s="871"/>
      <c r="AC433" s="871"/>
      <c r="AD433" s="871"/>
      <c r="AE433" s="871"/>
    </row>
    <row r="434" spans="1:31">
      <c r="A434" s="871"/>
      <c r="B434" s="871"/>
      <c r="C434" s="871"/>
      <c r="D434" s="871"/>
      <c r="E434" s="871"/>
      <c r="F434" s="871"/>
      <c r="G434" s="871"/>
      <c r="H434" s="871"/>
      <c r="I434" s="871"/>
      <c r="J434" s="871"/>
      <c r="K434" s="871"/>
      <c r="L434" s="871"/>
      <c r="M434" s="871"/>
      <c r="N434" s="871"/>
      <c r="O434" s="871"/>
      <c r="P434" s="871"/>
      <c r="Q434" s="871"/>
      <c r="R434" s="871"/>
      <c r="S434" s="871"/>
      <c r="T434" s="871"/>
      <c r="U434" s="871"/>
      <c r="V434" s="871"/>
      <c r="W434" s="871"/>
      <c r="X434" s="871"/>
      <c r="Y434" s="871"/>
      <c r="Z434" s="871"/>
      <c r="AA434" s="871"/>
      <c r="AB434" s="871"/>
      <c r="AC434" s="871"/>
      <c r="AD434" s="871"/>
      <c r="AE434" s="871"/>
    </row>
    <row r="435" spans="1:31">
      <c r="A435" s="871"/>
      <c r="B435" s="871"/>
      <c r="C435" s="871"/>
      <c r="D435" s="871"/>
      <c r="E435" s="871"/>
      <c r="F435" s="871"/>
      <c r="G435" s="871"/>
      <c r="H435" s="871"/>
      <c r="I435" s="871"/>
      <c r="J435" s="871"/>
      <c r="K435" s="871"/>
      <c r="L435" s="871"/>
      <c r="M435" s="871"/>
      <c r="N435" s="871"/>
      <c r="O435" s="871"/>
      <c r="P435" s="871"/>
      <c r="Q435" s="871"/>
      <c r="R435" s="871"/>
      <c r="S435" s="871"/>
      <c r="T435" s="871"/>
      <c r="U435" s="871"/>
      <c r="V435" s="871"/>
      <c r="W435" s="871"/>
      <c r="X435" s="871"/>
      <c r="Y435" s="871"/>
      <c r="Z435" s="871"/>
      <c r="AA435" s="871"/>
      <c r="AB435" s="871"/>
      <c r="AC435" s="871"/>
      <c r="AD435" s="871"/>
      <c r="AE435" s="871"/>
    </row>
    <row r="436" spans="1:31">
      <c r="A436" s="871"/>
      <c r="B436" s="871"/>
      <c r="C436" s="871"/>
      <c r="D436" s="871"/>
      <c r="E436" s="871"/>
      <c r="F436" s="871"/>
      <c r="G436" s="871"/>
      <c r="H436" s="871"/>
      <c r="I436" s="871"/>
      <c r="J436" s="871"/>
      <c r="K436" s="871"/>
      <c r="L436" s="871"/>
      <c r="M436" s="871"/>
      <c r="N436" s="871"/>
      <c r="O436" s="871"/>
      <c r="P436" s="871"/>
      <c r="Q436" s="871"/>
      <c r="R436" s="871"/>
      <c r="S436" s="871"/>
      <c r="T436" s="871"/>
      <c r="U436" s="871"/>
      <c r="V436" s="871"/>
      <c r="W436" s="871"/>
      <c r="X436" s="871"/>
      <c r="Y436" s="871"/>
      <c r="Z436" s="871"/>
      <c r="AA436" s="871"/>
      <c r="AB436" s="871"/>
      <c r="AC436" s="871"/>
      <c r="AD436" s="871"/>
      <c r="AE436" s="871"/>
    </row>
    <row r="437" spans="1:31">
      <c r="A437" s="871"/>
      <c r="B437" s="871"/>
      <c r="C437" s="871"/>
      <c r="D437" s="871"/>
      <c r="E437" s="871"/>
      <c r="F437" s="871"/>
      <c r="G437" s="871"/>
      <c r="H437" s="871"/>
      <c r="I437" s="871"/>
      <c r="J437" s="871"/>
      <c r="K437" s="871"/>
      <c r="L437" s="871"/>
      <c r="M437" s="871"/>
      <c r="N437" s="871"/>
      <c r="O437" s="871"/>
      <c r="P437" s="871"/>
      <c r="Q437" s="871"/>
      <c r="R437" s="871"/>
      <c r="S437" s="871"/>
      <c r="T437" s="871"/>
      <c r="U437" s="871"/>
      <c r="V437" s="871"/>
      <c r="W437" s="871"/>
      <c r="X437" s="871"/>
      <c r="Y437" s="871"/>
      <c r="Z437" s="871"/>
      <c r="AA437" s="871"/>
      <c r="AB437" s="871"/>
      <c r="AC437" s="871"/>
      <c r="AD437" s="871"/>
      <c r="AE437" s="871"/>
    </row>
    <row r="438" spans="1:31">
      <c r="A438" s="871"/>
      <c r="B438" s="871"/>
      <c r="C438" s="871"/>
      <c r="D438" s="871"/>
      <c r="E438" s="871"/>
      <c r="F438" s="871"/>
      <c r="G438" s="871"/>
      <c r="H438" s="871"/>
      <c r="I438" s="871"/>
      <c r="J438" s="871"/>
      <c r="K438" s="871"/>
      <c r="L438" s="871"/>
      <c r="M438" s="871"/>
      <c r="N438" s="871"/>
      <c r="O438" s="871"/>
      <c r="P438" s="871"/>
      <c r="Q438" s="871"/>
      <c r="R438" s="871"/>
      <c r="S438" s="871"/>
      <c r="T438" s="871"/>
      <c r="U438" s="871"/>
      <c r="V438" s="871"/>
      <c r="W438" s="871"/>
      <c r="X438" s="871"/>
      <c r="Y438" s="871"/>
      <c r="Z438" s="871"/>
      <c r="AA438" s="871"/>
      <c r="AB438" s="871"/>
      <c r="AC438" s="871"/>
      <c r="AD438" s="871"/>
      <c r="AE438" s="871"/>
    </row>
    <row r="439" spans="1:31">
      <c r="A439" s="871"/>
      <c r="B439" s="871"/>
      <c r="C439" s="871"/>
      <c r="D439" s="871"/>
      <c r="E439" s="871"/>
      <c r="F439" s="871"/>
      <c r="G439" s="871"/>
      <c r="H439" s="871"/>
      <c r="I439" s="871"/>
      <c r="J439" s="871"/>
      <c r="K439" s="871"/>
      <c r="L439" s="871"/>
      <c r="M439" s="871"/>
      <c r="N439" s="871"/>
      <c r="O439" s="871"/>
      <c r="P439" s="871"/>
      <c r="Q439" s="871"/>
      <c r="R439" s="871"/>
      <c r="S439" s="871"/>
      <c r="T439" s="871"/>
      <c r="U439" s="871"/>
      <c r="V439" s="871"/>
      <c r="W439" s="871"/>
      <c r="X439" s="871"/>
      <c r="Y439" s="871"/>
      <c r="Z439" s="871"/>
      <c r="AA439" s="871"/>
      <c r="AB439" s="871"/>
      <c r="AC439" s="871"/>
      <c r="AD439" s="871"/>
      <c r="AE439" s="871"/>
    </row>
    <row r="440" spans="1:31">
      <c r="A440" s="871"/>
      <c r="B440" s="871"/>
      <c r="C440" s="871"/>
      <c r="D440" s="871"/>
      <c r="E440" s="871"/>
      <c r="F440" s="871"/>
      <c r="G440" s="871"/>
      <c r="H440" s="871"/>
      <c r="I440" s="871"/>
      <c r="J440" s="871"/>
      <c r="K440" s="871"/>
      <c r="L440" s="871"/>
      <c r="M440" s="871"/>
      <c r="N440" s="871"/>
      <c r="O440" s="871"/>
      <c r="P440" s="871"/>
      <c r="Q440" s="871"/>
      <c r="R440" s="871"/>
      <c r="S440" s="871"/>
      <c r="T440" s="871"/>
      <c r="U440" s="871"/>
      <c r="V440" s="871"/>
      <c r="W440" s="871"/>
      <c r="X440" s="871"/>
      <c r="Y440" s="871"/>
      <c r="Z440" s="871"/>
      <c r="AA440" s="871"/>
      <c r="AB440" s="871"/>
      <c r="AC440" s="871"/>
      <c r="AD440" s="871"/>
      <c r="AE440" s="871"/>
    </row>
    <row r="441" spans="1:31">
      <c r="A441" s="871"/>
      <c r="B441" s="871"/>
      <c r="C441" s="871"/>
      <c r="D441" s="871"/>
      <c r="E441" s="871"/>
      <c r="F441" s="871"/>
      <c r="G441" s="871"/>
      <c r="H441" s="871"/>
      <c r="I441" s="871"/>
      <c r="J441" s="871"/>
      <c r="K441" s="871"/>
      <c r="L441" s="871"/>
      <c r="M441" s="871"/>
      <c r="N441" s="871"/>
      <c r="O441" s="871"/>
      <c r="P441" s="871"/>
      <c r="Q441" s="871"/>
      <c r="R441" s="871"/>
      <c r="S441" s="871"/>
      <c r="T441" s="871"/>
      <c r="U441" s="871"/>
      <c r="V441" s="871"/>
      <c r="W441" s="871"/>
      <c r="X441" s="871"/>
      <c r="Y441" s="871"/>
      <c r="Z441" s="871"/>
      <c r="AA441" s="871"/>
      <c r="AB441" s="871"/>
      <c r="AC441" s="871"/>
      <c r="AD441" s="871"/>
      <c r="AE441" s="871"/>
    </row>
    <row r="442" spans="1:31">
      <c r="A442" s="871"/>
      <c r="B442" s="871"/>
      <c r="C442" s="871"/>
      <c r="D442" s="871"/>
      <c r="E442" s="871"/>
      <c r="F442" s="871"/>
      <c r="G442" s="871"/>
      <c r="H442" s="871"/>
      <c r="I442" s="871"/>
      <c r="J442" s="871"/>
      <c r="K442" s="871"/>
      <c r="L442" s="871"/>
      <c r="M442" s="871"/>
      <c r="N442" s="871"/>
      <c r="O442" s="871"/>
      <c r="P442" s="871"/>
      <c r="Q442" s="871"/>
      <c r="R442" s="871"/>
      <c r="S442" s="871"/>
      <c r="T442" s="871"/>
      <c r="U442" s="871"/>
      <c r="V442" s="871"/>
      <c r="W442" s="871"/>
      <c r="X442" s="871"/>
      <c r="Y442" s="871"/>
      <c r="Z442" s="871"/>
      <c r="AA442" s="871"/>
      <c r="AB442" s="871"/>
      <c r="AC442" s="871"/>
      <c r="AD442" s="871"/>
      <c r="AE442" s="871"/>
    </row>
    <row r="443" spans="1:31">
      <c r="A443" s="871"/>
      <c r="B443" s="871"/>
      <c r="C443" s="871"/>
      <c r="D443" s="871"/>
      <c r="E443" s="871"/>
      <c r="F443" s="871"/>
      <c r="G443" s="871"/>
      <c r="H443" s="871"/>
      <c r="I443" s="871"/>
      <c r="J443" s="871"/>
      <c r="K443" s="871"/>
      <c r="L443" s="871"/>
      <c r="M443" s="871"/>
      <c r="N443" s="871"/>
      <c r="O443" s="871"/>
      <c r="P443" s="871"/>
      <c r="Q443" s="871"/>
      <c r="R443" s="871"/>
      <c r="S443" s="871"/>
      <c r="T443" s="871"/>
      <c r="U443" s="871"/>
      <c r="V443" s="871"/>
      <c r="W443" s="871"/>
      <c r="X443" s="871"/>
      <c r="Y443" s="871"/>
      <c r="Z443" s="871"/>
      <c r="AA443" s="871"/>
      <c r="AB443" s="871"/>
      <c r="AC443" s="871"/>
      <c r="AD443" s="871"/>
      <c r="AE443" s="871"/>
    </row>
    <row r="444" spans="1:31">
      <c r="A444" s="871"/>
      <c r="B444" s="871"/>
      <c r="C444" s="871"/>
      <c r="D444" s="871"/>
      <c r="E444" s="871"/>
      <c r="F444" s="871"/>
      <c r="G444" s="871"/>
      <c r="H444" s="871"/>
      <c r="I444" s="871"/>
      <c r="J444" s="871"/>
      <c r="K444" s="871"/>
      <c r="L444" s="871"/>
      <c r="M444" s="871"/>
      <c r="N444" s="871"/>
      <c r="O444" s="871"/>
      <c r="P444" s="871"/>
      <c r="Q444" s="871"/>
      <c r="R444" s="871"/>
      <c r="S444" s="871"/>
      <c r="T444" s="871"/>
      <c r="U444" s="871"/>
      <c r="V444" s="871"/>
      <c r="W444" s="871"/>
      <c r="X444" s="871"/>
      <c r="Y444" s="871"/>
      <c r="Z444" s="871"/>
      <c r="AA444" s="871"/>
      <c r="AB444" s="871"/>
      <c r="AC444" s="871"/>
      <c r="AD444" s="871"/>
      <c r="AE444" s="871"/>
    </row>
    <row r="445" spans="1:31">
      <c r="A445" s="871"/>
      <c r="B445" s="871"/>
      <c r="C445" s="871"/>
      <c r="D445" s="871"/>
      <c r="E445" s="871"/>
      <c r="F445" s="871"/>
      <c r="G445" s="871"/>
      <c r="H445" s="871"/>
      <c r="I445" s="871"/>
      <c r="J445" s="871"/>
      <c r="K445" s="871"/>
      <c r="L445" s="871"/>
      <c r="M445" s="871"/>
      <c r="N445" s="871"/>
      <c r="O445" s="871"/>
      <c r="P445" s="871"/>
      <c r="Q445" s="871"/>
      <c r="R445" s="871"/>
      <c r="S445" s="871"/>
      <c r="T445" s="871"/>
      <c r="U445" s="871"/>
      <c r="V445" s="871"/>
      <c r="W445" s="871"/>
      <c r="X445" s="871"/>
      <c r="Y445" s="871"/>
      <c r="Z445" s="871"/>
      <c r="AA445" s="871"/>
      <c r="AB445" s="871"/>
      <c r="AC445" s="871"/>
      <c r="AD445" s="871"/>
      <c r="AE445" s="871"/>
    </row>
    <row r="446" spans="1:31">
      <c r="A446" s="871"/>
      <c r="B446" s="871"/>
      <c r="C446" s="871"/>
      <c r="D446" s="871"/>
      <c r="E446" s="871"/>
      <c r="F446" s="871"/>
      <c r="G446" s="871"/>
      <c r="H446" s="871"/>
      <c r="I446" s="871"/>
      <c r="J446" s="871"/>
      <c r="K446" s="871"/>
      <c r="L446" s="871"/>
      <c r="M446" s="871"/>
      <c r="N446" s="871"/>
      <c r="O446" s="871"/>
      <c r="P446" s="871"/>
      <c r="Q446" s="871"/>
      <c r="R446" s="871"/>
      <c r="S446" s="871"/>
      <c r="T446" s="871"/>
      <c r="U446" s="871"/>
      <c r="V446" s="871"/>
      <c r="W446" s="871"/>
      <c r="X446" s="871"/>
      <c r="Y446" s="871"/>
      <c r="Z446" s="871"/>
      <c r="AA446" s="871"/>
      <c r="AB446" s="871"/>
      <c r="AC446" s="871"/>
      <c r="AD446" s="871"/>
      <c r="AE446" s="871"/>
    </row>
    <row r="447" spans="1:31">
      <c r="A447" s="871"/>
      <c r="B447" s="871"/>
      <c r="C447" s="871"/>
      <c r="D447" s="871"/>
      <c r="E447" s="871"/>
      <c r="F447" s="871"/>
      <c r="G447" s="871"/>
      <c r="H447" s="871"/>
      <c r="I447" s="871"/>
      <c r="J447" s="871"/>
      <c r="K447" s="871"/>
      <c r="L447" s="871"/>
      <c r="M447" s="871"/>
      <c r="N447" s="871"/>
      <c r="O447" s="871"/>
      <c r="P447" s="871"/>
      <c r="Q447" s="871"/>
      <c r="R447" s="871"/>
      <c r="S447" s="871"/>
      <c r="T447" s="871"/>
      <c r="U447" s="871"/>
      <c r="V447" s="871"/>
      <c r="W447" s="871"/>
      <c r="X447" s="871"/>
      <c r="Y447" s="871"/>
      <c r="Z447" s="871"/>
      <c r="AA447" s="871"/>
      <c r="AB447" s="871"/>
      <c r="AC447" s="871"/>
      <c r="AD447" s="871"/>
      <c r="AE447" s="871"/>
    </row>
    <row r="448" spans="1:31">
      <c r="A448" s="871"/>
      <c r="B448" s="871"/>
      <c r="C448" s="871"/>
      <c r="D448" s="871"/>
      <c r="E448" s="871"/>
      <c r="F448" s="871"/>
      <c r="G448" s="871"/>
      <c r="H448" s="871"/>
      <c r="I448" s="871"/>
      <c r="J448" s="871"/>
      <c r="K448" s="871"/>
      <c r="L448" s="871"/>
      <c r="M448" s="871"/>
      <c r="N448" s="871"/>
      <c r="O448" s="871"/>
      <c r="P448" s="871"/>
      <c r="Q448" s="871"/>
      <c r="R448" s="871"/>
      <c r="S448" s="871"/>
      <c r="T448" s="871"/>
      <c r="U448" s="871"/>
      <c r="V448" s="871"/>
      <c r="W448" s="871"/>
      <c r="X448" s="871"/>
      <c r="Y448" s="871"/>
      <c r="Z448" s="871"/>
      <c r="AA448" s="871"/>
      <c r="AB448" s="871"/>
      <c r="AC448" s="871"/>
      <c r="AD448" s="871"/>
      <c r="AE448" s="871"/>
    </row>
    <row r="449" spans="1:31">
      <c r="A449" s="871"/>
      <c r="B449" s="871"/>
      <c r="C449" s="871"/>
      <c r="D449" s="871"/>
      <c r="E449" s="871"/>
      <c r="F449" s="871"/>
      <c r="G449" s="871"/>
      <c r="H449" s="871"/>
      <c r="I449" s="871"/>
      <c r="J449" s="871"/>
      <c r="K449" s="871"/>
      <c r="L449" s="871"/>
      <c r="M449" s="871"/>
      <c r="N449" s="871"/>
      <c r="O449" s="871"/>
      <c r="P449" s="871"/>
      <c r="Q449" s="871"/>
      <c r="R449" s="871"/>
      <c r="S449" s="871"/>
      <c r="T449" s="871"/>
      <c r="U449" s="871"/>
      <c r="V449" s="871"/>
      <c r="W449" s="871"/>
      <c r="X449" s="871"/>
      <c r="Y449" s="871"/>
      <c r="Z449" s="871"/>
      <c r="AA449" s="871"/>
      <c r="AB449" s="871"/>
      <c r="AC449" s="871"/>
      <c r="AD449" s="871"/>
      <c r="AE449" s="871"/>
    </row>
    <row r="450" spans="1:31">
      <c r="A450" s="871"/>
      <c r="B450" s="871"/>
      <c r="C450" s="871"/>
      <c r="D450" s="871"/>
      <c r="E450" s="871"/>
      <c r="F450" s="871"/>
      <c r="G450" s="871"/>
      <c r="H450" s="871"/>
      <c r="I450" s="871"/>
      <c r="J450" s="871"/>
      <c r="K450" s="871"/>
      <c r="L450" s="871"/>
      <c r="M450" s="871"/>
      <c r="N450" s="871"/>
      <c r="O450" s="871"/>
      <c r="P450" s="871"/>
      <c r="Q450" s="871"/>
      <c r="R450" s="871"/>
      <c r="S450" s="871"/>
      <c r="T450" s="871"/>
      <c r="U450" s="871"/>
      <c r="V450" s="871"/>
      <c r="W450" s="871"/>
      <c r="X450" s="871"/>
      <c r="Y450" s="871"/>
      <c r="Z450" s="871"/>
      <c r="AA450" s="871"/>
      <c r="AB450" s="871"/>
      <c r="AC450" s="871"/>
      <c r="AD450" s="871"/>
      <c r="AE450" s="871"/>
    </row>
    <row r="451" spans="1:31">
      <c r="A451" s="871"/>
      <c r="B451" s="871"/>
      <c r="C451" s="871"/>
      <c r="D451" s="871"/>
      <c r="E451" s="871"/>
      <c r="F451" s="871"/>
      <c r="G451" s="871"/>
      <c r="H451" s="871"/>
      <c r="I451" s="871"/>
      <c r="J451" s="871"/>
      <c r="K451" s="871"/>
      <c r="L451" s="871"/>
      <c r="M451" s="871"/>
      <c r="N451" s="871"/>
      <c r="O451" s="871"/>
      <c r="P451" s="871"/>
      <c r="Q451" s="871"/>
      <c r="R451" s="871"/>
      <c r="S451" s="871"/>
      <c r="T451" s="871"/>
      <c r="U451" s="871"/>
      <c r="V451" s="871"/>
      <c r="W451" s="871"/>
      <c r="X451" s="871"/>
      <c r="Y451" s="871"/>
      <c r="Z451" s="871"/>
      <c r="AA451" s="871"/>
      <c r="AB451" s="871"/>
      <c r="AC451" s="871"/>
      <c r="AD451" s="871"/>
      <c r="AE451" s="871"/>
    </row>
    <row r="452" spans="1:31">
      <c r="A452" s="871"/>
      <c r="B452" s="871"/>
      <c r="C452" s="871"/>
      <c r="D452" s="871"/>
      <c r="E452" s="871"/>
      <c r="F452" s="871"/>
      <c r="G452" s="871"/>
      <c r="H452" s="871"/>
      <c r="I452" s="871"/>
      <c r="J452" s="871"/>
      <c r="K452" s="871"/>
      <c r="L452" s="871"/>
      <c r="M452" s="871"/>
      <c r="N452" s="871"/>
      <c r="O452" s="871"/>
      <c r="P452" s="871"/>
      <c r="Q452" s="871"/>
      <c r="R452" s="871"/>
      <c r="S452" s="871"/>
      <c r="T452" s="871"/>
      <c r="U452" s="871"/>
      <c r="V452" s="871"/>
      <c r="W452" s="871"/>
      <c r="X452" s="871"/>
      <c r="Y452" s="871"/>
      <c r="Z452" s="871"/>
      <c r="AA452" s="871"/>
      <c r="AB452" s="871"/>
      <c r="AC452" s="871"/>
      <c r="AD452" s="871"/>
      <c r="AE452" s="871"/>
    </row>
    <row r="453" spans="1:31">
      <c r="A453" s="871"/>
      <c r="B453" s="871"/>
      <c r="C453" s="871"/>
      <c r="D453" s="871"/>
      <c r="E453" s="871"/>
      <c r="F453" s="871"/>
      <c r="G453" s="871"/>
      <c r="H453" s="871"/>
      <c r="I453" s="871"/>
      <c r="J453" s="871"/>
      <c r="K453" s="871"/>
      <c r="L453" s="871"/>
      <c r="M453" s="871"/>
      <c r="N453" s="871"/>
      <c r="O453" s="871"/>
      <c r="P453" s="871"/>
      <c r="Q453" s="871"/>
      <c r="R453" s="871"/>
      <c r="S453" s="871"/>
      <c r="T453" s="871"/>
      <c r="U453" s="871"/>
      <c r="V453" s="871"/>
      <c r="W453" s="871"/>
      <c r="X453" s="871"/>
      <c r="Y453" s="871"/>
      <c r="Z453" s="871"/>
      <c r="AA453" s="871"/>
      <c r="AB453" s="871"/>
      <c r="AC453" s="871"/>
      <c r="AD453" s="871"/>
      <c r="AE453" s="871"/>
    </row>
    <row r="454" spans="1:31">
      <c r="A454" s="871"/>
      <c r="B454" s="871"/>
      <c r="C454" s="871"/>
      <c r="D454" s="871"/>
      <c r="E454" s="871"/>
      <c r="F454" s="871"/>
      <c r="G454" s="871"/>
      <c r="H454" s="871"/>
      <c r="I454" s="871"/>
      <c r="J454" s="871"/>
      <c r="K454" s="871"/>
      <c r="L454" s="871"/>
      <c r="M454" s="871"/>
      <c r="N454" s="871"/>
      <c r="O454" s="871"/>
      <c r="P454" s="871"/>
      <c r="Q454" s="871"/>
      <c r="R454" s="871"/>
      <c r="S454" s="871"/>
      <c r="T454" s="871"/>
      <c r="U454" s="871"/>
      <c r="V454" s="871"/>
      <c r="W454" s="871"/>
      <c r="X454" s="871"/>
      <c r="Y454" s="871"/>
      <c r="Z454" s="871"/>
      <c r="AA454" s="871"/>
      <c r="AB454" s="871"/>
      <c r="AC454" s="871"/>
      <c r="AD454" s="871"/>
      <c r="AE454" s="871"/>
    </row>
    <row r="455" spans="1:31">
      <c r="A455" s="871"/>
      <c r="B455" s="871"/>
      <c r="C455" s="871"/>
      <c r="D455" s="871"/>
      <c r="E455" s="871"/>
      <c r="F455" s="871"/>
      <c r="G455" s="871"/>
      <c r="H455" s="871"/>
      <c r="I455" s="871"/>
      <c r="J455" s="871"/>
      <c r="K455" s="871"/>
      <c r="L455" s="871"/>
      <c r="M455" s="871"/>
      <c r="N455" s="871"/>
      <c r="O455" s="871"/>
      <c r="P455" s="871"/>
      <c r="Q455" s="871"/>
      <c r="R455" s="871"/>
      <c r="S455" s="871"/>
      <c r="T455" s="871"/>
      <c r="U455" s="871"/>
      <c r="V455" s="871"/>
      <c r="W455" s="871"/>
      <c r="X455" s="871"/>
      <c r="Y455" s="871"/>
      <c r="Z455" s="871"/>
      <c r="AA455" s="871"/>
      <c r="AB455" s="871"/>
      <c r="AC455" s="871"/>
      <c r="AD455" s="871"/>
      <c r="AE455" s="871"/>
    </row>
    <row r="456" spans="1:31">
      <c r="A456" s="871"/>
      <c r="B456" s="871"/>
      <c r="C456" s="871"/>
      <c r="D456" s="871"/>
      <c r="E456" s="871"/>
      <c r="F456" s="871"/>
      <c r="G456" s="871"/>
      <c r="H456" s="871"/>
      <c r="I456" s="871"/>
      <c r="J456" s="871"/>
      <c r="K456" s="871"/>
      <c r="L456" s="871"/>
      <c r="M456" s="871"/>
      <c r="N456" s="871"/>
      <c r="O456" s="871"/>
      <c r="P456" s="871"/>
      <c r="Q456" s="871"/>
      <c r="R456" s="871"/>
      <c r="S456" s="871"/>
      <c r="T456" s="871"/>
      <c r="U456" s="871"/>
      <c r="V456" s="871"/>
      <c r="W456" s="871"/>
      <c r="X456" s="871"/>
      <c r="Y456" s="871"/>
      <c r="Z456" s="871"/>
      <c r="AA456" s="871"/>
      <c r="AB456" s="871"/>
      <c r="AC456" s="871"/>
      <c r="AD456" s="871"/>
      <c r="AE456" s="871"/>
    </row>
    <row r="457" spans="1:31">
      <c r="A457" s="871"/>
      <c r="B457" s="871"/>
      <c r="C457" s="871"/>
      <c r="D457" s="871"/>
      <c r="E457" s="871"/>
      <c r="F457" s="871"/>
      <c r="G457" s="871"/>
      <c r="H457" s="871"/>
      <c r="I457" s="871"/>
      <c r="J457" s="871"/>
      <c r="K457" s="871"/>
      <c r="L457" s="871"/>
      <c r="M457" s="871"/>
      <c r="N457" s="871"/>
      <c r="O457" s="871"/>
      <c r="P457" s="871"/>
      <c r="Q457" s="871"/>
      <c r="R457" s="871"/>
      <c r="S457" s="871"/>
      <c r="T457" s="871"/>
      <c r="U457" s="871"/>
      <c r="V457" s="871"/>
      <c r="W457" s="871"/>
      <c r="X457" s="871"/>
      <c r="Y457" s="871"/>
      <c r="Z457" s="871"/>
      <c r="AA457" s="871"/>
      <c r="AB457" s="871"/>
      <c r="AC457" s="871"/>
      <c r="AD457" s="871"/>
      <c r="AE457" s="871"/>
    </row>
    <row r="458" spans="1:31">
      <c r="A458" s="871"/>
      <c r="B458" s="871"/>
      <c r="C458" s="871"/>
      <c r="D458" s="871"/>
      <c r="E458" s="871"/>
      <c r="F458" s="871"/>
      <c r="G458" s="871"/>
      <c r="H458" s="871"/>
      <c r="I458" s="871"/>
      <c r="J458" s="871"/>
      <c r="K458" s="871"/>
      <c r="L458" s="871"/>
      <c r="M458" s="871"/>
      <c r="N458" s="871"/>
      <c r="O458" s="871"/>
      <c r="P458" s="871"/>
      <c r="Q458" s="871"/>
      <c r="R458" s="871"/>
      <c r="S458" s="871"/>
      <c r="T458" s="871"/>
      <c r="U458" s="871"/>
      <c r="V458" s="871"/>
      <c r="W458" s="871"/>
      <c r="X458" s="871"/>
      <c r="Y458" s="871"/>
      <c r="Z458" s="871"/>
      <c r="AA458" s="871"/>
      <c r="AB458" s="871"/>
      <c r="AC458" s="871"/>
      <c r="AD458" s="871"/>
      <c r="AE458" s="871"/>
    </row>
    <row r="459" spans="1:31">
      <c r="A459" s="871"/>
      <c r="B459" s="871"/>
      <c r="C459" s="871"/>
      <c r="D459" s="871"/>
      <c r="E459" s="871"/>
      <c r="F459" s="871"/>
      <c r="G459" s="871"/>
      <c r="H459" s="871"/>
      <c r="I459" s="871"/>
      <c r="J459" s="871"/>
      <c r="K459" s="871"/>
      <c r="L459" s="871"/>
      <c r="M459" s="871"/>
      <c r="N459" s="871"/>
      <c r="O459" s="871"/>
      <c r="P459" s="871"/>
      <c r="Q459" s="871"/>
      <c r="R459" s="871"/>
      <c r="S459" s="871"/>
      <c r="T459" s="871"/>
      <c r="U459" s="871"/>
      <c r="V459" s="871"/>
      <c r="W459" s="871"/>
      <c r="X459" s="871"/>
      <c r="Y459" s="871"/>
      <c r="Z459" s="871"/>
      <c r="AA459" s="871"/>
      <c r="AB459" s="871"/>
      <c r="AC459" s="871"/>
      <c r="AD459" s="871"/>
      <c r="AE459" s="871"/>
    </row>
    <row r="460" spans="1:31">
      <c r="A460" s="871"/>
      <c r="B460" s="871"/>
      <c r="C460" s="871"/>
      <c r="D460" s="871"/>
      <c r="E460" s="871"/>
      <c r="F460" s="871"/>
      <c r="G460" s="871"/>
      <c r="H460" s="871"/>
      <c r="I460" s="871"/>
      <c r="J460" s="871"/>
      <c r="K460" s="871"/>
      <c r="L460" s="871"/>
      <c r="M460" s="871"/>
      <c r="N460" s="871"/>
      <c r="O460" s="871"/>
      <c r="P460" s="871"/>
      <c r="Q460" s="871"/>
      <c r="R460" s="871"/>
      <c r="S460" s="871"/>
      <c r="T460" s="871"/>
      <c r="U460" s="871"/>
      <c r="V460" s="871"/>
      <c r="W460" s="871"/>
      <c r="X460" s="871"/>
      <c r="Y460" s="871"/>
      <c r="Z460" s="871"/>
      <c r="AA460" s="871"/>
      <c r="AB460" s="871"/>
      <c r="AC460" s="871"/>
      <c r="AD460" s="871"/>
      <c r="AE460" s="871"/>
    </row>
    <row r="461" spans="1:31">
      <c r="A461" s="871"/>
      <c r="B461" s="871"/>
      <c r="C461" s="871"/>
      <c r="D461" s="871"/>
      <c r="E461" s="871"/>
      <c r="F461" s="871"/>
      <c r="G461" s="871"/>
      <c r="H461" s="871"/>
      <c r="I461" s="871"/>
      <c r="J461" s="871"/>
      <c r="K461" s="871"/>
      <c r="L461" s="871"/>
      <c r="M461" s="871"/>
      <c r="N461" s="871"/>
      <c r="O461" s="871"/>
      <c r="P461" s="871"/>
      <c r="Q461" s="871"/>
      <c r="R461" s="871"/>
      <c r="S461" s="871"/>
      <c r="T461" s="871"/>
      <c r="U461" s="871"/>
      <c r="V461" s="871"/>
      <c r="W461" s="871"/>
      <c r="X461" s="871"/>
      <c r="Y461" s="871"/>
      <c r="Z461" s="871"/>
      <c r="AA461" s="871"/>
      <c r="AB461" s="871"/>
      <c r="AC461" s="871"/>
      <c r="AD461" s="871"/>
      <c r="AE461" s="871"/>
    </row>
    <row r="462" spans="1:31">
      <c r="A462" s="871"/>
      <c r="B462" s="871"/>
      <c r="C462" s="871"/>
      <c r="D462" s="871"/>
      <c r="E462" s="871"/>
      <c r="F462" s="871"/>
      <c r="G462" s="871"/>
      <c r="H462" s="871"/>
      <c r="I462" s="871"/>
      <c r="J462" s="871"/>
      <c r="K462" s="871"/>
      <c r="L462" s="871"/>
      <c r="M462" s="871"/>
      <c r="N462" s="871"/>
      <c r="O462" s="871"/>
      <c r="P462" s="871"/>
      <c r="Q462" s="871"/>
      <c r="R462" s="871"/>
      <c r="S462" s="871"/>
      <c r="T462" s="871"/>
      <c r="U462" s="871"/>
      <c r="V462" s="871"/>
      <c r="W462" s="871"/>
      <c r="X462" s="871"/>
      <c r="Y462" s="871"/>
      <c r="Z462" s="871"/>
      <c r="AA462" s="871"/>
      <c r="AB462" s="871"/>
      <c r="AC462" s="871"/>
      <c r="AD462" s="871"/>
      <c r="AE462" s="871"/>
    </row>
    <row r="463" spans="1:31">
      <c r="A463" s="871"/>
      <c r="B463" s="871"/>
      <c r="C463" s="871"/>
      <c r="D463" s="871"/>
      <c r="E463" s="871"/>
      <c r="F463" s="871"/>
      <c r="G463" s="871"/>
      <c r="H463" s="871"/>
      <c r="I463" s="871"/>
      <c r="J463" s="871"/>
      <c r="K463" s="871"/>
      <c r="L463" s="871"/>
      <c r="M463" s="871"/>
      <c r="N463" s="871"/>
      <c r="O463" s="871"/>
      <c r="P463" s="871"/>
      <c r="Q463" s="871"/>
      <c r="R463" s="871"/>
      <c r="S463" s="871"/>
      <c r="T463" s="871"/>
      <c r="U463" s="871"/>
      <c r="V463" s="871"/>
      <c r="W463" s="871"/>
      <c r="X463" s="871"/>
      <c r="Y463" s="871"/>
      <c r="Z463" s="871"/>
      <c r="AA463" s="871"/>
      <c r="AB463" s="871"/>
      <c r="AC463" s="871"/>
      <c r="AD463" s="871"/>
      <c r="AE463" s="871"/>
    </row>
    <row r="464" spans="1:31">
      <c r="A464" s="871"/>
      <c r="B464" s="871"/>
      <c r="C464" s="871"/>
      <c r="D464" s="871"/>
      <c r="E464" s="871"/>
      <c r="F464" s="871"/>
      <c r="G464" s="871"/>
      <c r="H464" s="871"/>
      <c r="I464" s="871"/>
      <c r="J464" s="871"/>
      <c r="K464" s="871"/>
      <c r="L464" s="871"/>
      <c r="M464" s="871"/>
      <c r="N464" s="871"/>
      <c r="O464" s="871"/>
      <c r="P464" s="871"/>
      <c r="Q464" s="871"/>
      <c r="R464" s="871"/>
      <c r="S464" s="871"/>
      <c r="T464" s="871"/>
      <c r="U464" s="871"/>
      <c r="V464" s="871"/>
      <c r="W464" s="871"/>
      <c r="X464" s="871"/>
      <c r="Y464" s="871"/>
      <c r="Z464" s="871"/>
      <c r="AA464" s="871"/>
      <c r="AB464" s="871"/>
      <c r="AC464" s="871"/>
      <c r="AD464" s="871"/>
      <c r="AE464" s="871"/>
    </row>
    <row r="465" spans="1:31">
      <c r="A465" s="871"/>
      <c r="B465" s="871"/>
      <c r="C465" s="871"/>
      <c r="D465" s="871"/>
      <c r="E465" s="871"/>
      <c r="F465" s="871"/>
      <c r="G465" s="871"/>
      <c r="H465" s="871"/>
      <c r="I465" s="871"/>
      <c r="J465" s="871"/>
      <c r="K465" s="871"/>
      <c r="L465" s="871"/>
      <c r="M465" s="871"/>
      <c r="N465" s="871"/>
      <c r="O465" s="871"/>
      <c r="P465" s="871"/>
      <c r="Q465" s="871"/>
      <c r="R465" s="871"/>
      <c r="S465" s="871"/>
      <c r="T465" s="871"/>
      <c r="U465" s="871"/>
      <c r="V465" s="871"/>
      <c r="W465" s="871"/>
      <c r="X465" s="871"/>
      <c r="Y465" s="871"/>
      <c r="Z465" s="871"/>
      <c r="AA465" s="871"/>
      <c r="AB465" s="871"/>
      <c r="AC465" s="871"/>
      <c r="AD465" s="871"/>
      <c r="AE465" s="871"/>
    </row>
    <row r="466" spans="1:31">
      <c r="A466" s="871"/>
      <c r="B466" s="871"/>
      <c r="C466" s="871"/>
      <c r="D466" s="871"/>
      <c r="E466" s="871"/>
      <c r="F466" s="871"/>
      <c r="G466" s="871"/>
      <c r="H466" s="871"/>
      <c r="I466" s="871"/>
      <c r="J466" s="871"/>
      <c r="K466" s="871"/>
      <c r="L466" s="871"/>
      <c r="M466" s="871"/>
      <c r="N466" s="871"/>
      <c r="O466" s="871"/>
      <c r="P466" s="871"/>
      <c r="Q466" s="871"/>
      <c r="R466" s="871"/>
      <c r="S466" s="871"/>
      <c r="T466" s="871"/>
      <c r="U466" s="871"/>
      <c r="V466" s="871"/>
      <c r="W466" s="871"/>
      <c r="X466" s="871"/>
      <c r="Y466" s="871"/>
      <c r="Z466" s="871"/>
      <c r="AA466" s="871"/>
      <c r="AB466" s="871"/>
      <c r="AC466" s="871"/>
      <c r="AD466" s="871"/>
      <c r="AE466" s="871"/>
    </row>
    <row r="467" spans="1:31">
      <c r="A467" s="871"/>
      <c r="B467" s="871"/>
      <c r="C467" s="871"/>
      <c r="D467" s="871"/>
      <c r="E467" s="871"/>
      <c r="F467" s="871"/>
      <c r="G467" s="871"/>
      <c r="H467" s="871"/>
      <c r="I467" s="871"/>
      <c r="J467" s="871"/>
      <c r="K467" s="871"/>
      <c r="L467" s="871"/>
      <c r="M467" s="871"/>
      <c r="N467" s="871"/>
      <c r="O467" s="871"/>
      <c r="P467" s="871"/>
      <c r="Q467" s="871"/>
      <c r="R467" s="871"/>
      <c r="S467" s="871"/>
      <c r="T467" s="871"/>
      <c r="U467" s="871"/>
      <c r="V467" s="871"/>
      <c r="W467" s="871"/>
      <c r="X467" s="871"/>
      <c r="Y467" s="871"/>
      <c r="Z467" s="871"/>
      <c r="AA467" s="871"/>
      <c r="AB467" s="871"/>
      <c r="AC467" s="871"/>
      <c r="AD467" s="871"/>
      <c r="AE467" s="871"/>
    </row>
    <row r="468" spans="1:31">
      <c r="A468" s="871"/>
      <c r="B468" s="871"/>
      <c r="C468" s="871"/>
      <c r="D468" s="871"/>
      <c r="E468" s="871"/>
      <c r="F468" s="871"/>
      <c r="G468" s="871"/>
      <c r="H468" s="871"/>
      <c r="I468" s="871"/>
      <c r="J468" s="871"/>
      <c r="K468" s="871"/>
      <c r="L468" s="871"/>
      <c r="M468" s="871"/>
      <c r="N468" s="871"/>
      <c r="O468" s="871"/>
      <c r="P468" s="871"/>
      <c r="Q468" s="871"/>
      <c r="R468" s="871"/>
      <c r="S468" s="871"/>
      <c r="T468" s="871"/>
      <c r="U468" s="871"/>
      <c r="V468" s="871"/>
      <c r="W468" s="871"/>
      <c r="X468" s="871"/>
      <c r="Y468" s="871"/>
      <c r="Z468" s="871"/>
      <c r="AA468" s="871"/>
      <c r="AB468" s="871"/>
      <c r="AC468" s="871"/>
      <c r="AD468" s="871"/>
      <c r="AE468" s="871"/>
    </row>
    <row r="469" spans="1:31">
      <c r="A469" s="871"/>
      <c r="B469" s="871"/>
      <c r="C469" s="871"/>
      <c r="D469" s="871"/>
      <c r="E469" s="871"/>
      <c r="F469" s="871"/>
      <c r="G469" s="871"/>
      <c r="H469" s="871"/>
      <c r="I469" s="871"/>
      <c r="J469" s="871"/>
      <c r="K469" s="871"/>
      <c r="L469" s="871"/>
      <c r="M469" s="871"/>
      <c r="N469" s="871"/>
      <c r="O469" s="871"/>
      <c r="P469" s="871"/>
      <c r="Q469" s="871"/>
      <c r="R469" s="871"/>
      <c r="S469" s="871"/>
      <c r="T469" s="871"/>
      <c r="U469" s="871"/>
      <c r="V469" s="871"/>
      <c r="W469" s="871"/>
      <c r="X469" s="871"/>
      <c r="Y469" s="871"/>
      <c r="Z469" s="871"/>
      <c r="AA469" s="871"/>
      <c r="AB469" s="871"/>
      <c r="AC469" s="871"/>
      <c r="AD469" s="871"/>
      <c r="AE469" s="871"/>
    </row>
    <row r="470" spans="1:31">
      <c r="A470" s="871"/>
      <c r="B470" s="871"/>
      <c r="C470" s="871"/>
      <c r="D470" s="871"/>
      <c r="E470" s="871"/>
      <c r="F470" s="871"/>
      <c r="G470" s="871"/>
      <c r="H470" s="871"/>
      <c r="I470" s="871"/>
      <c r="J470" s="871"/>
      <c r="K470" s="871"/>
      <c r="L470" s="871"/>
      <c r="M470" s="871"/>
      <c r="N470" s="871"/>
      <c r="O470" s="871"/>
      <c r="P470" s="871"/>
      <c r="Q470" s="871"/>
      <c r="R470" s="871"/>
      <c r="S470" s="871"/>
      <c r="T470" s="871"/>
      <c r="U470" s="871"/>
      <c r="V470" s="871"/>
      <c r="W470" s="871"/>
      <c r="X470" s="871"/>
      <c r="Y470" s="871"/>
      <c r="Z470" s="871"/>
      <c r="AA470" s="871"/>
      <c r="AB470" s="871"/>
      <c r="AC470" s="871"/>
      <c r="AD470" s="871"/>
      <c r="AE470" s="871"/>
    </row>
    <row r="471" spans="1:31">
      <c r="A471" s="871"/>
      <c r="B471" s="871"/>
      <c r="C471" s="871"/>
      <c r="D471" s="871"/>
      <c r="E471" s="871"/>
      <c r="F471" s="871"/>
      <c r="G471" s="871"/>
      <c r="H471" s="871"/>
      <c r="I471" s="871"/>
      <c r="J471" s="871"/>
      <c r="K471" s="871"/>
      <c r="L471" s="871"/>
      <c r="M471" s="871"/>
      <c r="N471" s="871"/>
      <c r="O471" s="871"/>
      <c r="P471" s="871"/>
      <c r="Q471" s="871"/>
      <c r="R471" s="871"/>
      <c r="S471" s="871"/>
      <c r="T471" s="871"/>
      <c r="U471" s="871"/>
      <c r="V471" s="871"/>
      <c r="W471" s="871"/>
      <c r="X471" s="871"/>
      <c r="Y471" s="871"/>
      <c r="Z471" s="871"/>
      <c r="AA471" s="871"/>
      <c r="AB471" s="871"/>
      <c r="AC471" s="871"/>
      <c r="AD471" s="871"/>
      <c r="AE471" s="871"/>
    </row>
    <row r="472" spans="1:31">
      <c r="A472" s="871"/>
      <c r="B472" s="871"/>
      <c r="C472" s="871"/>
      <c r="D472" s="871"/>
      <c r="E472" s="871"/>
      <c r="F472" s="871"/>
      <c r="G472" s="871"/>
      <c r="H472" s="871"/>
      <c r="I472" s="871"/>
      <c r="J472" s="871"/>
      <c r="K472" s="871"/>
      <c r="L472" s="871"/>
      <c r="M472" s="871"/>
      <c r="N472" s="871"/>
      <c r="O472" s="871"/>
      <c r="P472" s="871"/>
      <c r="Q472" s="871"/>
      <c r="R472" s="871"/>
      <c r="S472" s="871"/>
      <c r="T472" s="871"/>
      <c r="U472" s="871"/>
      <c r="V472" s="871"/>
      <c r="W472" s="871"/>
      <c r="X472" s="871"/>
      <c r="Y472" s="871"/>
      <c r="Z472" s="871"/>
      <c r="AA472" s="871"/>
      <c r="AB472" s="871"/>
      <c r="AC472" s="871"/>
      <c r="AD472" s="871"/>
      <c r="AE472" s="871"/>
    </row>
    <row r="473" spans="1:31">
      <c r="A473" s="871"/>
      <c r="B473" s="871"/>
      <c r="C473" s="871"/>
      <c r="D473" s="871"/>
      <c r="E473" s="871"/>
      <c r="F473" s="871"/>
      <c r="G473" s="871"/>
      <c r="H473" s="871"/>
      <c r="I473" s="871"/>
      <c r="J473" s="871"/>
      <c r="K473" s="871"/>
      <c r="L473" s="871"/>
      <c r="M473" s="871"/>
      <c r="N473" s="871"/>
      <c r="O473" s="871"/>
      <c r="P473" s="871"/>
      <c r="Q473" s="871"/>
      <c r="R473" s="871"/>
      <c r="S473" s="871"/>
      <c r="T473" s="871"/>
      <c r="U473" s="871"/>
      <c r="V473" s="871"/>
      <c r="W473" s="871"/>
      <c r="X473" s="871"/>
      <c r="Y473" s="871"/>
      <c r="Z473" s="871"/>
      <c r="AA473" s="871"/>
      <c r="AB473" s="871"/>
      <c r="AC473" s="871"/>
      <c r="AD473" s="871"/>
      <c r="AE473" s="871"/>
    </row>
    <row r="474" spans="1:31">
      <c r="A474" s="871"/>
      <c r="B474" s="871"/>
      <c r="C474" s="871"/>
      <c r="D474" s="871"/>
      <c r="E474" s="871"/>
      <c r="F474" s="871"/>
      <c r="G474" s="871"/>
      <c r="H474" s="871"/>
      <c r="I474" s="871"/>
      <c r="J474" s="871"/>
      <c r="K474" s="871"/>
      <c r="L474" s="871"/>
      <c r="M474" s="871"/>
      <c r="N474" s="871"/>
      <c r="O474" s="871"/>
      <c r="P474" s="871"/>
      <c r="Q474" s="871"/>
      <c r="R474" s="871"/>
      <c r="S474" s="871"/>
      <c r="T474" s="871"/>
      <c r="U474" s="871"/>
      <c r="V474" s="871"/>
      <c r="W474" s="871"/>
      <c r="X474" s="871"/>
      <c r="Y474" s="871"/>
      <c r="Z474" s="871"/>
      <c r="AA474" s="871"/>
      <c r="AB474" s="871"/>
      <c r="AC474" s="871"/>
      <c r="AD474" s="871"/>
      <c r="AE474" s="871"/>
    </row>
    <row r="475" spans="1:31">
      <c r="A475" s="871"/>
      <c r="B475" s="871"/>
      <c r="C475" s="871"/>
      <c r="D475" s="871"/>
      <c r="E475" s="871"/>
      <c r="F475" s="871"/>
      <c r="G475" s="871"/>
      <c r="H475" s="871"/>
      <c r="I475" s="871"/>
      <c r="J475" s="871"/>
      <c r="K475" s="871"/>
      <c r="L475" s="871"/>
      <c r="M475" s="871"/>
      <c r="N475" s="871"/>
      <c r="O475" s="871"/>
      <c r="P475" s="871"/>
      <c r="Q475" s="871"/>
      <c r="R475" s="871"/>
      <c r="S475" s="871"/>
      <c r="T475" s="871"/>
      <c r="U475" s="871"/>
      <c r="V475" s="871"/>
      <c r="W475" s="871"/>
      <c r="X475" s="871"/>
      <c r="Y475" s="871"/>
      <c r="Z475" s="871"/>
      <c r="AA475" s="871"/>
      <c r="AB475" s="871"/>
      <c r="AC475" s="871"/>
      <c r="AD475" s="871"/>
      <c r="AE475" s="871"/>
    </row>
    <row r="476" spans="1:31">
      <c r="A476" s="871"/>
      <c r="B476" s="871"/>
      <c r="C476" s="871"/>
      <c r="D476" s="871"/>
      <c r="E476" s="871"/>
      <c r="F476" s="871"/>
      <c r="G476" s="871"/>
      <c r="H476" s="871"/>
      <c r="I476" s="871"/>
      <c r="J476" s="871"/>
      <c r="K476" s="871"/>
      <c r="L476" s="871"/>
      <c r="M476" s="871"/>
      <c r="N476" s="871"/>
      <c r="O476" s="871"/>
      <c r="P476" s="871"/>
      <c r="Q476" s="871"/>
      <c r="R476" s="871"/>
      <c r="S476" s="871"/>
      <c r="T476" s="871"/>
      <c r="U476" s="871"/>
      <c r="V476" s="871"/>
      <c r="W476" s="871"/>
      <c r="X476" s="871"/>
      <c r="Y476" s="871"/>
      <c r="Z476" s="871"/>
      <c r="AA476" s="871"/>
      <c r="AB476" s="871"/>
      <c r="AC476" s="871"/>
      <c r="AD476" s="871"/>
      <c r="AE476" s="871"/>
    </row>
    <row r="477" spans="1:31">
      <c r="A477" s="871"/>
      <c r="B477" s="871"/>
      <c r="C477" s="871"/>
      <c r="D477" s="871"/>
      <c r="E477" s="871"/>
      <c r="F477" s="871"/>
      <c r="G477" s="871"/>
      <c r="H477" s="871"/>
      <c r="I477" s="871"/>
      <c r="J477" s="871"/>
      <c r="K477" s="871"/>
      <c r="L477" s="871"/>
      <c r="M477" s="871"/>
      <c r="N477" s="871"/>
      <c r="O477" s="871"/>
      <c r="P477" s="871"/>
      <c r="Q477" s="871"/>
      <c r="R477" s="871"/>
      <c r="S477" s="871"/>
      <c r="T477" s="871"/>
      <c r="U477" s="871"/>
      <c r="V477" s="871"/>
      <c r="W477" s="871"/>
      <c r="X477" s="871"/>
      <c r="Y477" s="871"/>
      <c r="Z477" s="871"/>
      <c r="AA477" s="871"/>
      <c r="AB477" s="871"/>
      <c r="AC477" s="871"/>
      <c r="AD477" s="871"/>
      <c r="AE477" s="871"/>
    </row>
    <row r="478" spans="1:31">
      <c r="A478" s="871"/>
      <c r="B478" s="871"/>
      <c r="C478" s="871"/>
      <c r="D478" s="871"/>
      <c r="E478" s="871"/>
      <c r="F478" s="871"/>
      <c r="G478" s="871"/>
      <c r="H478" s="871"/>
      <c r="I478" s="871"/>
      <c r="J478" s="871"/>
      <c r="K478" s="871"/>
      <c r="L478" s="871"/>
      <c r="M478" s="871"/>
      <c r="N478" s="871"/>
      <c r="O478" s="871"/>
      <c r="P478" s="871"/>
      <c r="Q478" s="871"/>
      <c r="R478" s="871"/>
      <c r="S478" s="871"/>
      <c r="T478" s="871"/>
      <c r="U478" s="871"/>
      <c r="V478" s="871"/>
      <c r="W478" s="871"/>
      <c r="X478" s="871"/>
      <c r="Y478" s="871"/>
      <c r="Z478" s="871"/>
      <c r="AA478" s="871"/>
      <c r="AB478" s="871"/>
      <c r="AC478" s="871"/>
      <c r="AD478" s="871"/>
      <c r="AE478" s="871"/>
    </row>
    <row r="479" spans="1:31">
      <c r="A479" s="871"/>
      <c r="B479" s="871"/>
      <c r="C479" s="871"/>
      <c r="D479" s="871"/>
      <c r="E479" s="871"/>
      <c r="F479" s="871"/>
      <c r="G479" s="871"/>
      <c r="H479" s="871"/>
      <c r="I479" s="871"/>
      <c r="J479" s="871"/>
      <c r="K479" s="871"/>
      <c r="L479" s="871"/>
      <c r="M479" s="871"/>
      <c r="N479" s="871"/>
      <c r="O479" s="871"/>
      <c r="P479" s="871"/>
      <c r="Q479" s="871"/>
      <c r="R479" s="871"/>
      <c r="S479" s="871"/>
      <c r="T479" s="871"/>
      <c r="U479" s="871"/>
      <c r="V479" s="871"/>
      <c r="W479" s="871"/>
      <c r="X479" s="871"/>
      <c r="Y479" s="871"/>
      <c r="Z479" s="871"/>
      <c r="AA479" s="871"/>
      <c r="AB479" s="871"/>
      <c r="AC479" s="871"/>
      <c r="AD479" s="871"/>
      <c r="AE479" s="871"/>
    </row>
    <row r="480" spans="1:31">
      <c r="A480" s="871"/>
      <c r="B480" s="871"/>
      <c r="C480" s="871"/>
      <c r="D480" s="871"/>
      <c r="E480" s="871"/>
      <c r="F480" s="871"/>
      <c r="G480" s="871"/>
      <c r="H480" s="871"/>
      <c r="I480" s="871"/>
      <c r="J480" s="871"/>
      <c r="K480" s="871"/>
      <c r="L480" s="871"/>
      <c r="M480" s="871"/>
      <c r="N480" s="871"/>
      <c r="O480" s="871"/>
      <c r="P480" s="871"/>
      <c r="Q480" s="871"/>
      <c r="R480" s="871"/>
      <c r="S480" s="871"/>
      <c r="T480" s="871"/>
      <c r="U480" s="871"/>
      <c r="V480" s="871"/>
      <c r="W480" s="871"/>
      <c r="X480" s="871"/>
      <c r="Y480" s="871"/>
      <c r="Z480" s="871"/>
      <c r="AA480" s="871"/>
      <c r="AB480" s="871"/>
      <c r="AC480" s="871"/>
      <c r="AD480" s="871"/>
      <c r="AE480" s="871"/>
    </row>
    <row r="481" spans="1:31">
      <c r="A481" s="871"/>
      <c r="B481" s="871"/>
      <c r="C481" s="871"/>
      <c r="D481" s="871"/>
      <c r="E481" s="871"/>
      <c r="F481" s="871"/>
      <c r="G481" s="871"/>
      <c r="H481" s="871"/>
      <c r="I481" s="871"/>
      <c r="J481" s="871"/>
      <c r="K481" s="871"/>
      <c r="L481" s="871"/>
      <c r="M481" s="871"/>
      <c r="N481" s="871"/>
      <c r="O481" s="871"/>
      <c r="P481" s="871"/>
      <c r="Q481" s="871"/>
      <c r="R481" s="871"/>
      <c r="S481" s="871"/>
      <c r="T481" s="871"/>
      <c r="U481" s="871"/>
      <c r="V481" s="871"/>
      <c r="W481" s="871"/>
      <c r="X481" s="871"/>
      <c r="Y481" s="871"/>
      <c r="Z481" s="871"/>
      <c r="AA481" s="871"/>
      <c r="AB481" s="871"/>
      <c r="AC481" s="871"/>
      <c r="AD481" s="871"/>
      <c r="AE481" s="871"/>
    </row>
    <row r="482" spans="1:31">
      <c r="A482" s="871"/>
      <c r="B482" s="871"/>
      <c r="C482" s="871"/>
      <c r="D482" s="871"/>
      <c r="E482" s="871"/>
      <c r="F482" s="871"/>
      <c r="G482" s="871"/>
      <c r="H482" s="871"/>
      <c r="I482" s="871"/>
      <c r="J482" s="871"/>
      <c r="K482" s="871"/>
      <c r="L482" s="871"/>
      <c r="M482" s="871"/>
      <c r="N482" s="871"/>
      <c r="O482" s="871"/>
      <c r="P482" s="871"/>
      <c r="Q482" s="871"/>
      <c r="R482" s="871"/>
      <c r="S482" s="871"/>
      <c r="T482" s="871"/>
      <c r="U482" s="871"/>
      <c r="V482" s="871"/>
      <c r="W482" s="871"/>
      <c r="X482" s="871"/>
      <c r="Y482" s="871"/>
      <c r="Z482" s="871"/>
      <c r="AA482" s="871"/>
      <c r="AB482" s="871"/>
      <c r="AC482" s="871"/>
      <c r="AD482" s="871"/>
      <c r="AE482" s="871"/>
    </row>
    <row r="483" spans="1:31">
      <c r="A483" s="871"/>
      <c r="B483" s="871"/>
      <c r="C483" s="871"/>
      <c r="D483" s="871"/>
      <c r="E483" s="871"/>
      <c r="F483" s="871"/>
      <c r="G483" s="871"/>
      <c r="H483" s="871"/>
      <c r="I483" s="871"/>
      <c r="J483" s="871"/>
      <c r="K483" s="871"/>
      <c r="L483" s="871"/>
      <c r="M483" s="871"/>
      <c r="N483" s="871"/>
      <c r="O483" s="871"/>
      <c r="P483" s="871"/>
      <c r="Q483" s="871"/>
      <c r="R483" s="871"/>
      <c r="S483" s="871"/>
      <c r="T483" s="871"/>
      <c r="U483" s="871"/>
      <c r="V483" s="871"/>
      <c r="W483" s="871"/>
      <c r="X483" s="871"/>
      <c r="Y483" s="871"/>
      <c r="Z483" s="871"/>
      <c r="AA483" s="871"/>
      <c r="AB483" s="871"/>
      <c r="AC483" s="871"/>
      <c r="AD483" s="871"/>
      <c r="AE483" s="871"/>
    </row>
    <row r="484" spans="1:31">
      <c r="A484" s="871"/>
      <c r="B484" s="871"/>
      <c r="C484" s="871"/>
      <c r="D484" s="871"/>
      <c r="E484" s="871"/>
      <c r="F484" s="871"/>
      <c r="G484" s="871"/>
      <c r="H484" s="871"/>
      <c r="I484" s="871"/>
      <c r="J484" s="871"/>
      <c r="K484" s="871"/>
      <c r="L484" s="871"/>
      <c r="M484" s="871"/>
      <c r="N484" s="871"/>
      <c r="O484" s="871"/>
      <c r="P484" s="871"/>
      <c r="Q484" s="871"/>
      <c r="R484" s="871"/>
      <c r="S484" s="871"/>
      <c r="T484" s="871"/>
      <c r="U484" s="871"/>
      <c r="V484" s="871"/>
      <c r="W484" s="871"/>
      <c r="X484" s="871"/>
      <c r="Y484" s="871"/>
      <c r="Z484" s="871"/>
      <c r="AA484" s="871"/>
      <c r="AB484" s="871"/>
      <c r="AC484" s="871"/>
      <c r="AD484" s="871"/>
      <c r="AE484" s="871"/>
    </row>
    <row r="485" spans="1:31">
      <c r="A485" s="871"/>
      <c r="B485" s="871"/>
      <c r="C485" s="871"/>
      <c r="D485" s="871"/>
      <c r="E485" s="871"/>
      <c r="F485" s="871"/>
      <c r="G485" s="871"/>
      <c r="H485" s="871"/>
      <c r="I485" s="871"/>
      <c r="J485" s="871"/>
      <c r="K485" s="871"/>
      <c r="L485" s="871"/>
      <c r="M485" s="871"/>
      <c r="N485" s="871"/>
      <c r="O485" s="871"/>
      <c r="P485" s="871"/>
      <c r="Q485" s="871"/>
      <c r="R485" s="871"/>
      <c r="S485" s="871"/>
      <c r="T485" s="871"/>
      <c r="U485" s="871"/>
      <c r="V485" s="871"/>
      <c r="W485" s="871"/>
      <c r="X485" s="871"/>
      <c r="Y485" s="871"/>
      <c r="Z485" s="871"/>
      <c r="AA485" s="871"/>
      <c r="AB485" s="871"/>
      <c r="AC485" s="871"/>
      <c r="AD485" s="871"/>
      <c r="AE485" s="871"/>
    </row>
    <row r="486" spans="1:31">
      <c r="A486" s="871"/>
      <c r="B486" s="871"/>
      <c r="C486" s="871"/>
      <c r="D486" s="871"/>
      <c r="E486" s="871"/>
      <c r="F486" s="871"/>
      <c r="G486" s="871"/>
      <c r="H486" s="871"/>
      <c r="I486" s="871"/>
      <c r="J486" s="871"/>
      <c r="K486" s="871"/>
      <c r="L486" s="871"/>
      <c r="M486" s="871"/>
      <c r="N486" s="871"/>
      <c r="O486" s="871"/>
      <c r="P486" s="871"/>
      <c r="Q486" s="871"/>
      <c r="R486" s="871"/>
      <c r="S486" s="871"/>
      <c r="T486" s="871"/>
      <c r="U486" s="871"/>
      <c r="V486" s="871"/>
      <c r="W486" s="871"/>
      <c r="X486" s="871"/>
      <c r="Y486" s="871"/>
      <c r="Z486" s="871"/>
      <c r="AA486" s="871"/>
      <c r="AB486" s="871"/>
      <c r="AC486" s="871"/>
      <c r="AD486" s="871"/>
      <c r="AE486" s="871"/>
    </row>
    <row r="487" spans="1:31">
      <c r="A487" s="871"/>
      <c r="B487" s="871"/>
      <c r="C487" s="871"/>
      <c r="D487" s="871"/>
      <c r="E487" s="871"/>
      <c r="F487" s="871"/>
      <c r="G487" s="871"/>
      <c r="H487" s="871"/>
      <c r="I487" s="871"/>
      <c r="J487" s="871"/>
      <c r="K487" s="871"/>
      <c r="L487" s="871"/>
      <c r="M487" s="871"/>
      <c r="N487" s="871"/>
      <c r="O487" s="871"/>
      <c r="P487" s="871"/>
      <c r="Q487" s="871"/>
      <c r="R487" s="871"/>
      <c r="S487" s="871"/>
      <c r="T487" s="871"/>
      <c r="U487" s="871"/>
      <c r="V487" s="871"/>
      <c r="W487" s="871"/>
      <c r="X487" s="871"/>
      <c r="Y487" s="871"/>
      <c r="Z487" s="871"/>
      <c r="AA487" s="871"/>
      <c r="AB487" s="871"/>
      <c r="AC487" s="871"/>
      <c r="AD487" s="871"/>
      <c r="AE487" s="871"/>
    </row>
    <row r="488" spans="1:31">
      <c r="A488" s="871"/>
      <c r="B488" s="871"/>
      <c r="C488" s="871"/>
      <c r="D488" s="871"/>
      <c r="E488" s="871"/>
      <c r="F488" s="871"/>
      <c r="G488" s="871"/>
      <c r="H488" s="871"/>
      <c r="I488" s="871"/>
      <c r="J488" s="871"/>
      <c r="K488" s="871"/>
      <c r="L488" s="871"/>
      <c r="M488" s="871"/>
      <c r="N488" s="871"/>
      <c r="O488" s="871"/>
      <c r="P488" s="871"/>
      <c r="Q488" s="871"/>
      <c r="R488" s="871"/>
      <c r="S488" s="871"/>
      <c r="T488" s="871"/>
      <c r="U488" s="871"/>
      <c r="V488" s="871"/>
      <c r="W488" s="871"/>
      <c r="X488" s="871"/>
      <c r="Y488" s="871"/>
      <c r="Z488" s="871"/>
      <c r="AA488" s="871"/>
      <c r="AB488" s="871"/>
      <c r="AC488" s="871"/>
      <c r="AD488" s="871"/>
      <c r="AE488" s="871"/>
    </row>
    <row r="489" spans="1:31">
      <c r="A489" s="871"/>
      <c r="B489" s="871"/>
      <c r="C489" s="871"/>
      <c r="D489" s="871"/>
      <c r="E489" s="871"/>
      <c r="F489" s="871"/>
      <c r="G489" s="871"/>
      <c r="H489" s="871"/>
      <c r="I489" s="871"/>
      <c r="J489" s="871"/>
      <c r="K489" s="871"/>
      <c r="L489" s="871"/>
      <c r="M489" s="871"/>
      <c r="N489" s="871"/>
      <c r="O489" s="871"/>
      <c r="P489" s="871"/>
      <c r="Q489" s="871"/>
      <c r="R489" s="871"/>
      <c r="S489" s="871"/>
      <c r="T489" s="871"/>
      <c r="U489" s="871"/>
      <c r="V489" s="871"/>
      <c r="W489" s="871"/>
      <c r="X489" s="871"/>
      <c r="Y489" s="871"/>
      <c r="Z489" s="871"/>
      <c r="AA489" s="871"/>
      <c r="AB489" s="871"/>
      <c r="AC489" s="871"/>
      <c r="AD489" s="871"/>
      <c r="AE489" s="871"/>
    </row>
    <row r="490" spans="1:31">
      <c r="A490" s="871"/>
      <c r="B490" s="871"/>
      <c r="C490" s="871"/>
      <c r="D490" s="871"/>
      <c r="E490" s="871"/>
      <c r="F490" s="871"/>
      <c r="G490" s="871"/>
      <c r="H490" s="871"/>
      <c r="I490" s="871"/>
      <c r="J490" s="871"/>
      <c r="K490" s="871"/>
      <c r="L490" s="871"/>
      <c r="M490" s="871"/>
      <c r="N490" s="871"/>
      <c r="O490" s="871"/>
      <c r="P490" s="871"/>
      <c r="Q490" s="871"/>
      <c r="R490" s="871"/>
      <c r="S490" s="871"/>
      <c r="T490" s="871"/>
      <c r="U490" s="871"/>
      <c r="V490" s="871"/>
      <c r="W490" s="871"/>
      <c r="X490" s="871"/>
      <c r="Y490" s="871"/>
      <c r="Z490" s="871"/>
      <c r="AA490" s="871"/>
      <c r="AB490" s="871"/>
      <c r="AC490" s="871"/>
      <c r="AD490" s="871"/>
      <c r="AE490" s="871"/>
    </row>
    <row r="491" spans="1:31">
      <c r="A491" s="871"/>
      <c r="B491" s="871"/>
      <c r="C491" s="871"/>
      <c r="D491" s="871"/>
      <c r="E491" s="871"/>
      <c r="F491" s="871"/>
      <c r="G491" s="871"/>
      <c r="H491" s="871"/>
      <c r="I491" s="871"/>
      <c r="J491" s="871"/>
      <c r="K491" s="871"/>
      <c r="L491" s="871"/>
      <c r="M491" s="871"/>
      <c r="N491" s="871"/>
      <c r="O491" s="871"/>
      <c r="P491" s="871"/>
      <c r="Q491" s="871"/>
      <c r="R491" s="871"/>
      <c r="S491" s="871"/>
      <c r="T491" s="871"/>
      <c r="U491" s="871"/>
      <c r="V491" s="871"/>
      <c r="W491" s="871"/>
      <c r="X491" s="871"/>
      <c r="Y491" s="871"/>
      <c r="Z491" s="871"/>
      <c r="AA491" s="871"/>
      <c r="AB491" s="871"/>
      <c r="AC491" s="871"/>
      <c r="AD491" s="871"/>
      <c r="AE491" s="871"/>
    </row>
    <row r="492" spans="1:31">
      <c r="A492" s="871"/>
      <c r="B492" s="871"/>
      <c r="C492" s="871"/>
      <c r="D492" s="871"/>
      <c r="E492" s="871"/>
      <c r="F492" s="871"/>
      <c r="G492" s="871"/>
      <c r="H492" s="871"/>
      <c r="I492" s="871"/>
      <c r="J492" s="871"/>
      <c r="K492" s="871"/>
      <c r="L492" s="871"/>
      <c r="M492" s="871"/>
      <c r="N492" s="871"/>
      <c r="O492" s="871"/>
      <c r="P492" s="871"/>
      <c r="Q492" s="871"/>
      <c r="R492" s="871"/>
      <c r="S492" s="871"/>
      <c r="T492" s="871"/>
      <c r="U492" s="871"/>
      <c r="V492" s="871"/>
      <c r="W492" s="871"/>
      <c r="X492" s="871"/>
      <c r="Y492" s="871"/>
      <c r="Z492" s="871"/>
      <c r="AA492" s="871"/>
      <c r="AB492" s="871"/>
      <c r="AC492" s="871"/>
      <c r="AD492" s="871"/>
      <c r="AE492" s="871"/>
    </row>
    <row r="493" spans="1:31">
      <c r="A493" s="871"/>
      <c r="B493" s="871"/>
      <c r="C493" s="871"/>
      <c r="D493" s="871"/>
      <c r="E493" s="871"/>
      <c r="F493" s="871"/>
      <c r="G493" s="871"/>
      <c r="H493" s="871"/>
      <c r="I493" s="871"/>
      <c r="J493" s="871"/>
      <c r="K493" s="871"/>
      <c r="L493" s="871"/>
      <c r="M493" s="871"/>
      <c r="N493" s="871"/>
      <c r="O493" s="871"/>
      <c r="P493" s="871"/>
      <c r="Q493" s="871"/>
      <c r="R493" s="871"/>
      <c r="S493" s="871"/>
      <c r="T493" s="871"/>
      <c r="U493" s="871"/>
      <c r="V493" s="871"/>
      <c r="W493" s="871"/>
      <c r="X493" s="871"/>
      <c r="Y493" s="871"/>
      <c r="Z493" s="871"/>
      <c r="AA493" s="871"/>
      <c r="AB493" s="871"/>
      <c r="AC493" s="871"/>
      <c r="AD493" s="871"/>
      <c r="AE493" s="871"/>
    </row>
    <row r="494" spans="1:31">
      <c r="A494" s="871"/>
      <c r="B494" s="871"/>
      <c r="C494" s="871"/>
      <c r="D494" s="871"/>
      <c r="E494" s="871"/>
      <c r="F494" s="871"/>
      <c r="G494" s="871"/>
      <c r="H494" s="871"/>
      <c r="I494" s="871"/>
      <c r="J494" s="871"/>
      <c r="K494" s="871"/>
      <c r="L494" s="871"/>
      <c r="M494" s="871"/>
      <c r="N494" s="871"/>
      <c r="O494" s="871"/>
      <c r="P494" s="871"/>
      <c r="Q494" s="871"/>
      <c r="R494" s="871"/>
      <c r="S494" s="871"/>
      <c r="T494" s="871"/>
      <c r="U494" s="871"/>
      <c r="V494" s="871"/>
      <c r="W494" s="871"/>
      <c r="X494" s="871"/>
      <c r="Y494" s="871"/>
      <c r="Z494" s="871"/>
      <c r="AA494" s="871"/>
      <c r="AB494" s="871"/>
      <c r="AC494" s="871"/>
      <c r="AD494" s="871"/>
      <c r="AE494" s="871"/>
    </row>
    <row r="495" spans="1:31">
      <c r="A495" s="871"/>
      <c r="B495" s="871"/>
      <c r="C495" s="871"/>
      <c r="D495" s="871"/>
      <c r="E495" s="871"/>
      <c r="F495" s="871"/>
      <c r="G495" s="871"/>
      <c r="H495" s="871"/>
      <c r="I495" s="871"/>
      <c r="J495" s="871"/>
      <c r="K495" s="871"/>
      <c r="L495" s="871"/>
      <c r="M495" s="871"/>
      <c r="N495" s="871"/>
      <c r="O495" s="871"/>
      <c r="P495" s="871"/>
      <c r="Q495" s="871"/>
      <c r="R495" s="871"/>
      <c r="S495" s="871"/>
      <c r="T495" s="871"/>
      <c r="U495" s="871"/>
      <c r="V495" s="871"/>
      <c r="W495" s="871"/>
      <c r="X495" s="871"/>
      <c r="Y495" s="871"/>
      <c r="Z495" s="871"/>
      <c r="AA495" s="871"/>
      <c r="AB495" s="871"/>
      <c r="AC495" s="871"/>
      <c r="AD495" s="871"/>
      <c r="AE495" s="871"/>
    </row>
    <row r="496" spans="1:31">
      <c r="A496" s="871"/>
      <c r="B496" s="871"/>
      <c r="C496" s="871"/>
      <c r="D496" s="871"/>
      <c r="E496" s="871"/>
      <c r="F496" s="871"/>
      <c r="G496" s="871"/>
      <c r="H496" s="871"/>
      <c r="I496" s="871"/>
      <c r="J496" s="871"/>
      <c r="K496" s="871"/>
      <c r="L496" s="871"/>
      <c r="M496" s="871"/>
      <c r="N496" s="871"/>
      <c r="O496" s="871"/>
      <c r="P496" s="871"/>
      <c r="Q496" s="871"/>
      <c r="R496" s="871"/>
      <c r="S496" s="871"/>
      <c r="T496" s="871"/>
      <c r="U496" s="871"/>
      <c r="V496" s="871"/>
      <c r="W496" s="871"/>
      <c r="X496" s="871"/>
      <c r="Y496" s="871"/>
      <c r="Z496" s="871"/>
      <c r="AA496" s="871"/>
      <c r="AB496" s="871"/>
      <c r="AC496" s="871"/>
      <c r="AD496" s="871"/>
      <c r="AE496" s="871"/>
    </row>
    <row r="497" spans="1:31">
      <c r="A497" s="871"/>
      <c r="B497" s="871"/>
      <c r="C497" s="871"/>
      <c r="D497" s="871"/>
      <c r="E497" s="871"/>
      <c r="F497" s="871"/>
      <c r="G497" s="871"/>
      <c r="H497" s="871"/>
      <c r="I497" s="871"/>
      <c r="J497" s="871"/>
      <c r="K497" s="871"/>
      <c r="L497" s="871"/>
      <c r="M497" s="871"/>
      <c r="N497" s="871"/>
      <c r="O497" s="871"/>
      <c r="P497" s="871"/>
      <c r="Q497" s="871"/>
      <c r="R497" s="871"/>
      <c r="S497" s="871"/>
      <c r="T497" s="871"/>
      <c r="U497" s="871"/>
      <c r="V497" s="871"/>
      <c r="W497" s="871"/>
      <c r="X497" s="871"/>
      <c r="Y497" s="871"/>
      <c r="Z497" s="871"/>
      <c r="AA497" s="871"/>
      <c r="AB497" s="871"/>
      <c r="AC497" s="871"/>
      <c r="AD497" s="871"/>
      <c r="AE497" s="871"/>
    </row>
    <row r="498" spans="1:31">
      <c r="A498" s="871"/>
      <c r="B498" s="871"/>
      <c r="C498" s="871"/>
      <c r="D498" s="871"/>
      <c r="E498" s="871"/>
      <c r="F498" s="871"/>
      <c r="G498" s="871"/>
      <c r="H498" s="871"/>
      <c r="I498" s="871"/>
      <c r="J498" s="871"/>
      <c r="K498" s="871"/>
      <c r="L498" s="871"/>
      <c r="M498" s="871"/>
      <c r="N498" s="871"/>
      <c r="O498" s="871"/>
      <c r="P498" s="871"/>
      <c r="Q498" s="871"/>
      <c r="R498" s="871"/>
      <c r="S498" s="871"/>
      <c r="T498" s="871"/>
      <c r="U498" s="871"/>
      <c r="V498" s="871"/>
      <c r="W498" s="871"/>
      <c r="X498" s="871"/>
      <c r="Y498" s="871"/>
      <c r="Z498" s="871"/>
      <c r="AA498" s="871"/>
      <c r="AB498" s="871"/>
      <c r="AC498" s="871"/>
      <c r="AD498" s="871"/>
      <c r="AE498" s="871"/>
    </row>
    <row r="499" spans="1:31">
      <c r="A499" s="871"/>
      <c r="B499" s="871"/>
      <c r="C499" s="871"/>
      <c r="D499" s="871"/>
      <c r="E499" s="871"/>
      <c r="F499" s="871"/>
      <c r="G499" s="871"/>
      <c r="H499" s="871"/>
      <c r="I499" s="871"/>
      <c r="J499" s="871"/>
      <c r="K499" s="871"/>
      <c r="L499" s="871"/>
      <c r="M499" s="871"/>
      <c r="N499" s="871"/>
      <c r="O499" s="871"/>
      <c r="P499" s="871"/>
      <c r="Q499" s="871"/>
      <c r="R499" s="871"/>
      <c r="S499" s="871"/>
      <c r="T499" s="871"/>
      <c r="U499" s="871"/>
      <c r="V499" s="871"/>
      <c r="W499" s="871"/>
      <c r="X499" s="871"/>
      <c r="Y499" s="871"/>
      <c r="Z499" s="871"/>
      <c r="AA499" s="871"/>
      <c r="AB499" s="871"/>
      <c r="AC499" s="871"/>
      <c r="AD499" s="871"/>
      <c r="AE499" s="871"/>
    </row>
    <row r="500" spans="1:31">
      <c r="A500" s="871"/>
      <c r="B500" s="871"/>
      <c r="C500" s="871"/>
      <c r="D500" s="871"/>
      <c r="E500" s="871"/>
      <c r="F500" s="871"/>
      <c r="G500" s="871"/>
      <c r="H500" s="871"/>
      <c r="I500" s="871"/>
      <c r="J500" s="871"/>
      <c r="K500" s="871"/>
      <c r="L500" s="871"/>
      <c r="M500" s="871"/>
      <c r="N500" s="871"/>
      <c r="O500" s="871"/>
      <c r="P500" s="871"/>
      <c r="Q500" s="871"/>
      <c r="R500" s="871"/>
      <c r="S500" s="871"/>
      <c r="T500" s="871"/>
      <c r="U500" s="871"/>
      <c r="V500" s="871"/>
      <c r="W500" s="871"/>
      <c r="X500" s="871"/>
      <c r="Y500" s="871"/>
      <c r="Z500" s="871"/>
      <c r="AA500" s="871"/>
      <c r="AB500" s="871"/>
      <c r="AC500" s="871"/>
      <c r="AD500" s="871"/>
      <c r="AE500" s="871"/>
    </row>
    <row r="501" spans="1:31">
      <c r="A501" s="871"/>
      <c r="B501" s="871"/>
      <c r="C501" s="871"/>
      <c r="D501" s="871"/>
      <c r="E501" s="871"/>
      <c r="F501" s="871"/>
      <c r="G501" s="871"/>
      <c r="H501" s="871"/>
      <c r="I501" s="871"/>
      <c r="J501" s="871"/>
      <c r="K501" s="871"/>
      <c r="L501" s="871"/>
      <c r="M501" s="871"/>
      <c r="N501" s="871"/>
      <c r="O501" s="871"/>
      <c r="P501" s="871"/>
      <c r="Q501" s="871"/>
      <c r="R501" s="871"/>
      <c r="S501" s="871"/>
      <c r="T501" s="871"/>
      <c r="U501" s="871"/>
      <c r="V501" s="871"/>
      <c r="W501" s="871"/>
      <c r="X501" s="871"/>
      <c r="Y501" s="871"/>
      <c r="Z501" s="871"/>
      <c r="AA501" s="871"/>
      <c r="AB501" s="871"/>
      <c r="AC501" s="871"/>
      <c r="AD501" s="871"/>
      <c r="AE501" s="871"/>
    </row>
    <row r="502" spans="1:31">
      <c r="A502" s="871"/>
      <c r="B502" s="871"/>
      <c r="C502" s="871"/>
      <c r="D502" s="871"/>
      <c r="E502" s="871"/>
      <c r="F502" s="871"/>
      <c r="G502" s="871"/>
      <c r="H502" s="871"/>
      <c r="I502" s="871"/>
      <c r="J502" s="871"/>
      <c r="K502" s="871"/>
      <c r="L502" s="871"/>
      <c r="M502" s="871"/>
      <c r="N502" s="871"/>
      <c r="O502" s="871"/>
      <c r="P502" s="871"/>
      <c r="Q502" s="871"/>
      <c r="R502" s="871"/>
      <c r="S502" s="871"/>
      <c r="T502" s="871"/>
      <c r="U502" s="871"/>
      <c r="V502" s="871"/>
      <c r="W502" s="871"/>
      <c r="X502" s="871"/>
      <c r="Y502" s="871"/>
      <c r="Z502" s="871"/>
      <c r="AA502" s="871"/>
      <c r="AB502" s="871"/>
      <c r="AC502" s="871"/>
      <c r="AD502" s="871"/>
      <c r="AE502" s="871"/>
    </row>
    <row r="503" spans="1:31">
      <c r="A503" s="871"/>
      <c r="B503" s="871"/>
      <c r="C503" s="871"/>
      <c r="D503" s="871"/>
      <c r="E503" s="871"/>
      <c r="F503" s="871"/>
      <c r="G503" s="871"/>
      <c r="H503" s="871"/>
      <c r="I503" s="871"/>
      <c r="J503" s="871"/>
      <c r="K503" s="871"/>
      <c r="L503" s="871"/>
      <c r="M503" s="871"/>
      <c r="N503" s="871"/>
      <c r="O503" s="871"/>
      <c r="P503" s="871"/>
      <c r="Q503" s="871"/>
      <c r="R503" s="871"/>
      <c r="S503" s="871"/>
      <c r="T503" s="871"/>
      <c r="U503" s="871"/>
      <c r="V503" s="871"/>
      <c r="W503" s="871"/>
      <c r="X503" s="871"/>
      <c r="Y503" s="871"/>
      <c r="Z503" s="871"/>
      <c r="AA503" s="871"/>
      <c r="AB503" s="871"/>
      <c r="AC503" s="871"/>
      <c r="AD503" s="871"/>
      <c r="AE503" s="871"/>
    </row>
    <row r="504" spans="1:31">
      <c r="A504" s="871"/>
      <c r="B504" s="871"/>
      <c r="C504" s="871"/>
      <c r="D504" s="871"/>
      <c r="E504" s="871"/>
      <c r="F504" s="871"/>
      <c r="G504" s="871"/>
      <c r="H504" s="871"/>
      <c r="I504" s="871"/>
      <c r="J504" s="871"/>
      <c r="K504" s="871"/>
      <c r="L504" s="871"/>
      <c r="M504" s="871"/>
      <c r="N504" s="871"/>
      <c r="O504" s="871"/>
      <c r="P504" s="871"/>
      <c r="Q504" s="871"/>
      <c r="R504" s="871"/>
      <c r="S504" s="871"/>
      <c r="T504" s="871"/>
      <c r="U504" s="871"/>
      <c r="V504" s="871"/>
      <c r="W504" s="871"/>
      <c r="X504" s="871"/>
      <c r="Y504" s="871"/>
      <c r="Z504" s="871"/>
      <c r="AA504" s="871"/>
      <c r="AB504" s="871"/>
      <c r="AC504" s="871"/>
      <c r="AD504" s="871"/>
      <c r="AE504" s="871"/>
    </row>
    <row r="505" spans="1:31">
      <c r="A505" s="871"/>
      <c r="B505" s="871"/>
      <c r="C505" s="871"/>
      <c r="D505" s="871"/>
      <c r="E505" s="871"/>
      <c r="F505" s="871"/>
      <c r="G505" s="871"/>
      <c r="H505" s="871"/>
      <c r="I505" s="871"/>
      <c r="J505" s="871"/>
      <c r="K505" s="871"/>
      <c r="L505" s="871"/>
      <c r="M505" s="871"/>
      <c r="N505" s="871"/>
      <c r="O505" s="871"/>
      <c r="P505" s="871"/>
      <c r="Q505" s="871"/>
      <c r="R505" s="871"/>
      <c r="S505" s="871"/>
      <c r="T505" s="871"/>
      <c r="U505" s="871"/>
      <c r="V505" s="871"/>
      <c r="W505" s="871"/>
      <c r="X505" s="871"/>
      <c r="Y505" s="871"/>
      <c r="Z505" s="871"/>
      <c r="AA505" s="871"/>
      <c r="AB505" s="871"/>
      <c r="AC505" s="871"/>
      <c r="AD505" s="871"/>
      <c r="AE505" s="871"/>
    </row>
    <row r="506" spans="1:31">
      <c r="A506" s="871"/>
      <c r="B506" s="871"/>
      <c r="C506" s="871"/>
      <c r="D506" s="871"/>
      <c r="E506" s="871"/>
      <c r="F506" s="871"/>
      <c r="G506" s="871"/>
      <c r="H506" s="871"/>
      <c r="I506" s="871"/>
      <c r="J506" s="871"/>
      <c r="K506" s="871"/>
      <c r="L506" s="871"/>
      <c r="M506" s="871"/>
      <c r="N506" s="871"/>
      <c r="O506" s="871"/>
      <c r="P506" s="871"/>
      <c r="Q506" s="871"/>
      <c r="R506" s="871"/>
      <c r="S506" s="871"/>
      <c r="T506" s="871"/>
      <c r="U506" s="871"/>
      <c r="V506" s="871"/>
      <c r="W506" s="871"/>
      <c r="X506" s="871"/>
      <c r="Y506" s="871"/>
      <c r="Z506" s="871"/>
      <c r="AA506" s="871"/>
      <c r="AB506" s="871"/>
      <c r="AC506" s="871"/>
      <c r="AD506" s="871"/>
      <c r="AE506" s="871"/>
    </row>
    <row r="507" spans="1:31">
      <c r="A507" s="871"/>
      <c r="B507" s="871"/>
      <c r="C507" s="871"/>
      <c r="D507" s="871"/>
      <c r="E507" s="871"/>
      <c r="F507" s="871"/>
      <c r="G507" s="871"/>
      <c r="H507" s="871"/>
      <c r="I507" s="871"/>
      <c r="J507" s="871"/>
      <c r="K507" s="871"/>
      <c r="L507" s="871"/>
      <c r="M507" s="871"/>
      <c r="N507" s="871"/>
      <c r="O507" s="871"/>
      <c r="P507" s="871"/>
      <c r="Q507" s="871"/>
      <c r="R507" s="871"/>
      <c r="S507" s="871"/>
      <c r="T507" s="871"/>
      <c r="U507" s="871"/>
      <c r="V507" s="871"/>
      <c r="W507" s="871"/>
      <c r="X507" s="871"/>
      <c r="Y507" s="871"/>
      <c r="Z507" s="871"/>
      <c r="AA507" s="871"/>
      <c r="AB507" s="871"/>
      <c r="AC507" s="871"/>
      <c r="AD507" s="871"/>
      <c r="AE507" s="871"/>
    </row>
    <row r="508" spans="1:31">
      <c r="A508" s="871"/>
      <c r="B508" s="871"/>
      <c r="C508" s="871"/>
      <c r="D508" s="871"/>
      <c r="E508" s="871"/>
      <c r="F508" s="871"/>
      <c r="G508" s="871"/>
      <c r="H508" s="871"/>
      <c r="I508" s="871"/>
      <c r="J508" s="871"/>
      <c r="K508" s="871"/>
      <c r="L508" s="871"/>
      <c r="M508" s="871"/>
      <c r="N508" s="871"/>
      <c r="O508" s="871"/>
      <c r="P508" s="871"/>
      <c r="Q508" s="871"/>
      <c r="R508" s="871"/>
      <c r="S508" s="871"/>
      <c r="T508" s="871"/>
      <c r="U508" s="871"/>
      <c r="V508" s="871"/>
      <c r="W508" s="871"/>
      <c r="X508" s="871"/>
      <c r="Y508" s="871"/>
      <c r="Z508" s="871"/>
      <c r="AA508" s="871"/>
      <c r="AB508" s="871"/>
      <c r="AC508" s="871"/>
      <c r="AD508" s="871"/>
      <c r="AE508" s="871"/>
    </row>
    <row r="509" spans="1:31">
      <c r="A509" s="871"/>
      <c r="B509" s="871"/>
      <c r="C509" s="871"/>
      <c r="D509" s="871"/>
      <c r="E509" s="871"/>
      <c r="F509" s="871"/>
      <c r="G509" s="871"/>
      <c r="H509" s="871"/>
      <c r="I509" s="871"/>
      <c r="J509" s="871"/>
      <c r="K509" s="871"/>
      <c r="L509" s="871"/>
      <c r="M509" s="871"/>
      <c r="N509" s="871"/>
      <c r="O509" s="871"/>
      <c r="P509" s="871"/>
      <c r="Q509" s="871"/>
      <c r="R509" s="871"/>
      <c r="S509" s="871"/>
      <c r="T509" s="871"/>
      <c r="U509" s="871"/>
      <c r="V509" s="871"/>
      <c r="W509" s="871"/>
      <c r="X509" s="871"/>
      <c r="Y509" s="871"/>
      <c r="Z509" s="871"/>
      <c r="AA509" s="871"/>
      <c r="AB509" s="871"/>
      <c r="AC509" s="871"/>
      <c r="AD509" s="871"/>
      <c r="AE509" s="871"/>
    </row>
    <row r="510" spans="1:31">
      <c r="A510" s="871"/>
      <c r="B510" s="871"/>
      <c r="C510" s="871"/>
      <c r="D510" s="871"/>
      <c r="E510" s="871"/>
      <c r="F510" s="871"/>
      <c r="G510" s="871"/>
      <c r="H510" s="871"/>
      <c r="I510" s="871"/>
      <c r="J510" s="871"/>
      <c r="K510" s="871"/>
      <c r="L510" s="871"/>
      <c r="M510" s="871"/>
      <c r="N510" s="871"/>
      <c r="O510" s="871"/>
      <c r="P510" s="871"/>
      <c r="Q510" s="871"/>
      <c r="R510" s="871"/>
      <c r="S510" s="871"/>
      <c r="T510" s="871"/>
      <c r="U510" s="871"/>
      <c r="V510" s="871"/>
      <c r="W510" s="871"/>
      <c r="X510" s="871"/>
      <c r="Y510" s="871"/>
      <c r="Z510" s="871"/>
      <c r="AA510" s="871"/>
      <c r="AB510" s="871"/>
      <c r="AC510" s="871"/>
      <c r="AD510" s="871"/>
      <c r="AE510" s="871"/>
    </row>
    <row r="511" spans="1:31">
      <c r="A511" s="871"/>
      <c r="B511" s="871"/>
      <c r="C511" s="871"/>
      <c r="D511" s="871"/>
      <c r="E511" s="871"/>
      <c r="F511" s="871"/>
      <c r="G511" s="871"/>
      <c r="H511" s="871"/>
      <c r="I511" s="871"/>
      <c r="J511" s="871"/>
      <c r="K511" s="871"/>
      <c r="L511" s="871"/>
      <c r="M511" s="871"/>
      <c r="N511" s="871"/>
      <c r="O511" s="871"/>
      <c r="P511" s="871"/>
      <c r="Q511" s="871"/>
      <c r="R511" s="871"/>
      <c r="S511" s="871"/>
      <c r="T511" s="871"/>
      <c r="U511" s="871"/>
      <c r="V511" s="871"/>
      <c r="W511" s="871"/>
      <c r="X511" s="871"/>
      <c r="Y511" s="871"/>
      <c r="Z511" s="871"/>
      <c r="AA511" s="871"/>
      <c r="AB511" s="871"/>
      <c r="AC511" s="871"/>
      <c r="AD511" s="871"/>
      <c r="AE511" s="871"/>
    </row>
    <row r="512" spans="1:31">
      <c r="A512" s="871"/>
      <c r="B512" s="871"/>
      <c r="C512" s="871"/>
      <c r="D512" s="871"/>
      <c r="E512" s="871"/>
      <c r="F512" s="871"/>
      <c r="G512" s="871"/>
      <c r="H512" s="871"/>
      <c r="I512" s="871"/>
      <c r="J512" s="871"/>
      <c r="K512" s="871"/>
      <c r="L512" s="871"/>
      <c r="M512" s="871"/>
      <c r="N512" s="871"/>
      <c r="O512" s="871"/>
      <c r="P512" s="871"/>
      <c r="Q512" s="871"/>
      <c r="R512" s="871"/>
      <c r="S512" s="871"/>
      <c r="T512" s="871"/>
      <c r="U512" s="871"/>
      <c r="V512" s="871"/>
      <c r="W512" s="871"/>
      <c r="X512" s="871"/>
      <c r="Y512" s="871"/>
      <c r="Z512" s="871"/>
      <c r="AA512" s="871"/>
      <c r="AB512" s="871"/>
      <c r="AC512" s="871"/>
      <c r="AD512" s="871"/>
      <c r="AE512" s="871"/>
    </row>
    <row r="513" spans="1:31">
      <c r="A513" s="871"/>
      <c r="B513" s="871"/>
      <c r="C513" s="871"/>
      <c r="D513" s="871"/>
      <c r="E513" s="871"/>
      <c r="F513" s="871"/>
      <c r="G513" s="871"/>
      <c r="H513" s="871"/>
      <c r="I513" s="871"/>
      <c r="J513" s="871"/>
      <c r="K513" s="871"/>
      <c r="L513" s="871"/>
      <c r="M513" s="871"/>
      <c r="N513" s="871"/>
      <c r="O513" s="871"/>
      <c r="P513" s="871"/>
      <c r="Q513" s="871"/>
      <c r="R513" s="871"/>
      <c r="S513" s="871"/>
      <c r="T513" s="871"/>
      <c r="U513" s="871"/>
      <c r="V513" s="871"/>
      <c r="W513" s="871"/>
      <c r="X513" s="871"/>
      <c r="Y513" s="871"/>
      <c r="Z513" s="871"/>
      <c r="AA513" s="871"/>
      <c r="AB513" s="871"/>
      <c r="AC513" s="871"/>
      <c r="AD513" s="871"/>
      <c r="AE513" s="871"/>
    </row>
    <row r="514" spans="1:31">
      <c r="A514" s="871"/>
      <c r="B514" s="871"/>
      <c r="C514" s="871"/>
      <c r="D514" s="871"/>
      <c r="E514" s="871"/>
      <c r="F514" s="871"/>
      <c r="G514" s="871"/>
      <c r="H514" s="871"/>
      <c r="I514" s="871"/>
      <c r="J514" s="871"/>
      <c r="K514" s="871"/>
      <c r="L514" s="871"/>
      <c r="M514" s="871"/>
      <c r="N514" s="871"/>
      <c r="O514" s="871"/>
      <c r="P514" s="871"/>
      <c r="Q514" s="871"/>
      <c r="R514" s="871"/>
      <c r="S514" s="871"/>
      <c r="T514" s="871"/>
      <c r="U514" s="871"/>
      <c r="V514" s="871"/>
      <c r="W514" s="871"/>
      <c r="X514" s="871"/>
      <c r="Y514" s="871"/>
      <c r="Z514" s="871"/>
      <c r="AA514" s="871"/>
      <c r="AB514" s="871"/>
      <c r="AC514" s="871"/>
      <c r="AD514" s="871"/>
      <c r="AE514" s="871"/>
    </row>
    <row r="515" spans="1:31">
      <c r="A515" s="871"/>
      <c r="B515" s="871"/>
      <c r="C515" s="871"/>
      <c r="D515" s="871"/>
      <c r="E515" s="871"/>
      <c r="F515" s="871"/>
      <c r="G515" s="871"/>
      <c r="H515" s="871"/>
      <c r="I515" s="871"/>
      <c r="J515" s="871"/>
      <c r="K515" s="871"/>
      <c r="L515" s="871"/>
      <c r="M515" s="871"/>
      <c r="N515" s="871"/>
      <c r="O515" s="871"/>
      <c r="P515" s="871"/>
      <c r="Q515" s="871"/>
      <c r="R515" s="871"/>
      <c r="S515" s="871"/>
      <c r="T515" s="871"/>
      <c r="U515" s="871"/>
      <c r="V515" s="871"/>
      <c r="W515" s="871"/>
      <c r="X515" s="871"/>
      <c r="Y515" s="871"/>
      <c r="Z515" s="871"/>
      <c r="AA515" s="871"/>
      <c r="AB515" s="871"/>
      <c r="AC515" s="871"/>
      <c r="AD515" s="871"/>
      <c r="AE515" s="871"/>
    </row>
    <row r="516" spans="1:31">
      <c r="A516" s="871"/>
      <c r="B516" s="871"/>
      <c r="C516" s="871"/>
      <c r="D516" s="871"/>
      <c r="E516" s="871"/>
      <c r="F516" s="871"/>
      <c r="G516" s="871"/>
      <c r="H516" s="871"/>
      <c r="I516" s="871"/>
      <c r="J516" s="871"/>
      <c r="K516" s="871"/>
      <c r="L516" s="871"/>
      <c r="M516" s="871"/>
      <c r="N516" s="871"/>
      <c r="O516" s="871"/>
      <c r="P516" s="871"/>
      <c r="Q516" s="871"/>
      <c r="R516" s="871"/>
      <c r="S516" s="871"/>
      <c r="T516" s="871"/>
      <c r="U516" s="871"/>
      <c r="V516" s="871"/>
      <c r="W516" s="871"/>
      <c r="X516" s="871"/>
      <c r="Y516" s="871"/>
      <c r="Z516" s="871"/>
      <c r="AA516" s="871"/>
      <c r="AB516" s="871"/>
      <c r="AC516" s="871"/>
      <c r="AD516" s="871"/>
      <c r="AE516" s="871"/>
    </row>
    <row r="517" spans="1:31">
      <c r="A517" s="871"/>
      <c r="B517" s="871"/>
      <c r="C517" s="871"/>
      <c r="D517" s="871"/>
      <c r="E517" s="871"/>
      <c r="F517" s="871"/>
      <c r="G517" s="871"/>
      <c r="H517" s="871"/>
      <c r="I517" s="871"/>
      <c r="J517" s="871"/>
      <c r="K517" s="871"/>
      <c r="L517" s="871"/>
      <c r="M517" s="871"/>
      <c r="N517" s="871"/>
      <c r="O517" s="871"/>
      <c r="P517" s="871"/>
      <c r="Q517" s="871"/>
      <c r="R517" s="871"/>
      <c r="S517" s="871"/>
      <c r="T517" s="871"/>
      <c r="U517" s="871"/>
      <c r="V517" s="871"/>
      <c r="W517" s="871"/>
      <c r="X517" s="871"/>
      <c r="Y517" s="871"/>
      <c r="Z517" s="871"/>
      <c r="AA517" s="871"/>
      <c r="AB517" s="871"/>
      <c r="AC517" s="871"/>
      <c r="AD517" s="871"/>
      <c r="AE517" s="871"/>
    </row>
    <row r="518" spans="1:31">
      <c r="A518" s="871"/>
      <c r="B518" s="871"/>
      <c r="C518" s="871"/>
      <c r="D518" s="871"/>
      <c r="E518" s="871"/>
      <c r="F518" s="871"/>
      <c r="G518" s="871"/>
      <c r="H518" s="871"/>
      <c r="I518" s="871"/>
      <c r="J518" s="871"/>
      <c r="K518" s="871"/>
      <c r="L518" s="871"/>
      <c r="M518" s="871"/>
      <c r="N518" s="871"/>
      <c r="O518" s="871"/>
      <c r="P518" s="871"/>
      <c r="Q518" s="871"/>
      <c r="R518" s="871"/>
      <c r="S518" s="871"/>
      <c r="T518" s="871"/>
      <c r="U518" s="871"/>
      <c r="V518" s="871"/>
      <c r="W518" s="871"/>
      <c r="X518" s="871"/>
      <c r="Y518" s="871"/>
      <c r="Z518" s="871"/>
      <c r="AA518" s="871"/>
      <c r="AB518" s="871"/>
      <c r="AC518" s="871"/>
      <c r="AD518" s="871"/>
      <c r="AE518" s="871"/>
    </row>
    <row r="519" spans="1:31">
      <c r="A519" s="871"/>
      <c r="B519" s="871"/>
      <c r="C519" s="871"/>
      <c r="D519" s="871"/>
      <c r="E519" s="871"/>
      <c r="F519" s="871"/>
      <c r="G519" s="871"/>
      <c r="H519" s="871"/>
      <c r="I519" s="871"/>
      <c r="J519" s="871"/>
      <c r="K519" s="871"/>
      <c r="L519" s="871"/>
      <c r="M519" s="871"/>
      <c r="N519" s="871"/>
      <c r="O519" s="871"/>
      <c r="P519" s="871"/>
      <c r="Q519" s="871"/>
      <c r="R519" s="871"/>
      <c r="S519" s="871"/>
      <c r="T519" s="871"/>
      <c r="U519" s="871"/>
      <c r="V519" s="871"/>
      <c r="W519" s="871"/>
      <c r="X519" s="871"/>
      <c r="Y519" s="871"/>
      <c r="Z519" s="871"/>
      <c r="AA519" s="871"/>
      <c r="AB519" s="871"/>
      <c r="AC519" s="871"/>
      <c r="AD519" s="871"/>
      <c r="AE519" s="871"/>
    </row>
    <row r="520" spans="1:31">
      <c r="A520" s="871"/>
      <c r="B520" s="871"/>
      <c r="C520" s="871"/>
      <c r="D520" s="871"/>
      <c r="E520" s="871"/>
      <c r="F520" s="871"/>
      <c r="G520" s="871"/>
      <c r="H520" s="871"/>
      <c r="I520" s="871"/>
      <c r="J520" s="871"/>
      <c r="K520" s="871"/>
      <c r="L520" s="871"/>
      <c r="M520" s="871"/>
      <c r="N520" s="871"/>
      <c r="O520" s="871"/>
      <c r="P520" s="871"/>
      <c r="Q520" s="871"/>
      <c r="R520" s="871"/>
      <c r="S520" s="871"/>
      <c r="T520" s="871"/>
      <c r="U520" s="871"/>
      <c r="V520" s="871"/>
      <c r="W520" s="871"/>
      <c r="X520" s="871"/>
      <c r="Y520" s="871"/>
      <c r="Z520" s="871"/>
      <c r="AA520" s="871"/>
      <c r="AB520" s="871"/>
      <c r="AC520" s="871"/>
      <c r="AD520" s="871"/>
      <c r="AE520" s="871"/>
    </row>
    <row r="521" spans="1:31">
      <c r="A521" s="871"/>
      <c r="B521" s="871"/>
      <c r="C521" s="871"/>
      <c r="D521" s="871"/>
      <c r="E521" s="871"/>
      <c r="F521" s="871"/>
      <c r="G521" s="871"/>
      <c r="H521" s="871"/>
      <c r="I521" s="871"/>
      <c r="J521" s="871"/>
      <c r="K521" s="871"/>
      <c r="L521" s="871"/>
      <c r="M521" s="871"/>
      <c r="N521" s="871"/>
      <c r="O521" s="871"/>
      <c r="P521" s="871"/>
      <c r="Q521" s="871"/>
      <c r="R521" s="871"/>
      <c r="S521" s="871"/>
      <c r="T521" s="871"/>
      <c r="U521" s="871"/>
      <c r="V521" s="871"/>
      <c r="W521" s="871"/>
      <c r="X521" s="871"/>
      <c r="Y521" s="871"/>
      <c r="Z521" s="871"/>
      <c r="AA521" s="871"/>
      <c r="AB521" s="871"/>
      <c r="AC521" s="871"/>
      <c r="AD521" s="871"/>
      <c r="AE521" s="871"/>
    </row>
    <row r="522" spans="1:31">
      <c r="A522" s="871"/>
      <c r="B522" s="871"/>
      <c r="C522" s="871"/>
      <c r="D522" s="871"/>
      <c r="E522" s="871"/>
      <c r="F522" s="871"/>
      <c r="G522" s="871"/>
      <c r="H522" s="871"/>
      <c r="I522" s="871"/>
      <c r="J522" s="871"/>
      <c r="K522" s="871"/>
      <c r="L522" s="871"/>
      <c r="M522" s="871"/>
      <c r="N522" s="871"/>
      <c r="O522" s="871"/>
      <c r="P522" s="871"/>
      <c r="Q522" s="871"/>
      <c r="R522" s="871"/>
      <c r="S522" s="871"/>
      <c r="T522" s="871"/>
      <c r="U522" s="871"/>
      <c r="V522" s="871"/>
      <c r="W522" s="871"/>
      <c r="X522" s="871"/>
      <c r="Y522" s="871"/>
      <c r="Z522" s="871"/>
      <c r="AA522" s="871"/>
      <c r="AB522" s="871"/>
      <c r="AC522" s="871"/>
      <c r="AD522" s="871"/>
      <c r="AE522" s="871"/>
    </row>
    <row r="523" spans="1:31">
      <c r="A523" s="871"/>
      <c r="B523" s="871"/>
      <c r="C523" s="871"/>
      <c r="D523" s="871"/>
      <c r="E523" s="871"/>
      <c r="F523" s="871"/>
      <c r="G523" s="871"/>
      <c r="H523" s="871"/>
      <c r="I523" s="871"/>
      <c r="J523" s="871"/>
      <c r="K523" s="871"/>
      <c r="L523" s="871"/>
      <c r="M523" s="871"/>
      <c r="N523" s="871"/>
      <c r="O523" s="871"/>
      <c r="P523" s="871"/>
      <c r="Q523" s="871"/>
      <c r="R523" s="871"/>
      <c r="S523" s="871"/>
      <c r="T523" s="871"/>
      <c r="U523" s="871"/>
      <c r="V523" s="871"/>
      <c r="W523" s="871"/>
      <c r="X523" s="871"/>
      <c r="Y523" s="871"/>
      <c r="Z523" s="871"/>
      <c r="AA523" s="871"/>
      <c r="AB523" s="871"/>
      <c r="AC523" s="871"/>
      <c r="AD523" s="871"/>
      <c r="AE523" s="871"/>
    </row>
    <row r="524" spans="1:31">
      <c r="A524" s="871"/>
      <c r="B524" s="871"/>
      <c r="C524" s="871"/>
      <c r="D524" s="871"/>
      <c r="E524" s="871"/>
      <c r="F524" s="871"/>
      <c r="G524" s="871"/>
      <c r="H524" s="871"/>
      <c r="I524" s="871"/>
      <c r="J524" s="871"/>
      <c r="K524" s="871"/>
      <c r="L524" s="871"/>
      <c r="M524" s="871"/>
      <c r="N524" s="871"/>
      <c r="O524" s="871"/>
      <c r="P524" s="871"/>
      <c r="Q524" s="871"/>
      <c r="R524" s="871"/>
      <c r="S524" s="871"/>
      <c r="T524" s="871"/>
      <c r="U524" s="871"/>
      <c r="V524" s="871"/>
      <c r="W524" s="871"/>
      <c r="X524" s="871"/>
      <c r="Y524" s="871"/>
      <c r="Z524" s="871"/>
      <c r="AA524" s="871"/>
      <c r="AB524" s="871"/>
      <c r="AC524" s="871"/>
      <c r="AD524" s="871"/>
      <c r="AE524" s="871"/>
    </row>
    <row r="525" spans="1:31">
      <c r="A525" s="871"/>
      <c r="B525" s="871"/>
      <c r="C525" s="871"/>
      <c r="D525" s="871"/>
      <c r="E525" s="871"/>
      <c r="F525" s="871"/>
      <c r="G525" s="871"/>
      <c r="H525" s="871"/>
      <c r="I525" s="871"/>
      <c r="J525" s="871"/>
      <c r="K525" s="871"/>
      <c r="L525" s="871"/>
      <c r="M525" s="871"/>
      <c r="N525" s="871"/>
      <c r="O525" s="871"/>
      <c r="P525" s="871"/>
      <c r="Q525" s="871"/>
      <c r="R525" s="871"/>
      <c r="S525" s="871"/>
      <c r="T525" s="871"/>
      <c r="U525" s="871"/>
      <c r="V525" s="871"/>
      <c r="W525" s="871"/>
      <c r="X525" s="871"/>
      <c r="Y525" s="871"/>
      <c r="Z525" s="871"/>
      <c r="AA525" s="871"/>
      <c r="AB525" s="871"/>
      <c r="AC525" s="871"/>
      <c r="AD525" s="871"/>
      <c r="AE525" s="871"/>
    </row>
    <row r="526" spans="1:31">
      <c r="A526" s="871"/>
      <c r="B526" s="871"/>
      <c r="C526" s="871"/>
      <c r="D526" s="871"/>
      <c r="E526" s="871"/>
      <c r="F526" s="871"/>
      <c r="G526" s="871"/>
      <c r="H526" s="871"/>
      <c r="I526" s="871"/>
      <c r="J526" s="871"/>
      <c r="K526" s="871"/>
      <c r="L526" s="871"/>
      <c r="M526" s="871"/>
      <c r="N526" s="871"/>
      <c r="O526" s="871"/>
      <c r="P526" s="871"/>
      <c r="Q526" s="871"/>
      <c r="R526" s="871"/>
      <c r="S526" s="871"/>
      <c r="T526" s="871"/>
      <c r="U526" s="871"/>
      <c r="V526" s="871"/>
      <c r="W526" s="871"/>
      <c r="X526" s="871"/>
      <c r="Y526" s="871"/>
      <c r="Z526" s="871"/>
      <c r="AA526" s="871"/>
      <c r="AB526" s="871"/>
      <c r="AC526" s="871"/>
      <c r="AD526" s="871"/>
      <c r="AE526" s="871"/>
    </row>
    <row r="527" spans="1:31">
      <c r="A527" s="871"/>
      <c r="B527" s="871"/>
      <c r="C527" s="871"/>
      <c r="D527" s="871"/>
      <c r="E527" s="871"/>
      <c r="F527" s="871"/>
      <c r="G527" s="871"/>
      <c r="H527" s="871"/>
      <c r="I527" s="871"/>
      <c r="J527" s="871"/>
      <c r="K527" s="871"/>
      <c r="L527" s="871"/>
      <c r="M527" s="871"/>
      <c r="N527" s="871"/>
      <c r="O527" s="871"/>
      <c r="P527" s="871"/>
      <c r="Q527" s="871"/>
      <c r="R527" s="871"/>
      <c r="S527" s="871"/>
      <c r="T527" s="871"/>
      <c r="U527" s="871"/>
      <c r="V527" s="871"/>
      <c r="W527" s="871"/>
      <c r="X527" s="871"/>
      <c r="Y527" s="871"/>
      <c r="Z527" s="871"/>
      <c r="AA527" s="871"/>
      <c r="AB527" s="871"/>
      <c r="AC527" s="871"/>
      <c r="AD527" s="871"/>
      <c r="AE527" s="871"/>
    </row>
    <row r="528" spans="1:31">
      <c r="A528" s="871"/>
      <c r="B528" s="871"/>
      <c r="C528" s="871"/>
      <c r="D528" s="871"/>
      <c r="E528" s="871"/>
      <c r="F528" s="871"/>
      <c r="G528" s="871"/>
      <c r="H528" s="871"/>
      <c r="I528" s="871"/>
      <c r="J528" s="871"/>
      <c r="K528" s="871"/>
      <c r="L528" s="871"/>
      <c r="M528" s="871"/>
      <c r="N528" s="871"/>
      <c r="O528" s="871"/>
      <c r="P528" s="871"/>
      <c r="Q528" s="871"/>
      <c r="R528" s="871"/>
      <c r="S528" s="871"/>
      <c r="T528" s="871"/>
      <c r="U528" s="871"/>
      <c r="V528" s="871"/>
      <c r="W528" s="871"/>
      <c r="X528" s="871"/>
      <c r="Y528" s="871"/>
      <c r="Z528" s="871"/>
      <c r="AA528" s="871"/>
      <c r="AB528" s="871"/>
      <c r="AC528" s="871"/>
      <c r="AD528" s="871"/>
      <c r="AE528" s="871"/>
    </row>
    <row r="529" spans="1:31">
      <c r="A529" s="871"/>
      <c r="B529" s="871"/>
      <c r="C529" s="871"/>
      <c r="D529" s="871"/>
      <c r="E529" s="871"/>
      <c r="F529" s="871"/>
      <c r="G529" s="871"/>
      <c r="H529" s="871"/>
      <c r="I529" s="871"/>
      <c r="J529" s="871"/>
      <c r="K529" s="871"/>
      <c r="L529" s="871"/>
      <c r="M529" s="871"/>
      <c r="N529" s="871"/>
      <c r="O529" s="871"/>
      <c r="P529" s="871"/>
      <c r="Q529" s="871"/>
      <c r="R529" s="871"/>
      <c r="S529" s="871"/>
      <c r="T529" s="871"/>
      <c r="U529" s="871"/>
      <c r="V529" s="871"/>
      <c r="W529" s="871"/>
      <c r="X529" s="871"/>
      <c r="Y529" s="871"/>
      <c r="Z529" s="871"/>
      <c r="AA529" s="871"/>
      <c r="AB529" s="871"/>
      <c r="AC529" s="871"/>
      <c r="AD529" s="871"/>
      <c r="AE529" s="871"/>
    </row>
    <row r="530" spans="1:31">
      <c r="A530" s="871"/>
      <c r="B530" s="871"/>
      <c r="C530" s="871"/>
      <c r="D530" s="871"/>
      <c r="E530" s="871"/>
      <c r="F530" s="871"/>
      <c r="G530" s="871"/>
      <c r="H530" s="871"/>
      <c r="I530" s="871"/>
      <c r="J530" s="871"/>
      <c r="K530" s="871"/>
      <c r="L530" s="871"/>
      <c r="M530" s="871"/>
      <c r="N530" s="871"/>
      <c r="O530" s="871"/>
      <c r="P530" s="871"/>
      <c r="Q530" s="871"/>
      <c r="R530" s="871"/>
      <c r="S530" s="871"/>
      <c r="T530" s="871"/>
      <c r="U530" s="871"/>
      <c r="V530" s="871"/>
      <c r="W530" s="871"/>
      <c r="X530" s="871"/>
      <c r="Y530" s="871"/>
      <c r="Z530" s="871"/>
      <c r="AA530" s="871"/>
      <c r="AB530" s="871"/>
      <c r="AC530" s="871"/>
      <c r="AD530" s="871"/>
      <c r="AE530" s="871"/>
    </row>
    <row r="531" spans="1:31">
      <c r="A531" s="871"/>
      <c r="B531" s="871"/>
      <c r="C531" s="871"/>
      <c r="D531" s="871"/>
      <c r="E531" s="871"/>
      <c r="F531" s="871"/>
      <c r="G531" s="871"/>
      <c r="H531" s="871"/>
      <c r="I531" s="871"/>
      <c r="J531" s="871"/>
      <c r="K531" s="871"/>
      <c r="L531" s="871"/>
      <c r="M531" s="871"/>
      <c r="N531" s="871"/>
      <c r="O531" s="871"/>
      <c r="P531" s="871"/>
      <c r="Q531" s="871"/>
      <c r="R531" s="871"/>
      <c r="S531" s="871"/>
      <c r="T531" s="871"/>
      <c r="U531" s="871"/>
      <c r="V531" s="871"/>
      <c r="W531" s="871"/>
      <c r="X531" s="871"/>
      <c r="Y531" s="871"/>
      <c r="Z531" s="871"/>
      <c r="AA531" s="871"/>
      <c r="AB531" s="871"/>
      <c r="AC531" s="871"/>
      <c r="AD531" s="871"/>
      <c r="AE531" s="871"/>
    </row>
    <row r="532" spans="1:31">
      <c r="A532" s="871"/>
      <c r="B532" s="871"/>
      <c r="C532" s="871"/>
      <c r="D532" s="871"/>
      <c r="E532" s="871"/>
      <c r="F532" s="871"/>
      <c r="G532" s="871"/>
      <c r="H532" s="871"/>
      <c r="I532" s="871"/>
      <c r="J532" s="871"/>
      <c r="K532" s="871"/>
      <c r="L532" s="871"/>
      <c r="M532" s="871"/>
      <c r="N532" s="871"/>
      <c r="O532" s="871"/>
      <c r="P532" s="871"/>
      <c r="Q532" s="871"/>
      <c r="R532" s="871"/>
      <c r="S532" s="871"/>
      <c r="T532" s="871"/>
      <c r="U532" s="871"/>
      <c r="V532" s="871"/>
      <c r="W532" s="871"/>
      <c r="X532" s="871"/>
      <c r="Y532" s="871"/>
      <c r="Z532" s="871"/>
      <c r="AA532" s="871"/>
      <c r="AB532" s="871"/>
      <c r="AC532" s="871"/>
      <c r="AD532" s="871"/>
      <c r="AE532" s="871"/>
    </row>
    <row r="533" spans="1:31">
      <c r="A533" s="871"/>
      <c r="B533" s="871"/>
      <c r="C533" s="871"/>
      <c r="D533" s="871"/>
      <c r="E533" s="871"/>
      <c r="F533" s="871"/>
      <c r="G533" s="871"/>
      <c r="H533" s="871"/>
      <c r="I533" s="871"/>
      <c r="J533" s="871"/>
      <c r="K533" s="871"/>
      <c r="L533" s="871"/>
      <c r="M533" s="871"/>
      <c r="N533" s="871"/>
      <c r="O533" s="871"/>
      <c r="P533" s="871"/>
      <c r="Q533" s="871"/>
      <c r="R533" s="871"/>
      <c r="S533" s="871"/>
      <c r="T533" s="871"/>
      <c r="U533" s="871"/>
      <c r="V533" s="871"/>
      <c r="W533" s="871"/>
      <c r="X533" s="871"/>
      <c r="Y533" s="871"/>
      <c r="Z533" s="871"/>
      <c r="AA533" s="871"/>
      <c r="AB533" s="871"/>
      <c r="AC533" s="871"/>
      <c r="AD533" s="871"/>
      <c r="AE533" s="871"/>
    </row>
    <row r="534" spans="1:31">
      <c r="A534" s="871"/>
      <c r="B534" s="871"/>
      <c r="C534" s="871"/>
      <c r="D534" s="871"/>
      <c r="E534" s="871"/>
      <c r="F534" s="871"/>
      <c r="G534" s="871"/>
      <c r="H534" s="871"/>
      <c r="I534" s="871"/>
      <c r="J534" s="871"/>
      <c r="K534" s="871"/>
      <c r="L534" s="871"/>
      <c r="M534" s="871"/>
      <c r="N534" s="871"/>
      <c r="O534" s="871"/>
      <c r="P534" s="871"/>
      <c r="Q534" s="871"/>
      <c r="R534" s="871"/>
      <c r="S534" s="871"/>
      <c r="T534" s="871"/>
      <c r="U534" s="871"/>
      <c r="V534" s="871"/>
      <c r="W534" s="871"/>
      <c r="X534" s="871"/>
      <c r="Y534" s="871"/>
      <c r="Z534" s="871"/>
      <c r="AA534" s="871"/>
      <c r="AB534" s="871"/>
      <c r="AC534" s="871"/>
      <c r="AD534" s="871"/>
      <c r="AE534" s="871"/>
    </row>
    <row r="535" spans="1:31">
      <c r="A535" s="871"/>
      <c r="B535" s="871"/>
      <c r="C535" s="871"/>
      <c r="D535" s="871"/>
      <c r="E535" s="871"/>
      <c r="F535" s="871"/>
      <c r="G535" s="871"/>
      <c r="H535" s="871"/>
      <c r="I535" s="871"/>
      <c r="J535" s="871"/>
      <c r="K535" s="871"/>
      <c r="L535" s="871"/>
      <c r="M535" s="871"/>
      <c r="N535" s="871"/>
      <c r="O535" s="871"/>
      <c r="P535" s="871"/>
      <c r="Q535" s="871"/>
      <c r="R535" s="871"/>
      <c r="S535" s="871"/>
      <c r="T535" s="871"/>
      <c r="U535" s="871"/>
      <c r="V535" s="871"/>
      <c r="W535" s="871"/>
      <c r="X535" s="871"/>
      <c r="Y535" s="871"/>
      <c r="Z535" s="871"/>
      <c r="AA535" s="871"/>
      <c r="AB535" s="871"/>
      <c r="AC535" s="871"/>
      <c r="AD535" s="871"/>
      <c r="AE535" s="871"/>
    </row>
    <row r="536" spans="1:31">
      <c r="A536" s="871"/>
      <c r="B536" s="871"/>
      <c r="C536" s="871"/>
      <c r="D536" s="871"/>
      <c r="E536" s="871"/>
      <c r="F536" s="871"/>
      <c r="G536" s="871"/>
      <c r="H536" s="871"/>
      <c r="I536" s="871"/>
      <c r="J536" s="871"/>
      <c r="K536" s="871"/>
      <c r="L536" s="871"/>
      <c r="M536" s="871"/>
      <c r="N536" s="871"/>
      <c r="O536" s="871"/>
      <c r="P536" s="871"/>
      <c r="Q536" s="871"/>
      <c r="R536" s="871"/>
      <c r="S536" s="871"/>
      <c r="T536" s="871"/>
      <c r="U536" s="871"/>
      <c r="V536" s="871"/>
      <c r="W536" s="871"/>
      <c r="X536" s="871"/>
      <c r="Y536" s="871"/>
      <c r="Z536" s="871"/>
      <c r="AA536" s="871"/>
      <c r="AB536" s="871"/>
      <c r="AC536" s="871"/>
      <c r="AD536" s="871"/>
      <c r="AE536" s="871"/>
    </row>
    <row r="537" spans="1:31">
      <c r="A537" s="871"/>
      <c r="B537" s="871"/>
      <c r="C537" s="871"/>
      <c r="D537" s="871"/>
      <c r="E537" s="871"/>
      <c r="F537" s="871"/>
      <c r="G537" s="871"/>
      <c r="H537" s="871"/>
      <c r="I537" s="871"/>
      <c r="J537" s="871"/>
      <c r="K537" s="871"/>
      <c r="L537" s="871"/>
      <c r="M537" s="871"/>
      <c r="N537" s="871"/>
      <c r="O537" s="871"/>
      <c r="P537" s="871"/>
      <c r="Q537" s="871"/>
      <c r="R537" s="871"/>
      <c r="S537" s="871"/>
      <c r="T537" s="871"/>
      <c r="U537" s="871"/>
      <c r="V537" s="871"/>
      <c r="W537" s="871"/>
      <c r="X537" s="871"/>
      <c r="Y537" s="871"/>
      <c r="Z537" s="871"/>
      <c r="AA537" s="871"/>
      <c r="AB537" s="871"/>
      <c r="AC537" s="871"/>
      <c r="AD537" s="871"/>
      <c r="AE537" s="871"/>
    </row>
    <row r="538" spans="1:31">
      <c r="A538" s="871"/>
      <c r="B538" s="871"/>
      <c r="C538" s="871"/>
      <c r="D538" s="871"/>
      <c r="E538" s="871"/>
      <c r="F538" s="871"/>
      <c r="G538" s="871"/>
      <c r="H538" s="871"/>
      <c r="I538" s="871"/>
      <c r="J538" s="871"/>
      <c r="K538" s="871"/>
      <c r="L538" s="871"/>
      <c r="M538" s="871"/>
      <c r="N538" s="871"/>
      <c r="O538" s="871"/>
      <c r="P538" s="871"/>
      <c r="Q538" s="871"/>
      <c r="R538" s="871"/>
      <c r="S538" s="871"/>
      <c r="T538" s="871"/>
      <c r="U538" s="871"/>
      <c r="V538" s="871"/>
      <c r="W538" s="871"/>
      <c r="X538" s="871"/>
      <c r="Y538" s="871"/>
      <c r="Z538" s="871"/>
      <c r="AA538" s="871"/>
      <c r="AB538" s="871"/>
      <c r="AC538" s="871"/>
      <c r="AD538" s="871"/>
      <c r="AE538" s="871"/>
    </row>
    <row r="539" spans="1:31">
      <c r="A539" s="871"/>
      <c r="B539" s="871"/>
      <c r="C539" s="871"/>
      <c r="D539" s="871"/>
      <c r="E539" s="871"/>
      <c r="F539" s="871"/>
      <c r="G539" s="871"/>
      <c r="H539" s="871"/>
      <c r="I539" s="871"/>
      <c r="J539" s="871"/>
      <c r="K539" s="871"/>
      <c r="L539" s="871"/>
      <c r="M539" s="871"/>
      <c r="N539" s="871"/>
      <c r="O539" s="871"/>
      <c r="P539" s="871"/>
      <c r="Q539" s="871"/>
      <c r="R539" s="871"/>
      <c r="S539" s="871"/>
      <c r="T539" s="871"/>
      <c r="U539" s="871"/>
      <c r="V539" s="871"/>
      <c r="W539" s="871"/>
      <c r="X539" s="871"/>
      <c r="Y539" s="871"/>
      <c r="Z539" s="871"/>
      <c r="AA539" s="871"/>
      <c r="AB539" s="871"/>
      <c r="AC539" s="871"/>
      <c r="AD539" s="871"/>
      <c r="AE539" s="871"/>
    </row>
    <row r="540" spans="1:31">
      <c r="A540" s="871"/>
      <c r="B540" s="871"/>
      <c r="C540" s="871"/>
      <c r="D540" s="871"/>
      <c r="E540" s="871"/>
      <c r="F540" s="871"/>
      <c r="G540" s="871"/>
      <c r="H540" s="871"/>
      <c r="I540" s="871"/>
      <c r="J540" s="871"/>
      <c r="K540" s="871"/>
      <c r="L540" s="871"/>
      <c r="M540" s="871"/>
      <c r="N540" s="871"/>
      <c r="O540" s="871"/>
      <c r="P540" s="871"/>
      <c r="Q540" s="871"/>
      <c r="R540" s="871"/>
      <c r="S540" s="871"/>
      <c r="T540" s="871"/>
      <c r="U540" s="871"/>
      <c r="V540" s="871"/>
      <c r="W540" s="871"/>
      <c r="X540" s="871"/>
      <c r="Y540" s="871"/>
      <c r="Z540" s="871"/>
      <c r="AA540" s="871"/>
      <c r="AB540" s="871"/>
      <c r="AC540" s="871"/>
      <c r="AD540" s="871"/>
      <c r="AE540" s="871"/>
    </row>
    <row r="541" spans="1:31">
      <c r="A541" s="871"/>
      <c r="B541" s="871"/>
      <c r="C541" s="871"/>
      <c r="D541" s="871"/>
      <c r="E541" s="871"/>
      <c r="F541" s="871"/>
      <c r="G541" s="871"/>
      <c r="H541" s="871"/>
      <c r="I541" s="871"/>
      <c r="J541" s="871"/>
      <c r="K541" s="871"/>
      <c r="L541" s="871"/>
      <c r="M541" s="871"/>
      <c r="N541" s="871"/>
      <c r="O541" s="871"/>
      <c r="P541" s="871"/>
      <c r="Q541" s="871"/>
      <c r="R541" s="871"/>
      <c r="S541" s="871"/>
      <c r="T541" s="871"/>
      <c r="U541" s="871"/>
      <c r="V541" s="871"/>
      <c r="W541" s="871"/>
      <c r="X541" s="871"/>
      <c r="Y541" s="871"/>
      <c r="Z541" s="871"/>
      <c r="AA541" s="871"/>
      <c r="AB541" s="871"/>
      <c r="AC541" s="871"/>
      <c r="AD541" s="871"/>
      <c r="AE541" s="871"/>
    </row>
    <row r="542" spans="1:31">
      <c r="A542" s="871"/>
      <c r="B542" s="871"/>
      <c r="C542" s="871"/>
      <c r="D542" s="871"/>
      <c r="E542" s="871"/>
      <c r="F542" s="871"/>
      <c r="G542" s="871"/>
      <c r="H542" s="871"/>
      <c r="I542" s="871"/>
      <c r="J542" s="871"/>
      <c r="K542" s="871"/>
      <c r="L542" s="871"/>
      <c r="M542" s="871"/>
      <c r="N542" s="871"/>
      <c r="O542" s="871"/>
      <c r="P542" s="871"/>
      <c r="Q542" s="871"/>
      <c r="R542" s="871"/>
      <c r="S542" s="871"/>
      <c r="T542" s="871"/>
      <c r="U542" s="871"/>
      <c r="V542" s="871"/>
      <c r="W542" s="871"/>
      <c r="X542" s="871"/>
      <c r="Y542" s="871"/>
      <c r="Z542" s="871"/>
      <c r="AA542" s="871"/>
      <c r="AB542" s="871"/>
      <c r="AC542" s="871"/>
      <c r="AD542" s="871"/>
      <c r="AE542" s="871"/>
    </row>
    <row r="543" spans="1:31">
      <c r="A543" s="871"/>
      <c r="B543" s="871"/>
      <c r="C543" s="871"/>
      <c r="D543" s="871"/>
      <c r="E543" s="871"/>
      <c r="F543" s="871"/>
      <c r="G543" s="871"/>
      <c r="H543" s="871"/>
      <c r="I543" s="871"/>
      <c r="J543" s="871"/>
      <c r="K543" s="871"/>
      <c r="L543" s="871"/>
      <c r="M543" s="871"/>
      <c r="N543" s="871"/>
      <c r="O543" s="871"/>
      <c r="P543" s="871"/>
      <c r="Q543" s="871"/>
      <c r="R543" s="871"/>
      <c r="S543" s="871"/>
      <c r="T543" s="871"/>
      <c r="U543" s="871"/>
      <c r="V543" s="871"/>
      <c r="W543" s="871"/>
      <c r="X543" s="871"/>
      <c r="Y543" s="871"/>
      <c r="Z543" s="871"/>
      <c r="AA543" s="871"/>
      <c r="AB543" s="871"/>
      <c r="AC543" s="871"/>
      <c r="AD543" s="871"/>
      <c r="AE543" s="871"/>
    </row>
    <row r="544" spans="1:31">
      <c r="A544" s="871"/>
      <c r="B544" s="871"/>
      <c r="C544" s="871"/>
      <c r="D544" s="871"/>
      <c r="E544" s="871"/>
      <c r="F544" s="871"/>
      <c r="G544" s="871"/>
      <c r="H544" s="871"/>
      <c r="I544" s="871"/>
      <c r="J544" s="871"/>
      <c r="K544" s="871"/>
      <c r="L544" s="871"/>
      <c r="M544" s="871"/>
      <c r="N544" s="871"/>
      <c r="O544" s="871"/>
      <c r="P544" s="871"/>
      <c r="Q544" s="871"/>
      <c r="R544" s="871"/>
      <c r="S544" s="871"/>
      <c r="T544" s="871"/>
      <c r="U544" s="871"/>
      <c r="V544" s="871"/>
      <c r="W544" s="871"/>
      <c r="X544" s="871"/>
      <c r="Y544" s="871"/>
      <c r="Z544" s="871"/>
      <c r="AA544" s="871"/>
      <c r="AB544" s="871"/>
      <c r="AC544" s="871"/>
      <c r="AD544" s="871"/>
      <c r="AE544" s="871"/>
    </row>
    <row r="545" spans="1:31">
      <c r="A545" s="871"/>
      <c r="B545" s="871"/>
      <c r="C545" s="871"/>
      <c r="D545" s="871"/>
      <c r="E545" s="871"/>
      <c r="F545" s="871"/>
      <c r="G545" s="871"/>
      <c r="H545" s="871"/>
      <c r="I545" s="871"/>
      <c r="J545" s="871"/>
      <c r="K545" s="871"/>
      <c r="L545" s="871"/>
      <c r="M545" s="871"/>
      <c r="N545" s="871"/>
      <c r="O545" s="871"/>
      <c r="P545" s="871"/>
      <c r="Q545" s="871"/>
      <c r="R545" s="871"/>
      <c r="S545" s="871"/>
      <c r="T545" s="871"/>
      <c r="U545" s="871"/>
      <c r="V545" s="871"/>
      <c r="W545" s="871"/>
      <c r="X545" s="871"/>
      <c r="Y545" s="871"/>
      <c r="Z545" s="871"/>
      <c r="AA545" s="871"/>
      <c r="AB545" s="871"/>
      <c r="AC545" s="871"/>
      <c r="AD545" s="871"/>
      <c r="AE545" s="871"/>
    </row>
    <row r="546" spans="1:31">
      <c r="A546" s="871"/>
      <c r="B546" s="871"/>
      <c r="C546" s="871"/>
      <c r="D546" s="871"/>
      <c r="E546" s="871"/>
      <c r="F546" s="871"/>
      <c r="G546" s="871"/>
      <c r="H546" s="871"/>
      <c r="I546" s="871"/>
      <c r="J546" s="871"/>
      <c r="K546" s="871"/>
      <c r="L546" s="871"/>
      <c r="M546" s="871"/>
      <c r="N546" s="871"/>
      <c r="O546" s="871"/>
      <c r="P546" s="871"/>
      <c r="Q546" s="871"/>
      <c r="R546" s="871"/>
      <c r="S546" s="871"/>
      <c r="T546" s="871"/>
      <c r="U546" s="871"/>
      <c r="V546" s="871"/>
      <c r="W546" s="871"/>
      <c r="X546" s="871"/>
      <c r="Y546" s="871"/>
      <c r="Z546" s="871"/>
      <c r="AA546" s="871"/>
      <c r="AB546" s="871"/>
      <c r="AC546" s="871"/>
      <c r="AD546" s="871"/>
      <c r="AE546" s="871"/>
    </row>
    <row r="547" spans="1:31">
      <c r="A547" s="871"/>
      <c r="B547" s="871"/>
      <c r="C547" s="871"/>
      <c r="D547" s="871"/>
      <c r="E547" s="871"/>
      <c r="F547" s="871"/>
      <c r="G547" s="871"/>
      <c r="H547" s="871"/>
      <c r="I547" s="871"/>
      <c r="J547" s="871"/>
      <c r="K547" s="871"/>
      <c r="L547" s="871"/>
      <c r="M547" s="871"/>
      <c r="N547" s="871"/>
      <c r="O547" s="871"/>
      <c r="P547" s="871"/>
      <c r="Q547" s="871"/>
      <c r="R547" s="871"/>
      <c r="S547" s="871"/>
      <c r="T547" s="871"/>
      <c r="U547" s="871"/>
      <c r="V547" s="871"/>
      <c r="W547" s="871"/>
      <c r="X547" s="871"/>
      <c r="Y547" s="871"/>
      <c r="Z547" s="871"/>
      <c r="AA547" s="871"/>
      <c r="AB547" s="871"/>
      <c r="AC547" s="871"/>
      <c r="AD547" s="871"/>
      <c r="AE547" s="871"/>
    </row>
    <row r="548" spans="1:31">
      <c r="A548" s="871"/>
      <c r="B548" s="871"/>
      <c r="C548" s="871"/>
      <c r="D548" s="871"/>
      <c r="E548" s="871"/>
      <c r="F548" s="871"/>
      <c r="G548" s="871"/>
      <c r="H548" s="871"/>
      <c r="I548" s="871"/>
      <c r="J548" s="871"/>
      <c r="K548" s="871"/>
      <c r="L548" s="871"/>
      <c r="M548" s="871"/>
      <c r="N548" s="871"/>
      <c r="O548" s="871"/>
      <c r="P548" s="871"/>
      <c r="Q548" s="871"/>
      <c r="R548" s="871"/>
      <c r="S548" s="871"/>
      <c r="T548" s="871"/>
      <c r="U548" s="871"/>
      <c r="V548" s="871"/>
      <c r="W548" s="871"/>
      <c r="X548" s="871"/>
      <c r="Y548" s="871"/>
      <c r="Z548" s="871"/>
      <c r="AA548" s="871"/>
      <c r="AB548" s="871"/>
      <c r="AC548" s="871"/>
      <c r="AD548" s="871"/>
      <c r="AE548" s="871"/>
    </row>
    <row r="549" spans="1:31">
      <c r="A549" s="871"/>
      <c r="B549" s="871"/>
      <c r="C549" s="871"/>
      <c r="D549" s="871"/>
      <c r="E549" s="871"/>
      <c r="F549" s="871"/>
      <c r="G549" s="871"/>
      <c r="H549" s="871"/>
      <c r="I549" s="871"/>
      <c r="J549" s="871"/>
      <c r="K549" s="871"/>
      <c r="L549" s="871"/>
      <c r="M549" s="871"/>
      <c r="N549" s="871"/>
      <c r="O549" s="871"/>
      <c r="P549" s="871"/>
      <c r="Q549" s="871"/>
      <c r="R549" s="871"/>
      <c r="S549" s="871"/>
      <c r="T549" s="871"/>
      <c r="U549" s="871"/>
      <c r="V549" s="871"/>
      <c r="W549" s="871"/>
      <c r="X549" s="871"/>
      <c r="Y549" s="871"/>
      <c r="Z549" s="871"/>
      <c r="AA549" s="871"/>
      <c r="AB549" s="871"/>
      <c r="AC549" s="871"/>
      <c r="AD549" s="871"/>
      <c r="AE549" s="871"/>
    </row>
    <row r="550" spans="1:31">
      <c r="A550" s="871"/>
      <c r="B550" s="871"/>
      <c r="C550" s="871"/>
      <c r="D550" s="871"/>
      <c r="E550" s="871"/>
      <c r="F550" s="871"/>
      <c r="G550" s="871"/>
      <c r="H550" s="871"/>
      <c r="I550" s="871"/>
      <c r="J550" s="871"/>
      <c r="K550" s="871"/>
      <c r="L550" s="871"/>
      <c r="M550" s="871"/>
      <c r="N550" s="871"/>
      <c r="O550" s="871"/>
      <c r="P550" s="871"/>
      <c r="Q550" s="871"/>
      <c r="R550" s="871"/>
      <c r="S550" s="871"/>
      <c r="T550" s="871"/>
      <c r="U550" s="871"/>
      <c r="V550" s="871"/>
      <c r="W550" s="871"/>
      <c r="X550" s="871"/>
      <c r="Y550" s="871"/>
      <c r="Z550" s="871"/>
      <c r="AA550" s="871"/>
      <c r="AB550" s="871"/>
      <c r="AC550" s="871"/>
      <c r="AD550" s="871"/>
      <c r="AE550" s="871"/>
    </row>
    <row r="551" spans="1:31">
      <c r="A551" s="871"/>
      <c r="B551" s="871"/>
      <c r="C551" s="871"/>
      <c r="D551" s="871"/>
      <c r="E551" s="871"/>
      <c r="F551" s="871"/>
      <c r="G551" s="871"/>
      <c r="H551" s="871"/>
      <c r="I551" s="871"/>
      <c r="J551" s="871"/>
      <c r="K551" s="871"/>
      <c r="L551" s="871"/>
      <c r="M551" s="871"/>
      <c r="N551" s="871"/>
      <c r="O551" s="871"/>
      <c r="P551" s="871"/>
      <c r="Q551" s="871"/>
      <c r="R551" s="871"/>
      <c r="S551" s="871"/>
      <c r="T551" s="871"/>
      <c r="U551" s="871"/>
      <c r="V551" s="871"/>
      <c r="W551" s="871"/>
      <c r="X551" s="871"/>
      <c r="Y551" s="871"/>
      <c r="Z551" s="871"/>
      <c r="AA551" s="871"/>
      <c r="AB551" s="871"/>
      <c r="AC551" s="871"/>
      <c r="AD551" s="871"/>
      <c r="AE551" s="871"/>
    </row>
    <row r="552" spans="1:31">
      <c r="A552" s="871"/>
      <c r="B552" s="871"/>
      <c r="C552" s="871"/>
      <c r="D552" s="871"/>
      <c r="E552" s="871"/>
      <c r="F552" s="871"/>
      <c r="G552" s="871"/>
      <c r="H552" s="871"/>
      <c r="I552" s="871"/>
      <c r="J552" s="871"/>
      <c r="K552" s="871"/>
      <c r="L552" s="871"/>
      <c r="M552" s="871"/>
      <c r="N552" s="871"/>
      <c r="O552" s="871"/>
      <c r="P552" s="871"/>
      <c r="Q552" s="871"/>
      <c r="R552" s="871"/>
      <c r="S552" s="871"/>
      <c r="T552" s="871"/>
      <c r="U552" s="871"/>
      <c r="V552" s="871"/>
      <c r="W552" s="871"/>
      <c r="X552" s="871"/>
      <c r="Y552" s="871"/>
      <c r="Z552" s="871"/>
      <c r="AA552" s="871"/>
      <c r="AB552" s="871"/>
      <c r="AC552" s="871"/>
      <c r="AD552" s="871"/>
      <c r="AE552" s="871"/>
    </row>
    <row r="553" spans="1:31">
      <c r="A553" s="871"/>
      <c r="B553" s="871"/>
      <c r="C553" s="871"/>
      <c r="D553" s="871"/>
      <c r="E553" s="871"/>
      <c r="F553" s="871"/>
      <c r="G553" s="871"/>
      <c r="H553" s="871"/>
      <c r="I553" s="871"/>
      <c r="J553" s="871"/>
      <c r="K553" s="871"/>
      <c r="L553" s="871"/>
      <c r="M553" s="871"/>
      <c r="N553" s="871"/>
      <c r="O553" s="871"/>
      <c r="P553" s="871"/>
      <c r="Q553" s="871"/>
      <c r="R553" s="871"/>
      <c r="S553" s="871"/>
      <c r="T553" s="871"/>
      <c r="U553" s="871"/>
      <c r="V553" s="871"/>
      <c r="W553" s="871"/>
      <c r="X553" s="871"/>
      <c r="Y553" s="871"/>
      <c r="Z553" s="871"/>
      <c r="AA553" s="871"/>
      <c r="AB553" s="871"/>
      <c r="AC553" s="871"/>
      <c r="AD553" s="871"/>
      <c r="AE553" s="871"/>
    </row>
    <row r="554" spans="1:31">
      <c r="A554" s="871"/>
      <c r="B554" s="871"/>
      <c r="C554" s="871"/>
      <c r="D554" s="871"/>
      <c r="E554" s="871"/>
      <c r="F554" s="871"/>
      <c r="G554" s="871"/>
      <c r="H554" s="871"/>
      <c r="I554" s="871"/>
      <c r="J554" s="871"/>
      <c r="K554" s="871"/>
      <c r="L554" s="871"/>
      <c r="M554" s="871"/>
      <c r="N554" s="871"/>
      <c r="O554" s="871"/>
      <c r="P554" s="871"/>
      <c r="Q554" s="871"/>
      <c r="R554" s="871"/>
      <c r="S554" s="871"/>
      <c r="T554" s="871"/>
      <c r="U554" s="871"/>
      <c r="V554" s="871"/>
      <c r="W554" s="871"/>
      <c r="X554" s="871"/>
      <c r="Y554" s="871"/>
      <c r="Z554" s="871"/>
      <c r="AA554" s="871"/>
      <c r="AB554" s="871"/>
      <c r="AC554" s="871"/>
      <c r="AD554" s="871"/>
      <c r="AE554" s="871"/>
    </row>
    <row r="555" spans="1:31">
      <c r="A555" s="871"/>
      <c r="B555" s="871"/>
      <c r="C555" s="871"/>
      <c r="D555" s="871"/>
      <c r="E555" s="871"/>
      <c r="F555" s="871"/>
      <c r="G555" s="871"/>
      <c r="H555" s="871"/>
      <c r="I555" s="871"/>
      <c r="J555" s="871"/>
      <c r="K555" s="871"/>
      <c r="L555" s="871"/>
      <c r="M555" s="871"/>
      <c r="N555" s="871"/>
      <c r="O555" s="871"/>
      <c r="P555" s="871"/>
      <c r="Q555" s="871"/>
      <c r="R555" s="871"/>
      <c r="S555" s="871"/>
      <c r="T555" s="871"/>
      <c r="U555" s="871"/>
      <c r="V555" s="871"/>
      <c r="W555" s="871"/>
      <c r="X555" s="871"/>
      <c r="Y555" s="871"/>
      <c r="Z555" s="871"/>
      <c r="AA555" s="871"/>
      <c r="AB555" s="871"/>
      <c r="AC555" s="871"/>
      <c r="AD555" s="871"/>
      <c r="AE555" s="871"/>
    </row>
    <row r="556" spans="1:31">
      <c r="A556" s="871"/>
      <c r="B556" s="871"/>
      <c r="C556" s="871"/>
      <c r="D556" s="871"/>
      <c r="E556" s="871"/>
      <c r="F556" s="871"/>
      <c r="G556" s="871"/>
      <c r="H556" s="871"/>
      <c r="I556" s="871"/>
      <c r="J556" s="871"/>
      <c r="K556" s="871"/>
      <c r="L556" s="871"/>
      <c r="M556" s="871"/>
      <c r="N556" s="871"/>
      <c r="O556" s="871"/>
      <c r="P556" s="871"/>
      <c r="Q556" s="871"/>
      <c r="R556" s="871"/>
      <c r="S556" s="871"/>
      <c r="T556" s="871"/>
      <c r="U556" s="871"/>
      <c r="V556" s="871"/>
      <c r="W556" s="871"/>
      <c r="X556" s="871"/>
      <c r="Y556" s="871"/>
      <c r="Z556" s="871"/>
      <c r="AA556" s="871"/>
      <c r="AB556" s="871"/>
      <c r="AC556" s="871"/>
      <c r="AD556" s="871"/>
      <c r="AE556" s="871"/>
    </row>
    <row r="557" spans="1:31">
      <c r="A557" s="871"/>
      <c r="B557" s="871"/>
      <c r="C557" s="871"/>
      <c r="D557" s="871"/>
      <c r="E557" s="871"/>
      <c r="F557" s="871"/>
      <c r="G557" s="871"/>
      <c r="H557" s="871"/>
      <c r="I557" s="871"/>
      <c r="J557" s="871"/>
      <c r="K557" s="871"/>
      <c r="L557" s="871"/>
      <c r="M557" s="871"/>
      <c r="N557" s="871"/>
      <c r="O557" s="871"/>
      <c r="P557" s="871"/>
      <c r="Q557" s="871"/>
      <c r="R557" s="871"/>
      <c r="S557" s="871"/>
      <c r="T557" s="871"/>
      <c r="U557" s="871"/>
      <c r="V557" s="871"/>
      <c r="W557" s="871"/>
      <c r="X557" s="871"/>
      <c r="Y557" s="871"/>
      <c r="Z557" s="871"/>
      <c r="AA557" s="871"/>
      <c r="AB557" s="871"/>
      <c r="AC557" s="871"/>
      <c r="AD557" s="871"/>
      <c r="AE557" s="871"/>
    </row>
    <row r="558" spans="1:31">
      <c r="A558" s="871"/>
      <c r="B558" s="871"/>
      <c r="C558" s="871"/>
      <c r="D558" s="871"/>
      <c r="E558" s="871"/>
      <c r="F558" s="871"/>
      <c r="G558" s="871"/>
      <c r="H558" s="871"/>
      <c r="I558" s="871"/>
      <c r="J558" s="871"/>
      <c r="K558" s="871"/>
      <c r="L558" s="871"/>
      <c r="M558" s="871"/>
      <c r="N558" s="871"/>
      <c r="O558" s="871"/>
      <c r="P558" s="871"/>
      <c r="Q558" s="871"/>
      <c r="R558" s="871"/>
      <c r="S558" s="871"/>
      <c r="T558" s="871"/>
      <c r="U558" s="871"/>
      <c r="V558" s="871"/>
      <c r="W558" s="871"/>
      <c r="X558" s="871"/>
      <c r="Y558" s="871"/>
      <c r="Z558" s="871"/>
      <c r="AA558" s="871"/>
      <c r="AB558" s="871"/>
      <c r="AC558" s="871"/>
      <c r="AD558" s="871"/>
      <c r="AE558" s="871"/>
    </row>
    <row r="559" spans="1:31">
      <c r="A559" s="871"/>
      <c r="B559" s="871"/>
      <c r="C559" s="871"/>
      <c r="D559" s="871"/>
      <c r="E559" s="871"/>
      <c r="F559" s="871"/>
      <c r="G559" s="871"/>
      <c r="H559" s="871"/>
      <c r="I559" s="871"/>
      <c r="J559" s="871"/>
      <c r="K559" s="871"/>
      <c r="L559" s="871"/>
      <c r="M559" s="871"/>
      <c r="N559" s="871"/>
      <c r="O559" s="871"/>
      <c r="P559" s="871"/>
      <c r="Q559" s="871"/>
      <c r="R559" s="871"/>
      <c r="S559" s="871"/>
      <c r="T559" s="871"/>
      <c r="U559" s="871"/>
      <c r="V559" s="871"/>
      <c r="W559" s="871"/>
      <c r="X559" s="871"/>
      <c r="Y559" s="871"/>
      <c r="Z559" s="871"/>
      <c r="AA559" s="871"/>
      <c r="AB559" s="871"/>
      <c r="AC559" s="871"/>
      <c r="AD559" s="871"/>
      <c r="AE559" s="871"/>
    </row>
    <row r="560" spans="1:31">
      <c r="A560" s="871"/>
      <c r="B560" s="871"/>
      <c r="C560" s="871"/>
      <c r="D560" s="871"/>
      <c r="E560" s="871"/>
      <c r="F560" s="871"/>
      <c r="G560" s="871"/>
      <c r="H560" s="871"/>
      <c r="I560" s="871"/>
      <c r="J560" s="871"/>
      <c r="K560" s="871"/>
      <c r="L560" s="871"/>
      <c r="M560" s="871"/>
      <c r="N560" s="871"/>
      <c r="O560" s="871"/>
      <c r="P560" s="871"/>
      <c r="Q560" s="871"/>
      <c r="R560" s="871"/>
      <c r="S560" s="871"/>
      <c r="T560" s="871"/>
      <c r="U560" s="871"/>
      <c r="V560" s="871"/>
      <c r="W560" s="871"/>
      <c r="X560" s="871"/>
      <c r="Y560" s="871"/>
      <c r="Z560" s="871"/>
      <c r="AA560" s="871"/>
      <c r="AB560" s="871"/>
      <c r="AC560" s="871"/>
      <c r="AD560" s="871"/>
      <c r="AE560" s="871"/>
    </row>
    <row r="561" spans="1:31">
      <c r="A561" s="871"/>
      <c r="B561" s="871"/>
      <c r="C561" s="871"/>
      <c r="D561" s="871"/>
      <c r="E561" s="871"/>
      <c r="F561" s="871"/>
      <c r="G561" s="871"/>
      <c r="H561" s="871"/>
      <c r="I561" s="871"/>
      <c r="J561" s="871"/>
      <c r="K561" s="871"/>
      <c r="L561" s="871"/>
      <c r="M561" s="871"/>
      <c r="N561" s="871"/>
      <c r="O561" s="871"/>
      <c r="P561" s="871"/>
      <c r="Q561" s="871"/>
      <c r="R561" s="871"/>
      <c r="S561" s="871"/>
      <c r="T561" s="871"/>
      <c r="U561" s="871"/>
      <c r="V561" s="871"/>
      <c r="W561" s="871"/>
      <c r="X561" s="871"/>
      <c r="Y561" s="871"/>
      <c r="Z561" s="871"/>
      <c r="AA561" s="871"/>
      <c r="AB561" s="871"/>
      <c r="AC561" s="871"/>
      <c r="AD561" s="871"/>
      <c r="AE561" s="871"/>
    </row>
    <row r="562" spans="1:31">
      <c r="A562" s="871"/>
      <c r="B562" s="871"/>
      <c r="C562" s="871"/>
      <c r="D562" s="871"/>
      <c r="E562" s="871"/>
      <c r="F562" s="871"/>
      <c r="G562" s="871"/>
      <c r="H562" s="871"/>
      <c r="I562" s="871"/>
      <c r="J562" s="871"/>
      <c r="K562" s="871"/>
      <c r="L562" s="871"/>
      <c r="M562" s="871"/>
      <c r="N562" s="871"/>
      <c r="O562" s="871"/>
      <c r="P562" s="871"/>
      <c r="Q562" s="871"/>
      <c r="R562" s="871"/>
      <c r="S562" s="871"/>
      <c r="T562" s="871"/>
      <c r="U562" s="871"/>
      <c r="V562" s="871"/>
      <c r="W562" s="871"/>
      <c r="X562" s="871"/>
      <c r="Y562" s="871"/>
      <c r="Z562" s="871"/>
      <c r="AA562" s="871"/>
      <c r="AB562" s="871"/>
      <c r="AC562" s="871"/>
      <c r="AD562" s="871"/>
      <c r="AE562" s="871"/>
    </row>
    <row r="563" spans="1:31">
      <c r="A563" s="871"/>
      <c r="B563" s="871"/>
      <c r="C563" s="871"/>
      <c r="D563" s="871"/>
      <c r="E563" s="871"/>
      <c r="F563" s="871"/>
      <c r="G563" s="871"/>
      <c r="H563" s="871"/>
      <c r="I563" s="871"/>
      <c r="J563" s="871"/>
      <c r="K563" s="871"/>
      <c r="L563" s="871"/>
      <c r="M563" s="871"/>
      <c r="N563" s="871"/>
      <c r="O563" s="871"/>
      <c r="P563" s="871"/>
      <c r="Q563" s="871"/>
      <c r="R563" s="871"/>
      <c r="S563" s="871"/>
      <c r="T563" s="871"/>
      <c r="U563" s="871"/>
      <c r="V563" s="871"/>
      <c r="W563" s="871"/>
      <c r="X563" s="871"/>
      <c r="Y563" s="871"/>
      <c r="Z563" s="871"/>
      <c r="AA563" s="871"/>
      <c r="AB563" s="871"/>
      <c r="AC563" s="871"/>
      <c r="AD563" s="871"/>
      <c r="AE563" s="871"/>
    </row>
    <row r="564" spans="1:31">
      <c r="A564" s="871"/>
      <c r="B564" s="871"/>
      <c r="C564" s="871"/>
      <c r="D564" s="871"/>
      <c r="E564" s="871"/>
      <c r="F564" s="871"/>
      <c r="G564" s="871"/>
      <c r="H564" s="871"/>
      <c r="I564" s="871"/>
      <c r="J564" s="871"/>
      <c r="K564" s="871"/>
      <c r="L564" s="871"/>
      <c r="M564" s="871"/>
      <c r="N564" s="871"/>
      <c r="O564" s="871"/>
      <c r="P564" s="871"/>
      <c r="Q564" s="871"/>
      <c r="R564" s="871"/>
      <c r="S564" s="871"/>
      <c r="T564" s="871"/>
      <c r="U564" s="871"/>
      <c r="V564" s="871"/>
      <c r="W564" s="871"/>
      <c r="X564" s="871"/>
      <c r="Y564" s="871"/>
      <c r="Z564" s="871"/>
      <c r="AA564" s="871"/>
      <c r="AB564" s="871"/>
      <c r="AC564" s="871"/>
      <c r="AD564" s="871"/>
      <c r="AE564" s="871"/>
    </row>
    <row r="565" spans="1:31">
      <c r="A565" s="871"/>
      <c r="B565" s="871"/>
      <c r="C565" s="871"/>
      <c r="D565" s="871"/>
      <c r="E565" s="871"/>
      <c r="F565" s="871"/>
      <c r="G565" s="871"/>
      <c r="H565" s="871"/>
      <c r="I565" s="871"/>
      <c r="J565" s="871"/>
      <c r="K565" s="871"/>
      <c r="L565" s="871"/>
      <c r="M565" s="871"/>
      <c r="N565" s="871"/>
      <c r="O565" s="871"/>
      <c r="P565" s="871"/>
      <c r="Q565" s="871"/>
      <c r="R565" s="871"/>
      <c r="S565" s="871"/>
      <c r="T565" s="871"/>
      <c r="U565" s="871"/>
      <c r="V565" s="871"/>
      <c r="W565" s="871"/>
      <c r="X565" s="871"/>
      <c r="Y565" s="871"/>
      <c r="Z565" s="871"/>
      <c r="AA565" s="871"/>
      <c r="AB565" s="871"/>
      <c r="AC565" s="871"/>
      <c r="AD565" s="871"/>
      <c r="AE565" s="871"/>
    </row>
    <row r="566" spans="1:31">
      <c r="A566" s="871"/>
      <c r="B566" s="871"/>
      <c r="C566" s="871"/>
      <c r="D566" s="871"/>
      <c r="E566" s="871"/>
      <c r="F566" s="871"/>
      <c r="G566" s="871"/>
      <c r="H566" s="871"/>
      <c r="I566" s="871"/>
      <c r="J566" s="871"/>
      <c r="K566" s="871"/>
      <c r="L566" s="871"/>
      <c r="M566" s="871"/>
      <c r="N566" s="871"/>
      <c r="O566" s="871"/>
      <c r="P566" s="871"/>
      <c r="Q566" s="871"/>
      <c r="R566" s="871"/>
      <c r="S566" s="871"/>
      <c r="T566" s="871"/>
      <c r="U566" s="871"/>
      <c r="V566" s="871"/>
      <c r="W566" s="871"/>
      <c r="X566" s="871"/>
      <c r="Y566" s="871"/>
      <c r="Z566" s="871"/>
      <c r="AA566" s="871"/>
      <c r="AB566" s="871"/>
      <c r="AC566" s="871"/>
      <c r="AD566" s="871"/>
      <c r="AE566" s="871"/>
    </row>
    <row r="567" spans="1:31">
      <c r="A567" s="871"/>
      <c r="B567" s="871"/>
      <c r="C567" s="871"/>
      <c r="D567" s="871"/>
      <c r="E567" s="871"/>
      <c r="F567" s="871"/>
      <c r="G567" s="871"/>
      <c r="H567" s="871"/>
      <c r="I567" s="871"/>
      <c r="J567" s="871"/>
      <c r="K567" s="871"/>
      <c r="L567" s="871"/>
      <c r="M567" s="871"/>
      <c r="N567" s="871"/>
      <c r="O567" s="871"/>
      <c r="P567" s="871"/>
      <c r="Q567" s="871"/>
      <c r="R567" s="871"/>
      <c r="S567" s="871"/>
      <c r="T567" s="871"/>
      <c r="U567" s="871"/>
      <c r="V567" s="871"/>
      <c r="W567" s="871"/>
      <c r="X567" s="871"/>
      <c r="Y567" s="871"/>
      <c r="Z567" s="871"/>
      <c r="AA567" s="871"/>
      <c r="AB567" s="871"/>
      <c r="AC567" s="871"/>
      <c r="AD567" s="871"/>
      <c r="AE567" s="871"/>
    </row>
    <row r="568" spans="1:31">
      <c r="A568" s="871"/>
      <c r="B568" s="871"/>
      <c r="C568" s="871"/>
      <c r="D568" s="871"/>
      <c r="E568" s="871"/>
      <c r="F568" s="871"/>
      <c r="G568" s="871"/>
      <c r="H568" s="871"/>
      <c r="I568" s="871"/>
      <c r="J568" s="871"/>
      <c r="K568" s="871"/>
      <c r="L568" s="871"/>
      <c r="M568" s="871"/>
      <c r="N568" s="871"/>
      <c r="O568" s="871"/>
      <c r="P568" s="871"/>
      <c r="Q568" s="871"/>
      <c r="R568" s="871"/>
      <c r="S568" s="871"/>
      <c r="T568" s="871"/>
      <c r="U568" s="871"/>
      <c r="V568" s="871"/>
      <c r="W568" s="871"/>
      <c r="X568" s="871"/>
      <c r="Y568" s="871"/>
      <c r="Z568" s="871"/>
      <c r="AA568" s="871"/>
      <c r="AB568" s="871"/>
      <c r="AC568" s="871"/>
      <c r="AD568" s="871"/>
      <c r="AE568" s="871"/>
    </row>
    <row r="569" spans="1:31">
      <c r="A569" s="871"/>
      <c r="B569" s="871"/>
      <c r="C569" s="871"/>
      <c r="D569" s="871"/>
      <c r="E569" s="871"/>
      <c r="F569" s="871"/>
      <c r="G569" s="871"/>
      <c r="H569" s="871"/>
      <c r="I569" s="871"/>
      <c r="J569" s="871"/>
      <c r="K569" s="871"/>
      <c r="L569" s="871"/>
      <c r="M569" s="871"/>
      <c r="N569" s="871"/>
      <c r="O569" s="871"/>
      <c r="P569" s="871"/>
      <c r="Q569" s="871"/>
      <c r="R569" s="871"/>
      <c r="S569" s="871"/>
      <c r="T569" s="871"/>
      <c r="U569" s="871"/>
      <c r="V569" s="871"/>
      <c r="W569" s="871"/>
      <c r="X569" s="871"/>
      <c r="Y569" s="871"/>
      <c r="Z569" s="871"/>
      <c r="AA569" s="871"/>
      <c r="AB569" s="871"/>
      <c r="AC569" s="871"/>
      <c r="AD569" s="871"/>
      <c r="AE569" s="871"/>
    </row>
    <row r="570" spans="1:31">
      <c r="A570" s="871"/>
      <c r="B570" s="871"/>
      <c r="C570" s="871"/>
      <c r="D570" s="871"/>
      <c r="E570" s="871"/>
      <c r="F570" s="871"/>
      <c r="G570" s="871"/>
      <c r="H570" s="871"/>
      <c r="I570" s="871"/>
      <c r="J570" s="871"/>
      <c r="K570" s="871"/>
      <c r="L570" s="871"/>
      <c r="M570" s="871"/>
      <c r="N570" s="871"/>
      <c r="O570" s="871"/>
      <c r="P570" s="871"/>
      <c r="Q570" s="871"/>
      <c r="R570" s="871"/>
      <c r="S570" s="871"/>
      <c r="T570" s="871"/>
      <c r="U570" s="871"/>
      <c r="V570" s="871"/>
      <c r="W570" s="871"/>
      <c r="X570" s="871"/>
      <c r="Y570" s="871"/>
      <c r="Z570" s="871"/>
      <c r="AA570" s="871"/>
      <c r="AB570" s="871"/>
      <c r="AC570" s="871"/>
      <c r="AD570" s="871"/>
      <c r="AE570" s="871"/>
    </row>
    <row r="571" spans="1:31">
      <c r="A571" s="871"/>
      <c r="B571" s="871"/>
      <c r="C571" s="871"/>
      <c r="D571" s="871"/>
      <c r="E571" s="871"/>
      <c r="F571" s="871"/>
      <c r="G571" s="871"/>
      <c r="H571" s="871"/>
      <c r="I571" s="871"/>
      <c r="J571" s="871"/>
      <c r="K571" s="871"/>
      <c r="L571" s="871"/>
      <c r="M571" s="871"/>
      <c r="N571" s="871"/>
      <c r="O571" s="871"/>
      <c r="P571" s="871"/>
      <c r="Q571" s="871"/>
      <c r="R571" s="871"/>
      <c r="S571" s="871"/>
      <c r="T571" s="871"/>
      <c r="U571" s="871"/>
      <c r="V571" s="871"/>
      <c r="W571" s="871"/>
      <c r="X571" s="871"/>
      <c r="Y571" s="871"/>
      <c r="Z571" s="871"/>
      <c r="AA571" s="871"/>
      <c r="AB571" s="871"/>
      <c r="AC571" s="871"/>
      <c r="AD571" s="871"/>
      <c r="AE571" s="871"/>
    </row>
    <row r="572" spans="1:31">
      <c r="A572" s="871"/>
      <c r="B572" s="871"/>
      <c r="C572" s="871"/>
      <c r="D572" s="871"/>
      <c r="E572" s="871"/>
      <c r="F572" s="871"/>
      <c r="G572" s="871"/>
      <c r="H572" s="871"/>
      <c r="I572" s="871"/>
      <c r="J572" s="871"/>
      <c r="K572" s="871"/>
      <c r="L572" s="871"/>
      <c r="M572" s="871"/>
      <c r="N572" s="871"/>
      <c r="O572" s="871"/>
      <c r="P572" s="871"/>
      <c r="Q572" s="871"/>
      <c r="R572" s="871"/>
      <c r="S572" s="871"/>
      <c r="T572" s="871"/>
      <c r="U572" s="871"/>
      <c r="V572" s="871"/>
      <c r="W572" s="871"/>
      <c r="X572" s="871"/>
      <c r="Y572" s="871"/>
      <c r="Z572" s="871"/>
      <c r="AA572" s="871"/>
      <c r="AB572" s="871"/>
      <c r="AC572" s="871"/>
      <c r="AD572" s="871"/>
      <c r="AE572" s="871"/>
    </row>
    <row r="573" spans="1:31">
      <c r="A573" s="871"/>
      <c r="B573" s="871"/>
      <c r="C573" s="871"/>
      <c r="D573" s="871"/>
      <c r="E573" s="871"/>
      <c r="F573" s="871"/>
      <c r="G573" s="871"/>
      <c r="H573" s="871"/>
      <c r="I573" s="871"/>
      <c r="J573" s="871"/>
      <c r="K573" s="871"/>
      <c r="L573" s="871"/>
      <c r="M573" s="871"/>
      <c r="N573" s="871"/>
      <c r="O573" s="871"/>
      <c r="P573" s="871"/>
      <c r="Q573" s="871"/>
      <c r="R573" s="871"/>
      <c r="S573" s="871"/>
      <c r="T573" s="871"/>
      <c r="U573" s="871"/>
      <c r="V573" s="871"/>
      <c r="W573" s="871"/>
      <c r="X573" s="871"/>
      <c r="Y573" s="871"/>
      <c r="Z573" s="871"/>
      <c r="AA573" s="871"/>
      <c r="AB573" s="871"/>
      <c r="AC573" s="871"/>
      <c r="AD573" s="871"/>
      <c r="AE573" s="871"/>
    </row>
    <row r="574" spans="1:31">
      <c r="A574" s="871"/>
      <c r="B574" s="871"/>
      <c r="C574" s="871"/>
      <c r="D574" s="871"/>
      <c r="E574" s="871"/>
      <c r="F574" s="871"/>
      <c r="G574" s="871"/>
      <c r="H574" s="871"/>
      <c r="I574" s="871"/>
      <c r="J574" s="871"/>
      <c r="K574" s="871"/>
      <c r="L574" s="871"/>
      <c r="M574" s="871"/>
      <c r="N574" s="871"/>
      <c r="O574" s="871"/>
      <c r="P574" s="871"/>
      <c r="Q574" s="871"/>
      <c r="R574" s="871"/>
      <c r="S574" s="871"/>
      <c r="T574" s="871"/>
      <c r="U574" s="871"/>
      <c r="V574" s="871"/>
      <c r="W574" s="871"/>
      <c r="X574" s="871"/>
      <c r="Y574" s="871"/>
      <c r="Z574" s="871"/>
      <c r="AA574" s="871"/>
      <c r="AB574" s="871"/>
      <c r="AC574" s="871"/>
      <c r="AD574" s="871"/>
      <c r="AE574" s="871"/>
    </row>
    <row r="575" spans="1:31">
      <c r="A575" s="871"/>
      <c r="B575" s="871"/>
      <c r="C575" s="871"/>
      <c r="D575" s="871"/>
      <c r="E575" s="871"/>
      <c r="F575" s="871"/>
      <c r="G575" s="871"/>
      <c r="H575" s="871"/>
      <c r="I575" s="871"/>
      <c r="J575" s="871"/>
      <c r="K575" s="871"/>
      <c r="L575" s="871"/>
      <c r="M575" s="871"/>
      <c r="N575" s="871"/>
      <c r="O575" s="871"/>
      <c r="P575" s="871"/>
      <c r="Q575" s="871"/>
      <c r="R575" s="871"/>
      <c r="S575" s="871"/>
      <c r="T575" s="871"/>
      <c r="U575" s="871"/>
      <c r="V575" s="871"/>
      <c r="W575" s="871"/>
      <c r="X575" s="871"/>
      <c r="Y575" s="871"/>
      <c r="Z575" s="871"/>
      <c r="AA575" s="871"/>
      <c r="AB575" s="871"/>
      <c r="AC575" s="871"/>
      <c r="AD575" s="871"/>
      <c r="AE575" s="871"/>
    </row>
    <row r="576" spans="1:31">
      <c r="A576" s="871"/>
      <c r="B576" s="871"/>
      <c r="C576" s="871"/>
      <c r="D576" s="871"/>
      <c r="E576" s="871"/>
      <c r="F576" s="871"/>
      <c r="G576" s="871"/>
      <c r="H576" s="871"/>
      <c r="I576" s="871"/>
      <c r="J576" s="871"/>
      <c r="K576" s="871"/>
      <c r="L576" s="871"/>
      <c r="M576" s="871"/>
      <c r="N576" s="871"/>
      <c r="O576" s="871"/>
      <c r="P576" s="871"/>
      <c r="Q576" s="871"/>
      <c r="R576" s="871"/>
      <c r="S576" s="871"/>
      <c r="T576" s="871"/>
      <c r="U576" s="871"/>
      <c r="V576" s="871"/>
      <c r="W576" s="871"/>
      <c r="X576" s="871"/>
      <c r="Y576" s="871"/>
      <c r="Z576" s="871"/>
      <c r="AA576" s="871"/>
      <c r="AB576" s="871"/>
      <c r="AC576" s="871"/>
      <c r="AD576" s="871"/>
      <c r="AE576" s="871"/>
    </row>
    <row r="577" spans="1:31">
      <c r="A577" s="871"/>
      <c r="B577" s="871"/>
      <c r="C577" s="871"/>
      <c r="D577" s="871"/>
      <c r="E577" s="871"/>
      <c r="F577" s="871"/>
      <c r="G577" s="871"/>
      <c r="H577" s="871"/>
      <c r="I577" s="871"/>
      <c r="J577" s="871"/>
      <c r="K577" s="871"/>
      <c r="L577" s="871"/>
      <c r="M577" s="871"/>
      <c r="N577" s="871"/>
      <c r="O577" s="871"/>
      <c r="P577" s="871"/>
      <c r="Q577" s="871"/>
      <c r="R577" s="871"/>
      <c r="S577" s="871"/>
      <c r="T577" s="871"/>
      <c r="U577" s="871"/>
      <c r="V577" s="871"/>
      <c r="W577" s="871"/>
      <c r="X577" s="871"/>
      <c r="Y577" s="871"/>
      <c r="Z577" s="871"/>
      <c r="AA577" s="871"/>
      <c r="AB577" s="871"/>
      <c r="AC577" s="871"/>
      <c r="AD577" s="871"/>
      <c r="AE577" s="871"/>
    </row>
    <row r="578" spans="1:31">
      <c r="A578" s="871"/>
      <c r="B578" s="871"/>
      <c r="C578" s="871"/>
      <c r="D578" s="871"/>
      <c r="E578" s="871"/>
      <c r="F578" s="871"/>
      <c r="G578" s="871"/>
      <c r="H578" s="871"/>
      <c r="I578" s="871"/>
      <c r="J578" s="871"/>
      <c r="K578" s="871"/>
      <c r="L578" s="871"/>
      <c r="M578" s="871"/>
      <c r="N578" s="871"/>
      <c r="O578" s="871"/>
      <c r="P578" s="871"/>
      <c r="Q578" s="871"/>
      <c r="R578" s="871"/>
      <c r="S578" s="871"/>
      <c r="T578" s="871"/>
      <c r="U578" s="871"/>
      <c r="V578" s="871"/>
      <c r="W578" s="871"/>
      <c r="X578" s="871"/>
      <c r="Y578" s="871"/>
      <c r="Z578" s="871"/>
      <c r="AA578" s="871"/>
      <c r="AB578" s="871"/>
      <c r="AC578" s="871"/>
      <c r="AD578" s="871"/>
      <c r="AE578" s="871"/>
    </row>
    <row r="579" spans="1:31">
      <c r="A579" s="871"/>
      <c r="B579" s="871"/>
      <c r="C579" s="871"/>
      <c r="D579" s="871"/>
      <c r="E579" s="871"/>
      <c r="F579" s="871"/>
      <c r="G579" s="871"/>
      <c r="H579" s="871"/>
      <c r="I579" s="871"/>
      <c r="J579" s="871"/>
      <c r="K579" s="871"/>
      <c r="L579" s="871"/>
      <c r="M579" s="871"/>
      <c r="N579" s="871"/>
      <c r="O579" s="871"/>
      <c r="P579" s="871"/>
      <c r="Q579" s="871"/>
      <c r="R579" s="871"/>
      <c r="S579" s="871"/>
      <c r="T579" s="871"/>
      <c r="U579" s="871"/>
      <c r="V579" s="871"/>
      <c r="W579" s="871"/>
      <c r="X579" s="871"/>
      <c r="Y579" s="871"/>
      <c r="Z579" s="871"/>
      <c r="AA579" s="871"/>
      <c r="AB579" s="871"/>
      <c r="AC579" s="871"/>
      <c r="AD579" s="871"/>
      <c r="AE579" s="871"/>
    </row>
    <row r="580" spans="1:31">
      <c r="A580" s="871"/>
      <c r="B580" s="871"/>
      <c r="C580" s="871"/>
      <c r="D580" s="871"/>
      <c r="E580" s="871"/>
      <c r="F580" s="871"/>
      <c r="G580" s="871"/>
      <c r="H580" s="871"/>
      <c r="I580" s="871"/>
      <c r="J580" s="871"/>
      <c r="K580" s="871"/>
      <c r="L580" s="871"/>
      <c r="M580" s="871"/>
      <c r="N580" s="871"/>
      <c r="O580" s="871"/>
      <c r="P580" s="871"/>
      <c r="Q580" s="871"/>
      <c r="R580" s="871"/>
      <c r="S580" s="871"/>
      <c r="T580" s="871"/>
      <c r="U580" s="871"/>
      <c r="V580" s="871"/>
      <c r="W580" s="871"/>
      <c r="X580" s="871"/>
      <c r="Y580" s="871"/>
      <c r="Z580" s="871"/>
      <c r="AA580" s="871"/>
      <c r="AB580" s="871"/>
      <c r="AC580" s="871"/>
      <c r="AD580" s="871"/>
      <c r="AE580" s="871"/>
    </row>
    <row r="581" spans="1:31">
      <c r="A581" s="871"/>
      <c r="B581" s="871"/>
      <c r="C581" s="871"/>
      <c r="D581" s="871"/>
      <c r="E581" s="871"/>
      <c r="F581" s="871"/>
      <c r="G581" s="871"/>
      <c r="H581" s="871"/>
      <c r="I581" s="871"/>
      <c r="J581" s="871"/>
      <c r="K581" s="871"/>
      <c r="L581" s="871"/>
      <c r="M581" s="871"/>
      <c r="N581" s="871"/>
      <c r="O581" s="871"/>
      <c r="P581" s="871"/>
      <c r="Q581" s="871"/>
      <c r="R581" s="871"/>
      <c r="S581" s="871"/>
      <c r="T581" s="871"/>
      <c r="U581" s="871"/>
      <c r="V581" s="871"/>
      <c r="W581" s="871"/>
      <c r="X581" s="871"/>
      <c r="Y581" s="871"/>
      <c r="Z581" s="871"/>
      <c r="AA581" s="871"/>
      <c r="AB581" s="871"/>
      <c r="AC581" s="871"/>
      <c r="AD581" s="871"/>
      <c r="AE581" s="871"/>
    </row>
    <row r="582" spans="1:31">
      <c r="A582" s="871"/>
      <c r="B582" s="871"/>
      <c r="C582" s="871"/>
      <c r="D582" s="871"/>
      <c r="E582" s="871"/>
      <c r="F582" s="871"/>
      <c r="G582" s="871"/>
      <c r="H582" s="871"/>
      <c r="I582" s="871"/>
      <c r="J582" s="871"/>
      <c r="K582" s="871"/>
      <c r="L582" s="871"/>
      <c r="M582" s="871"/>
      <c r="N582" s="871"/>
      <c r="O582" s="871"/>
      <c r="P582" s="871"/>
      <c r="Q582" s="871"/>
      <c r="R582" s="871"/>
      <c r="S582" s="871"/>
      <c r="T582" s="871"/>
      <c r="U582" s="871"/>
      <c r="V582" s="871"/>
      <c r="W582" s="871"/>
      <c r="X582" s="871"/>
      <c r="Y582" s="871"/>
      <c r="Z582" s="871"/>
      <c r="AA582" s="871"/>
      <c r="AB582" s="871"/>
      <c r="AC582" s="871"/>
      <c r="AD582" s="871"/>
      <c r="AE582" s="871"/>
    </row>
    <row r="583" spans="1:31">
      <c r="A583" s="871"/>
      <c r="B583" s="871"/>
      <c r="C583" s="871"/>
      <c r="D583" s="871"/>
      <c r="E583" s="871"/>
      <c r="F583" s="871"/>
      <c r="G583" s="871"/>
      <c r="H583" s="871"/>
      <c r="I583" s="871"/>
      <c r="J583" s="871"/>
      <c r="K583" s="871"/>
      <c r="L583" s="871"/>
      <c r="M583" s="871"/>
      <c r="N583" s="871"/>
      <c r="O583" s="871"/>
      <c r="P583" s="871"/>
      <c r="Q583" s="871"/>
      <c r="R583" s="871"/>
      <c r="S583" s="871"/>
      <c r="T583" s="871"/>
      <c r="U583" s="871"/>
      <c r="V583" s="871"/>
      <c r="W583" s="871"/>
      <c r="X583" s="871"/>
      <c r="Y583" s="871"/>
      <c r="Z583" s="871"/>
      <c r="AA583" s="871"/>
      <c r="AB583" s="871"/>
      <c r="AC583" s="871"/>
      <c r="AD583" s="871"/>
      <c r="AE583" s="871"/>
    </row>
    <row r="584" spans="1:31">
      <c r="A584" s="871"/>
      <c r="B584" s="871"/>
      <c r="C584" s="871"/>
      <c r="D584" s="871"/>
      <c r="E584" s="871"/>
      <c r="F584" s="871"/>
      <c r="G584" s="871"/>
      <c r="H584" s="871"/>
      <c r="I584" s="871"/>
      <c r="J584" s="871"/>
      <c r="K584" s="871"/>
      <c r="L584" s="871"/>
      <c r="M584" s="871"/>
      <c r="N584" s="871"/>
      <c r="O584" s="871"/>
      <c r="P584" s="871"/>
      <c r="Q584" s="871"/>
      <c r="R584" s="871"/>
      <c r="S584" s="871"/>
      <c r="T584" s="871"/>
      <c r="U584" s="871"/>
      <c r="V584" s="871"/>
      <c r="W584" s="871"/>
      <c r="X584" s="871"/>
      <c r="Y584" s="871"/>
      <c r="Z584" s="871"/>
      <c r="AA584" s="871"/>
      <c r="AB584" s="871"/>
      <c r="AC584" s="871"/>
      <c r="AD584" s="871"/>
      <c r="AE584" s="871"/>
    </row>
    <row r="585" spans="1:31">
      <c r="A585" s="871"/>
      <c r="B585" s="871"/>
      <c r="C585" s="871"/>
      <c r="D585" s="871"/>
      <c r="E585" s="871"/>
      <c r="F585" s="871"/>
      <c r="G585" s="871"/>
      <c r="H585" s="871"/>
      <c r="I585" s="871"/>
      <c r="J585" s="871"/>
      <c r="K585" s="871"/>
      <c r="L585" s="871"/>
      <c r="M585" s="871"/>
      <c r="N585" s="871"/>
      <c r="O585" s="871"/>
      <c r="P585" s="871"/>
      <c r="Q585" s="871"/>
      <c r="R585" s="871"/>
      <c r="S585" s="871"/>
      <c r="T585" s="871"/>
      <c r="U585" s="871"/>
      <c r="V585" s="871"/>
      <c r="W585" s="871"/>
      <c r="X585" s="871"/>
      <c r="Y585" s="871"/>
      <c r="Z585" s="871"/>
      <c r="AA585" s="871"/>
      <c r="AB585" s="871"/>
      <c r="AC585" s="871"/>
      <c r="AD585" s="871"/>
      <c r="AE585" s="871"/>
    </row>
    <row r="586" spans="1:31">
      <c r="A586" s="871"/>
      <c r="B586" s="871"/>
      <c r="C586" s="871"/>
      <c r="D586" s="871"/>
      <c r="E586" s="871"/>
      <c r="F586" s="871"/>
      <c r="G586" s="871"/>
      <c r="H586" s="871"/>
      <c r="I586" s="871"/>
      <c r="J586" s="871"/>
      <c r="K586" s="871"/>
      <c r="L586" s="871"/>
      <c r="M586" s="871"/>
      <c r="N586" s="871"/>
      <c r="O586" s="871"/>
      <c r="P586" s="871"/>
      <c r="Q586" s="871"/>
      <c r="R586" s="871"/>
      <c r="S586" s="871"/>
      <c r="T586" s="871"/>
      <c r="U586" s="871"/>
      <c r="V586" s="871"/>
      <c r="W586" s="871"/>
      <c r="X586" s="871"/>
      <c r="Y586" s="871"/>
      <c r="Z586" s="871"/>
      <c r="AA586" s="871"/>
      <c r="AB586" s="871"/>
      <c r="AC586" s="871"/>
      <c r="AD586" s="871"/>
      <c r="AE586" s="871"/>
    </row>
    <row r="587" spans="1:31">
      <c r="A587" s="871"/>
      <c r="B587" s="871"/>
      <c r="C587" s="871"/>
      <c r="D587" s="871"/>
      <c r="E587" s="871"/>
      <c r="F587" s="871"/>
      <c r="G587" s="871"/>
      <c r="H587" s="871"/>
      <c r="I587" s="871"/>
      <c r="J587" s="871"/>
      <c r="K587" s="871"/>
      <c r="L587" s="871"/>
      <c r="M587" s="871"/>
      <c r="N587" s="871"/>
      <c r="O587" s="871"/>
      <c r="P587" s="871"/>
      <c r="Q587" s="871"/>
      <c r="R587" s="871"/>
      <c r="S587" s="871"/>
      <c r="T587" s="871"/>
      <c r="U587" s="871"/>
      <c r="V587" s="871"/>
      <c r="W587" s="871"/>
      <c r="X587" s="871"/>
      <c r="Y587" s="871"/>
      <c r="Z587" s="871"/>
      <c r="AA587" s="871"/>
      <c r="AB587" s="871"/>
      <c r="AC587" s="871"/>
      <c r="AD587" s="871"/>
      <c r="AE587" s="871"/>
    </row>
    <row r="588" spans="1:31">
      <c r="A588" s="871"/>
      <c r="B588" s="871"/>
      <c r="C588" s="871"/>
      <c r="D588" s="871"/>
      <c r="E588" s="871"/>
      <c r="F588" s="871"/>
      <c r="G588" s="871"/>
      <c r="H588" s="871"/>
      <c r="I588" s="871"/>
      <c r="J588" s="871"/>
      <c r="K588" s="871"/>
      <c r="L588" s="871"/>
      <c r="M588" s="871"/>
      <c r="N588" s="871"/>
      <c r="O588" s="871"/>
      <c r="P588" s="871"/>
      <c r="Q588" s="871"/>
      <c r="R588" s="871"/>
      <c r="S588" s="871"/>
      <c r="T588" s="871"/>
      <c r="U588" s="871"/>
      <c r="V588" s="871"/>
      <c r="W588" s="871"/>
      <c r="X588" s="871"/>
      <c r="Y588" s="871"/>
      <c r="Z588" s="871"/>
      <c r="AA588" s="871"/>
      <c r="AB588" s="871"/>
      <c r="AC588" s="871"/>
      <c r="AD588" s="871"/>
      <c r="AE588" s="871"/>
    </row>
    <row r="589" spans="1:31">
      <c r="A589" s="871"/>
      <c r="B589" s="871"/>
      <c r="C589" s="871"/>
      <c r="D589" s="871"/>
      <c r="E589" s="871"/>
      <c r="F589" s="871"/>
      <c r="G589" s="871"/>
      <c r="H589" s="871"/>
      <c r="I589" s="871"/>
      <c r="J589" s="871"/>
      <c r="K589" s="871"/>
      <c r="L589" s="871"/>
      <c r="M589" s="871"/>
      <c r="N589" s="871"/>
      <c r="O589" s="871"/>
      <c r="P589" s="871"/>
      <c r="Q589" s="871"/>
      <c r="R589" s="871"/>
      <c r="S589" s="871"/>
      <c r="T589" s="871"/>
      <c r="U589" s="871"/>
      <c r="V589" s="871"/>
      <c r="W589" s="871"/>
      <c r="X589" s="871"/>
      <c r="Y589" s="871"/>
      <c r="Z589" s="871"/>
      <c r="AA589" s="871"/>
      <c r="AB589" s="871"/>
      <c r="AC589" s="871"/>
      <c r="AD589" s="871"/>
      <c r="AE589" s="871"/>
    </row>
    <row r="590" spans="1:31">
      <c r="A590" s="871"/>
      <c r="B590" s="871"/>
      <c r="C590" s="871"/>
      <c r="D590" s="871"/>
      <c r="E590" s="871"/>
      <c r="F590" s="871"/>
      <c r="G590" s="871"/>
      <c r="H590" s="871"/>
      <c r="I590" s="871"/>
      <c r="J590" s="871"/>
      <c r="K590" s="871"/>
      <c r="L590" s="871"/>
      <c r="M590" s="871"/>
      <c r="N590" s="871"/>
      <c r="O590" s="871"/>
      <c r="P590" s="871"/>
      <c r="Q590" s="871"/>
      <c r="R590" s="871"/>
      <c r="S590" s="871"/>
      <c r="T590" s="871"/>
      <c r="U590" s="871"/>
      <c r="V590" s="871"/>
      <c r="W590" s="871"/>
      <c r="X590" s="871"/>
      <c r="Y590" s="871"/>
      <c r="Z590" s="871"/>
      <c r="AA590" s="871"/>
      <c r="AB590" s="871"/>
      <c r="AC590" s="871"/>
      <c r="AD590" s="871"/>
      <c r="AE590" s="871"/>
    </row>
    <row r="591" spans="1:31">
      <c r="A591" s="871"/>
      <c r="B591" s="871"/>
      <c r="C591" s="871"/>
      <c r="D591" s="871"/>
      <c r="E591" s="871"/>
      <c r="F591" s="871"/>
      <c r="G591" s="871"/>
      <c r="H591" s="871"/>
      <c r="I591" s="871"/>
      <c r="J591" s="871"/>
      <c r="K591" s="871"/>
      <c r="L591" s="871"/>
      <c r="M591" s="871"/>
      <c r="N591" s="871"/>
      <c r="O591" s="871"/>
      <c r="P591" s="871"/>
      <c r="Q591" s="871"/>
      <c r="R591" s="871"/>
      <c r="S591" s="871"/>
      <c r="T591" s="871"/>
      <c r="U591" s="871"/>
      <c r="V591" s="871"/>
      <c r="W591" s="871"/>
      <c r="X591" s="871"/>
      <c r="Y591" s="871"/>
      <c r="Z591" s="871"/>
      <c r="AA591" s="871"/>
      <c r="AB591" s="871"/>
      <c r="AC591" s="871"/>
      <c r="AD591" s="871"/>
      <c r="AE591" s="871"/>
    </row>
    <row r="592" spans="1:31">
      <c r="A592" s="871"/>
      <c r="B592" s="871"/>
      <c r="C592" s="871"/>
      <c r="D592" s="871"/>
      <c r="E592" s="871"/>
      <c r="F592" s="871"/>
      <c r="G592" s="871"/>
      <c r="H592" s="871"/>
      <c r="I592" s="871"/>
      <c r="J592" s="871"/>
      <c r="K592" s="871"/>
      <c r="L592" s="871"/>
      <c r="M592" s="871"/>
      <c r="N592" s="871"/>
      <c r="O592" s="871"/>
      <c r="P592" s="871"/>
      <c r="Q592" s="871"/>
      <c r="R592" s="871"/>
      <c r="S592" s="871"/>
      <c r="T592" s="871"/>
      <c r="U592" s="871"/>
      <c r="V592" s="871"/>
      <c r="W592" s="871"/>
      <c r="X592" s="871"/>
      <c r="Y592" s="871"/>
      <c r="Z592" s="871"/>
      <c r="AA592" s="871"/>
      <c r="AB592" s="871"/>
      <c r="AC592" s="871"/>
      <c r="AD592" s="871"/>
      <c r="AE592" s="871"/>
    </row>
    <row r="593" spans="1:31">
      <c r="A593" s="871"/>
      <c r="B593" s="871"/>
      <c r="C593" s="871"/>
      <c r="D593" s="871"/>
      <c r="E593" s="871"/>
      <c r="F593" s="871"/>
      <c r="G593" s="871"/>
      <c r="H593" s="871"/>
      <c r="I593" s="871"/>
      <c r="J593" s="871"/>
      <c r="K593" s="871"/>
      <c r="L593" s="871"/>
      <c r="M593" s="871"/>
      <c r="N593" s="871"/>
      <c r="O593" s="871"/>
      <c r="P593" s="871"/>
      <c r="Q593" s="871"/>
      <c r="R593" s="871"/>
      <c r="S593" s="871"/>
      <c r="T593" s="871"/>
      <c r="U593" s="871"/>
      <c r="V593" s="871"/>
      <c r="W593" s="871"/>
      <c r="X593" s="871"/>
      <c r="Y593" s="871"/>
      <c r="Z593" s="871"/>
      <c r="AA593" s="871"/>
      <c r="AB593" s="871"/>
      <c r="AC593" s="871"/>
      <c r="AD593" s="871"/>
      <c r="AE593" s="871"/>
    </row>
    <row r="594" spans="1:31">
      <c r="A594" s="871"/>
      <c r="B594" s="871"/>
      <c r="C594" s="871"/>
      <c r="D594" s="871"/>
      <c r="E594" s="871"/>
      <c r="F594" s="871"/>
      <c r="G594" s="871"/>
      <c r="H594" s="871"/>
      <c r="I594" s="871"/>
      <c r="J594" s="871"/>
      <c r="K594" s="871"/>
      <c r="L594" s="871"/>
      <c r="M594" s="871"/>
      <c r="N594" s="871"/>
      <c r="O594" s="871"/>
      <c r="P594" s="871"/>
      <c r="Q594" s="871"/>
      <c r="R594" s="871"/>
      <c r="S594" s="871"/>
      <c r="T594" s="871"/>
      <c r="U594" s="871"/>
      <c r="V594" s="871"/>
      <c r="W594" s="871"/>
      <c r="X594" s="871"/>
      <c r="Y594" s="871"/>
      <c r="Z594" s="871"/>
      <c r="AA594" s="871"/>
      <c r="AB594" s="871"/>
      <c r="AC594" s="871"/>
      <c r="AD594" s="871"/>
      <c r="AE594" s="871"/>
    </row>
    <row r="595" spans="1:31">
      <c r="A595" s="871"/>
      <c r="B595" s="871"/>
      <c r="C595" s="871"/>
      <c r="D595" s="871"/>
      <c r="E595" s="871"/>
      <c r="F595" s="871"/>
      <c r="G595" s="871"/>
      <c r="H595" s="871"/>
      <c r="I595" s="871"/>
      <c r="J595" s="871"/>
      <c r="K595" s="871"/>
      <c r="L595" s="871"/>
      <c r="M595" s="871"/>
      <c r="N595" s="871"/>
      <c r="O595" s="871"/>
      <c r="P595" s="871"/>
      <c r="Q595" s="871"/>
      <c r="R595" s="871"/>
      <c r="S595" s="871"/>
      <c r="T595" s="871"/>
      <c r="U595" s="871"/>
      <c r="V595" s="871"/>
      <c r="W595" s="871"/>
      <c r="X595" s="871"/>
      <c r="Y595" s="871"/>
      <c r="Z595" s="871"/>
      <c r="AA595" s="871"/>
      <c r="AB595" s="871"/>
      <c r="AC595" s="871"/>
      <c r="AD595" s="871"/>
      <c r="AE595" s="871"/>
    </row>
    <row r="596" spans="1:31">
      <c r="A596" s="871"/>
      <c r="B596" s="871"/>
      <c r="C596" s="871"/>
      <c r="D596" s="871"/>
      <c r="E596" s="871"/>
      <c r="F596" s="871"/>
      <c r="G596" s="871"/>
      <c r="H596" s="871"/>
      <c r="I596" s="871"/>
      <c r="J596" s="871"/>
      <c r="K596" s="871"/>
      <c r="L596" s="871"/>
      <c r="M596" s="871"/>
      <c r="N596" s="871"/>
      <c r="O596" s="871"/>
      <c r="P596" s="871"/>
      <c r="Q596" s="871"/>
      <c r="R596" s="871"/>
      <c r="S596" s="871"/>
      <c r="T596" s="871"/>
      <c r="U596" s="871"/>
      <c r="V596" s="871"/>
      <c r="W596" s="871"/>
      <c r="X596" s="871"/>
      <c r="Y596" s="871"/>
      <c r="Z596" s="871"/>
      <c r="AA596" s="871"/>
      <c r="AB596" s="871"/>
      <c r="AC596" s="871"/>
      <c r="AD596" s="871"/>
      <c r="AE596" s="871"/>
    </row>
    <row r="597" spans="1:31">
      <c r="A597" s="871"/>
      <c r="B597" s="871"/>
      <c r="C597" s="871"/>
      <c r="D597" s="871"/>
      <c r="E597" s="871"/>
      <c r="F597" s="871"/>
      <c r="G597" s="871"/>
      <c r="H597" s="871"/>
      <c r="I597" s="871"/>
      <c r="J597" s="871"/>
      <c r="K597" s="871"/>
      <c r="L597" s="871"/>
      <c r="M597" s="871"/>
      <c r="N597" s="871"/>
      <c r="O597" s="871"/>
      <c r="P597" s="871"/>
      <c r="Q597" s="871"/>
      <c r="R597" s="871"/>
      <c r="S597" s="871"/>
      <c r="T597" s="871"/>
      <c r="U597" s="871"/>
      <c r="V597" s="871"/>
      <c r="W597" s="871"/>
      <c r="X597" s="871"/>
      <c r="Y597" s="871"/>
      <c r="Z597" s="871"/>
      <c r="AA597" s="871"/>
      <c r="AB597" s="871"/>
      <c r="AC597" s="871"/>
      <c r="AD597" s="871"/>
      <c r="AE597" s="871"/>
    </row>
    <row r="598" spans="1:31">
      <c r="A598" s="871"/>
      <c r="B598" s="871"/>
      <c r="C598" s="871"/>
      <c r="D598" s="871"/>
      <c r="E598" s="871"/>
      <c r="F598" s="871"/>
      <c r="G598" s="871"/>
      <c r="H598" s="871"/>
      <c r="I598" s="871"/>
      <c r="J598" s="871"/>
      <c r="K598" s="871"/>
      <c r="L598" s="871"/>
      <c r="M598" s="871"/>
      <c r="N598" s="871"/>
      <c r="O598" s="871"/>
      <c r="P598" s="871"/>
      <c r="Q598" s="871"/>
      <c r="R598" s="871"/>
      <c r="S598" s="871"/>
      <c r="T598" s="871"/>
      <c r="U598" s="871"/>
      <c r="V598" s="871"/>
      <c r="W598" s="871"/>
      <c r="X598" s="871"/>
      <c r="Y598" s="871"/>
      <c r="Z598" s="871"/>
      <c r="AA598" s="871"/>
      <c r="AB598" s="871"/>
      <c r="AC598" s="871"/>
      <c r="AD598" s="871"/>
      <c r="AE598" s="871"/>
    </row>
    <row r="599" spans="1:31">
      <c r="A599" s="871"/>
      <c r="B599" s="871"/>
      <c r="C599" s="871"/>
      <c r="D599" s="871"/>
      <c r="E599" s="871"/>
      <c r="F599" s="871"/>
      <c r="G599" s="871"/>
      <c r="H599" s="871"/>
      <c r="I599" s="871"/>
      <c r="J599" s="871"/>
      <c r="K599" s="871"/>
      <c r="L599" s="871"/>
      <c r="M599" s="871"/>
      <c r="N599" s="871"/>
      <c r="O599" s="871"/>
      <c r="P599" s="871"/>
      <c r="Q599" s="871"/>
      <c r="R599" s="871"/>
      <c r="S599" s="871"/>
      <c r="T599" s="871"/>
      <c r="U599" s="871"/>
      <c r="V599" s="871"/>
      <c r="W599" s="871"/>
      <c r="X599" s="871"/>
      <c r="Y599" s="871"/>
      <c r="Z599" s="871"/>
      <c r="AA599" s="871"/>
      <c r="AB599" s="871"/>
      <c r="AC599" s="871"/>
      <c r="AD599" s="871"/>
      <c r="AE599" s="871"/>
    </row>
    <row r="600" spans="1:31">
      <c r="A600" s="871"/>
      <c r="B600" s="871"/>
      <c r="C600" s="871"/>
      <c r="D600" s="871"/>
      <c r="E600" s="871"/>
      <c r="F600" s="871"/>
      <c r="G600" s="871"/>
      <c r="H600" s="871"/>
      <c r="I600" s="871"/>
      <c r="J600" s="871"/>
      <c r="K600" s="871"/>
      <c r="L600" s="871"/>
      <c r="M600" s="871"/>
      <c r="N600" s="871"/>
      <c r="O600" s="871"/>
      <c r="P600" s="871"/>
      <c r="Q600" s="871"/>
      <c r="R600" s="871"/>
      <c r="S600" s="871"/>
      <c r="T600" s="871"/>
      <c r="U600" s="871"/>
      <c r="V600" s="871"/>
      <c r="W600" s="871"/>
      <c r="X600" s="871"/>
      <c r="Y600" s="871"/>
      <c r="Z600" s="871"/>
      <c r="AA600" s="871"/>
      <c r="AB600" s="871"/>
      <c r="AC600" s="871"/>
      <c r="AD600" s="871"/>
      <c r="AE600" s="871"/>
    </row>
    <row r="601" spans="1:31">
      <c r="A601" s="871"/>
      <c r="B601" s="871"/>
      <c r="C601" s="871"/>
      <c r="D601" s="871"/>
      <c r="E601" s="871"/>
      <c r="F601" s="871"/>
      <c r="G601" s="871"/>
      <c r="H601" s="871"/>
      <c r="I601" s="871"/>
      <c r="J601" s="871"/>
      <c r="K601" s="871"/>
      <c r="L601" s="871"/>
      <c r="M601" s="871"/>
      <c r="N601" s="871"/>
      <c r="O601" s="871"/>
      <c r="P601" s="871"/>
      <c r="Q601" s="871"/>
      <c r="R601" s="871"/>
      <c r="S601" s="871"/>
      <c r="T601" s="871"/>
      <c r="U601" s="871"/>
      <c r="V601" s="871"/>
      <c r="W601" s="871"/>
      <c r="X601" s="871"/>
      <c r="Y601" s="871"/>
      <c r="Z601" s="871"/>
      <c r="AA601" s="871"/>
      <c r="AB601" s="871"/>
      <c r="AC601" s="871"/>
      <c r="AD601" s="871"/>
      <c r="AE601" s="871"/>
    </row>
    <row r="602" spans="1:31">
      <c r="A602" s="871"/>
      <c r="B602" s="871"/>
      <c r="C602" s="871"/>
      <c r="D602" s="871"/>
      <c r="E602" s="871"/>
      <c r="F602" s="871"/>
      <c r="G602" s="871"/>
      <c r="H602" s="871"/>
      <c r="I602" s="871"/>
      <c r="J602" s="871"/>
      <c r="K602" s="871"/>
      <c r="L602" s="871"/>
      <c r="M602" s="871"/>
      <c r="N602" s="871"/>
      <c r="O602" s="871"/>
      <c r="P602" s="871"/>
      <c r="Q602" s="871"/>
      <c r="R602" s="871"/>
      <c r="S602" s="871"/>
      <c r="T602" s="871"/>
      <c r="U602" s="871"/>
      <c r="V602" s="871"/>
      <c r="W602" s="871"/>
      <c r="X602" s="871"/>
      <c r="Y602" s="871"/>
      <c r="Z602" s="871"/>
      <c r="AA602" s="871"/>
      <c r="AB602" s="871"/>
      <c r="AC602" s="871"/>
      <c r="AD602" s="871"/>
      <c r="AE602" s="871"/>
    </row>
    <row r="603" spans="1:31">
      <c r="A603" s="871"/>
      <c r="B603" s="871"/>
      <c r="C603" s="871"/>
      <c r="D603" s="871"/>
      <c r="E603" s="871"/>
      <c r="F603" s="871"/>
      <c r="G603" s="871"/>
      <c r="H603" s="871"/>
      <c r="I603" s="871"/>
      <c r="J603" s="871"/>
      <c r="K603" s="871"/>
      <c r="L603" s="871"/>
      <c r="M603" s="871"/>
      <c r="N603" s="871"/>
      <c r="O603" s="871"/>
      <c r="P603" s="871"/>
      <c r="Q603" s="871"/>
      <c r="R603" s="871"/>
      <c r="S603" s="871"/>
      <c r="T603" s="871"/>
      <c r="U603" s="871"/>
      <c r="V603" s="871"/>
      <c r="W603" s="871"/>
      <c r="X603" s="871"/>
      <c r="Y603" s="871"/>
      <c r="Z603" s="871"/>
      <c r="AA603" s="871"/>
      <c r="AB603" s="871"/>
      <c r="AC603" s="871"/>
      <c r="AD603" s="871"/>
      <c r="AE603" s="871"/>
    </row>
    <row r="604" spans="1:31">
      <c r="A604" s="871"/>
      <c r="B604" s="871"/>
      <c r="C604" s="871"/>
      <c r="D604" s="871"/>
      <c r="E604" s="871"/>
      <c r="F604" s="871"/>
      <c r="G604" s="871"/>
      <c r="H604" s="871"/>
      <c r="I604" s="871"/>
      <c r="J604" s="871"/>
      <c r="K604" s="871"/>
      <c r="L604" s="871"/>
      <c r="M604" s="871"/>
      <c r="N604" s="871"/>
      <c r="O604" s="871"/>
      <c r="P604" s="871"/>
      <c r="Q604" s="871"/>
      <c r="R604" s="871"/>
      <c r="S604" s="871"/>
      <c r="T604" s="871"/>
      <c r="U604" s="871"/>
      <c r="V604" s="871"/>
      <c r="W604" s="871"/>
      <c r="X604" s="871"/>
      <c r="Y604" s="871"/>
      <c r="Z604" s="871"/>
      <c r="AA604" s="871"/>
      <c r="AB604" s="871"/>
      <c r="AC604" s="871"/>
      <c r="AD604" s="871"/>
      <c r="AE604" s="871"/>
    </row>
    <row r="605" spans="1:31">
      <c r="A605" s="871"/>
      <c r="B605" s="871"/>
      <c r="C605" s="871"/>
      <c r="D605" s="871"/>
      <c r="E605" s="871"/>
      <c r="F605" s="871"/>
      <c r="G605" s="871"/>
      <c r="H605" s="871"/>
      <c r="I605" s="871"/>
      <c r="J605" s="871"/>
      <c r="K605" s="871"/>
      <c r="L605" s="871"/>
      <c r="M605" s="871"/>
      <c r="N605" s="871"/>
      <c r="O605" s="871"/>
      <c r="P605" s="871"/>
      <c r="Q605" s="871"/>
      <c r="R605" s="871"/>
      <c r="S605" s="871"/>
      <c r="T605" s="871"/>
      <c r="U605" s="871"/>
      <c r="V605" s="871"/>
      <c r="W605" s="871"/>
      <c r="X605" s="871"/>
      <c r="Y605" s="871"/>
      <c r="Z605" s="871"/>
      <c r="AA605" s="871"/>
      <c r="AB605" s="871"/>
      <c r="AC605" s="871"/>
      <c r="AD605" s="871"/>
      <c r="AE605" s="871"/>
    </row>
    <row r="606" spans="1:31">
      <c r="A606" s="871"/>
      <c r="B606" s="871"/>
      <c r="C606" s="871"/>
      <c r="D606" s="871"/>
      <c r="E606" s="871"/>
      <c r="F606" s="871"/>
      <c r="G606" s="871"/>
      <c r="H606" s="871"/>
      <c r="I606" s="871"/>
      <c r="J606" s="871"/>
      <c r="K606" s="871"/>
      <c r="L606" s="871"/>
      <c r="M606" s="871"/>
      <c r="N606" s="871"/>
      <c r="O606" s="871"/>
      <c r="P606" s="871"/>
      <c r="Q606" s="871"/>
      <c r="R606" s="871"/>
      <c r="S606" s="871"/>
      <c r="T606" s="871"/>
      <c r="U606" s="871"/>
      <c r="V606" s="871"/>
      <c r="W606" s="871"/>
      <c r="X606" s="871"/>
      <c r="Y606" s="871"/>
      <c r="Z606" s="871"/>
      <c r="AA606" s="871"/>
      <c r="AB606" s="871"/>
      <c r="AC606" s="871"/>
      <c r="AD606" s="871"/>
      <c r="AE606" s="871"/>
    </row>
    <row r="607" spans="1:31">
      <c r="A607" s="871"/>
      <c r="B607" s="871"/>
      <c r="C607" s="871"/>
      <c r="D607" s="871"/>
      <c r="E607" s="871"/>
      <c r="F607" s="871"/>
      <c r="G607" s="871"/>
      <c r="H607" s="871"/>
      <c r="I607" s="871"/>
      <c r="J607" s="871"/>
      <c r="K607" s="871"/>
      <c r="L607" s="871"/>
      <c r="M607" s="871"/>
      <c r="N607" s="871"/>
      <c r="O607" s="871"/>
      <c r="P607" s="871"/>
      <c r="Q607" s="871"/>
      <c r="R607" s="871"/>
      <c r="S607" s="871"/>
      <c r="T607" s="871"/>
      <c r="U607" s="871"/>
      <c r="V607" s="871"/>
      <c r="W607" s="871"/>
      <c r="X607" s="871"/>
      <c r="Y607" s="871"/>
      <c r="Z607" s="871"/>
      <c r="AA607" s="871"/>
      <c r="AB607" s="871"/>
      <c r="AC607" s="871"/>
      <c r="AD607" s="871"/>
      <c r="AE607" s="871"/>
    </row>
    <row r="608" spans="1:31">
      <c r="A608" s="871"/>
      <c r="B608" s="871"/>
      <c r="C608" s="871"/>
      <c r="D608" s="871"/>
      <c r="E608" s="871"/>
      <c r="F608" s="871"/>
      <c r="G608" s="871"/>
      <c r="H608" s="871"/>
      <c r="I608" s="871"/>
      <c r="J608" s="871"/>
      <c r="K608" s="871"/>
      <c r="L608" s="871"/>
      <c r="M608" s="871"/>
      <c r="N608" s="871"/>
      <c r="O608" s="871"/>
      <c r="P608" s="871"/>
      <c r="Q608" s="871"/>
      <c r="R608" s="871"/>
      <c r="S608" s="871"/>
      <c r="T608" s="871"/>
      <c r="U608" s="871"/>
      <c r="V608" s="871"/>
      <c r="W608" s="871"/>
      <c r="X608" s="871"/>
      <c r="Y608" s="871"/>
      <c r="Z608" s="871"/>
      <c r="AA608" s="871"/>
      <c r="AB608" s="871"/>
      <c r="AC608" s="871"/>
      <c r="AD608" s="871"/>
      <c r="AE608" s="871"/>
    </row>
    <row r="609" spans="1:31">
      <c r="A609" s="871"/>
      <c r="B609" s="871"/>
      <c r="C609" s="871"/>
      <c r="D609" s="871"/>
      <c r="E609" s="871"/>
      <c r="F609" s="871"/>
      <c r="G609" s="871"/>
      <c r="H609" s="871"/>
      <c r="I609" s="871"/>
      <c r="J609" s="871"/>
      <c r="K609" s="871"/>
      <c r="L609" s="871"/>
      <c r="M609" s="871"/>
      <c r="N609" s="871"/>
      <c r="O609" s="871"/>
      <c r="P609" s="871"/>
      <c r="Q609" s="871"/>
      <c r="R609" s="871"/>
      <c r="S609" s="871"/>
      <c r="T609" s="871"/>
      <c r="U609" s="871"/>
      <c r="V609" s="871"/>
      <c r="W609" s="871"/>
      <c r="X609" s="871"/>
      <c r="Y609" s="871"/>
      <c r="Z609" s="871"/>
      <c r="AA609" s="871"/>
      <c r="AB609" s="871"/>
      <c r="AC609" s="871"/>
      <c r="AD609" s="871"/>
      <c r="AE609" s="871"/>
    </row>
    <row r="610" spans="1:31">
      <c r="A610" s="871"/>
      <c r="B610" s="871"/>
      <c r="C610" s="871"/>
      <c r="D610" s="871"/>
      <c r="E610" s="871"/>
      <c r="F610" s="871"/>
      <c r="G610" s="871"/>
      <c r="H610" s="871"/>
      <c r="I610" s="871"/>
      <c r="J610" s="871"/>
      <c r="K610" s="871"/>
      <c r="L610" s="871"/>
      <c r="M610" s="871"/>
      <c r="N610" s="871"/>
      <c r="O610" s="871"/>
      <c r="P610" s="871"/>
      <c r="Q610" s="871"/>
      <c r="R610" s="871"/>
      <c r="S610" s="871"/>
      <c r="T610" s="871"/>
      <c r="U610" s="871"/>
      <c r="V610" s="871"/>
      <c r="W610" s="871"/>
      <c r="X610" s="871"/>
      <c r="Y610" s="871"/>
      <c r="Z610" s="871"/>
      <c r="AA610" s="871"/>
      <c r="AB610" s="871"/>
      <c r="AC610" s="871"/>
      <c r="AD610" s="871"/>
      <c r="AE610" s="871"/>
    </row>
    <row r="611" spans="1:31">
      <c r="A611" s="871"/>
      <c r="B611" s="871"/>
      <c r="C611" s="871"/>
      <c r="D611" s="871"/>
      <c r="E611" s="871"/>
      <c r="F611" s="871"/>
      <c r="G611" s="871"/>
      <c r="H611" s="871"/>
      <c r="I611" s="871"/>
      <c r="J611" s="871"/>
      <c r="K611" s="871"/>
      <c r="L611" s="871"/>
      <c r="M611" s="871"/>
      <c r="N611" s="871"/>
      <c r="O611" s="871"/>
      <c r="P611" s="871"/>
      <c r="Q611" s="871"/>
      <c r="R611" s="871"/>
      <c r="S611" s="871"/>
      <c r="T611" s="871"/>
      <c r="U611" s="871"/>
      <c r="V611" s="871"/>
      <c r="W611" s="871"/>
      <c r="X611" s="871"/>
      <c r="Y611" s="871"/>
      <c r="Z611" s="871"/>
      <c r="AA611" s="871"/>
      <c r="AB611" s="871"/>
      <c r="AC611" s="871"/>
      <c r="AD611" s="871"/>
      <c r="AE611" s="871"/>
    </row>
    <row r="612" spans="1:31">
      <c r="A612" s="871"/>
      <c r="B612" s="871"/>
      <c r="C612" s="871"/>
      <c r="D612" s="871"/>
      <c r="E612" s="871"/>
      <c r="F612" s="871"/>
      <c r="G612" s="871"/>
      <c r="H612" s="871"/>
      <c r="I612" s="871"/>
      <c r="J612" s="871"/>
      <c r="K612" s="871"/>
      <c r="L612" s="871"/>
      <c r="M612" s="871"/>
      <c r="N612" s="871"/>
      <c r="O612" s="871"/>
      <c r="P612" s="871"/>
      <c r="Q612" s="871"/>
      <c r="R612" s="871"/>
      <c r="S612" s="871"/>
      <c r="T612" s="871"/>
      <c r="U612" s="871"/>
      <c r="V612" s="871"/>
      <c r="W612" s="871"/>
      <c r="X612" s="871"/>
      <c r="Y612" s="871"/>
      <c r="Z612" s="871"/>
      <c r="AA612" s="871"/>
      <c r="AB612" s="871"/>
      <c r="AC612" s="871"/>
      <c r="AD612" s="871"/>
      <c r="AE612" s="871"/>
    </row>
    <row r="613" spans="1:31">
      <c r="A613" s="871"/>
      <c r="B613" s="871"/>
      <c r="C613" s="871"/>
      <c r="D613" s="871"/>
      <c r="E613" s="871"/>
      <c r="F613" s="871"/>
      <c r="G613" s="871"/>
      <c r="H613" s="871"/>
      <c r="I613" s="871"/>
      <c r="J613" s="871"/>
      <c r="K613" s="871"/>
      <c r="L613" s="871"/>
      <c r="M613" s="871"/>
      <c r="N613" s="871"/>
      <c r="O613" s="871"/>
      <c r="P613" s="871"/>
      <c r="Q613" s="871"/>
      <c r="R613" s="871"/>
      <c r="S613" s="871"/>
      <c r="T613" s="871"/>
      <c r="U613" s="871"/>
      <c r="V613" s="871"/>
      <c r="W613" s="871"/>
      <c r="X613" s="871"/>
      <c r="Y613" s="871"/>
      <c r="Z613" s="871"/>
      <c r="AA613" s="871"/>
      <c r="AB613" s="871"/>
      <c r="AC613" s="871"/>
      <c r="AD613" s="871"/>
      <c r="AE613" s="871"/>
    </row>
    <row r="614" spans="1:31">
      <c r="A614" s="871"/>
      <c r="B614" s="871"/>
      <c r="C614" s="871"/>
      <c r="D614" s="871"/>
      <c r="E614" s="871"/>
      <c r="F614" s="871"/>
      <c r="G614" s="871"/>
      <c r="H614" s="871"/>
      <c r="I614" s="871"/>
      <c r="J614" s="871"/>
      <c r="K614" s="871"/>
      <c r="L614" s="871"/>
      <c r="M614" s="871"/>
      <c r="N614" s="871"/>
      <c r="O614" s="871"/>
      <c r="P614" s="871"/>
      <c r="Q614" s="871"/>
      <c r="R614" s="871"/>
      <c r="S614" s="871"/>
      <c r="T614" s="871"/>
      <c r="U614" s="871"/>
      <c r="V614" s="871"/>
      <c r="W614" s="871"/>
      <c r="X614" s="871"/>
      <c r="Y614" s="871"/>
      <c r="Z614" s="871"/>
      <c r="AA614" s="871"/>
      <c r="AB614" s="871"/>
      <c r="AC614" s="871"/>
      <c r="AD614" s="871"/>
      <c r="AE614" s="871"/>
    </row>
    <row r="615" spans="1:31">
      <c r="A615" s="871"/>
      <c r="B615" s="871"/>
      <c r="C615" s="871"/>
      <c r="D615" s="871"/>
      <c r="E615" s="871"/>
      <c r="F615" s="871"/>
      <c r="G615" s="871"/>
      <c r="H615" s="871"/>
      <c r="I615" s="871"/>
      <c r="J615" s="871"/>
      <c r="K615" s="871"/>
      <c r="L615" s="871"/>
      <c r="M615" s="871"/>
      <c r="N615" s="871"/>
      <c r="O615" s="871"/>
      <c r="P615" s="871"/>
      <c r="Q615" s="871"/>
      <c r="R615" s="871"/>
      <c r="S615" s="871"/>
      <c r="T615" s="871"/>
      <c r="U615" s="871"/>
      <c r="V615" s="871"/>
      <c r="W615" s="871"/>
      <c r="X615" s="871"/>
      <c r="Y615" s="871"/>
      <c r="Z615" s="871"/>
      <c r="AA615" s="871"/>
      <c r="AB615" s="871"/>
      <c r="AC615" s="871"/>
      <c r="AD615" s="871"/>
      <c r="AE615" s="871"/>
    </row>
    <row r="616" spans="1:31">
      <c r="A616" s="871"/>
      <c r="B616" s="871"/>
      <c r="C616" s="871"/>
      <c r="D616" s="871"/>
      <c r="E616" s="871"/>
      <c r="F616" s="871"/>
      <c r="G616" s="871"/>
      <c r="H616" s="871"/>
      <c r="I616" s="871"/>
      <c r="J616" s="871"/>
      <c r="K616" s="871"/>
      <c r="L616" s="871"/>
      <c r="M616" s="871"/>
      <c r="N616" s="871"/>
      <c r="O616" s="871"/>
      <c r="P616" s="871"/>
      <c r="Q616" s="871"/>
      <c r="R616" s="871"/>
      <c r="S616" s="871"/>
      <c r="T616" s="871"/>
      <c r="U616" s="871"/>
      <c r="V616" s="871"/>
      <c r="W616" s="871"/>
      <c r="X616" s="871"/>
      <c r="Y616" s="871"/>
      <c r="Z616" s="871"/>
      <c r="AA616" s="871"/>
      <c r="AB616" s="871"/>
      <c r="AC616" s="871"/>
      <c r="AD616" s="871"/>
      <c r="AE616" s="871"/>
    </row>
    <row r="617" spans="1:31">
      <c r="A617" s="871"/>
      <c r="B617" s="871"/>
      <c r="C617" s="871"/>
      <c r="D617" s="871"/>
      <c r="E617" s="871"/>
      <c r="F617" s="871"/>
      <c r="G617" s="871"/>
      <c r="H617" s="871"/>
      <c r="I617" s="871"/>
      <c r="J617" s="871"/>
      <c r="K617" s="871"/>
      <c r="L617" s="871"/>
      <c r="M617" s="871"/>
      <c r="N617" s="871"/>
      <c r="O617" s="871"/>
      <c r="P617" s="871"/>
      <c r="Q617" s="871"/>
      <c r="R617" s="871"/>
      <c r="S617" s="871"/>
      <c r="T617" s="871"/>
      <c r="U617" s="871"/>
      <c r="V617" s="871"/>
      <c r="W617" s="871"/>
      <c r="X617" s="871"/>
      <c r="Y617" s="871"/>
      <c r="Z617" s="871"/>
      <c r="AA617" s="871"/>
      <c r="AB617" s="871"/>
      <c r="AC617" s="871"/>
      <c r="AD617" s="871"/>
      <c r="AE617" s="871"/>
    </row>
    <row r="618" spans="1:31">
      <c r="A618" s="871"/>
      <c r="B618" s="871"/>
      <c r="C618" s="871"/>
      <c r="D618" s="871"/>
      <c r="E618" s="871"/>
      <c r="F618" s="871"/>
      <c r="G618" s="871"/>
      <c r="H618" s="871"/>
      <c r="I618" s="871"/>
      <c r="J618" s="871"/>
      <c r="K618" s="871"/>
      <c r="L618" s="871"/>
      <c r="M618" s="871"/>
      <c r="N618" s="871"/>
      <c r="O618" s="871"/>
      <c r="P618" s="871"/>
      <c r="Q618" s="871"/>
      <c r="R618" s="871"/>
      <c r="S618" s="871"/>
      <c r="T618" s="871"/>
      <c r="U618" s="871"/>
      <c r="V618" s="871"/>
      <c r="W618" s="871"/>
      <c r="X618" s="871"/>
      <c r="Y618" s="871"/>
      <c r="Z618" s="871"/>
      <c r="AA618" s="871"/>
      <c r="AB618" s="871"/>
      <c r="AC618" s="871"/>
      <c r="AD618" s="871"/>
      <c r="AE618" s="871"/>
    </row>
    <row r="619" spans="1:31">
      <c r="A619" s="871"/>
      <c r="B619" s="871"/>
      <c r="C619" s="871"/>
      <c r="D619" s="871"/>
      <c r="E619" s="871"/>
      <c r="F619" s="871"/>
      <c r="G619" s="871"/>
      <c r="H619" s="871"/>
      <c r="I619" s="871"/>
      <c r="J619" s="871"/>
      <c r="K619" s="871"/>
      <c r="L619" s="871"/>
      <c r="M619" s="871"/>
      <c r="N619" s="871"/>
      <c r="O619" s="871"/>
      <c r="P619" s="871"/>
      <c r="Q619" s="871"/>
      <c r="R619" s="871"/>
      <c r="S619" s="871"/>
      <c r="T619" s="871"/>
      <c r="U619" s="871"/>
      <c r="V619" s="871"/>
      <c r="W619" s="871"/>
      <c r="X619" s="871"/>
      <c r="Y619" s="871"/>
      <c r="Z619" s="871"/>
      <c r="AA619" s="871"/>
      <c r="AB619" s="871"/>
      <c r="AC619" s="871"/>
      <c r="AD619" s="871"/>
      <c r="AE619" s="871"/>
    </row>
    <row r="620" spans="1:31">
      <c r="A620" s="871"/>
      <c r="B620" s="871"/>
      <c r="C620" s="871"/>
      <c r="D620" s="871"/>
      <c r="E620" s="871"/>
      <c r="F620" s="871"/>
      <c r="G620" s="871"/>
      <c r="H620" s="871"/>
      <c r="I620" s="871"/>
      <c r="J620" s="871"/>
      <c r="K620" s="871"/>
      <c r="L620" s="871"/>
      <c r="M620" s="871"/>
      <c r="N620" s="871"/>
      <c r="O620" s="871"/>
      <c r="P620" s="871"/>
      <c r="Q620" s="871"/>
      <c r="R620" s="871"/>
      <c r="S620" s="871"/>
      <c r="T620" s="871"/>
      <c r="U620" s="871"/>
      <c r="V620" s="871"/>
      <c r="W620" s="871"/>
      <c r="X620" s="871"/>
      <c r="Y620" s="871"/>
      <c r="Z620" s="871"/>
      <c r="AA620" s="871"/>
      <c r="AB620" s="871"/>
      <c r="AC620" s="871"/>
      <c r="AD620" s="871"/>
      <c r="AE620" s="871"/>
    </row>
    <row r="621" spans="1:31">
      <c r="A621" s="871"/>
      <c r="B621" s="871"/>
      <c r="C621" s="871"/>
      <c r="D621" s="871"/>
      <c r="E621" s="871"/>
      <c r="F621" s="871"/>
      <c r="G621" s="871"/>
      <c r="H621" s="871"/>
      <c r="I621" s="871"/>
      <c r="J621" s="871"/>
      <c r="K621" s="871"/>
      <c r="L621" s="871"/>
      <c r="M621" s="871"/>
      <c r="N621" s="871"/>
      <c r="O621" s="871"/>
      <c r="P621" s="871"/>
      <c r="Q621" s="871"/>
      <c r="R621" s="871"/>
      <c r="S621" s="871"/>
      <c r="T621" s="871"/>
      <c r="U621" s="871"/>
      <c r="V621" s="871"/>
      <c r="W621" s="871"/>
      <c r="X621" s="871"/>
      <c r="Y621" s="871"/>
      <c r="Z621" s="871"/>
      <c r="AA621" s="871"/>
      <c r="AB621" s="871"/>
      <c r="AC621" s="871"/>
      <c r="AD621" s="871"/>
      <c r="AE621" s="871"/>
    </row>
    <row r="622" spans="1:31">
      <c r="A622" s="871"/>
      <c r="B622" s="871"/>
      <c r="C622" s="871"/>
      <c r="D622" s="871"/>
      <c r="E622" s="871"/>
      <c r="F622" s="871"/>
      <c r="G622" s="871"/>
      <c r="H622" s="871"/>
      <c r="I622" s="871"/>
      <c r="J622" s="871"/>
      <c r="K622" s="871"/>
      <c r="L622" s="871"/>
      <c r="M622" s="871"/>
      <c r="N622" s="871"/>
      <c r="O622" s="871"/>
      <c r="P622" s="871"/>
      <c r="Q622" s="871"/>
      <c r="R622" s="871"/>
      <c r="S622" s="871"/>
      <c r="T622" s="871"/>
      <c r="U622" s="871"/>
      <c r="V622" s="871"/>
      <c r="W622" s="871"/>
      <c r="X622" s="871"/>
      <c r="Y622" s="871"/>
      <c r="Z622" s="871"/>
      <c r="AA622" s="871"/>
      <c r="AB622" s="871"/>
      <c r="AC622" s="871"/>
      <c r="AD622" s="871"/>
      <c r="AE622" s="871"/>
    </row>
    <row r="623" spans="1:31">
      <c r="A623" s="871"/>
      <c r="B623" s="871"/>
      <c r="C623" s="871"/>
      <c r="D623" s="871"/>
      <c r="E623" s="871"/>
      <c r="F623" s="871"/>
      <c r="G623" s="871"/>
      <c r="H623" s="871"/>
      <c r="I623" s="871"/>
      <c r="J623" s="871"/>
      <c r="K623" s="871"/>
      <c r="L623" s="871"/>
      <c r="M623" s="871"/>
      <c r="N623" s="871"/>
      <c r="O623" s="871"/>
      <c r="P623" s="871"/>
      <c r="Q623" s="871"/>
      <c r="R623" s="871"/>
      <c r="S623" s="871"/>
      <c r="T623" s="871"/>
      <c r="U623" s="871"/>
      <c r="V623" s="871"/>
      <c r="W623" s="871"/>
      <c r="X623" s="871"/>
      <c r="Y623" s="871"/>
      <c r="Z623" s="871"/>
      <c r="AA623" s="871"/>
      <c r="AB623" s="871"/>
      <c r="AC623" s="871"/>
      <c r="AD623" s="871"/>
      <c r="AE623" s="871"/>
    </row>
    <row r="624" spans="1:31">
      <c r="A624" s="871"/>
      <c r="B624" s="871"/>
      <c r="C624" s="871"/>
      <c r="D624" s="871"/>
      <c r="E624" s="871"/>
      <c r="F624" s="871"/>
      <c r="G624" s="871"/>
      <c r="H624" s="871"/>
      <c r="I624" s="871"/>
      <c r="J624" s="871"/>
      <c r="K624" s="871"/>
      <c r="L624" s="871"/>
      <c r="M624" s="871"/>
      <c r="N624" s="871"/>
      <c r="O624" s="871"/>
      <c r="P624" s="871"/>
      <c r="Q624" s="871"/>
      <c r="R624" s="871"/>
      <c r="S624" s="871"/>
      <c r="T624" s="871"/>
      <c r="U624" s="871"/>
      <c r="V624" s="871"/>
      <c r="W624" s="871"/>
      <c r="X624" s="871"/>
      <c r="Y624" s="871"/>
      <c r="Z624" s="871"/>
      <c r="AA624" s="871"/>
      <c r="AB624" s="871"/>
      <c r="AC624" s="871"/>
      <c r="AD624" s="871"/>
      <c r="AE624" s="871"/>
    </row>
    <row r="625" spans="1:31">
      <c r="A625" s="871"/>
      <c r="B625" s="871"/>
      <c r="C625" s="871"/>
      <c r="D625" s="871"/>
      <c r="E625" s="871"/>
      <c r="F625" s="871"/>
      <c r="G625" s="871"/>
      <c r="H625" s="871"/>
      <c r="I625" s="871"/>
      <c r="J625" s="871"/>
      <c r="K625" s="871"/>
      <c r="L625" s="871"/>
      <c r="M625" s="871"/>
      <c r="N625" s="871"/>
      <c r="O625" s="871"/>
      <c r="P625" s="871"/>
      <c r="Q625" s="871"/>
      <c r="R625" s="871"/>
      <c r="S625" s="871"/>
      <c r="T625" s="871"/>
      <c r="U625" s="871"/>
      <c r="V625" s="871"/>
      <c r="W625" s="871"/>
      <c r="X625" s="871"/>
      <c r="Y625" s="871"/>
      <c r="Z625" s="871"/>
      <c r="AA625" s="871"/>
      <c r="AB625" s="871"/>
      <c r="AC625" s="871"/>
      <c r="AD625" s="871"/>
      <c r="AE625" s="871"/>
    </row>
    <row r="626" spans="1:31">
      <c r="A626" s="871"/>
      <c r="B626" s="871"/>
      <c r="C626" s="871"/>
      <c r="D626" s="871"/>
      <c r="E626" s="871"/>
      <c r="F626" s="871"/>
      <c r="G626" s="871"/>
      <c r="H626" s="871"/>
      <c r="I626" s="871"/>
      <c r="J626" s="871"/>
      <c r="K626" s="871"/>
      <c r="L626" s="871"/>
      <c r="M626" s="871"/>
      <c r="N626" s="871"/>
      <c r="O626" s="871"/>
      <c r="P626" s="871"/>
      <c r="Q626" s="871"/>
      <c r="R626" s="871"/>
      <c r="S626" s="871"/>
      <c r="T626" s="871"/>
      <c r="U626" s="871"/>
      <c r="V626" s="871"/>
      <c r="W626" s="871"/>
      <c r="X626" s="871"/>
      <c r="Y626" s="871"/>
      <c r="Z626" s="871"/>
      <c r="AA626" s="871"/>
      <c r="AB626" s="871"/>
      <c r="AC626" s="871"/>
      <c r="AD626" s="871"/>
      <c r="AE626" s="871"/>
    </row>
    <row r="627" spans="1:31">
      <c r="A627" s="871"/>
      <c r="B627" s="871"/>
      <c r="C627" s="871"/>
      <c r="D627" s="871"/>
      <c r="E627" s="871"/>
      <c r="F627" s="871"/>
      <c r="G627" s="871"/>
      <c r="H627" s="871"/>
      <c r="I627" s="871"/>
      <c r="J627" s="871"/>
      <c r="K627" s="871"/>
      <c r="L627" s="871"/>
      <c r="M627" s="871"/>
      <c r="N627" s="871"/>
      <c r="O627" s="871"/>
      <c r="P627" s="871"/>
      <c r="Q627" s="871"/>
      <c r="R627" s="871"/>
      <c r="S627" s="871"/>
      <c r="T627" s="871"/>
      <c r="U627" s="871"/>
      <c r="V627" s="871"/>
      <c r="W627" s="871"/>
      <c r="X627" s="871"/>
      <c r="Y627" s="871"/>
      <c r="Z627" s="871"/>
      <c r="AA627" s="871"/>
      <c r="AB627" s="871"/>
      <c r="AC627" s="871"/>
      <c r="AD627" s="871"/>
      <c r="AE627" s="871"/>
    </row>
    <row r="628" spans="1:31">
      <c r="A628" s="871"/>
      <c r="B628" s="871"/>
      <c r="C628" s="871"/>
      <c r="D628" s="871"/>
      <c r="E628" s="871"/>
      <c r="F628" s="871"/>
      <c r="G628" s="871"/>
      <c r="H628" s="871"/>
      <c r="I628" s="871"/>
      <c r="J628" s="871"/>
      <c r="K628" s="871"/>
      <c r="L628" s="871"/>
      <c r="M628" s="871"/>
      <c r="N628" s="871"/>
      <c r="O628" s="871"/>
      <c r="P628" s="871"/>
      <c r="Q628" s="871"/>
      <c r="R628" s="871"/>
      <c r="S628" s="871"/>
      <c r="T628" s="871"/>
      <c r="U628" s="871"/>
      <c r="V628" s="871"/>
      <c r="W628" s="871"/>
      <c r="X628" s="871"/>
      <c r="Y628" s="871"/>
      <c r="Z628" s="871"/>
      <c r="AA628" s="871"/>
      <c r="AB628" s="871"/>
      <c r="AC628" s="871"/>
      <c r="AD628" s="871"/>
      <c r="AE628" s="871"/>
    </row>
    <row r="629" spans="1:31">
      <c r="A629" s="871"/>
      <c r="B629" s="871"/>
      <c r="C629" s="871"/>
      <c r="D629" s="871"/>
      <c r="E629" s="871"/>
      <c r="F629" s="871"/>
      <c r="G629" s="871"/>
      <c r="H629" s="871"/>
      <c r="I629" s="871"/>
      <c r="J629" s="871"/>
      <c r="K629" s="871"/>
      <c r="L629" s="871"/>
      <c r="M629" s="871"/>
      <c r="N629" s="871"/>
      <c r="O629" s="871"/>
      <c r="P629" s="871"/>
      <c r="Q629" s="871"/>
      <c r="R629" s="871"/>
      <c r="S629" s="871"/>
      <c r="T629" s="871"/>
      <c r="U629" s="871"/>
      <c r="V629" s="871"/>
      <c r="W629" s="871"/>
      <c r="X629" s="871"/>
      <c r="Y629" s="871"/>
      <c r="Z629" s="871"/>
      <c r="AA629" s="871"/>
      <c r="AB629" s="871"/>
      <c r="AC629" s="871"/>
      <c r="AD629" s="871"/>
      <c r="AE629" s="871"/>
    </row>
    <row r="630" spans="1:31">
      <c r="A630" s="871"/>
      <c r="B630" s="871"/>
      <c r="C630" s="871"/>
      <c r="D630" s="871"/>
      <c r="E630" s="871"/>
      <c r="F630" s="871"/>
      <c r="G630" s="871"/>
      <c r="H630" s="871"/>
      <c r="I630" s="871"/>
      <c r="J630" s="871"/>
      <c r="K630" s="871"/>
      <c r="L630" s="871"/>
      <c r="M630" s="871"/>
      <c r="N630" s="871"/>
      <c r="O630" s="871"/>
      <c r="P630" s="871"/>
      <c r="Q630" s="871"/>
      <c r="R630" s="871"/>
      <c r="S630" s="871"/>
      <c r="T630" s="871"/>
      <c r="U630" s="871"/>
      <c r="V630" s="871"/>
      <c r="W630" s="871"/>
      <c r="X630" s="871"/>
      <c r="Y630" s="871"/>
      <c r="Z630" s="871"/>
      <c r="AA630" s="871"/>
      <c r="AB630" s="871"/>
      <c r="AC630" s="871"/>
      <c r="AD630" s="871"/>
      <c r="AE630" s="871"/>
    </row>
    <row r="631" spans="1:31">
      <c r="A631" s="871"/>
      <c r="B631" s="871"/>
      <c r="C631" s="871"/>
      <c r="D631" s="871"/>
      <c r="E631" s="871"/>
      <c r="F631" s="871"/>
      <c r="G631" s="871"/>
      <c r="H631" s="871"/>
      <c r="I631" s="871"/>
      <c r="J631" s="871"/>
      <c r="K631" s="871"/>
      <c r="L631" s="871"/>
      <c r="M631" s="871"/>
      <c r="N631" s="871"/>
      <c r="O631" s="871"/>
      <c r="P631" s="871"/>
      <c r="Q631" s="871"/>
      <c r="R631" s="871"/>
      <c r="S631" s="871"/>
      <c r="T631" s="871"/>
      <c r="U631" s="871"/>
      <c r="V631" s="871"/>
      <c r="W631" s="871"/>
      <c r="X631" s="871"/>
      <c r="Y631" s="871"/>
      <c r="Z631" s="871"/>
      <c r="AA631" s="871"/>
      <c r="AB631" s="871"/>
      <c r="AC631" s="871"/>
      <c r="AD631" s="871"/>
      <c r="AE631" s="871"/>
    </row>
    <row r="632" spans="1:31">
      <c r="A632" s="871"/>
      <c r="B632" s="871"/>
      <c r="C632" s="871"/>
      <c r="D632" s="871"/>
      <c r="E632" s="871"/>
      <c r="F632" s="871"/>
      <c r="G632" s="871"/>
      <c r="H632" s="871"/>
      <c r="I632" s="871"/>
      <c r="J632" s="871"/>
      <c r="K632" s="871"/>
      <c r="L632" s="871"/>
      <c r="M632" s="871"/>
      <c r="N632" s="871"/>
      <c r="O632" s="871"/>
      <c r="P632" s="871"/>
      <c r="Q632" s="871"/>
      <c r="R632" s="871"/>
      <c r="S632" s="871"/>
      <c r="T632" s="871"/>
      <c r="U632" s="871"/>
      <c r="V632" s="871"/>
      <c r="W632" s="871"/>
      <c r="X632" s="871"/>
      <c r="Y632" s="871"/>
      <c r="Z632" s="871"/>
      <c r="AA632" s="871"/>
      <c r="AB632" s="871"/>
      <c r="AC632" s="871"/>
      <c r="AD632" s="871"/>
      <c r="AE632" s="871"/>
    </row>
    <row r="633" spans="1:31">
      <c r="A633" s="871"/>
      <c r="B633" s="871"/>
      <c r="C633" s="871"/>
      <c r="D633" s="871"/>
      <c r="E633" s="871"/>
      <c r="F633" s="871"/>
      <c r="G633" s="871"/>
      <c r="H633" s="871"/>
      <c r="I633" s="871"/>
      <c r="J633" s="871"/>
      <c r="K633" s="871"/>
      <c r="L633" s="871"/>
      <c r="M633" s="871"/>
      <c r="N633" s="871"/>
      <c r="O633" s="871"/>
      <c r="P633" s="871"/>
      <c r="Q633" s="871"/>
      <c r="R633" s="871"/>
      <c r="S633" s="871"/>
      <c r="T633" s="871"/>
      <c r="U633" s="871"/>
      <c r="V633" s="871"/>
      <c r="W633" s="871"/>
      <c r="X633" s="871"/>
      <c r="Y633" s="871"/>
      <c r="Z633" s="871"/>
      <c r="AA633" s="871"/>
      <c r="AB633" s="871"/>
      <c r="AC633" s="871"/>
      <c r="AD633" s="871"/>
      <c r="AE633" s="871"/>
    </row>
    <row r="634" spans="1:31">
      <c r="A634" s="871"/>
      <c r="B634" s="871"/>
      <c r="C634" s="871"/>
      <c r="D634" s="871"/>
      <c r="E634" s="871"/>
      <c r="F634" s="871"/>
      <c r="G634" s="871"/>
      <c r="H634" s="871"/>
      <c r="I634" s="871"/>
      <c r="J634" s="871"/>
      <c r="K634" s="871"/>
      <c r="L634" s="871"/>
      <c r="M634" s="871"/>
      <c r="N634" s="871"/>
      <c r="O634" s="871"/>
      <c r="P634" s="871"/>
      <c r="Q634" s="871"/>
      <c r="R634" s="871"/>
      <c r="S634" s="871"/>
      <c r="T634" s="871"/>
      <c r="U634" s="871"/>
      <c r="V634" s="871"/>
      <c r="W634" s="871"/>
      <c r="X634" s="871"/>
      <c r="Y634" s="871"/>
      <c r="Z634" s="871"/>
      <c r="AA634" s="871"/>
      <c r="AB634" s="871"/>
      <c r="AC634" s="871"/>
      <c r="AD634" s="871"/>
      <c r="AE634" s="871"/>
    </row>
    <row r="635" spans="1:31">
      <c r="A635" s="871"/>
      <c r="B635" s="871"/>
      <c r="C635" s="871"/>
      <c r="D635" s="871"/>
      <c r="E635" s="871"/>
      <c r="F635" s="871"/>
      <c r="G635" s="871"/>
      <c r="H635" s="871"/>
      <c r="I635" s="871"/>
      <c r="J635" s="871"/>
      <c r="K635" s="871"/>
      <c r="L635" s="871"/>
      <c r="M635" s="871"/>
      <c r="N635" s="871"/>
      <c r="O635" s="871"/>
      <c r="P635" s="871"/>
      <c r="Q635" s="871"/>
      <c r="R635" s="871"/>
      <c r="S635" s="871"/>
      <c r="T635" s="871"/>
      <c r="U635" s="871"/>
      <c r="V635" s="871"/>
      <c r="W635" s="871"/>
      <c r="X635" s="871"/>
      <c r="Y635" s="871"/>
      <c r="Z635" s="871"/>
      <c r="AA635" s="871"/>
      <c r="AB635" s="871"/>
      <c r="AC635" s="871"/>
      <c r="AD635" s="871"/>
      <c r="AE635" s="871"/>
    </row>
    <row r="636" spans="1:31">
      <c r="A636" s="871"/>
      <c r="B636" s="871"/>
      <c r="C636" s="871"/>
      <c r="D636" s="871"/>
      <c r="E636" s="871"/>
      <c r="F636" s="871"/>
      <c r="G636" s="871"/>
      <c r="H636" s="871"/>
      <c r="I636" s="871"/>
      <c r="J636" s="871"/>
      <c r="K636" s="871"/>
      <c r="L636" s="871"/>
      <c r="M636" s="871"/>
      <c r="N636" s="871"/>
      <c r="O636" s="871"/>
      <c r="P636" s="871"/>
      <c r="Q636" s="871"/>
      <c r="R636" s="871"/>
      <c r="S636" s="871"/>
      <c r="T636" s="871"/>
      <c r="U636" s="871"/>
      <c r="V636" s="871"/>
      <c r="W636" s="871"/>
      <c r="X636" s="871"/>
      <c r="Y636" s="871"/>
      <c r="Z636" s="871"/>
      <c r="AA636" s="871"/>
      <c r="AB636" s="871"/>
      <c r="AC636" s="871"/>
      <c r="AD636" s="871"/>
      <c r="AE636" s="871"/>
    </row>
    <row r="637" spans="1:31">
      <c r="A637" s="871"/>
      <c r="B637" s="871"/>
      <c r="C637" s="871"/>
      <c r="D637" s="871"/>
      <c r="E637" s="871"/>
      <c r="F637" s="871"/>
      <c r="G637" s="871"/>
      <c r="H637" s="871"/>
      <c r="I637" s="871"/>
      <c r="J637" s="871"/>
      <c r="K637" s="871"/>
      <c r="L637" s="871"/>
      <c r="M637" s="871"/>
      <c r="N637" s="871"/>
      <c r="O637" s="871"/>
      <c r="P637" s="871"/>
      <c r="Q637" s="871"/>
      <c r="R637" s="871"/>
      <c r="S637" s="871"/>
      <c r="T637" s="871"/>
      <c r="U637" s="871"/>
      <c r="V637" s="871"/>
      <c r="W637" s="871"/>
      <c r="X637" s="871"/>
      <c r="Y637" s="871"/>
      <c r="Z637" s="871"/>
      <c r="AA637" s="871"/>
      <c r="AB637" s="871"/>
      <c r="AC637" s="871"/>
      <c r="AD637" s="871"/>
      <c r="AE637" s="871"/>
    </row>
    <row r="638" spans="1:31">
      <c r="A638" s="871"/>
      <c r="B638" s="871"/>
      <c r="C638" s="871"/>
      <c r="D638" s="871"/>
      <c r="E638" s="871"/>
      <c r="F638" s="871"/>
      <c r="G638" s="871"/>
      <c r="H638" s="871"/>
      <c r="I638" s="871"/>
      <c r="J638" s="871"/>
      <c r="K638" s="871"/>
      <c r="L638" s="871"/>
      <c r="M638" s="871"/>
      <c r="N638" s="871"/>
      <c r="O638" s="871"/>
      <c r="P638" s="871"/>
      <c r="Q638" s="871"/>
      <c r="R638" s="871"/>
      <c r="S638" s="871"/>
      <c r="T638" s="871"/>
      <c r="U638" s="871"/>
      <c r="V638" s="871"/>
      <c r="W638" s="871"/>
      <c r="X638" s="871"/>
      <c r="Y638" s="871"/>
      <c r="Z638" s="871"/>
      <c r="AA638" s="871"/>
      <c r="AB638" s="871"/>
      <c r="AC638" s="871"/>
      <c r="AD638" s="871"/>
      <c r="AE638" s="871"/>
    </row>
    <row r="639" spans="1:31">
      <c r="A639" s="871"/>
      <c r="B639" s="871"/>
      <c r="C639" s="871"/>
      <c r="D639" s="871"/>
      <c r="E639" s="871"/>
      <c r="F639" s="871"/>
      <c r="G639" s="871"/>
      <c r="H639" s="871"/>
      <c r="I639" s="871"/>
      <c r="J639" s="871"/>
      <c r="K639" s="871"/>
      <c r="L639" s="871"/>
      <c r="M639" s="871"/>
      <c r="N639" s="871"/>
      <c r="O639" s="871"/>
      <c r="P639" s="871"/>
      <c r="Q639" s="871"/>
      <c r="R639" s="871"/>
      <c r="S639" s="871"/>
      <c r="T639" s="871"/>
      <c r="U639" s="871"/>
      <c r="V639" s="871"/>
      <c r="W639" s="871"/>
      <c r="X639" s="871"/>
      <c r="Y639" s="871"/>
      <c r="Z639" s="871"/>
      <c r="AA639" s="871"/>
      <c r="AB639" s="871"/>
      <c r="AC639" s="871"/>
      <c r="AD639" s="871"/>
      <c r="AE639" s="871"/>
    </row>
    <row r="640" spans="1:31">
      <c r="A640" s="871"/>
      <c r="B640" s="871"/>
      <c r="C640" s="871"/>
      <c r="D640" s="871"/>
      <c r="E640" s="871"/>
      <c r="F640" s="871"/>
      <c r="G640" s="871"/>
      <c r="H640" s="871"/>
      <c r="I640" s="871"/>
      <c r="J640" s="871"/>
      <c r="K640" s="871"/>
      <c r="L640" s="871"/>
      <c r="M640" s="871"/>
      <c r="N640" s="871"/>
      <c r="O640" s="871"/>
      <c r="P640" s="871"/>
      <c r="Q640" s="871"/>
      <c r="R640" s="871"/>
      <c r="S640" s="871"/>
      <c r="T640" s="871"/>
      <c r="U640" s="871"/>
      <c r="V640" s="871"/>
      <c r="W640" s="871"/>
      <c r="X640" s="871"/>
      <c r="Y640" s="871"/>
      <c r="Z640" s="871"/>
      <c r="AA640" s="871"/>
      <c r="AB640" s="871"/>
      <c r="AC640" s="871"/>
      <c r="AD640" s="871"/>
      <c r="AE640" s="871"/>
    </row>
    <row r="641" spans="1:31">
      <c r="A641" s="871"/>
      <c r="B641" s="871"/>
      <c r="C641" s="871"/>
      <c r="D641" s="871"/>
      <c r="E641" s="871"/>
      <c r="F641" s="871"/>
      <c r="G641" s="871"/>
      <c r="H641" s="871"/>
      <c r="I641" s="871"/>
      <c r="J641" s="871"/>
      <c r="K641" s="871"/>
      <c r="L641" s="871"/>
      <c r="M641" s="871"/>
      <c r="N641" s="871"/>
      <c r="O641" s="871"/>
      <c r="P641" s="871"/>
      <c r="Q641" s="871"/>
      <c r="R641" s="871"/>
      <c r="S641" s="871"/>
      <c r="T641" s="871"/>
      <c r="U641" s="871"/>
      <c r="V641" s="871"/>
      <c r="W641" s="871"/>
      <c r="X641" s="871"/>
      <c r="Y641" s="871"/>
      <c r="Z641" s="871"/>
      <c r="AA641" s="871"/>
      <c r="AB641" s="871"/>
      <c r="AC641" s="871"/>
      <c r="AD641" s="871"/>
      <c r="AE641" s="871"/>
    </row>
    <row r="642" spans="1:31">
      <c r="A642" s="871"/>
      <c r="B642" s="871"/>
      <c r="C642" s="871"/>
      <c r="D642" s="871"/>
      <c r="E642" s="871"/>
      <c r="F642" s="871"/>
      <c r="G642" s="871"/>
      <c r="H642" s="871"/>
      <c r="I642" s="871"/>
      <c r="J642" s="871"/>
      <c r="K642" s="871"/>
      <c r="L642" s="871"/>
      <c r="M642" s="871"/>
      <c r="N642" s="871"/>
      <c r="O642" s="871"/>
      <c r="P642" s="871"/>
      <c r="Q642" s="871"/>
      <c r="R642" s="871"/>
      <c r="S642" s="871"/>
      <c r="T642" s="871"/>
      <c r="U642" s="871"/>
      <c r="V642" s="871"/>
      <c r="W642" s="871"/>
      <c r="X642" s="871"/>
      <c r="Y642" s="871"/>
      <c r="Z642" s="871"/>
      <c r="AA642" s="871"/>
      <c r="AB642" s="871"/>
      <c r="AC642" s="871"/>
      <c r="AD642" s="871"/>
      <c r="AE642" s="871"/>
    </row>
    <row r="643" spans="1:31">
      <c r="A643" s="871"/>
      <c r="B643" s="871"/>
      <c r="C643" s="871"/>
      <c r="D643" s="871"/>
      <c r="E643" s="871"/>
      <c r="F643" s="871"/>
      <c r="G643" s="871"/>
      <c r="H643" s="871"/>
      <c r="I643" s="871"/>
      <c r="J643" s="871"/>
      <c r="K643" s="871"/>
      <c r="L643" s="871"/>
      <c r="M643" s="871"/>
      <c r="N643" s="871"/>
      <c r="O643" s="871"/>
      <c r="P643" s="871"/>
      <c r="Q643" s="871"/>
      <c r="R643" s="871"/>
      <c r="S643" s="871"/>
      <c r="T643" s="871"/>
      <c r="U643" s="871"/>
      <c r="V643" s="871"/>
      <c r="W643" s="871"/>
      <c r="X643" s="871"/>
      <c r="Y643" s="871"/>
      <c r="Z643" s="871"/>
      <c r="AA643" s="871"/>
      <c r="AB643" s="871"/>
      <c r="AC643" s="871"/>
      <c r="AD643" s="871"/>
      <c r="AE643" s="871"/>
    </row>
    <row r="644" spans="1:31">
      <c r="A644" s="871"/>
      <c r="B644" s="871"/>
      <c r="C644" s="871"/>
      <c r="D644" s="871"/>
      <c r="E644" s="871"/>
      <c r="F644" s="871"/>
      <c r="G644" s="871"/>
      <c r="H644" s="871"/>
      <c r="I644" s="871"/>
      <c r="J644" s="871"/>
      <c r="K644" s="871"/>
      <c r="L644" s="871"/>
      <c r="M644" s="871"/>
      <c r="N644" s="871"/>
      <c r="O644" s="871"/>
      <c r="P644" s="871"/>
      <c r="Q644" s="871"/>
      <c r="R644" s="871"/>
      <c r="S644" s="871"/>
      <c r="T644" s="871"/>
      <c r="U644" s="871"/>
      <c r="V644" s="871"/>
      <c r="W644" s="871"/>
      <c r="X644" s="871"/>
      <c r="Y644" s="871"/>
      <c r="Z644" s="871"/>
      <c r="AA644" s="871"/>
      <c r="AB644" s="871"/>
      <c r="AC644" s="871"/>
      <c r="AD644" s="871"/>
      <c r="AE644" s="871"/>
    </row>
    <row r="645" spans="1:31">
      <c r="A645" s="871"/>
      <c r="B645" s="871"/>
      <c r="C645" s="871"/>
      <c r="D645" s="871"/>
      <c r="E645" s="871"/>
      <c r="F645" s="871"/>
      <c r="G645" s="871"/>
      <c r="H645" s="871"/>
      <c r="I645" s="871"/>
      <c r="J645" s="871"/>
      <c r="K645" s="871"/>
      <c r="L645" s="871"/>
      <c r="M645" s="871"/>
      <c r="N645" s="871"/>
      <c r="O645" s="871"/>
      <c r="P645" s="871"/>
      <c r="Q645" s="871"/>
      <c r="R645" s="871"/>
      <c r="S645" s="871"/>
      <c r="T645" s="871"/>
      <c r="U645" s="871"/>
      <c r="V645" s="871"/>
      <c r="W645" s="871"/>
      <c r="X645" s="871"/>
      <c r="Y645" s="871"/>
      <c r="Z645" s="871"/>
      <c r="AA645" s="871"/>
      <c r="AB645" s="871"/>
      <c r="AC645" s="871"/>
      <c r="AD645" s="871"/>
      <c r="AE645" s="871"/>
    </row>
    <row r="646" spans="1:31">
      <c r="A646" s="871"/>
      <c r="B646" s="871"/>
      <c r="C646" s="871"/>
      <c r="D646" s="871"/>
      <c r="E646" s="871"/>
      <c r="F646" s="871"/>
      <c r="G646" s="871"/>
      <c r="H646" s="871"/>
      <c r="I646" s="871"/>
      <c r="J646" s="871"/>
      <c r="K646" s="871"/>
      <c r="L646" s="871"/>
      <c r="M646" s="871"/>
      <c r="N646" s="871"/>
      <c r="O646" s="871"/>
      <c r="P646" s="871"/>
      <c r="Q646" s="871"/>
      <c r="R646" s="871"/>
      <c r="S646" s="871"/>
      <c r="T646" s="871"/>
      <c r="U646" s="871"/>
      <c r="V646" s="871"/>
      <c r="W646" s="871"/>
      <c r="X646" s="871"/>
      <c r="Y646" s="871"/>
      <c r="Z646" s="871"/>
      <c r="AA646" s="871"/>
      <c r="AB646" s="871"/>
      <c r="AC646" s="871"/>
      <c r="AD646" s="871"/>
      <c r="AE646" s="871"/>
    </row>
    <row r="647" spans="1:31">
      <c r="A647" s="871"/>
      <c r="B647" s="871"/>
      <c r="C647" s="871"/>
      <c r="D647" s="871"/>
      <c r="E647" s="871"/>
      <c r="F647" s="871"/>
      <c r="G647" s="871"/>
      <c r="H647" s="871"/>
      <c r="I647" s="871"/>
      <c r="J647" s="871"/>
      <c r="K647" s="871"/>
      <c r="L647" s="871"/>
      <c r="M647" s="871"/>
      <c r="N647" s="871"/>
      <c r="O647" s="871"/>
      <c r="P647" s="871"/>
      <c r="Q647" s="871"/>
      <c r="R647" s="871"/>
      <c r="S647" s="871"/>
      <c r="T647" s="871"/>
      <c r="U647" s="871"/>
      <c r="V647" s="871"/>
      <c r="W647" s="871"/>
      <c r="X647" s="871"/>
      <c r="Y647" s="871"/>
      <c r="Z647" s="871"/>
      <c r="AA647" s="871"/>
      <c r="AB647" s="871"/>
      <c r="AC647" s="871"/>
      <c r="AD647" s="871"/>
      <c r="AE647" s="871"/>
    </row>
    <row r="648" spans="1:31">
      <c r="A648" s="871"/>
      <c r="B648" s="871"/>
      <c r="C648" s="871"/>
      <c r="D648" s="871"/>
      <c r="E648" s="871"/>
      <c r="F648" s="871"/>
      <c r="G648" s="871"/>
      <c r="H648" s="871"/>
      <c r="I648" s="871"/>
      <c r="J648" s="871"/>
      <c r="K648" s="871"/>
      <c r="L648" s="871"/>
      <c r="M648" s="871"/>
      <c r="N648" s="871"/>
      <c r="O648" s="871"/>
      <c r="P648" s="871"/>
      <c r="Q648" s="871"/>
      <c r="R648" s="871"/>
      <c r="S648" s="871"/>
      <c r="T648" s="871"/>
      <c r="U648" s="871"/>
      <c r="V648" s="871"/>
      <c r="W648" s="871"/>
      <c r="X648" s="871"/>
      <c r="Y648" s="871"/>
      <c r="Z648" s="871"/>
      <c r="AA648" s="871"/>
      <c r="AB648" s="871"/>
      <c r="AC648" s="871"/>
      <c r="AD648" s="871"/>
      <c r="AE648" s="871"/>
    </row>
    <row r="649" spans="1:31">
      <c r="A649" s="871"/>
      <c r="B649" s="871"/>
      <c r="C649" s="871"/>
      <c r="D649" s="871"/>
      <c r="E649" s="871"/>
      <c r="F649" s="871"/>
      <c r="G649" s="871"/>
      <c r="H649" s="871"/>
      <c r="I649" s="871"/>
      <c r="J649" s="871"/>
      <c r="K649" s="871"/>
      <c r="L649" s="871"/>
      <c r="M649" s="871"/>
      <c r="N649" s="871"/>
      <c r="O649" s="871"/>
      <c r="P649" s="871"/>
      <c r="Q649" s="871"/>
      <c r="R649" s="871"/>
      <c r="S649" s="871"/>
      <c r="T649" s="871"/>
      <c r="U649" s="871"/>
      <c r="V649" s="871"/>
      <c r="W649" s="871"/>
      <c r="X649" s="871"/>
      <c r="Y649" s="871"/>
      <c r="Z649" s="871"/>
      <c r="AA649" s="871"/>
      <c r="AB649" s="871"/>
      <c r="AC649" s="871"/>
      <c r="AD649" s="871"/>
      <c r="AE649" s="871"/>
    </row>
    <row r="650" spans="1:31">
      <c r="A650" s="871"/>
      <c r="B650" s="871"/>
      <c r="C650" s="871"/>
      <c r="D650" s="871"/>
      <c r="E650" s="871"/>
      <c r="F650" s="871"/>
      <c r="G650" s="871"/>
      <c r="H650" s="871"/>
      <c r="I650" s="871"/>
      <c r="J650" s="871"/>
      <c r="K650" s="871"/>
      <c r="L650" s="871"/>
      <c r="M650" s="871"/>
      <c r="N650" s="871"/>
      <c r="O650" s="871"/>
      <c r="P650" s="871"/>
      <c r="Q650" s="871"/>
      <c r="R650" s="871"/>
      <c r="S650" s="871"/>
      <c r="T650" s="871"/>
      <c r="U650" s="871"/>
      <c r="V650" s="871"/>
      <c r="W650" s="871"/>
      <c r="X650" s="871"/>
      <c r="Y650" s="871"/>
      <c r="Z650" s="871"/>
      <c r="AA650" s="871"/>
      <c r="AB650" s="871"/>
      <c r="AC650" s="871"/>
      <c r="AD650" s="871"/>
      <c r="AE650" s="871"/>
    </row>
    <row r="651" spans="1:31">
      <c r="A651" s="871"/>
      <c r="B651" s="871"/>
      <c r="C651" s="871"/>
      <c r="D651" s="871"/>
      <c r="E651" s="871"/>
      <c r="F651" s="871"/>
      <c r="G651" s="871"/>
      <c r="H651" s="871"/>
      <c r="I651" s="871"/>
      <c r="J651" s="871"/>
      <c r="K651" s="871"/>
      <c r="L651" s="871"/>
      <c r="M651" s="871"/>
      <c r="N651" s="871"/>
      <c r="O651" s="871"/>
      <c r="P651" s="871"/>
      <c r="Q651" s="871"/>
      <c r="R651" s="871"/>
      <c r="S651" s="871"/>
      <c r="T651" s="871"/>
      <c r="U651" s="871"/>
      <c r="V651" s="871"/>
      <c r="W651" s="871"/>
      <c r="X651" s="871"/>
      <c r="Y651" s="871"/>
      <c r="Z651" s="871"/>
      <c r="AA651" s="871"/>
      <c r="AB651" s="871"/>
      <c r="AC651" s="871"/>
      <c r="AD651" s="871"/>
      <c r="AE651" s="871"/>
    </row>
    <row r="652" spans="1:31">
      <c r="A652" s="871"/>
      <c r="B652" s="871"/>
      <c r="C652" s="871"/>
      <c r="D652" s="871"/>
      <c r="E652" s="871"/>
      <c r="F652" s="871"/>
      <c r="G652" s="871"/>
      <c r="H652" s="871"/>
      <c r="I652" s="871"/>
      <c r="J652" s="871"/>
      <c r="K652" s="871"/>
      <c r="L652" s="871"/>
      <c r="M652" s="871"/>
      <c r="N652" s="871"/>
      <c r="O652" s="871"/>
      <c r="P652" s="871"/>
      <c r="Q652" s="871"/>
      <c r="R652" s="871"/>
      <c r="S652" s="871"/>
      <c r="T652" s="871"/>
      <c r="U652" s="871"/>
      <c r="V652" s="871"/>
      <c r="W652" s="871"/>
      <c r="X652" s="871"/>
      <c r="Y652" s="871"/>
      <c r="Z652" s="871"/>
      <c r="AA652" s="871"/>
      <c r="AB652" s="871"/>
      <c r="AC652" s="871"/>
      <c r="AD652" s="871"/>
      <c r="AE652" s="871"/>
    </row>
    <row r="653" spans="1:31">
      <c r="A653" s="871"/>
      <c r="B653" s="871"/>
      <c r="C653" s="871"/>
      <c r="D653" s="871"/>
      <c r="E653" s="871"/>
      <c r="F653" s="871"/>
      <c r="G653" s="871"/>
      <c r="H653" s="871"/>
      <c r="I653" s="871"/>
      <c r="J653" s="871"/>
      <c r="K653" s="871"/>
      <c r="L653" s="871"/>
      <c r="M653" s="871"/>
      <c r="N653" s="871"/>
      <c r="O653" s="871"/>
      <c r="P653" s="871"/>
      <c r="Q653" s="871"/>
      <c r="R653" s="871"/>
      <c r="S653" s="871"/>
      <c r="T653" s="871"/>
      <c r="U653" s="871"/>
      <c r="V653" s="871"/>
      <c r="W653" s="871"/>
      <c r="X653" s="871"/>
      <c r="Y653" s="871"/>
      <c r="Z653" s="871"/>
      <c r="AA653" s="871"/>
      <c r="AB653" s="871"/>
      <c r="AC653" s="871"/>
      <c r="AD653" s="871"/>
      <c r="AE653" s="871"/>
    </row>
    <row r="654" spans="1:31">
      <c r="A654" s="871"/>
      <c r="B654" s="871"/>
      <c r="C654" s="871"/>
      <c r="D654" s="871"/>
      <c r="E654" s="871"/>
      <c r="F654" s="871"/>
      <c r="G654" s="871"/>
      <c r="H654" s="871"/>
      <c r="I654" s="871"/>
      <c r="J654" s="871"/>
      <c r="K654" s="871"/>
      <c r="L654" s="871"/>
      <c r="M654" s="871"/>
      <c r="N654" s="871"/>
      <c r="O654" s="871"/>
      <c r="P654" s="871"/>
      <c r="Q654" s="871"/>
      <c r="R654" s="871"/>
      <c r="S654" s="871"/>
      <c r="T654" s="871"/>
      <c r="U654" s="871"/>
      <c r="V654" s="871"/>
      <c r="W654" s="871"/>
      <c r="X654" s="871"/>
      <c r="Y654" s="871"/>
      <c r="Z654" s="871"/>
      <c r="AA654" s="871"/>
      <c r="AB654" s="871"/>
      <c r="AC654" s="871"/>
      <c r="AD654" s="871"/>
      <c r="AE654" s="871"/>
    </row>
    <row r="655" spans="1:31">
      <c r="A655" s="871"/>
      <c r="B655" s="871"/>
      <c r="C655" s="871"/>
      <c r="D655" s="871"/>
      <c r="E655" s="871"/>
      <c r="F655" s="871"/>
      <c r="G655" s="871"/>
      <c r="H655" s="871"/>
      <c r="I655" s="871"/>
      <c r="J655" s="871"/>
      <c r="K655" s="871"/>
      <c r="L655" s="871"/>
      <c r="M655" s="871"/>
      <c r="N655" s="871"/>
      <c r="O655" s="871"/>
      <c r="P655" s="871"/>
      <c r="Q655" s="871"/>
      <c r="R655" s="871"/>
      <c r="S655" s="871"/>
      <c r="T655" s="871"/>
      <c r="U655" s="871"/>
      <c r="V655" s="871"/>
      <c r="W655" s="871"/>
      <c r="X655" s="871"/>
      <c r="Y655" s="871"/>
      <c r="Z655" s="871"/>
      <c r="AA655" s="871"/>
      <c r="AB655" s="871"/>
      <c r="AC655" s="871"/>
      <c r="AD655" s="871"/>
      <c r="AE655" s="871"/>
    </row>
    <row r="656" spans="1:31">
      <c r="A656" s="871"/>
      <c r="B656" s="871"/>
      <c r="C656" s="871"/>
      <c r="D656" s="871"/>
      <c r="E656" s="871"/>
      <c r="F656" s="871"/>
      <c r="G656" s="871"/>
      <c r="H656" s="871"/>
      <c r="I656" s="871"/>
      <c r="J656" s="871"/>
      <c r="K656" s="871"/>
      <c r="L656" s="871"/>
      <c r="M656" s="871"/>
      <c r="N656" s="871"/>
      <c r="O656" s="871"/>
      <c r="P656" s="871"/>
      <c r="Q656" s="871"/>
      <c r="R656" s="871"/>
      <c r="S656" s="871"/>
      <c r="T656" s="871"/>
      <c r="U656" s="871"/>
      <c r="V656" s="871"/>
      <c r="W656" s="871"/>
      <c r="X656" s="871"/>
      <c r="Y656" s="871"/>
      <c r="Z656" s="871"/>
      <c r="AA656" s="871"/>
      <c r="AB656" s="871"/>
      <c r="AC656" s="871"/>
      <c r="AD656" s="871"/>
      <c r="AE656" s="871"/>
    </row>
    <row r="657" spans="1:31">
      <c r="A657" s="871"/>
      <c r="B657" s="871"/>
      <c r="C657" s="871"/>
      <c r="D657" s="871"/>
      <c r="E657" s="871"/>
      <c r="F657" s="871"/>
      <c r="G657" s="871"/>
      <c r="H657" s="871"/>
      <c r="I657" s="871"/>
      <c r="J657" s="871"/>
      <c r="K657" s="871"/>
      <c r="L657" s="871"/>
      <c r="M657" s="871"/>
      <c r="N657" s="871"/>
      <c r="O657" s="871"/>
      <c r="P657" s="871"/>
      <c r="Q657" s="871"/>
      <c r="R657" s="871"/>
      <c r="S657" s="871"/>
      <c r="T657" s="871"/>
      <c r="U657" s="871"/>
      <c r="V657" s="871"/>
      <c r="W657" s="871"/>
      <c r="X657" s="871"/>
      <c r="Y657" s="871"/>
      <c r="Z657" s="871"/>
      <c r="AA657" s="871"/>
      <c r="AB657" s="871"/>
      <c r="AC657" s="871"/>
      <c r="AD657" s="871"/>
      <c r="AE657" s="871"/>
    </row>
    <row r="658" spans="1:31">
      <c r="A658" s="871"/>
      <c r="B658" s="871"/>
      <c r="C658" s="871"/>
      <c r="D658" s="871"/>
      <c r="E658" s="871"/>
      <c r="F658" s="871"/>
      <c r="G658" s="871"/>
      <c r="H658" s="871"/>
      <c r="I658" s="871"/>
      <c r="J658" s="871"/>
      <c r="K658" s="871"/>
      <c r="L658" s="871"/>
      <c r="M658" s="871"/>
      <c r="N658" s="871"/>
      <c r="O658" s="871"/>
      <c r="P658" s="871"/>
      <c r="Q658" s="871"/>
      <c r="R658" s="871"/>
      <c r="S658" s="871"/>
      <c r="T658" s="871"/>
      <c r="U658" s="871"/>
      <c r="V658" s="871"/>
      <c r="W658" s="871"/>
      <c r="X658" s="871"/>
      <c r="Y658" s="871"/>
      <c r="Z658" s="871"/>
      <c r="AA658" s="871"/>
      <c r="AB658" s="871"/>
      <c r="AC658" s="871"/>
      <c r="AD658" s="871"/>
      <c r="AE658" s="871"/>
    </row>
    <row r="659" spans="1:31">
      <c r="A659" s="871"/>
      <c r="B659" s="871"/>
      <c r="C659" s="871"/>
      <c r="D659" s="871"/>
      <c r="E659" s="871"/>
      <c r="F659" s="871"/>
      <c r="G659" s="871"/>
      <c r="H659" s="871"/>
      <c r="I659" s="871"/>
      <c r="J659" s="871"/>
      <c r="K659" s="871"/>
      <c r="L659" s="871"/>
      <c r="M659" s="871"/>
      <c r="N659" s="871"/>
      <c r="O659" s="871"/>
      <c r="P659" s="871"/>
      <c r="Q659" s="871"/>
      <c r="R659" s="871"/>
      <c r="S659" s="871"/>
      <c r="T659" s="871"/>
      <c r="U659" s="871"/>
      <c r="V659" s="871"/>
      <c r="W659" s="871"/>
      <c r="X659" s="871"/>
      <c r="Y659" s="871"/>
      <c r="Z659" s="871"/>
      <c r="AA659" s="871"/>
      <c r="AB659" s="871"/>
      <c r="AC659" s="871"/>
      <c r="AD659" s="871"/>
      <c r="AE659" s="871"/>
    </row>
    <row r="660" spans="1:31">
      <c r="A660" s="871"/>
      <c r="B660" s="871"/>
      <c r="C660" s="871"/>
      <c r="D660" s="871"/>
      <c r="E660" s="871"/>
      <c r="F660" s="871"/>
      <c r="G660" s="871"/>
      <c r="H660" s="871"/>
      <c r="I660" s="871"/>
      <c r="J660" s="871"/>
      <c r="K660" s="871"/>
      <c r="L660" s="871"/>
      <c r="M660" s="871"/>
      <c r="N660" s="871"/>
      <c r="O660" s="871"/>
      <c r="P660" s="871"/>
      <c r="Q660" s="871"/>
      <c r="R660" s="871"/>
      <c r="S660" s="871"/>
      <c r="T660" s="871"/>
      <c r="U660" s="871"/>
      <c r="V660" s="871"/>
      <c r="W660" s="871"/>
      <c r="X660" s="871"/>
      <c r="Y660" s="871"/>
      <c r="Z660" s="871"/>
      <c r="AA660" s="871"/>
      <c r="AB660" s="871"/>
      <c r="AC660" s="871"/>
      <c r="AD660" s="871"/>
      <c r="AE660" s="871"/>
    </row>
    <row r="661" spans="1:31">
      <c r="A661" s="871"/>
      <c r="B661" s="871"/>
      <c r="C661" s="871"/>
      <c r="D661" s="871"/>
      <c r="E661" s="871"/>
      <c r="F661" s="871"/>
      <c r="G661" s="871"/>
      <c r="H661" s="871"/>
      <c r="I661" s="871"/>
      <c r="J661" s="871"/>
      <c r="K661" s="871"/>
      <c r="L661" s="871"/>
      <c r="M661" s="871"/>
      <c r="N661" s="871"/>
      <c r="O661" s="871"/>
      <c r="P661" s="871"/>
      <c r="Q661" s="871"/>
      <c r="R661" s="871"/>
      <c r="S661" s="871"/>
      <c r="T661" s="871"/>
      <c r="U661" s="871"/>
      <c r="V661" s="871"/>
      <c r="W661" s="871"/>
      <c r="X661" s="871"/>
      <c r="Y661" s="871"/>
      <c r="Z661" s="871"/>
      <c r="AA661" s="871"/>
      <c r="AB661" s="871"/>
      <c r="AC661" s="871"/>
      <c r="AD661" s="871"/>
      <c r="AE661" s="871"/>
    </row>
    <row r="662" spans="1:31">
      <c r="A662" s="871"/>
      <c r="B662" s="871"/>
      <c r="C662" s="871"/>
      <c r="D662" s="871"/>
      <c r="E662" s="871"/>
      <c r="F662" s="871"/>
      <c r="G662" s="871"/>
      <c r="H662" s="871"/>
      <c r="I662" s="871"/>
      <c r="J662" s="871"/>
      <c r="K662" s="871"/>
      <c r="L662" s="871"/>
      <c r="M662" s="871"/>
      <c r="N662" s="871"/>
      <c r="O662" s="871"/>
      <c r="P662" s="871"/>
      <c r="Q662" s="871"/>
      <c r="R662" s="871"/>
      <c r="S662" s="871"/>
      <c r="T662" s="871"/>
      <c r="U662" s="871"/>
      <c r="V662" s="871"/>
      <c r="W662" s="871"/>
      <c r="X662" s="871"/>
      <c r="Y662" s="871"/>
      <c r="Z662" s="871"/>
      <c r="AA662" s="871"/>
      <c r="AB662" s="871"/>
      <c r="AC662" s="871"/>
      <c r="AD662" s="871"/>
      <c r="AE662" s="871"/>
    </row>
    <row r="663" spans="1:31">
      <c r="A663" s="871"/>
      <c r="B663" s="871"/>
      <c r="C663" s="871"/>
      <c r="D663" s="871"/>
      <c r="E663" s="871"/>
      <c r="F663" s="871"/>
      <c r="G663" s="871"/>
      <c r="H663" s="871"/>
      <c r="I663" s="871"/>
      <c r="J663" s="871"/>
      <c r="K663" s="871"/>
      <c r="L663" s="871"/>
      <c r="M663" s="871"/>
      <c r="N663" s="871"/>
      <c r="O663" s="871"/>
      <c r="P663" s="871"/>
      <c r="Q663" s="871"/>
      <c r="R663" s="871"/>
      <c r="S663" s="871"/>
      <c r="T663" s="871"/>
      <c r="U663" s="871"/>
      <c r="V663" s="871"/>
      <c r="W663" s="871"/>
      <c r="X663" s="871"/>
      <c r="Y663" s="871"/>
      <c r="Z663" s="871"/>
      <c r="AA663" s="871"/>
      <c r="AB663" s="871"/>
      <c r="AC663" s="871"/>
      <c r="AD663" s="871"/>
      <c r="AE663" s="871"/>
    </row>
    <row r="664" spans="1:31">
      <c r="A664" s="871"/>
      <c r="B664" s="871"/>
      <c r="C664" s="871"/>
      <c r="D664" s="871"/>
      <c r="E664" s="871"/>
      <c r="F664" s="871"/>
      <c r="G664" s="871"/>
      <c r="H664" s="871"/>
      <c r="I664" s="871"/>
      <c r="J664" s="871"/>
      <c r="K664" s="871"/>
      <c r="L664" s="871"/>
      <c r="M664" s="871"/>
      <c r="N664" s="871"/>
      <c r="O664" s="871"/>
      <c r="P664" s="871"/>
      <c r="Q664" s="871"/>
      <c r="R664" s="871"/>
      <c r="S664" s="871"/>
      <c r="T664" s="871"/>
      <c r="U664" s="871"/>
      <c r="V664" s="871"/>
      <c r="W664" s="871"/>
      <c r="X664" s="871"/>
      <c r="Y664" s="871"/>
      <c r="Z664" s="871"/>
      <c r="AA664" s="871"/>
      <c r="AB664" s="871"/>
      <c r="AC664" s="871"/>
      <c r="AD664" s="871"/>
      <c r="AE664" s="871"/>
    </row>
    <row r="665" spans="1:31">
      <c r="A665" s="871"/>
      <c r="B665" s="871"/>
      <c r="C665" s="871"/>
      <c r="D665" s="871"/>
      <c r="E665" s="871"/>
      <c r="F665" s="871"/>
      <c r="G665" s="871"/>
      <c r="H665" s="871"/>
      <c r="I665" s="871"/>
      <c r="J665" s="871"/>
      <c r="K665" s="871"/>
      <c r="L665" s="871"/>
      <c r="M665" s="871"/>
      <c r="N665" s="871"/>
      <c r="O665" s="871"/>
      <c r="P665" s="871"/>
      <c r="Q665" s="871"/>
      <c r="R665" s="871"/>
      <c r="S665" s="871"/>
      <c r="T665" s="871"/>
      <c r="U665" s="871"/>
      <c r="V665" s="871"/>
      <c r="W665" s="871"/>
      <c r="X665" s="871"/>
      <c r="Y665" s="871"/>
      <c r="Z665" s="871"/>
      <c r="AA665" s="871"/>
      <c r="AB665" s="871"/>
      <c r="AC665" s="871"/>
      <c r="AD665" s="871"/>
      <c r="AE665" s="871"/>
    </row>
    <row r="666" spans="1:31">
      <c r="A666" s="871"/>
      <c r="B666" s="871"/>
      <c r="C666" s="871"/>
      <c r="D666" s="871"/>
      <c r="E666" s="871"/>
      <c r="F666" s="871"/>
      <c r="G666" s="871"/>
      <c r="H666" s="871"/>
      <c r="I666" s="871"/>
      <c r="J666" s="871"/>
      <c r="K666" s="871"/>
      <c r="L666" s="871"/>
      <c r="M666" s="871"/>
      <c r="N666" s="871"/>
      <c r="O666" s="871"/>
      <c r="P666" s="871"/>
      <c r="Q666" s="871"/>
      <c r="R666" s="871"/>
      <c r="S666" s="871"/>
      <c r="T666" s="871"/>
      <c r="U666" s="871"/>
      <c r="V666" s="871"/>
      <c r="W666" s="871"/>
      <c r="X666" s="871"/>
      <c r="Y666" s="871"/>
      <c r="Z666" s="871"/>
      <c r="AA666" s="871"/>
      <c r="AB666" s="871"/>
      <c r="AC666" s="871"/>
      <c r="AD666" s="871"/>
      <c r="AE666" s="871"/>
    </row>
    <row r="667" spans="1:31">
      <c r="A667" s="871"/>
      <c r="B667" s="871"/>
      <c r="C667" s="871"/>
      <c r="D667" s="871"/>
      <c r="E667" s="871"/>
      <c r="F667" s="871"/>
      <c r="G667" s="871"/>
      <c r="H667" s="871"/>
      <c r="I667" s="871"/>
      <c r="J667" s="871"/>
      <c r="K667" s="871"/>
      <c r="L667" s="871"/>
      <c r="M667" s="871"/>
      <c r="N667" s="871"/>
      <c r="O667" s="871"/>
      <c r="P667" s="871"/>
      <c r="Q667" s="871"/>
      <c r="R667" s="871"/>
      <c r="S667" s="871"/>
      <c r="T667" s="871"/>
      <c r="U667" s="871"/>
      <c r="V667" s="871"/>
      <c r="W667" s="871"/>
      <c r="X667" s="871"/>
      <c r="Y667" s="871"/>
      <c r="Z667" s="871"/>
      <c r="AA667" s="871"/>
      <c r="AB667" s="871"/>
      <c r="AC667" s="871"/>
      <c r="AD667" s="871"/>
      <c r="AE667" s="871"/>
    </row>
    <row r="668" spans="1:31">
      <c r="A668" s="871"/>
      <c r="B668" s="871"/>
      <c r="C668" s="871"/>
      <c r="D668" s="871"/>
      <c r="E668" s="871"/>
      <c r="F668" s="871"/>
      <c r="G668" s="871"/>
      <c r="H668" s="871"/>
      <c r="I668" s="871"/>
      <c r="J668" s="871"/>
      <c r="K668" s="871"/>
      <c r="L668" s="871"/>
      <c r="M668" s="871"/>
      <c r="N668" s="871"/>
      <c r="O668" s="871"/>
      <c r="P668" s="871"/>
      <c r="Q668" s="871"/>
      <c r="R668" s="871"/>
      <c r="S668" s="871"/>
      <c r="T668" s="871"/>
      <c r="U668" s="871"/>
      <c r="V668" s="871"/>
      <c r="W668" s="871"/>
      <c r="X668" s="871"/>
      <c r="Y668" s="871"/>
      <c r="Z668" s="871"/>
      <c r="AA668" s="871"/>
      <c r="AB668" s="871"/>
      <c r="AC668" s="871"/>
      <c r="AD668" s="871"/>
      <c r="AE668" s="871"/>
    </row>
    <row r="669" spans="1:31">
      <c r="A669" s="871"/>
      <c r="B669" s="871"/>
      <c r="C669" s="871"/>
      <c r="D669" s="871"/>
      <c r="E669" s="871"/>
      <c r="F669" s="871"/>
      <c r="G669" s="871"/>
      <c r="H669" s="871"/>
      <c r="I669" s="871"/>
      <c r="J669" s="871"/>
      <c r="K669" s="871"/>
      <c r="L669" s="871"/>
      <c r="M669" s="871"/>
      <c r="N669" s="871"/>
      <c r="O669" s="871"/>
      <c r="P669" s="871"/>
      <c r="Q669" s="871"/>
      <c r="R669" s="871"/>
      <c r="S669" s="871"/>
      <c r="T669" s="871"/>
      <c r="U669" s="871"/>
      <c r="V669" s="871"/>
      <c r="W669" s="871"/>
      <c r="X669" s="871"/>
      <c r="Y669" s="871"/>
      <c r="Z669" s="871"/>
      <c r="AA669" s="871"/>
      <c r="AB669" s="871"/>
      <c r="AC669" s="871"/>
      <c r="AD669" s="871"/>
      <c r="AE669" s="871"/>
    </row>
    <row r="670" spans="1:31">
      <c r="A670" s="871"/>
      <c r="B670" s="871"/>
      <c r="C670" s="871"/>
      <c r="D670" s="871"/>
      <c r="E670" s="871"/>
      <c r="F670" s="871"/>
      <c r="G670" s="871"/>
      <c r="H670" s="871"/>
      <c r="I670" s="871"/>
      <c r="J670" s="871"/>
      <c r="K670" s="871"/>
      <c r="L670" s="871"/>
      <c r="M670" s="871"/>
      <c r="N670" s="871"/>
      <c r="O670" s="871"/>
      <c r="P670" s="871"/>
      <c r="Q670" s="871"/>
      <c r="R670" s="871"/>
      <c r="S670" s="871"/>
      <c r="T670" s="871"/>
      <c r="U670" s="871"/>
      <c r="V670" s="871"/>
      <c r="W670" s="871"/>
      <c r="X670" s="871"/>
      <c r="Y670" s="871"/>
      <c r="Z670" s="871"/>
      <c r="AA670" s="871"/>
      <c r="AB670" s="871"/>
      <c r="AC670" s="871"/>
      <c r="AD670" s="871"/>
      <c r="AE670" s="871"/>
    </row>
    <row r="671" spans="1:31">
      <c r="A671" s="871"/>
      <c r="B671" s="871"/>
      <c r="C671" s="871"/>
      <c r="D671" s="871"/>
      <c r="E671" s="871"/>
      <c r="F671" s="871"/>
      <c r="G671" s="871"/>
      <c r="H671" s="871"/>
      <c r="I671" s="871"/>
      <c r="J671" s="871"/>
      <c r="K671" s="871"/>
      <c r="L671" s="871"/>
      <c r="M671" s="871"/>
      <c r="N671" s="871"/>
      <c r="O671" s="871"/>
      <c r="P671" s="871"/>
      <c r="Q671" s="871"/>
      <c r="R671" s="871"/>
      <c r="S671" s="871"/>
      <c r="T671" s="871"/>
      <c r="U671" s="871"/>
      <c r="V671" s="871"/>
      <c r="W671" s="871"/>
      <c r="X671" s="871"/>
      <c r="Y671" s="871"/>
      <c r="Z671" s="871"/>
      <c r="AA671" s="871"/>
      <c r="AB671" s="871"/>
      <c r="AC671" s="871"/>
      <c r="AD671" s="871"/>
      <c r="AE671" s="871"/>
    </row>
    <row r="672" spans="1:31">
      <c r="A672" s="871"/>
      <c r="B672" s="871"/>
      <c r="C672" s="871"/>
      <c r="D672" s="871"/>
      <c r="E672" s="871"/>
      <c r="F672" s="871"/>
      <c r="G672" s="871"/>
      <c r="H672" s="871"/>
      <c r="I672" s="871"/>
      <c r="J672" s="871"/>
      <c r="K672" s="871"/>
      <c r="L672" s="871"/>
      <c r="M672" s="871"/>
      <c r="N672" s="871"/>
      <c r="O672" s="871"/>
      <c r="P672" s="871"/>
      <c r="Q672" s="871"/>
      <c r="R672" s="871"/>
      <c r="S672" s="871"/>
      <c r="T672" s="871"/>
      <c r="U672" s="871"/>
      <c r="V672" s="871"/>
      <c r="W672" s="871"/>
      <c r="X672" s="871"/>
      <c r="Y672" s="871"/>
      <c r="Z672" s="871"/>
      <c r="AA672" s="871"/>
      <c r="AB672" s="871"/>
      <c r="AC672" s="871"/>
      <c r="AD672" s="871"/>
      <c r="AE672" s="871"/>
    </row>
    <row r="673" spans="1:31">
      <c r="A673" s="871"/>
      <c r="B673" s="871"/>
      <c r="C673" s="871"/>
      <c r="D673" s="871"/>
      <c r="E673" s="871"/>
      <c r="F673" s="871"/>
      <c r="G673" s="871"/>
      <c r="H673" s="871"/>
      <c r="I673" s="871"/>
      <c r="J673" s="871"/>
      <c r="K673" s="871"/>
      <c r="L673" s="871"/>
      <c r="M673" s="871"/>
      <c r="N673" s="871"/>
      <c r="O673" s="871"/>
      <c r="P673" s="871"/>
      <c r="Q673" s="871"/>
      <c r="R673" s="871"/>
      <c r="S673" s="871"/>
      <c r="T673" s="871"/>
      <c r="U673" s="871"/>
      <c r="V673" s="871"/>
      <c r="W673" s="871"/>
      <c r="X673" s="871"/>
      <c r="Y673" s="871"/>
      <c r="Z673" s="871"/>
      <c r="AA673" s="871"/>
      <c r="AB673" s="871"/>
      <c r="AC673" s="871"/>
      <c r="AD673" s="871"/>
      <c r="AE673" s="871"/>
    </row>
    <row r="674" spans="1:31">
      <c r="A674" s="871"/>
      <c r="B674" s="871"/>
      <c r="C674" s="871"/>
      <c r="D674" s="871"/>
      <c r="E674" s="871"/>
      <c r="F674" s="871"/>
      <c r="G674" s="871"/>
      <c r="H674" s="871"/>
      <c r="I674" s="871"/>
      <c r="J674" s="871"/>
      <c r="K674" s="871"/>
      <c r="L674" s="871"/>
      <c r="M674" s="871"/>
      <c r="N674" s="871"/>
      <c r="O674" s="871"/>
      <c r="P674" s="871"/>
      <c r="Q674" s="871"/>
      <c r="R674" s="871"/>
      <c r="S674" s="871"/>
      <c r="T674" s="871"/>
      <c r="U674" s="871"/>
      <c r="V674" s="871"/>
      <c r="W674" s="871"/>
      <c r="X674" s="871"/>
      <c r="Y674" s="871"/>
      <c r="Z674" s="871"/>
      <c r="AA674" s="871"/>
      <c r="AB674" s="871"/>
      <c r="AC674" s="871"/>
      <c r="AD674" s="871"/>
      <c r="AE674" s="871"/>
    </row>
    <row r="675" spans="1:31">
      <c r="A675" s="871"/>
      <c r="B675" s="871"/>
      <c r="C675" s="871"/>
      <c r="D675" s="871"/>
      <c r="E675" s="871"/>
      <c r="F675" s="871"/>
      <c r="G675" s="871"/>
      <c r="H675" s="871"/>
      <c r="I675" s="871"/>
      <c r="J675" s="871"/>
      <c r="K675" s="871"/>
      <c r="L675" s="871"/>
      <c r="M675" s="871"/>
      <c r="N675" s="871"/>
      <c r="O675" s="871"/>
      <c r="P675" s="871"/>
      <c r="Q675" s="871"/>
      <c r="R675" s="871"/>
      <c r="S675" s="871"/>
      <c r="T675" s="871"/>
      <c r="U675" s="871"/>
      <c r="V675" s="871"/>
      <c r="W675" s="871"/>
      <c r="X675" s="871"/>
      <c r="Y675" s="871"/>
      <c r="Z675" s="871"/>
      <c r="AA675" s="871"/>
      <c r="AB675" s="871"/>
      <c r="AC675" s="871"/>
      <c r="AD675" s="871"/>
      <c r="AE675" s="871"/>
    </row>
    <row r="676" spans="1:31">
      <c r="A676" s="871"/>
      <c r="B676" s="871"/>
      <c r="C676" s="871"/>
      <c r="D676" s="871"/>
      <c r="E676" s="871"/>
      <c r="F676" s="871"/>
      <c r="G676" s="871"/>
      <c r="H676" s="871"/>
      <c r="I676" s="871"/>
      <c r="J676" s="871"/>
      <c r="K676" s="871"/>
      <c r="L676" s="871"/>
      <c r="M676" s="871"/>
      <c r="N676" s="871"/>
      <c r="O676" s="871"/>
      <c r="P676" s="871"/>
      <c r="Q676" s="871"/>
      <c r="R676" s="871"/>
      <c r="S676" s="871"/>
      <c r="T676" s="871"/>
      <c r="U676" s="871"/>
      <c r="V676" s="871"/>
      <c r="W676" s="871"/>
      <c r="X676" s="871"/>
      <c r="Y676" s="871"/>
      <c r="Z676" s="871"/>
      <c r="AA676" s="871"/>
      <c r="AB676" s="871"/>
      <c r="AC676" s="871"/>
      <c r="AD676" s="871"/>
      <c r="AE676" s="871"/>
    </row>
    <row r="677" spans="1:31">
      <c r="A677" s="871"/>
      <c r="B677" s="871"/>
      <c r="C677" s="871"/>
      <c r="D677" s="871"/>
      <c r="E677" s="871"/>
      <c r="F677" s="871"/>
      <c r="G677" s="871"/>
      <c r="H677" s="871"/>
      <c r="I677" s="871"/>
      <c r="J677" s="871"/>
      <c r="K677" s="871"/>
      <c r="L677" s="871"/>
      <c r="M677" s="871"/>
      <c r="N677" s="871"/>
      <c r="O677" s="871"/>
      <c r="P677" s="871"/>
      <c r="Q677" s="871"/>
      <c r="R677" s="871"/>
      <c r="S677" s="871"/>
      <c r="T677" s="871"/>
      <c r="U677" s="871"/>
      <c r="V677" s="871"/>
      <c r="W677" s="871"/>
      <c r="X677" s="871"/>
      <c r="Y677" s="871"/>
      <c r="Z677" s="871"/>
      <c r="AA677" s="871"/>
      <c r="AB677" s="871"/>
      <c r="AC677" s="871"/>
      <c r="AD677" s="871"/>
      <c r="AE677" s="871"/>
    </row>
    <row r="678" spans="1:31">
      <c r="A678" s="871"/>
      <c r="B678" s="871"/>
      <c r="C678" s="871"/>
      <c r="D678" s="871"/>
      <c r="E678" s="871"/>
      <c r="F678" s="871"/>
      <c r="G678" s="871"/>
      <c r="H678" s="871"/>
      <c r="I678" s="871"/>
      <c r="J678" s="871"/>
      <c r="K678" s="871"/>
      <c r="L678" s="871"/>
      <c r="M678" s="871"/>
      <c r="N678" s="871"/>
      <c r="O678" s="871"/>
      <c r="P678" s="871"/>
      <c r="Q678" s="871"/>
      <c r="R678" s="871"/>
      <c r="S678" s="871"/>
      <c r="T678" s="871"/>
      <c r="U678" s="871"/>
      <c r="V678" s="871"/>
      <c r="W678" s="871"/>
      <c r="X678" s="871"/>
      <c r="Y678" s="871"/>
      <c r="Z678" s="871"/>
      <c r="AA678" s="871"/>
      <c r="AB678" s="871"/>
      <c r="AC678" s="871"/>
      <c r="AD678" s="871"/>
      <c r="AE678" s="871"/>
    </row>
    <row r="679" spans="1:31">
      <c r="A679" s="871"/>
      <c r="B679" s="871"/>
      <c r="C679" s="871"/>
      <c r="D679" s="871"/>
      <c r="E679" s="871"/>
      <c r="F679" s="871"/>
      <c r="G679" s="871"/>
      <c r="H679" s="871"/>
      <c r="I679" s="871"/>
      <c r="J679" s="871"/>
      <c r="K679" s="871"/>
      <c r="L679" s="871"/>
      <c r="M679" s="871"/>
      <c r="N679" s="871"/>
      <c r="O679" s="871"/>
      <c r="P679" s="871"/>
      <c r="Q679" s="871"/>
      <c r="R679" s="871"/>
      <c r="S679" s="871"/>
      <c r="T679" s="871"/>
      <c r="U679" s="871"/>
      <c r="V679" s="871"/>
      <c r="W679" s="871"/>
      <c r="X679" s="871"/>
      <c r="Y679" s="871"/>
      <c r="Z679" s="871"/>
      <c r="AA679" s="871"/>
      <c r="AB679" s="871"/>
      <c r="AC679" s="871"/>
      <c r="AD679" s="871"/>
      <c r="AE679" s="871"/>
    </row>
    <row r="680" spans="1:31">
      <c r="A680" s="871"/>
      <c r="B680" s="871"/>
      <c r="C680" s="871"/>
      <c r="D680" s="871"/>
      <c r="E680" s="871"/>
      <c r="F680" s="871"/>
      <c r="G680" s="871"/>
      <c r="H680" s="871"/>
      <c r="I680" s="871"/>
      <c r="J680" s="871"/>
      <c r="K680" s="871"/>
      <c r="L680" s="871"/>
      <c r="M680" s="871"/>
      <c r="N680" s="871"/>
      <c r="O680" s="871"/>
      <c r="P680" s="871"/>
      <c r="Q680" s="871"/>
      <c r="R680" s="871"/>
      <c r="S680" s="871"/>
      <c r="T680" s="871"/>
      <c r="U680" s="871"/>
      <c r="V680" s="871"/>
      <c r="W680" s="871"/>
      <c r="X680" s="871"/>
      <c r="Y680" s="871"/>
      <c r="Z680" s="871"/>
      <c r="AA680" s="871"/>
      <c r="AB680" s="871"/>
      <c r="AC680" s="871"/>
      <c r="AD680" s="871"/>
      <c r="AE680" s="871"/>
    </row>
    <row r="681" spans="1:31">
      <c r="A681" s="871"/>
      <c r="B681" s="871"/>
      <c r="C681" s="871"/>
      <c r="D681" s="871"/>
      <c r="E681" s="871"/>
      <c r="F681" s="871"/>
      <c r="G681" s="871"/>
      <c r="H681" s="871"/>
      <c r="I681" s="871"/>
      <c r="J681" s="871"/>
      <c r="K681" s="871"/>
      <c r="L681" s="871"/>
      <c r="M681" s="871"/>
      <c r="N681" s="871"/>
      <c r="O681" s="871"/>
      <c r="P681" s="871"/>
      <c r="Q681" s="871"/>
      <c r="R681" s="871"/>
      <c r="S681" s="871"/>
      <c r="T681" s="871"/>
      <c r="U681" s="871"/>
      <c r="V681" s="871"/>
      <c r="W681" s="871"/>
      <c r="X681" s="871"/>
      <c r="Y681" s="871"/>
      <c r="Z681" s="871"/>
      <c r="AA681" s="871"/>
      <c r="AB681" s="871"/>
      <c r="AC681" s="871"/>
      <c r="AD681" s="871"/>
      <c r="AE681" s="871"/>
    </row>
    <row r="682" spans="1:31">
      <c r="A682" s="871"/>
      <c r="B682" s="871"/>
      <c r="C682" s="871"/>
      <c r="D682" s="871"/>
      <c r="E682" s="871"/>
      <c r="F682" s="871"/>
      <c r="G682" s="871"/>
      <c r="H682" s="871"/>
      <c r="I682" s="871"/>
      <c r="J682" s="871"/>
      <c r="K682" s="871"/>
      <c r="L682" s="871"/>
      <c r="M682" s="871"/>
      <c r="N682" s="871"/>
      <c r="O682" s="871"/>
      <c r="P682" s="871"/>
      <c r="Q682" s="871"/>
      <c r="R682" s="871"/>
      <c r="S682" s="871"/>
      <c r="T682" s="871"/>
      <c r="U682" s="871"/>
      <c r="V682" s="871"/>
      <c r="W682" s="871"/>
      <c r="X682" s="871"/>
      <c r="Y682" s="871"/>
      <c r="Z682" s="871"/>
      <c r="AA682" s="871"/>
      <c r="AB682" s="871"/>
      <c r="AC682" s="871"/>
      <c r="AD682" s="871"/>
      <c r="AE682" s="871"/>
    </row>
    <row r="683" spans="1:31">
      <c r="A683" s="871"/>
      <c r="B683" s="871"/>
      <c r="C683" s="871"/>
      <c r="D683" s="871"/>
      <c r="E683" s="871"/>
      <c r="F683" s="871"/>
      <c r="G683" s="871"/>
      <c r="H683" s="871"/>
      <c r="I683" s="871"/>
      <c r="J683" s="871"/>
      <c r="K683" s="871"/>
      <c r="L683" s="871"/>
      <c r="M683" s="871"/>
      <c r="N683" s="871"/>
      <c r="O683" s="871"/>
      <c r="P683" s="871"/>
      <c r="Q683" s="871"/>
      <c r="R683" s="871"/>
      <c r="S683" s="871"/>
      <c r="T683" s="871"/>
      <c r="U683" s="871"/>
      <c r="V683" s="871"/>
      <c r="W683" s="871"/>
      <c r="X683" s="871"/>
      <c r="Y683" s="871"/>
      <c r="Z683" s="871"/>
      <c r="AA683" s="871"/>
      <c r="AB683" s="871"/>
      <c r="AC683" s="871"/>
      <c r="AD683" s="871"/>
      <c r="AE683" s="871"/>
    </row>
    <row r="684" spans="1:31">
      <c r="A684" s="871"/>
      <c r="B684" s="871"/>
      <c r="C684" s="871"/>
      <c r="D684" s="871"/>
      <c r="E684" s="871"/>
      <c r="F684" s="871"/>
      <c r="G684" s="871"/>
      <c r="H684" s="871"/>
      <c r="I684" s="871"/>
      <c r="J684" s="871"/>
      <c r="K684" s="871"/>
      <c r="L684" s="871"/>
      <c r="M684" s="871"/>
      <c r="N684" s="871"/>
      <c r="O684" s="871"/>
      <c r="P684" s="871"/>
      <c r="Q684" s="871"/>
      <c r="R684" s="871"/>
      <c r="S684" s="871"/>
      <c r="T684" s="871"/>
      <c r="U684" s="871"/>
      <c r="V684" s="871"/>
      <c r="W684" s="871"/>
      <c r="X684" s="871"/>
      <c r="Y684" s="871"/>
      <c r="Z684" s="871"/>
      <c r="AA684" s="871"/>
      <c r="AB684" s="871"/>
      <c r="AC684" s="871"/>
      <c r="AD684" s="871"/>
      <c r="AE684" s="871"/>
    </row>
    <row r="685" spans="1:31">
      <c r="A685" s="871"/>
      <c r="B685" s="871"/>
      <c r="C685" s="871"/>
      <c r="D685" s="871"/>
      <c r="E685" s="871"/>
      <c r="F685" s="871"/>
      <c r="G685" s="871"/>
      <c r="H685" s="871"/>
      <c r="I685" s="871"/>
      <c r="J685" s="871"/>
      <c r="K685" s="871"/>
      <c r="L685" s="871"/>
      <c r="M685" s="871"/>
      <c r="N685" s="871"/>
      <c r="O685" s="871"/>
      <c r="P685" s="871"/>
      <c r="Q685" s="871"/>
      <c r="R685" s="871"/>
      <c r="S685" s="871"/>
      <c r="T685" s="871"/>
      <c r="U685" s="871"/>
      <c r="V685" s="871"/>
      <c r="W685" s="871"/>
      <c r="X685" s="871"/>
      <c r="Y685" s="871"/>
      <c r="Z685" s="871"/>
      <c r="AA685" s="871"/>
      <c r="AB685" s="871"/>
      <c r="AC685" s="871"/>
      <c r="AD685" s="871"/>
      <c r="AE685" s="871"/>
    </row>
    <row r="686" spans="1:31">
      <c r="A686" s="871"/>
      <c r="B686" s="871"/>
      <c r="C686" s="871"/>
      <c r="D686" s="871"/>
      <c r="E686" s="871"/>
      <c r="F686" s="871"/>
      <c r="G686" s="871"/>
      <c r="H686" s="871"/>
      <c r="I686" s="871"/>
      <c r="J686" s="871"/>
      <c r="K686" s="871"/>
      <c r="L686" s="871"/>
      <c r="M686" s="871"/>
      <c r="N686" s="871"/>
      <c r="O686" s="871"/>
      <c r="P686" s="871"/>
      <c r="Q686" s="871"/>
      <c r="R686" s="871"/>
      <c r="S686" s="871"/>
      <c r="T686" s="871"/>
      <c r="U686" s="871"/>
      <c r="V686" s="871"/>
      <c r="W686" s="871"/>
      <c r="X686" s="871"/>
      <c r="Y686" s="871"/>
      <c r="Z686" s="871"/>
      <c r="AA686" s="871"/>
      <c r="AB686" s="871"/>
      <c r="AC686" s="871"/>
      <c r="AD686" s="871"/>
      <c r="AE686" s="871"/>
    </row>
    <row r="687" spans="1:31">
      <c r="A687" s="871"/>
      <c r="B687" s="871"/>
      <c r="C687" s="871"/>
      <c r="D687" s="871"/>
      <c r="E687" s="871"/>
      <c r="F687" s="871"/>
      <c r="G687" s="871"/>
      <c r="H687" s="871"/>
      <c r="I687" s="871"/>
      <c r="J687" s="871"/>
      <c r="K687" s="871"/>
      <c r="L687" s="871"/>
      <c r="M687" s="871"/>
      <c r="N687" s="871"/>
      <c r="O687" s="871"/>
      <c r="P687" s="871"/>
      <c r="Q687" s="871"/>
      <c r="R687" s="871"/>
      <c r="S687" s="871"/>
      <c r="T687" s="871"/>
      <c r="U687" s="871"/>
      <c r="V687" s="871"/>
      <c r="W687" s="871"/>
      <c r="X687" s="871"/>
      <c r="Y687" s="871"/>
      <c r="Z687" s="871"/>
      <c r="AA687" s="871"/>
      <c r="AB687" s="871"/>
      <c r="AC687" s="871"/>
      <c r="AD687" s="871"/>
      <c r="AE687" s="871"/>
    </row>
    <row r="688" spans="1:31">
      <c r="A688" s="871"/>
      <c r="B688" s="871"/>
      <c r="C688" s="871"/>
      <c r="D688" s="871"/>
      <c r="E688" s="871"/>
      <c r="F688" s="871"/>
      <c r="G688" s="871"/>
      <c r="H688" s="871"/>
      <c r="I688" s="871"/>
      <c r="J688" s="871"/>
      <c r="K688" s="871"/>
      <c r="L688" s="871"/>
      <c r="M688" s="871"/>
      <c r="N688" s="871"/>
      <c r="O688" s="871"/>
      <c r="P688" s="871"/>
      <c r="Q688" s="871"/>
      <c r="R688" s="871"/>
      <c r="S688" s="871"/>
      <c r="T688" s="871"/>
      <c r="U688" s="871"/>
      <c r="V688" s="871"/>
      <c r="W688" s="871"/>
      <c r="X688" s="871"/>
      <c r="Y688" s="871"/>
      <c r="Z688" s="871"/>
      <c r="AA688" s="871"/>
      <c r="AB688" s="871"/>
      <c r="AC688" s="871"/>
      <c r="AD688" s="871"/>
      <c r="AE688" s="871"/>
    </row>
    <row r="689" spans="1:31">
      <c r="A689" s="871"/>
      <c r="B689" s="871"/>
      <c r="C689" s="871"/>
      <c r="D689" s="871"/>
      <c r="E689" s="871"/>
      <c r="F689" s="871"/>
      <c r="G689" s="871"/>
      <c r="H689" s="871"/>
      <c r="I689" s="871"/>
      <c r="J689" s="871"/>
      <c r="K689" s="871"/>
      <c r="L689" s="871"/>
      <c r="M689" s="871"/>
      <c r="N689" s="871"/>
      <c r="O689" s="871"/>
      <c r="P689" s="871"/>
      <c r="Q689" s="871"/>
      <c r="R689" s="871"/>
      <c r="S689" s="871"/>
      <c r="T689" s="871"/>
      <c r="U689" s="871"/>
      <c r="V689" s="871"/>
      <c r="W689" s="871"/>
      <c r="X689" s="871"/>
      <c r="Y689" s="871"/>
      <c r="Z689" s="871"/>
      <c r="AA689" s="871"/>
      <c r="AB689" s="871"/>
      <c r="AC689" s="871"/>
      <c r="AD689" s="871"/>
      <c r="AE689" s="871"/>
    </row>
    <row r="690" spans="1:31">
      <c r="A690" s="871"/>
      <c r="B690" s="871"/>
      <c r="C690" s="871"/>
      <c r="D690" s="871"/>
      <c r="E690" s="871"/>
      <c r="F690" s="871"/>
      <c r="G690" s="871"/>
      <c r="H690" s="871"/>
      <c r="I690" s="871"/>
      <c r="J690" s="871"/>
      <c r="K690" s="871"/>
      <c r="L690" s="871"/>
      <c r="M690" s="871"/>
      <c r="N690" s="871"/>
      <c r="O690" s="871"/>
      <c r="P690" s="871"/>
      <c r="Q690" s="871"/>
      <c r="R690" s="871"/>
      <c r="S690" s="871"/>
      <c r="T690" s="871"/>
      <c r="U690" s="871"/>
      <c r="V690" s="871"/>
      <c r="W690" s="871"/>
      <c r="X690" s="871"/>
      <c r="Y690" s="871"/>
      <c r="Z690" s="871"/>
      <c r="AA690" s="871"/>
      <c r="AB690" s="871"/>
      <c r="AC690" s="871"/>
      <c r="AD690" s="871"/>
      <c r="AE690" s="871"/>
    </row>
    <row r="691" spans="1:31">
      <c r="A691" s="871"/>
      <c r="B691" s="871"/>
      <c r="C691" s="871"/>
      <c r="D691" s="871"/>
      <c r="E691" s="871"/>
      <c r="F691" s="871"/>
      <c r="G691" s="871"/>
      <c r="H691" s="871"/>
      <c r="I691" s="871"/>
      <c r="J691" s="871"/>
      <c r="K691" s="871"/>
      <c r="L691" s="871"/>
      <c r="M691" s="871"/>
      <c r="N691" s="871"/>
      <c r="O691" s="871"/>
      <c r="P691" s="871"/>
      <c r="Q691" s="871"/>
      <c r="R691" s="871"/>
      <c r="S691" s="871"/>
      <c r="T691" s="871"/>
      <c r="U691" s="871"/>
      <c r="V691" s="871"/>
      <c r="W691" s="871"/>
      <c r="X691" s="871"/>
      <c r="Y691" s="871"/>
      <c r="Z691" s="871"/>
      <c r="AA691" s="871"/>
      <c r="AB691" s="871"/>
      <c r="AC691" s="871"/>
      <c r="AD691" s="871"/>
      <c r="AE691" s="871"/>
    </row>
    <row r="692" spans="1:31">
      <c r="A692" s="871"/>
      <c r="B692" s="871"/>
      <c r="C692" s="871"/>
      <c r="D692" s="871"/>
      <c r="E692" s="871"/>
      <c r="F692" s="871"/>
      <c r="G692" s="871"/>
      <c r="H692" s="871"/>
      <c r="I692" s="871"/>
      <c r="J692" s="871"/>
      <c r="K692" s="871"/>
      <c r="L692" s="871"/>
      <c r="M692" s="871"/>
      <c r="N692" s="871"/>
      <c r="O692" s="871"/>
      <c r="P692" s="871"/>
      <c r="Q692" s="871"/>
      <c r="R692" s="871"/>
      <c r="S692" s="871"/>
      <c r="T692" s="871"/>
      <c r="U692" s="871"/>
      <c r="V692" s="871"/>
      <c r="W692" s="871"/>
      <c r="X692" s="871"/>
      <c r="Y692" s="871"/>
      <c r="Z692" s="871"/>
      <c r="AA692" s="871"/>
      <c r="AB692" s="871"/>
      <c r="AC692" s="871"/>
      <c r="AD692" s="871"/>
      <c r="AE692" s="871"/>
    </row>
    <row r="693" spans="1:31">
      <c r="A693" s="871"/>
      <c r="B693" s="871"/>
      <c r="C693" s="871"/>
      <c r="D693" s="871"/>
      <c r="E693" s="871"/>
      <c r="F693" s="871"/>
      <c r="G693" s="871"/>
      <c r="H693" s="871"/>
      <c r="I693" s="871"/>
      <c r="J693" s="871"/>
      <c r="K693" s="871"/>
      <c r="L693" s="871"/>
      <c r="M693" s="871"/>
      <c r="N693" s="871"/>
      <c r="O693" s="871"/>
      <c r="P693" s="871"/>
      <c r="Q693" s="871"/>
      <c r="R693" s="871"/>
      <c r="S693" s="871"/>
      <c r="T693" s="871"/>
      <c r="U693" s="871"/>
      <c r="V693" s="871"/>
      <c r="W693" s="871"/>
      <c r="X693" s="871"/>
      <c r="Y693" s="871"/>
      <c r="Z693" s="871"/>
      <c r="AA693" s="871"/>
      <c r="AB693" s="871"/>
      <c r="AC693" s="871"/>
      <c r="AD693" s="871"/>
      <c r="AE693" s="871"/>
    </row>
    <row r="694" spans="1:31">
      <c r="A694" s="871"/>
      <c r="B694" s="871"/>
      <c r="C694" s="871"/>
      <c r="D694" s="871"/>
      <c r="E694" s="871"/>
      <c r="F694" s="871"/>
      <c r="G694" s="871"/>
      <c r="H694" s="871"/>
      <c r="I694" s="871"/>
      <c r="J694" s="871"/>
      <c r="K694" s="871"/>
      <c r="L694" s="871"/>
      <c r="M694" s="871"/>
      <c r="N694" s="871"/>
      <c r="O694" s="871"/>
      <c r="P694" s="871"/>
      <c r="Q694" s="871"/>
      <c r="R694" s="871"/>
      <c r="S694" s="871"/>
      <c r="T694" s="871"/>
      <c r="U694" s="871"/>
      <c r="V694" s="871"/>
      <c r="W694" s="871"/>
      <c r="X694" s="871"/>
      <c r="Y694" s="871"/>
      <c r="Z694" s="871"/>
      <c r="AA694" s="871"/>
      <c r="AB694" s="871"/>
      <c r="AC694" s="871"/>
      <c r="AD694" s="871"/>
      <c r="AE694" s="871"/>
    </row>
    <row r="695" spans="1:31">
      <c r="A695" s="871"/>
      <c r="B695" s="871"/>
      <c r="C695" s="871"/>
      <c r="D695" s="871"/>
      <c r="E695" s="871"/>
      <c r="F695" s="871"/>
      <c r="G695" s="871"/>
      <c r="H695" s="871"/>
      <c r="I695" s="871"/>
      <c r="J695" s="871"/>
      <c r="K695" s="871"/>
      <c r="L695" s="871"/>
      <c r="M695" s="871"/>
      <c r="N695" s="871"/>
      <c r="O695" s="871"/>
      <c r="P695" s="871"/>
      <c r="Q695" s="871"/>
      <c r="R695" s="871"/>
      <c r="S695" s="871"/>
      <c r="T695" s="871"/>
      <c r="U695" s="871"/>
      <c r="V695" s="871"/>
      <c r="W695" s="871"/>
      <c r="X695" s="871"/>
      <c r="Y695" s="871"/>
      <c r="Z695" s="871"/>
      <c r="AA695" s="871"/>
      <c r="AB695" s="871"/>
      <c r="AC695" s="871"/>
      <c r="AD695" s="871"/>
      <c r="AE695" s="871"/>
    </row>
    <row r="696" spans="1:31">
      <c r="A696" s="871"/>
      <c r="B696" s="871"/>
      <c r="C696" s="871"/>
      <c r="D696" s="871"/>
      <c r="E696" s="871"/>
      <c r="F696" s="871"/>
      <c r="G696" s="871"/>
      <c r="H696" s="871"/>
      <c r="I696" s="871"/>
      <c r="J696" s="871"/>
      <c r="K696" s="871"/>
      <c r="L696" s="871"/>
      <c r="M696" s="871"/>
      <c r="N696" s="871"/>
      <c r="O696" s="871"/>
      <c r="P696" s="871"/>
      <c r="Q696" s="871"/>
      <c r="R696" s="871"/>
      <c r="S696" s="871"/>
      <c r="T696" s="871"/>
      <c r="U696" s="871"/>
      <c r="V696" s="871"/>
      <c r="W696" s="871"/>
      <c r="X696" s="871"/>
      <c r="Y696" s="871"/>
      <c r="Z696" s="871"/>
      <c r="AA696" s="871"/>
      <c r="AB696" s="871"/>
      <c r="AC696" s="871"/>
      <c r="AD696" s="871"/>
      <c r="AE696" s="871"/>
    </row>
    <row r="697" spans="1:31">
      <c r="A697" s="871"/>
      <c r="B697" s="871"/>
      <c r="C697" s="871"/>
      <c r="D697" s="871"/>
      <c r="E697" s="871"/>
      <c r="F697" s="871"/>
      <c r="G697" s="871"/>
      <c r="H697" s="871"/>
      <c r="I697" s="871"/>
      <c r="J697" s="871"/>
      <c r="K697" s="871"/>
      <c r="L697" s="871"/>
      <c r="M697" s="871"/>
      <c r="N697" s="871"/>
      <c r="O697" s="871"/>
      <c r="P697" s="871"/>
      <c r="Q697" s="871"/>
      <c r="R697" s="871"/>
      <c r="S697" s="871"/>
      <c r="T697" s="871"/>
      <c r="U697" s="871"/>
      <c r="V697" s="871"/>
      <c r="W697" s="871"/>
      <c r="X697" s="871"/>
      <c r="Y697" s="871"/>
      <c r="Z697" s="871"/>
      <c r="AA697" s="871"/>
      <c r="AB697" s="871"/>
      <c r="AC697" s="871"/>
      <c r="AD697" s="871"/>
      <c r="AE697" s="871"/>
    </row>
    <row r="698" spans="1:31">
      <c r="A698" s="871"/>
      <c r="B698" s="871"/>
      <c r="C698" s="871"/>
      <c r="D698" s="871"/>
      <c r="E698" s="871"/>
      <c r="F698" s="871"/>
      <c r="G698" s="871"/>
      <c r="H698" s="871"/>
      <c r="I698" s="871"/>
      <c r="J698" s="871"/>
      <c r="K698" s="871"/>
      <c r="L698" s="871"/>
      <c r="M698" s="871"/>
      <c r="N698" s="871"/>
      <c r="O698" s="871"/>
      <c r="P698" s="871"/>
      <c r="Q698" s="871"/>
      <c r="R698" s="871"/>
      <c r="S698" s="871"/>
      <c r="T698" s="871"/>
      <c r="U698" s="871"/>
      <c r="V698" s="871"/>
      <c r="W698" s="871"/>
      <c r="X698" s="871"/>
      <c r="Y698" s="871"/>
      <c r="Z698" s="871"/>
      <c r="AA698" s="871"/>
      <c r="AB698" s="871"/>
      <c r="AC698" s="871"/>
      <c r="AD698" s="871"/>
      <c r="AE698" s="871"/>
    </row>
    <row r="699" spans="1:31">
      <c r="A699" s="871"/>
      <c r="B699" s="871"/>
      <c r="C699" s="871"/>
      <c r="D699" s="871"/>
      <c r="E699" s="871"/>
      <c r="F699" s="871"/>
      <c r="G699" s="871"/>
      <c r="H699" s="871"/>
      <c r="I699" s="871"/>
      <c r="J699" s="871"/>
      <c r="K699" s="871"/>
      <c r="L699" s="871"/>
      <c r="M699" s="871"/>
      <c r="N699" s="871"/>
      <c r="O699" s="871"/>
      <c r="P699" s="871"/>
      <c r="Q699" s="871"/>
      <c r="R699" s="871"/>
      <c r="S699" s="871"/>
      <c r="T699" s="871"/>
      <c r="U699" s="871"/>
      <c r="V699" s="871"/>
      <c r="W699" s="871"/>
      <c r="X699" s="871"/>
      <c r="Y699" s="871"/>
      <c r="Z699" s="871"/>
      <c r="AA699" s="871"/>
      <c r="AB699" s="871"/>
      <c r="AC699" s="871"/>
      <c r="AD699" s="871"/>
      <c r="AE699" s="871"/>
    </row>
    <row r="700" spans="1:31">
      <c r="A700" s="871"/>
      <c r="B700" s="871"/>
      <c r="C700" s="871"/>
      <c r="D700" s="871"/>
      <c r="E700" s="871"/>
      <c r="F700" s="871"/>
      <c r="G700" s="871"/>
      <c r="H700" s="871"/>
      <c r="I700" s="871"/>
      <c r="J700" s="871"/>
      <c r="K700" s="871"/>
      <c r="L700" s="871"/>
      <c r="M700" s="871"/>
      <c r="N700" s="871"/>
      <c r="O700" s="871"/>
      <c r="P700" s="871"/>
      <c r="Q700" s="871"/>
      <c r="R700" s="871"/>
      <c r="S700" s="871"/>
      <c r="T700" s="871"/>
      <c r="U700" s="871"/>
      <c r="V700" s="871"/>
      <c r="W700" s="871"/>
      <c r="X700" s="871"/>
      <c r="Y700" s="871"/>
      <c r="Z700" s="871"/>
      <c r="AA700" s="871"/>
      <c r="AB700" s="871"/>
      <c r="AC700" s="871"/>
      <c r="AD700" s="871"/>
      <c r="AE700" s="871"/>
    </row>
    <row r="701" spans="1:31">
      <c r="A701" s="871"/>
      <c r="B701" s="871"/>
      <c r="C701" s="871"/>
      <c r="D701" s="871"/>
      <c r="E701" s="871"/>
      <c r="F701" s="871"/>
      <c r="G701" s="871"/>
      <c r="H701" s="871"/>
      <c r="I701" s="871"/>
      <c r="J701" s="871"/>
      <c r="K701" s="871"/>
      <c r="L701" s="871"/>
      <c r="M701" s="871"/>
      <c r="N701" s="871"/>
      <c r="O701" s="871"/>
      <c r="P701" s="871"/>
      <c r="Q701" s="871"/>
      <c r="R701" s="871"/>
      <c r="S701" s="871"/>
      <c r="T701" s="871"/>
      <c r="U701" s="871"/>
      <c r="V701" s="871"/>
      <c r="W701" s="871"/>
      <c r="X701" s="871"/>
      <c r="Y701" s="871"/>
      <c r="Z701" s="871"/>
      <c r="AA701" s="871"/>
      <c r="AB701" s="871"/>
      <c r="AC701" s="871"/>
      <c r="AD701" s="871"/>
      <c r="AE701" s="871"/>
    </row>
    <row r="702" spans="1:31">
      <c r="A702" s="871"/>
      <c r="B702" s="871"/>
      <c r="C702" s="871"/>
      <c r="D702" s="871"/>
      <c r="E702" s="871"/>
      <c r="F702" s="871"/>
      <c r="G702" s="871"/>
      <c r="H702" s="871"/>
      <c r="I702" s="871"/>
      <c r="J702" s="871"/>
      <c r="K702" s="871"/>
      <c r="L702" s="871"/>
      <c r="M702" s="871"/>
      <c r="N702" s="871"/>
      <c r="O702" s="871"/>
      <c r="P702" s="871"/>
      <c r="Q702" s="871"/>
      <c r="R702" s="871"/>
      <c r="S702" s="871"/>
      <c r="T702" s="871"/>
      <c r="U702" s="871"/>
      <c r="V702" s="871"/>
      <c r="W702" s="871"/>
      <c r="X702" s="871"/>
      <c r="Y702" s="871"/>
      <c r="Z702" s="871"/>
      <c r="AA702" s="871"/>
      <c r="AB702" s="871"/>
      <c r="AC702" s="871"/>
      <c r="AD702" s="871"/>
      <c r="AE702" s="871"/>
    </row>
    <row r="703" spans="1:31">
      <c r="A703" s="871"/>
      <c r="B703" s="871"/>
      <c r="C703" s="871"/>
      <c r="D703" s="871"/>
      <c r="E703" s="871"/>
      <c r="F703" s="871"/>
      <c r="G703" s="871"/>
      <c r="H703" s="871"/>
      <c r="I703" s="871"/>
      <c r="J703" s="871"/>
      <c r="K703" s="871"/>
      <c r="L703" s="871"/>
      <c r="M703" s="871"/>
      <c r="N703" s="871"/>
      <c r="O703" s="871"/>
      <c r="P703" s="871"/>
      <c r="Q703" s="871"/>
      <c r="R703" s="871"/>
      <c r="S703" s="871"/>
      <c r="T703" s="871"/>
      <c r="U703" s="871"/>
      <c r="V703" s="871"/>
      <c r="W703" s="871"/>
      <c r="X703" s="871"/>
      <c r="Y703" s="871"/>
      <c r="Z703" s="871"/>
      <c r="AA703" s="871"/>
      <c r="AB703" s="871"/>
      <c r="AC703" s="871"/>
      <c r="AD703" s="871"/>
      <c r="AE703" s="871"/>
    </row>
    <row r="704" spans="1:31">
      <c r="A704" s="871"/>
      <c r="B704" s="871"/>
      <c r="C704" s="871"/>
      <c r="D704" s="871"/>
      <c r="E704" s="871"/>
      <c r="F704" s="871"/>
      <c r="G704" s="871"/>
      <c r="H704" s="871"/>
      <c r="I704" s="871"/>
      <c r="J704" s="871"/>
      <c r="K704" s="871"/>
      <c r="L704" s="871"/>
      <c r="M704" s="871"/>
      <c r="N704" s="871"/>
      <c r="O704" s="871"/>
      <c r="P704" s="871"/>
      <c r="Q704" s="871"/>
      <c r="R704" s="871"/>
      <c r="S704" s="871"/>
      <c r="T704" s="871"/>
      <c r="U704" s="871"/>
      <c r="V704" s="871"/>
      <c r="W704" s="871"/>
      <c r="X704" s="871"/>
      <c r="Y704" s="871"/>
      <c r="Z704" s="871"/>
      <c r="AA704" s="871"/>
      <c r="AB704" s="871"/>
      <c r="AC704" s="871"/>
      <c r="AD704" s="871"/>
      <c r="AE704" s="871"/>
    </row>
    <row r="705" spans="1:31">
      <c r="A705" s="871"/>
      <c r="B705" s="871"/>
      <c r="C705" s="871"/>
      <c r="D705" s="871"/>
      <c r="E705" s="871"/>
      <c r="F705" s="871"/>
      <c r="G705" s="871"/>
      <c r="H705" s="871"/>
      <c r="I705" s="871"/>
      <c r="J705" s="871"/>
      <c r="K705" s="871"/>
      <c r="L705" s="871"/>
      <c r="M705" s="871"/>
      <c r="N705" s="871"/>
      <c r="O705" s="871"/>
      <c r="P705" s="871"/>
      <c r="Q705" s="871"/>
      <c r="R705" s="871"/>
      <c r="S705" s="871"/>
      <c r="T705" s="871"/>
      <c r="U705" s="871"/>
      <c r="V705" s="871"/>
      <c r="W705" s="871"/>
      <c r="X705" s="871"/>
      <c r="Y705" s="871"/>
      <c r="Z705" s="871"/>
      <c r="AA705" s="871"/>
      <c r="AB705" s="871"/>
      <c r="AC705" s="871"/>
      <c r="AD705" s="871"/>
      <c r="AE705" s="871"/>
    </row>
    <row r="706" spans="1:31">
      <c r="A706" s="871"/>
      <c r="B706" s="871"/>
      <c r="C706" s="871"/>
      <c r="D706" s="871"/>
      <c r="E706" s="871"/>
      <c r="F706" s="871"/>
      <c r="G706" s="871"/>
      <c r="H706" s="871"/>
      <c r="I706" s="871"/>
      <c r="J706" s="871"/>
      <c r="K706" s="871"/>
      <c r="L706" s="871"/>
      <c r="M706" s="871"/>
      <c r="N706" s="871"/>
      <c r="O706" s="871"/>
      <c r="P706" s="871"/>
      <c r="Q706" s="871"/>
      <c r="R706" s="871"/>
      <c r="S706" s="871"/>
      <c r="T706" s="871"/>
      <c r="U706" s="871"/>
      <c r="V706" s="871"/>
      <c r="W706" s="871"/>
      <c r="X706" s="871"/>
      <c r="Y706" s="871"/>
      <c r="Z706" s="871"/>
      <c r="AA706" s="871"/>
      <c r="AB706" s="871"/>
      <c r="AC706" s="871"/>
      <c r="AD706" s="871"/>
      <c r="AE706" s="871"/>
    </row>
    <row r="707" spans="1:31">
      <c r="A707" s="871"/>
      <c r="B707" s="871"/>
      <c r="C707" s="871"/>
      <c r="D707" s="871"/>
      <c r="E707" s="871"/>
      <c r="F707" s="871"/>
      <c r="G707" s="871"/>
      <c r="H707" s="871"/>
      <c r="I707" s="871"/>
      <c r="J707" s="871"/>
      <c r="K707" s="871"/>
      <c r="L707" s="871"/>
      <c r="M707" s="871"/>
      <c r="N707" s="871"/>
      <c r="O707" s="871"/>
      <c r="P707" s="871"/>
      <c r="Q707" s="871"/>
      <c r="R707" s="871"/>
      <c r="S707" s="871"/>
      <c r="T707" s="871"/>
      <c r="U707" s="871"/>
      <c r="V707" s="871"/>
      <c r="W707" s="871"/>
      <c r="X707" s="871"/>
      <c r="Y707" s="871"/>
      <c r="Z707" s="871"/>
      <c r="AA707" s="871"/>
      <c r="AB707" s="871"/>
      <c r="AC707" s="871"/>
      <c r="AD707" s="871"/>
      <c r="AE707" s="871"/>
    </row>
    <row r="708" spans="1:31">
      <c r="A708" s="871"/>
      <c r="B708" s="871"/>
      <c r="C708" s="871"/>
      <c r="D708" s="871"/>
      <c r="E708" s="871"/>
      <c r="F708" s="871"/>
      <c r="G708" s="871"/>
      <c r="H708" s="871"/>
      <c r="I708" s="871"/>
      <c r="J708" s="871"/>
      <c r="K708" s="871"/>
      <c r="L708" s="871"/>
      <c r="M708" s="871"/>
      <c r="N708" s="871"/>
      <c r="O708" s="871"/>
      <c r="P708" s="871"/>
      <c r="Q708" s="871"/>
      <c r="R708" s="871"/>
      <c r="S708" s="871"/>
      <c r="T708" s="871"/>
      <c r="U708" s="871"/>
      <c r="V708" s="871"/>
      <c r="W708" s="871"/>
      <c r="X708" s="871"/>
      <c r="Y708" s="871"/>
      <c r="Z708" s="871"/>
      <c r="AA708" s="871"/>
      <c r="AB708" s="871"/>
      <c r="AC708" s="871"/>
      <c r="AD708" s="871"/>
      <c r="AE708" s="871"/>
    </row>
    <row r="709" spans="1:31">
      <c r="A709" s="871"/>
      <c r="B709" s="871"/>
      <c r="C709" s="871"/>
      <c r="D709" s="871"/>
      <c r="E709" s="871"/>
      <c r="F709" s="871"/>
      <c r="G709" s="871"/>
      <c r="H709" s="871"/>
      <c r="I709" s="871"/>
      <c r="J709" s="871"/>
      <c r="K709" s="871"/>
      <c r="L709" s="871"/>
      <c r="M709" s="871"/>
      <c r="N709" s="871"/>
      <c r="O709" s="871"/>
      <c r="P709" s="871"/>
      <c r="Q709" s="871"/>
      <c r="R709" s="871"/>
      <c r="S709" s="871"/>
      <c r="T709" s="871"/>
      <c r="U709" s="871"/>
      <c r="V709" s="871"/>
      <c r="W709" s="871"/>
      <c r="X709" s="871"/>
      <c r="Y709" s="871"/>
      <c r="Z709" s="871"/>
      <c r="AA709" s="871"/>
      <c r="AB709" s="871"/>
      <c r="AC709" s="871"/>
      <c r="AD709" s="871"/>
      <c r="AE709" s="871"/>
    </row>
    <row r="710" spans="1:31">
      <c r="A710" s="871"/>
      <c r="B710" s="871"/>
      <c r="C710" s="871"/>
      <c r="D710" s="871"/>
      <c r="E710" s="871"/>
      <c r="F710" s="871"/>
      <c r="G710" s="871"/>
      <c r="H710" s="871"/>
      <c r="I710" s="871"/>
      <c r="J710" s="871"/>
      <c r="K710" s="871"/>
      <c r="L710" s="871"/>
      <c r="M710" s="871"/>
      <c r="N710" s="871"/>
      <c r="O710" s="871"/>
      <c r="P710" s="871"/>
      <c r="Q710" s="871"/>
      <c r="R710" s="871"/>
      <c r="S710" s="871"/>
      <c r="T710" s="871"/>
      <c r="U710" s="871"/>
      <c r="V710" s="871"/>
      <c r="W710" s="871"/>
      <c r="X710" s="871"/>
      <c r="Y710" s="871"/>
      <c r="Z710" s="871"/>
      <c r="AA710" s="871"/>
      <c r="AB710" s="871"/>
      <c r="AC710" s="871"/>
      <c r="AD710" s="871"/>
      <c r="AE710" s="871"/>
    </row>
    <row r="711" spans="1:31">
      <c r="A711" s="871"/>
      <c r="B711" s="871"/>
      <c r="C711" s="871"/>
      <c r="D711" s="871"/>
      <c r="E711" s="871"/>
      <c r="F711" s="871"/>
      <c r="G711" s="871"/>
      <c r="H711" s="871"/>
      <c r="I711" s="871"/>
      <c r="J711" s="871"/>
      <c r="K711" s="871"/>
      <c r="L711" s="871"/>
      <c r="M711" s="871"/>
      <c r="N711" s="871"/>
      <c r="O711" s="871"/>
      <c r="P711" s="871"/>
      <c r="Q711" s="871"/>
      <c r="R711" s="871"/>
      <c r="S711" s="871"/>
      <c r="T711" s="871"/>
      <c r="U711" s="871"/>
      <c r="V711" s="871"/>
      <c r="W711" s="871"/>
      <c r="X711" s="871"/>
      <c r="Y711" s="871"/>
      <c r="Z711" s="871"/>
      <c r="AA711" s="871"/>
      <c r="AB711" s="871"/>
      <c r="AC711" s="871"/>
      <c r="AD711" s="871"/>
      <c r="AE711" s="871"/>
    </row>
    <row r="712" spans="1:31">
      <c r="A712" s="871"/>
      <c r="B712" s="871"/>
      <c r="C712" s="871"/>
      <c r="D712" s="871"/>
      <c r="E712" s="871"/>
      <c r="F712" s="871"/>
      <c r="G712" s="871"/>
      <c r="H712" s="871"/>
      <c r="I712" s="871"/>
      <c r="J712" s="871"/>
      <c r="K712" s="871"/>
      <c r="L712" s="871"/>
      <c r="M712" s="871"/>
      <c r="N712" s="871"/>
      <c r="O712" s="871"/>
      <c r="P712" s="871"/>
      <c r="Q712" s="871"/>
      <c r="R712" s="871"/>
      <c r="S712" s="871"/>
      <c r="T712" s="871"/>
      <c r="U712" s="871"/>
      <c r="V712" s="871"/>
      <c r="W712" s="871"/>
      <c r="X712" s="871"/>
      <c r="Y712" s="871"/>
      <c r="Z712" s="871"/>
      <c r="AA712" s="871"/>
      <c r="AB712" s="871"/>
      <c r="AC712" s="871"/>
      <c r="AD712" s="871"/>
      <c r="AE712" s="871"/>
    </row>
    <row r="713" spans="1:31">
      <c r="A713" s="871"/>
      <c r="B713" s="871"/>
      <c r="C713" s="871"/>
      <c r="D713" s="871"/>
      <c r="E713" s="871"/>
      <c r="F713" s="871"/>
      <c r="G713" s="871"/>
      <c r="H713" s="871"/>
      <c r="I713" s="871"/>
      <c r="J713" s="871"/>
      <c r="K713" s="871"/>
      <c r="L713" s="871"/>
      <c r="M713" s="871"/>
      <c r="N713" s="871"/>
      <c r="O713" s="871"/>
      <c r="P713" s="871"/>
      <c r="Q713" s="871"/>
      <c r="R713" s="871"/>
      <c r="S713" s="871"/>
      <c r="T713" s="871"/>
      <c r="U713" s="871"/>
      <c r="V713" s="871"/>
      <c r="W713" s="871"/>
      <c r="X713" s="871"/>
      <c r="Y713" s="871"/>
      <c r="Z713" s="871"/>
      <c r="AA713" s="871"/>
      <c r="AB713" s="871"/>
      <c r="AC713" s="871"/>
      <c r="AD713" s="871"/>
      <c r="AE713" s="871"/>
    </row>
    <row r="714" spans="1:31">
      <c r="A714" s="871"/>
      <c r="B714" s="871"/>
      <c r="C714" s="871"/>
      <c r="D714" s="871"/>
      <c r="E714" s="871"/>
      <c r="F714" s="871"/>
      <c r="G714" s="871"/>
      <c r="H714" s="871"/>
      <c r="I714" s="871"/>
      <c r="J714" s="871"/>
      <c r="K714" s="871"/>
      <c r="L714" s="871"/>
      <c r="M714" s="871"/>
      <c r="N714" s="871"/>
      <c r="O714" s="871"/>
      <c r="P714" s="871"/>
      <c r="Q714" s="871"/>
      <c r="R714" s="871"/>
      <c r="S714" s="871"/>
      <c r="T714" s="871"/>
      <c r="U714" s="871"/>
      <c r="V714" s="871"/>
      <c r="W714" s="871"/>
      <c r="X714" s="871"/>
      <c r="Y714" s="871"/>
      <c r="Z714" s="871"/>
      <c r="AA714" s="871"/>
      <c r="AB714" s="871"/>
      <c r="AC714" s="871"/>
      <c r="AD714" s="871"/>
      <c r="AE714" s="871"/>
    </row>
    <row r="715" spans="1:31">
      <c r="A715" s="871"/>
      <c r="B715" s="871"/>
      <c r="C715" s="871"/>
      <c r="D715" s="871"/>
      <c r="E715" s="871"/>
      <c r="F715" s="871"/>
      <c r="G715" s="871"/>
      <c r="H715" s="871"/>
      <c r="I715" s="871"/>
      <c r="J715" s="871"/>
      <c r="K715" s="871"/>
      <c r="L715" s="871"/>
      <c r="M715" s="871"/>
      <c r="N715" s="871"/>
      <c r="O715" s="871"/>
      <c r="P715" s="871"/>
      <c r="Q715" s="871"/>
      <c r="R715" s="871"/>
      <c r="S715" s="871"/>
      <c r="T715" s="871"/>
      <c r="U715" s="871"/>
      <c r="V715" s="871"/>
      <c r="W715" s="871"/>
      <c r="X715" s="871"/>
      <c r="Y715" s="871"/>
      <c r="Z715" s="871"/>
      <c r="AA715" s="871"/>
      <c r="AB715" s="871"/>
      <c r="AC715" s="871"/>
      <c r="AD715" s="871"/>
      <c r="AE715" s="871"/>
    </row>
    <row r="716" spans="1:31">
      <c r="A716" s="871"/>
      <c r="B716" s="871"/>
      <c r="C716" s="871"/>
      <c r="D716" s="871"/>
      <c r="E716" s="871"/>
      <c r="F716" s="871"/>
      <c r="G716" s="871"/>
      <c r="H716" s="871"/>
      <c r="I716" s="871"/>
      <c r="J716" s="871"/>
      <c r="K716" s="871"/>
      <c r="L716" s="871"/>
      <c r="M716" s="871"/>
      <c r="N716" s="871"/>
      <c r="O716" s="871"/>
      <c r="P716" s="871"/>
      <c r="Q716" s="871"/>
      <c r="R716" s="871"/>
      <c r="S716" s="871"/>
      <c r="T716" s="871"/>
      <c r="U716" s="871"/>
      <c r="V716" s="871"/>
      <c r="W716" s="871"/>
      <c r="X716" s="871"/>
      <c r="Y716" s="871"/>
      <c r="Z716" s="871"/>
      <c r="AA716" s="871"/>
      <c r="AB716" s="871"/>
      <c r="AC716" s="871"/>
      <c r="AD716" s="871"/>
      <c r="AE716" s="871"/>
    </row>
    <row r="717" spans="1:31">
      <c r="A717" s="871"/>
      <c r="B717" s="871"/>
      <c r="C717" s="871"/>
      <c r="D717" s="871"/>
      <c r="E717" s="871"/>
      <c r="F717" s="871"/>
      <c r="G717" s="871"/>
      <c r="H717" s="871"/>
      <c r="I717" s="871"/>
      <c r="J717" s="871"/>
      <c r="K717" s="871"/>
      <c r="L717" s="871"/>
      <c r="M717" s="871"/>
      <c r="N717" s="871"/>
      <c r="O717" s="871"/>
      <c r="P717" s="871"/>
      <c r="Q717" s="871"/>
      <c r="R717" s="871"/>
      <c r="S717" s="871"/>
      <c r="T717" s="871"/>
      <c r="U717" s="871"/>
      <c r="V717" s="871"/>
      <c r="W717" s="871"/>
      <c r="X717" s="871"/>
      <c r="Y717" s="871"/>
      <c r="Z717" s="871"/>
      <c r="AA717" s="871"/>
      <c r="AB717" s="871"/>
      <c r="AC717" s="871"/>
      <c r="AD717" s="871"/>
      <c r="AE717" s="871"/>
    </row>
    <row r="718" spans="1:31">
      <c r="A718" s="871"/>
      <c r="B718" s="871"/>
      <c r="C718" s="871"/>
      <c r="D718" s="871"/>
      <c r="E718" s="871"/>
      <c r="F718" s="871"/>
      <c r="G718" s="871"/>
      <c r="H718" s="871"/>
      <c r="I718" s="871"/>
      <c r="J718" s="871"/>
      <c r="K718" s="871"/>
      <c r="L718" s="871"/>
      <c r="M718" s="871"/>
      <c r="N718" s="871"/>
      <c r="O718" s="871"/>
      <c r="P718" s="871"/>
      <c r="Q718" s="871"/>
      <c r="R718" s="871"/>
      <c r="S718" s="871"/>
      <c r="T718" s="871"/>
      <c r="U718" s="871"/>
      <c r="V718" s="871"/>
      <c r="W718" s="871"/>
      <c r="X718" s="871"/>
      <c r="Y718" s="871"/>
      <c r="Z718" s="871"/>
      <c r="AA718" s="871"/>
      <c r="AB718" s="871"/>
      <c r="AC718" s="871"/>
      <c r="AD718" s="871"/>
      <c r="AE718" s="871"/>
    </row>
    <row r="719" spans="1:31">
      <c r="A719" s="871"/>
      <c r="B719" s="871"/>
      <c r="C719" s="871"/>
      <c r="D719" s="871"/>
      <c r="E719" s="871"/>
      <c r="F719" s="871"/>
      <c r="G719" s="871"/>
      <c r="H719" s="871"/>
      <c r="I719" s="871"/>
      <c r="J719" s="871"/>
      <c r="K719" s="871"/>
      <c r="L719" s="871"/>
      <c r="M719" s="871"/>
      <c r="N719" s="871"/>
      <c r="O719" s="871"/>
      <c r="P719" s="871"/>
      <c r="Q719" s="871"/>
      <c r="R719" s="871"/>
      <c r="S719" s="871"/>
      <c r="T719" s="871"/>
      <c r="U719" s="871"/>
      <c r="V719" s="871"/>
      <c r="W719" s="871"/>
      <c r="X719" s="871"/>
      <c r="Y719" s="871"/>
      <c r="Z719" s="871"/>
      <c r="AA719" s="871"/>
      <c r="AB719" s="871"/>
      <c r="AC719" s="871"/>
      <c r="AD719" s="871"/>
      <c r="AE719" s="871"/>
    </row>
    <row r="720" spans="1:31">
      <c r="A720" s="871"/>
      <c r="B720" s="871"/>
      <c r="C720" s="871"/>
      <c r="D720" s="871"/>
      <c r="E720" s="871"/>
      <c r="F720" s="871"/>
      <c r="G720" s="871"/>
      <c r="H720" s="871"/>
      <c r="I720" s="871"/>
      <c r="J720" s="871"/>
      <c r="K720" s="871"/>
      <c r="L720" s="871"/>
      <c r="M720" s="871"/>
      <c r="N720" s="871"/>
      <c r="O720" s="871"/>
      <c r="P720" s="871"/>
      <c r="Q720" s="871"/>
      <c r="R720" s="871"/>
      <c r="S720" s="871"/>
      <c r="T720" s="871"/>
      <c r="U720" s="871"/>
      <c r="V720" s="871"/>
      <c r="W720" s="871"/>
      <c r="X720" s="871"/>
      <c r="Y720" s="871"/>
      <c r="Z720" s="871"/>
      <c r="AA720" s="871"/>
      <c r="AB720" s="871"/>
      <c r="AC720" s="871"/>
      <c r="AD720" s="871"/>
      <c r="AE720" s="871"/>
    </row>
    <row r="721" spans="1:31">
      <c r="A721" s="871"/>
      <c r="B721" s="871"/>
      <c r="C721" s="871"/>
      <c r="D721" s="871"/>
      <c r="E721" s="871"/>
      <c r="F721" s="871"/>
      <c r="G721" s="871"/>
      <c r="H721" s="871"/>
      <c r="I721" s="871"/>
      <c r="J721" s="871"/>
      <c r="K721" s="871"/>
      <c r="L721" s="871"/>
      <c r="M721" s="871"/>
      <c r="N721" s="871"/>
      <c r="O721" s="871"/>
      <c r="P721" s="871"/>
      <c r="Q721" s="871"/>
      <c r="R721" s="871"/>
      <c r="S721" s="871"/>
      <c r="T721" s="871"/>
      <c r="U721" s="871"/>
      <c r="V721" s="871"/>
      <c r="W721" s="871"/>
      <c r="X721" s="871"/>
      <c r="Y721" s="871"/>
      <c r="Z721" s="871"/>
      <c r="AA721" s="871"/>
      <c r="AB721" s="871"/>
      <c r="AC721" s="871"/>
      <c r="AD721" s="871"/>
      <c r="AE721" s="871"/>
    </row>
    <row r="722" spans="1:31">
      <c r="A722" s="871"/>
      <c r="B722" s="871"/>
      <c r="C722" s="871"/>
      <c r="D722" s="871"/>
      <c r="E722" s="871"/>
      <c r="F722" s="871"/>
      <c r="G722" s="871"/>
      <c r="H722" s="871"/>
      <c r="I722" s="871"/>
      <c r="J722" s="871"/>
      <c r="K722" s="871"/>
      <c r="L722" s="871"/>
      <c r="M722" s="871"/>
      <c r="N722" s="871"/>
      <c r="O722" s="871"/>
      <c r="P722" s="871"/>
      <c r="Q722" s="871"/>
      <c r="R722" s="871"/>
      <c r="S722" s="871"/>
      <c r="T722" s="871"/>
      <c r="U722" s="871"/>
      <c r="V722" s="871"/>
      <c r="W722" s="871"/>
      <c r="X722" s="871"/>
      <c r="Y722" s="871"/>
      <c r="Z722" s="871"/>
      <c r="AA722" s="871"/>
      <c r="AB722" s="871"/>
      <c r="AC722" s="871"/>
      <c r="AD722" s="871"/>
      <c r="AE722" s="871"/>
    </row>
    <row r="723" spans="1:31">
      <c r="A723" s="871"/>
      <c r="B723" s="871"/>
      <c r="C723" s="871"/>
      <c r="D723" s="871"/>
      <c r="E723" s="871"/>
      <c r="F723" s="871"/>
      <c r="G723" s="871"/>
      <c r="H723" s="871"/>
      <c r="I723" s="871"/>
      <c r="J723" s="871"/>
      <c r="K723" s="871"/>
      <c r="L723" s="871"/>
      <c r="M723" s="871"/>
      <c r="N723" s="871"/>
      <c r="O723" s="871"/>
      <c r="P723" s="871"/>
      <c r="Q723" s="871"/>
      <c r="R723" s="871"/>
      <c r="S723" s="871"/>
      <c r="T723" s="871"/>
      <c r="U723" s="871"/>
      <c r="V723" s="871"/>
      <c r="W723" s="871"/>
      <c r="X723" s="871"/>
      <c r="Y723" s="871"/>
      <c r="Z723" s="871"/>
      <c r="AA723" s="871"/>
      <c r="AB723" s="871"/>
      <c r="AC723" s="871"/>
      <c r="AD723" s="871"/>
      <c r="AE723" s="871"/>
    </row>
    <row r="724" spans="1:31">
      <c r="A724" s="871"/>
      <c r="B724" s="871"/>
      <c r="C724" s="871"/>
      <c r="D724" s="871"/>
      <c r="E724" s="871"/>
      <c r="F724" s="871"/>
      <c r="G724" s="871"/>
      <c r="H724" s="871"/>
      <c r="I724" s="871"/>
      <c r="J724" s="871"/>
      <c r="K724" s="871"/>
      <c r="L724" s="871"/>
      <c r="M724" s="871"/>
      <c r="N724" s="871"/>
      <c r="O724" s="871"/>
      <c r="P724" s="871"/>
      <c r="Q724" s="871"/>
      <c r="R724" s="871"/>
      <c r="S724" s="871"/>
      <c r="T724" s="871"/>
      <c r="U724" s="871"/>
      <c r="V724" s="871"/>
      <c r="W724" s="871"/>
      <c r="X724" s="871"/>
      <c r="Y724" s="871"/>
      <c r="Z724" s="871"/>
      <c r="AA724" s="871"/>
      <c r="AB724" s="871"/>
      <c r="AC724" s="871"/>
      <c r="AD724" s="871"/>
      <c r="AE724" s="871"/>
    </row>
    <row r="725" spans="1:31">
      <c r="A725" s="871"/>
      <c r="B725" s="871"/>
      <c r="C725" s="871"/>
      <c r="D725" s="871"/>
      <c r="E725" s="871"/>
      <c r="F725" s="871"/>
      <c r="G725" s="871"/>
      <c r="H725" s="871"/>
      <c r="I725" s="871"/>
      <c r="J725" s="871"/>
      <c r="K725" s="871"/>
      <c r="L725" s="871"/>
      <c r="M725" s="871"/>
      <c r="N725" s="871"/>
      <c r="O725" s="871"/>
      <c r="P725" s="871"/>
      <c r="Q725" s="871"/>
      <c r="R725" s="871"/>
      <c r="S725" s="871"/>
      <c r="T725" s="871"/>
      <c r="U725" s="871"/>
      <c r="V725" s="871"/>
      <c r="W725" s="871"/>
      <c r="X725" s="871"/>
      <c r="Y725" s="871"/>
      <c r="Z725" s="871"/>
      <c r="AA725" s="871"/>
      <c r="AB725" s="871"/>
      <c r="AC725" s="871"/>
      <c r="AD725" s="871"/>
      <c r="AE725" s="871"/>
    </row>
    <row r="726" spans="1:31">
      <c r="A726" s="871"/>
      <c r="B726" s="871"/>
      <c r="C726" s="871"/>
      <c r="D726" s="871"/>
      <c r="E726" s="871"/>
      <c r="F726" s="871"/>
      <c r="G726" s="871"/>
      <c r="H726" s="871"/>
      <c r="I726" s="871"/>
      <c r="J726" s="871"/>
      <c r="K726" s="871"/>
      <c r="L726" s="871"/>
      <c r="M726" s="871"/>
      <c r="N726" s="871"/>
      <c r="O726" s="871"/>
      <c r="P726" s="871"/>
      <c r="Q726" s="871"/>
      <c r="R726" s="871"/>
      <c r="S726" s="871"/>
      <c r="T726" s="871"/>
      <c r="U726" s="871"/>
      <c r="V726" s="871"/>
      <c r="W726" s="871"/>
      <c r="X726" s="871"/>
      <c r="Y726" s="871"/>
      <c r="Z726" s="871"/>
      <c r="AA726" s="871"/>
      <c r="AB726" s="871"/>
      <c r="AC726" s="871"/>
      <c r="AD726" s="871"/>
      <c r="AE726" s="871"/>
    </row>
    <row r="727" spans="1:31">
      <c r="A727" s="871"/>
      <c r="B727" s="871"/>
      <c r="C727" s="871"/>
      <c r="D727" s="871"/>
      <c r="E727" s="871"/>
      <c r="F727" s="871"/>
      <c r="G727" s="871"/>
      <c r="H727" s="871"/>
      <c r="I727" s="871"/>
      <c r="J727" s="871"/>
      <c r="K727" s="871"/>
      <c r="L727" s="871"/>
      <c r="M727" s="871"/>
      <c r="N727" s="871"/>
      <c r="O727" s="871"/>
      <c r="P727" s="871"/>
      <c r="Q727" s="871"/>
      <c r="R727" s="871"/>
      <c r="S727" s="871"/>
      <c r="T727" s="871"/>
      <c r="U727" s="871"/>
      <c r="V727" s="871"/>
      <c r="W727" s="871"/>
      <c r="X727" s="871"/>
      <c r="Y727" s="871"/>
      <c r="Z727" s="871"/>
      <c r="AA727" s="871"/>
      <c r="AB727" s="871"/>
      <c r="AC727" s="871"/>
      <c r="AD727" s="871"/>
      <c r="AE727" s="871"/>
    </row>
    <row r="728" spans="1:31">
      <c r="A728" s="871"/>
      <c r="B728" s="871"/>
      <c r="C728" s="871"/>
      <c r="D728" s="871"/>
      <c r="E728" s="871"/>
      <c r="F728" s="871"/>
      <c r="G728" s="871"/>
      <c r="H728" s="871"/>
      <c r="I728" s="871"/>
      <c r="J728" s="871"/>
      <c r="K728" s="871"/>
      <c r="L728" s="871"/>
      <c r="M728" s="871"/>
      <c r="N728" s="871"/>
      <c r="O728" s="871"/>
      <c r="P728" s="871"/>
      <c r="Q728" s="871"/>
      <c r="R728" s="871"/>
      <c r="S728" s="871"/>
      <c r="T728" s="871"/>
      <c r="U728" s="871"/>
      <c r="V728" s="871"/>
      <c r="W728" s="871"/>
      <c r="X728" s="871"/>
      <c r="Y728" s="871"/>
      <c r="Z728" s="871"/>
      <c r="AA728" s="871"/>
      <c r="AB728" s="871"/>
      <c r="AC728" s="871"/>
      <c r="AD728" s="871"/>
      <c r="AE728" s="871"/>
    </row>
    <row r="729" spans="1:31">
      <c r="A729" s="871"/>
      <c r="B729" s="871"/>
      <c r="C729" s="871"/>
      <c r="D729" s="871"/>
      <c r="E729" s="871"/>
      <c r="F729" s="871"/>
      <c r="G729" s="871"/>
      <c r="H729" s="871"/>
      <c r="I729" s="871"/>
      <c r="J729" s="871"/>
      <c r="K729" s="871"/>
      <c r="L729" s="871"/>
      <c r="M729" s="871"/>
      <c r="N729" s="871"/>
      <c r="O729" s="871"/>
      <c r="P729" s="871"/>
      <c r="Q729" s="871"/>
      <c r="R729" s="871"/>
      <c r="S729" s="871"/>
      <c r="T729" s="871"/>
      <c r="U729" s="871"/>
      <c r="V729" s="871"/>
      <c r="W729" s="871"/>
      <c r="X729" s="871"/>
      <c r="Y729" s="871"/>
      <c r="Z729" s="871"/>
      <c r="AA729" s="871"/>
      <c r="AB729" s="871"/>
      <c r="AC729" s="871"/>
      <c r="AD729" s="871"/>
      <c r="AE729" s="871"/>
    </row>
    <row r="730" spans="1:31">
      <c r="A730" s="871"/>
      <c r="B730" s="871"/>
      <c r="C730" s="871"/>
      <c r="D730" s="871"/>
      <c r="E730" s="871"/>
      <c r="F730" s="871"/>
      <c r="G730" s="871"/>
      <c r="H730" s="871"/>
      <c r="I730" s="871"/>
      <c r="J730" s="871"/>
      <c r="K730" s="871"/>
      <c r="L730" s="871"/>
      <c r="M730" s="871"/>
      <c r="N730" s="871"/>
      <c r="O730" s="871"/>
      <c r="P730" s="871"/>
      <c r="Q730" s="871"/>
      <c r="R730" s="871"/>
      <c r="S730" s="871"/>
      <c r="T730" s="871"/>
      <c r="U730" s="871"/>
      <c r="V730" s="871"/>
      <c r="W730" s="871"/>
      <c r="X730" s="871"/>
      <c r="Y730" s="871"/>
      <c r="Z730" s="871"/>
      <c r="AA730" s="871"/>
      <c r="AB730" s="871"/>
      <c r="AC730" s="871"/>
      <c r="AD730" s="871"/>
      <c r="AE730" s="871"/>
    </row>
    <row r="731" spans="1:31">
      <c r="A731" s="871"/>
      <c r="B731" s="871"/>
      <c r="C731" s="871"/>
      <c r="D731" s="871"/>
      <c r="E731" s="871"/>
      <c r="F731" s="871"/>
      <c r="G731" s="871"/>
      <c r="H731" s="871"/>
      <c r="I731" s="871"/>
      <c r="J731" s="871"/>
      <c r="K731" s="871"/>
      <c r="L731" s="871"/>
      <c r="M731" s="871"/>
      <c r="N731" s="871"/>
      <c r="O731" s="871"/>
      <c r="P731" s="871"/>
      <c r="Q731" s="871"/>
      <c r="R731" s="871"/>
      <c r="S731" s="871"/>
      <c r="T731" s="871"/>
      <c r="U731" s="871"/>
      <c r="V731" s="871"/>
      <c r="W731" s="871"/>
      <c r="X731" s="871"/>
      <c r="Y731" s="871"/>
      <c r="Z731" s="871"/>
      <c r="AA731" s="871"/>
      <c r="AB731" s="871"/>
      <c r="AC731" s="871"/>
      <c r="AD731" s="871"/>
      <c r="AE731" s="871"/>
    </row>
    <row r="732" spans="1:31">
      <c r="A732" s="871"/>
      <c r="B732" s="871"/>
      <c r="C732" s="871"/>
      <c r="D732" s="871"/>
      <c r="E732" s="871"/>
      <c r="F732" s="871"/>
      <c r="G732" s="871"/>
      <c r="H732" s="871"/>
      <c r="I732" s="871"/>
      <c r="J732" s="871"/>
      <c r="K732" s="871"/>
      <c r="L732" s="871"/>
      <c r="M732" s="871"/>
      <c r="N732" s="871"/>
      <c r="O732" s="871"/>
      <c r="P732" s="871"/>
      <c r="Q732" s="871"/>
      <c r="R732" s="871"/>
      <c r="S732" s="871"/>
      <c r="T732" s="871"/>
      <c r="U732" s="871"/>
      <c r="V732" s="871"/>
      <c r="W732" s="871"/>
      <c r="X732" s="871"/>
      <c r="Y732" s="871"/>
      <c r="Z732" s="871"/>
      <c r="AA732" s="871"/>
      <c r="AB732" s="871"/>
      <c r="AC732" s="871"/>
      <c r="AD732" s="871"/>
      <c r="AE732" s="871"/>
    </row>
    <row r="733" spans="1:31">
      <c r="A733" s="871"/>
      <c r="B733" s="871"/>
      <c r="C733" s="871"/>
      <c r="D733" s="871"/>
      <c r="E733" s="871"/>
      <c r="F733" s="871"/>
      <c r="G733" s="871"/>
      <c r="H733" s="871"/>
      <c r="I733" s="871"/>
      <c r="J733" s="871"/>
      <c r="K733" s="871"/>
      <c r="L733" s="871"/>
      <c r="M733" s="871"/>
      <c r="N733" s="871"/>
      <c r="O733" s="871"/>
      <c r="P733" s="871"/>
      <c r="Q733" s="871"/>
      <c r="R733" s="871"/>
      <c r="S733" s="871"/>
      <c r="T733" s="871"/>
      <c r="U733" s="871"/>
      <c r="V733" s="871"/>
      <c r="W733" s="871"/>
      <c r="X733" s="871"/>
      <c r="Y733" s="871"/>
      <c r="Z733" s="871"/>
      <c r="AA733" s="871"/>
      <c r="AB733" s="871"/>
      <c r="AC733" s="871"/>
      <c r="AD733" s="871"/>
      <c r="AE733" s="871"/>
    </row>
    <row r="734" spans="1:31">
      <c r="A734" s="871"/>
      <c r="B734" s="871"/>
      <c r="C734" s="871"/>
      <c r="D734" s="871"/>
      <c r="E734" s="871"/>
      <c r="F734" s="871"/>
      <c r="G734" s="871"/>
      <c r="H734" s="871"/>
      <c r="I734" s="871"/>
      <c r="J734" s="871"/>
      <c r="K734" s="871"/>
      <c r="L734" s="871"/>
      <c r="M734" s="871"/>
      <c r="N734" s="871"/>
      <c r="O734" s="871"/>
      <c r="P734" s="871"/>
      <c r="Q734" s="871"/>
      <c r="R734" s="871"/>
      <c r="S734" s="871"/>
      <c r="T734" s="871"/>
      <c r="U734" s="871"/>
      <c r="V734" s="871"/>
      <c r="W734" s="871"/>
      <c r="X734" s="871"/>
      <c r="Y734" s="871"/>
      <c r="Z734" s="871"/>
      <c r="AA734" s="871"/>
      <c r="AB734" s="871"/>
      <c r="AC734" s="871"/>
      <c r="AD734" s="871"/>
      <c r="AE734" s="871"/>
    </row>
    <row r="735" spans="1:31">
      <c r="A735" s="871"/>
      <c r="B735" s="871"/>
      <c r="C735" s="871"/>
      <c r="D735" s="871"/>
      <c r="E735" s="871"/>
      <c r="F735" s="871"/>
      <c r="G735" s="871"/>
      <c r="H735" s="871"/>
      <c r="I735" s="871"/>
      <c r="J735" s="871"/>
      <c r="K735" s="871"/>
      <c r="L735" s="871"/>
      <c r="M735" s="871"/>
      <c r="N735" s="871"/>
      <c r="O735" s="871"/>
      <c r="P735" s="871"/>
      <c r="Q735" s="871"/>
      <c r="R735" s="871"/>
      <c r="S735" s="871"/>
      <c r="T735" s="871"/>
      <c r="U735" s="871"/>
      <c r="V735" s="871"/>
      <c r="W735" s="871"/>
      <c r="X735" s="871"/>
      <c r="Y735" s="871"/>
      <c r="Z735" s="871"/>
      <c r="AA735" s="871"/>
      <c r="AB735" s="871"/>
      <c r="AC735" s="871"/>
      <c r="AD735" s="871"/>
      <c r="AE735" s="871"/>
    </row>
    <row r="736" spans="1:31">
      <c r="A736" s="871"/>
      <c r="B736" s="871"/>
      <c r="C736" s="871"/>
      <c r="D736" s="871"/>
      <c r="E736" s="871"/>
      <c r="F736" s="871"/>
      <c r="G736" s="871"/>
      <c r="H736" s="871"/>
      <c r="I736" s="871"/>
      <c r="J736" s="871"/>
      <c r="K736" s="871"/>
      <c r="L736" s="871"/>
      <c r="M736" s="871"/>
      <c r="N736" s="871"/>
      <c r="O736" s="871"/>
      <c r="P736" s="871"/>
      <c r="Q736" s="871"/>
      <c r="R736" s="871"/>
      <c r="S736" s="871"/>
      <c r="T736" s="871"/>
      <c r="U736" s="871"/>
      <c r="V736" s="871"/>
      <c r="W736" s="871"/>
      <c r="X736" s="871"/>
      <c r="Y736" s="871"/>
      <c r="Z736" s="871"/>
      <c r="AA736" s="871"/>
      <c r="AB736" s="871"/>
      <c r="AC736" s="871"/>
      <c r="AD736" s="871"/>
      <c r="AE736" s="871"/>
    </row>
    <row r="737" spans="1:31">
      <c r="A737" s="871"/>
      <c r="B737" s="871"/>
      <c r="C737" s="871"/>
      <c r="D737" s="871"/>
      <c r="E737" s="871"/>
      <c r="F737" s="871"/>
      <c r="G737" s="871"/>
      <c r="H737" s="871"/>
      <c r="I737" s="871"/>
      <c r="J737" s="871"/>
      <c r="K737" s="871"/>
      <c r="L737" s="871"/>
      <c r="M737" s="871"/>
      <c r="N737" s="871"/>
      <c r="O737" s="871"/>
      <c r="P737" s="871"/>
      <c r="Q737" s="871"/>
      <c r="R737" s="871"/>
      <c r="S737" s="871"/>
      <c r="T737" s="871"/>
      <c r="U737" s="871"/>
      <c r="V737" s="871"/>
      <c r="W737" s="871"/>
      <c r="X737" s="871"/>
      <c r="Y737" s="871"/>
      <c r="Z737" s="871"/>
      <c r="AA737" s="871"/>
      <c r="AB737" s="871"/>
      <c r="AC737" s="871"/>
      <c r="AD737" s="871"/>
      <c r="AE737" s="871"/>
    </row>
    <row r="738" spans="1:31">
      <c r="A738" s="871"/>
      <c r="B738" s="871"/>
      <c r="C738" s="871"/>
      <c r="D738" s="871"/>
      <c r="E738" s="871"/>
      <c r="F738" s="871"/>
      <c r="G738" s="871"/>
      <c r="H738" s="871"/>
      <c r="I738" s="871"/>
      <c r="J738" s="871"/>
      <c r="K738" s="871"/>
      <c r="L738" s="871"/>
      <c r="M738" s="871"/>
      <c r="N738" s="871"/>
      <c r="O738" s="871"/>
      <c r="P738" s="871"/>
      <c r="Q738" s="871"/>
      <c r="R738" s="871"/>
      <c r="S738" s="871"/>
      <c r="T738" s="871"/>
      <c r="U738" s="871"/>
      <c r="V738" s="871"/>
      <c r="W738" s="871"/>
      <c r="X738" s="871"/>
      <c r="Y738" s="871"/>
      <c r="Z738" s="871"/>
      <c r="AA738" s="871"/>
      <c r="AB738" s="871"/>
      <c r="AC738" s="871"/>
      <c r="AD738" s="871"/>
      <c r="AE738" s="871"/>
    </row>
    <row r="739" spans="1:31">
      <c r="A739" s="871"/>
      <c r="B739" s="871"/>
      <c r="C739" s="871"/>
      <c r="D739" s="871"/>
      <c r="E739" s="871"/>
      <c r="F739" s="871"/>
      <c r="G739" s="871"/>
      <c r="H739" s="871"/>
      <c r="I739" s="871"/>
      <c r="J739" s="871"/>
      <c r="K739" s="871"/>
      <c r="L739" s="871"/>
      <c r="M739" s="871"/>
      <c r="N739" s="871"/>
      <c r="O739" s="871"/>
      <c r="P739" s="871"/>
      <c r="Q739" s="871"/>
      <c r="R739" s="871"/>
      <c r="S739" s="871"/>
      <c r="T739" s="871"/>
      <c r="U739" s="871"/>
      <c r="V739" s="871"/>
      <c r="W739" s="871"/>
      <c r="X739" s="871"/>
      <c r="Y739" s="871"/>
      <c r="Z739" s="871"/>
      <c r="AA739" s="871"/>
      <c r="AB739" s="871"/>
      <c r="AC739" s="871"/>
      <c r="AD739" s="871"/>
      <c r="AE739" s="871"/>
    </row>
    <row r="740" spans="1:31">
      <c r="A740" s="871"/>
      <c r="B740" s="871"/>
      <c r="C740" s="871"/>
      <c r="D740" s="871"/>
      <c r="E740" s="871"/>
      <c r="F740" s="871"/>
      <c r="G740" s="871"/>
      <c r="H740" s="871"/>
      <c r="I740" s="871"/>
      <c r="J740" s="871"/>
      <c r="K740" s="871"/>
      <c r="L740" s="871"/>
      <c r="M740" s="871"/>
      <c r="N740" s="871"/>
      <c r="O740" s="871"/>
      <c r="P740" s="871"/>
      <c r="Q740" s="871"/>
      <c r="R740" s="871"/>
      <c r="S740" s="871"/>
      <c r="T740" s="871"/>
      <c r="U740" s="871"/>
      <c r="V740" s="871"/>
      <c r="W740" s="871"/>
      <c r="X740" s="871"/>
      <c r="Y740" s="871"/>
      <c r="Z740" s="871"/>
      <c r="AA740" s="871"/>
      <c r="AB740" s="871"/>
      <c r="AC740" s="871"/>
      <c r="AD740" s="871"/>
      <c r="AE740" s="871"/>
    </row>
    <row r="741" spans="1:31">
      <c r="A741" s="871"/>
      <c r="B741" s="871"/>
      <c r="C741" s="871"/>
      <c r="D741" s="871"/>
      <c r="E741" s="871"/>
      <c r="F741" s="871"/>
      <c r="G741" s="871"/>
      <c r="H741" s="871"/>
      <c r="I741" s="871"/>
      <c r="J741" s="871"/>
      <c r="K741" s="871"/>
      <c r="L741" s="871"/>
      <c r="M741" s="871"/>
      <c r="N741" s="871"/>
      <c r="O741" s="871"/>
      <c r="P741" s="871"/>
      <c r="Q741" s="871"/>
      <c r="R741" s="871"/>
      <c r="S741" s="871"/>
      <c r="T741" s="871"/>
      <c r="U741" s="871"/>
      <c r="V741" s="871"/>
      <c r="W741" s="871"/>
      <c r="X741" s="871"/>
      <c r="Y741" s="871"/>
      <c r="Z741" s="871"/>
      <c r="AA741" s="871"/>
      <c r="AB741" s="871"/>
      <c r="AC741" s="871"/>
      <c r="AD741" s="871"/>
      <c r="AE741" s="871"/>
    </row>
    <row r="742" spans="1:31">
      <c r="A742" s="871"/>
      <c r="B742" s="871"/>
      <c r="C742" s="871"/>
      <c r="D742" s="871"/>
      <c r="E742" s="871"/>
      <c r="F742" s="871"/>
      <c r="G742" s="871"/>
      <c r="H742" s="871"/>
      <c r="I742" s="871"/>
      <c r="J742" s="871"/>
      <c r="K742" s="871"/>
      <c r="L742" s="871"/>
      <c r="M742" s="871"/>
      <c r="N742" s="871"/>
      <c r="O742" s="871"/>
      <c r="P742" s="871"/>
      <c r="Q742" s="871"/>
      <c r="R742" s="871"/>
      <c r="S742" s="871"/>
      <c r="T742" s="871"/>
      <c r="U742" s="871"/>
      <c r="V742" s="871"/>
      <c r="W742" s="871"/>
      <c r="X742" s="871"/>
      <c r="Y742" s="871"/>
      <c r="Z742" s="871"/>
      <c r="AA742" s="871"/>
      <c r="AB742" s="871"/>
      <c r="AC742" s="871"/>
      <c r="AD742" s="871"/>
      <c r="AE742" s="871"/>
    </row>
    <row r="743" spans="1:31">
      <c r="A743" s="871"/>
      <c r="B743" s="871"/>
      <c r="C743" s="871"/>
      <c r="D743" s="871"/>
      <c r="E743" s="871"/>
      <c r="F743" s="871"/>
      <c r="G743" s="871"/>
      <c r="H743" s="871"/>
      <c r="I743" s="871"/>
      <c r="J743" s="871"/>
      <c r="K743" s="871"/>
      <c r="L743" s="871"/>
      <c r="M743" s="871"/>
      <c r="N743" s="871"/>
      <c r="O743" s="871"/>
      <c r="P743" s="871"/>
      <c r="Q743" s="871"/>
      <c r="R743" s="871"/>
      <c r="S743" s="871"/>
      <c r="T743" s="871"/>
      <c r="U743" s="871"/>
      <c r="V743" s="871"/>
      <c r="W743" s="871"/>
      <c r="X743" s="871"/>
      <c r="Y743" s="871"/>
      <c r="Z743" s="871"/>
      <c r="AA743" s="871"/>
      <c r="AB743" s="871"/>
      <c r="AC743" s="871"/>
      <c r="AD743" s="871"/>
      <c r="AE743" s="871"/>
    </row>
    <row r="744" spans="1:31">
      <c r="A744" s="871"/>
      <c r="B744" s="871"/>
      <c r="C744" s="871"/>
      <c r="D744" s="871"/>
      <c r="E744" s="871"/>
      <c r="F744" s="871"/>
      <c r="G744" s="871"/>
      <c r="H744" s="871"/>
      <c r="I744" s="871"/>
      <c r="J744" s="871"/>
      <c r="K744" s="871"/>
      <c r="L744" s="871"/>
      <c r="M744" s="871"/>
      <c r="N744" s="871"/>
      <c r="O744" s="871"/>
      <c r="P744" s="871"/>
      <c r="Q744" s="871"/>
      <c r="R744" s="871"/>
      <c r="S744" s="871"/>
      <c r="T744" s="871"/>
      <c r="U744" s="871"/>
      <c r="V744" s="871"/>
      <c r="W744" s="871"/>
      <c r="X744" s="871"/>
      <c r="Y744" s="871"/>
      <c r="Z744" s="871"/>
      <c r="AA744" s="871"/>
      <c r="AB744" s="871"/>
      <c r="AC744" s="871"/>
      <c r="AD744" s="871"/>
      <c r="AE744" s="871"/>
    </row>
    <row r="745" spans="1:31">
      <c r="A745" s="871"/>
      <c r="B745" s="871"/>
      <c r="C745" s="871"/>
      <c r="D745" s="871"/>
      <c r="E745" s="871"/>
      <c r="F745" s="871"/>
      <c r="G745" s="871"/>
      <c r="H745" s="871"/>
      <c r="I745" s="871"/>
      <c r="J745" s="871"/>
      <c r="K745" s="871"/>
      <c r="L745" s="871"/>
      <c r="M745" s="871"/>
      <c r="N745" s="871"/>
      <c r="O745" s="871"/>
      <c r="P745" s="871"/>
      <c r="Q745" s="871"/>
      <c r="R745" s="871"/>
      <c r="S745" s="871"/>
      <c r="T745" s="871"/>
      <c r="U745" s="871"/>
      <c r="V745" s="871"/>
      <c r="W745" s="871"/>
      <c r="X745" s="871"/>
      <c r="Y745" s="871"/>
      <c r="Z745" s="871"/>
      <c r="AA745" s="871"/>
      <c r="AB745" s="871"/>
      <c r="AC745" s="871"/>
      <c r="AD745" s="871"/>
      <c r="AE745" s="871"/>
    </row>
    <row r="746" spans="1:31">
      <c r="A746" s="871"/>
      <c r="B746" s="871"/>
      <c r="C746" s="871"/>
      <c r="D746" s="871"/>
      <c r="E746" s="871"/>
      <c r="F746" s="871"/>
      <c r="G746" s="871"/>
      <c r="H746" s="871"/>
      <c r="I746" s="871"/>
      <c r="J746" s="871"/>
      <c r="K746" s="871"/>
      <c r="L746" s="871"/>
      <c r="M746" s="871"/>
      <c r="N746" s="871"/>
      <c r="O746" s="871"/>
      <c r="P746" s="871"/>
      <c r="Q746" s="871"/>
      <c r="R746" s="871"/>
      <c r="S746" s="871"/>
      <c r="T746" s="871"/>
      <c r="U746" s="871"/>
      <c r="V746" s="871"/>
      <c r="W746" s="871"/>
      <c r="X746" s="871"/>
      <c r="Y746" s="871"/>
      <c r="Z746" s="871"/>
      <c r="AA746" s="871"/>
      <c r="AB746" s="871"/>
      <c r="AC746" s="871"/>
      <c r="AD746" s="871"/>
      <c r="AE746" s="871"/>
    </row>
    <row r="747" spans="1:31">
      <c r="A747" s="871"/>
      <c r="B747" s="871"/>
      <c r="C747" s="871"/>
      <c r="D747" s="871"/>
      <c r="E747" s="871"/>
      <c r="F747" s="871"/>
      <c r="G747" s="871"/>
      <c r="H747" s="871"/>
      <c r="I747" s="871"/>
      <c r="J747" s="871"/>
      <c r="K747" s="871"/>
      <c r="L747" s="871"/>
      <c r="M747" s="871"/>
      <c r="N747" s="871"/>
      <c r="O747" s="871"/>
      <c r="P747" s="871"/>
      <c r="Q747" s="871"/>
      <c r="R747" s="871"/>
      <c r="S747" s="871"/>
      <c r="T747" s="871"/>
      <c r="U747" s="871"/>
      <c r="V747" s="871"/>
      <c r="W747" s="871"/>
      <c r="X747" s="871"/>
      <c r="Y747" s="871"/>
      <c r="Z747" s="871"/>
      <c r="AA747" s="871"/>
      <c r="AB747" s="871"/>
      <c r="AC747" s="871"/>
      <c r="AD747" s="871"/>
      <c r="AE747" s="871"/>
    </row>
    <row r="748" spans="1:31">
      <c r="A748" s="871"/>
      <c r="B748" s="871"/>
      <c r="C748" s="871"/>
      <c r="D748" s="871"/>
      <c r="E748" s="871"/>
      <c r="F748" s="871"/>
      <c r="G748" s="871"/>
      <c r="H748" s="871"/>
      <c r="I748" s="871"/>
      <c r="J748" s="871"/>
      <c r="K748" s="871"/>
      <c r="L748" s="871"/>
      <c r="M748" s="871"/>
      <c r="N748" s="871"/>
      <c r="O748" s="871"/>
      <c r="P748" s="871"/>
      <c r="Q748" s="871"/>
      <c r="R748" s="871"/>
      <c r="S748" s="871"/>
      <c r="T748" s="871"/>
      <c r="U748" s="871"/>
      <c r="V748" s="871"/>
      <c r="W748" s="871"/>
      <c r="X748" s="871"/>
      <c r="Y748" s="871"/>
      <c r="Z748" s="871"/>
      <c r="AA748" s="871"/>
      <c r="AB748" s="871"/>
      <c r="AC748" s="871"/>
      <c r="AD748" s="871"/>
      <c r="AE748" s="871"/>
    </row>
    <row r="749" spans="1:31">
      <c r="A749" s="871"/>
      <c r="B749" s="871"/>
      <c r="C749" s="871"/>
      <c r="D749" s="871"/>
      <c r="E749" s="871"/>
      <c r="F749" s="871"/>
      <c r="G749" s="871"/>
      <c r="H749" s="871"/>
      <c r="I749" s="871"/>
      <c r="J749" s="871"/>
      <c r="K749" s="871"/>
      <c r="L749" s="871"/>
      <c r="M749" s="871"/>
      <c r="N749" s="871"/>
      <c r="O749" s="871"/>
      <c r="P749" s="871"/>
      <c r="Q749" s="871"/>
      <c r="R749" s="871"/>
      <c r="S749" s="871"/>
      <c r="T749" s="871"/>
      <c r="U749" s="871"/>
      <c r="V749" s="871"/>
      <c r="W749" s="871"/>
      <c r="X749" s="871"/>
      <c r="Y749" s="871"/>
      <c r="Z749" s="871"/>
      <c r="AA749" s="871"/>
      <c r="AB749" s="871"/>
      <c r="AC749" s="871"/>
      <c r="AD749" s="871"/>
      <c r="AE749" s="871"/>
    </row>
    <row r="750" spans="1:31">
      <c r="A750" s="871"/>
      <c r="B750" s="871"/>
      <c r="C750" s="871"/>
      <c r="D750" s="871"/>
      <c r="E750" s="871"/>
      <c r="F750" s="871"/>
      <c r="G750" s="871"/>
      <c r="H750" s="871"/>
      <c r="I750" s="871"/>
      <c r="J750" s="871"/>
      <c r="K750" s="871"/>
      <c r="L750" s="871"/>
      <c r="M750" s="871"/>
      <c r="N750" s="871"/>
      <c r="O750" s="871"/>
      <c r="P750" s="871"/>
      <c r="Q750" s="871"/>
      <c r="R750" s="871"/>
      <c r="S750" s="871"/>
      <c r="T750" s="871"/>
      <c r="U750" s="871"/>
      <c r="V750" s="871"/>
      <c r="W750" s="871"/>
      <c r="X750" s="871"/>
      <c r="Y750" s="871"/>
      <c r="Z750" s="871"/>
      <c r="AA750" s="871"/>
      <c r="AB750" s="871"/>
      <c r="AC750" s="871"/>
      <c r="AD750" s="871"/>
      <c r="AE750" s="871"/>
    </row>
    <row r="751" spans="1:31">
      <c r="A751" s="871"/>
      <c r="B751" s="871"/>
      <c r="C751" s="871"/>
      <c r="D751" s="871"/>
      <c r="E751" s="871"/>
      <c r="F751" s="871"/>
      <c r="G751" s="871"/>
      <c r="H751" s="871"/>
      <c r="I751" s="871"/>
      <c r="J751" s="871"/>
      <c r="K751" s="871"/>
      <c r="L751" s="871"/>
      <c r="M751" s="871"/>
      <c r="N751" s="871"/>
      <c r="O751" s="871"/>
      <c r="P751" s="871"/>
      <c r="Q751" s="871"/>
      <c r="R751" s="871"/>
      <c r="S751" s="871"/>
      <c r="T751" s="871"/>
      <c r="U751" s="871"/>
      <c r="V751" s="871"/>
      <c r="W751" s="871"/>
      <c r="X751" s="871"/>
      <c r="Y751" s="871"/>
      <c r="Z751" s="871"/>
      <c r="AA751" s="871"/>
      <c r="AB751" s="871"/>
      <c r="AC751" s="871"/>
      <c r="AD751" s="871"/>
      <c r="AE751" s="871"/>
    </row>
    <row r="752" spans="1:31">
      <c r="A752" s="871"/>
      <c r="B752" s="871"/>
      <c r="C752" s="871"/>
      <c r="D752" s="871"/>
      <c r="E752" s="871"/>
      <c r="F752" s="871"/>
      <c r="G752" s="871"/>
      <c r="H752" s="871"/>
      <c r="I752" s="871"/>
      <c r="J752" s="871"/>
      <c r="K752" s="871"/>
      <c r="L752" s="871"/>
      <c r="M752" s="871"/>
      <c r="N752" s="871"/>
      <c r="O752" s="871"/>
      <c r="P752" s="871"/>
      <c r="Q752" s="871"/>
      <c r="R752" s="871"/>
      <c r="S752" s="871"/>
      <c r="T752" s="871"/>
      <c r="U752" s="871"/>
      <c r="V752" s="871"/>
      <c r="W752" s="871"/>
      <c r="X752" s="871"/>
      <c r="Y752" s="871"/>
      <c r="Z752" s="871"/>
      <c r="AA752" s="871"/>
      <c r="AB752" s="871"/>
      <c r="AC752" s="871"/>
      <c r="AD752" s="871"/>
      <c r="AE752" s="871"/>
    </row>
    <row r="753" spans="1:31">
      <c r="A753" s="871"/>
      <c r="B753" s="871"/>
      <c r="C753" s="871"/>
      <c r="D753" s="871"/>
      <c r="E753" s="871"/>
      <c r="F753" s="871"/>
      <c r="G753" s="871"/>
      <c r="H753" s="871"/>
      <c r="I753" s="871"/>
      <c r="J753" s="871"/>
      <c r="K753" s="871"/>
      <c r="L753" s="871"/>
      <c r="M753" s="871"/>
      <c r="N753" s="871"/>
      <c r="O753" s="871"/>
      <c r="P753" s="871"/>
      <c r="Q753" s="871"/>
      <c r="R753" s="871"/>
      <c r="S753" s="871"/>
      <c r="T753" s="871"/>
      <c r="U753" s="871"/>
      <c r="V753" s="871"/>
      <c r="W753" s="871"/>
      <c r="X753" s="871"/>
      <c r="Y753" s="871"/>
      <c r="Z753" s="871"/>
      <c r="AA753" s="871"/>
      <c r="AB753" s="871"/>
      <c r="AC753" s="871"/>
      <c r="AD753" s="871"/>
      <c r="AE753" s="871"/>
    </row>
    <row r="754" spans="1:31">
      <c r="A754" s="871"/>
      <c r="B754" s="871"/>
      <c r="C754" s="871"/>
      <c r="D754" s="871"/>
      <c r="E754" s="871"/>
      <c r="F754" s="871"/>
      <c r="G754" s="871"/>
      <c r="H754" s="871"/>
      <c r="I754" s="871"/>
      <c r="J754" s="871"/>
      <c r="K754" s="871"/>
      <c r="L754" s="871"/>
      <c r="M754" s="871"/>
      <c r="N754" s="871"/>
      <c r="O754" s="871"/>
      <c r="P754" s="871"/>
      <c r="Q754" s="871"/>
      <c r="R754" s="871"/>
      <c r="S754" s="871"/>
      <c r="T754" s="871"/>
      <c r="U754" s="871"/>
      <c r="V754" s="871"/>
      <c r="W754" s="871"/>
      <c r="X754" s="871"/>
      <c r="Y754" s="871"/>
      <c r="Z754" s="871"/>
      <c r="AA754" s="871"/>
      <c r="AB754" s="871"/>
      <c r="AC754" s="871"/>
      <c r="AD754" s="871"/>
      <c r="AE754" s="871"/>
    </row>
    <row r="755" spans="1:31">
      <c r="A755" s="871"/>
      <c r="B755" s="871"/>
      <c r="C755" s="871"/>
      <c r="D755" s="871"/>
      <c r="E755" s="871"/>
      <c r="F755" s="871"/>
      <c r="G755" s="871"/>
      <c r="H755" s="871"/>
      <c r="I755" s="871"/>
      <c r="J755" s="871"/>
      <c r="K755" s="871"/>
      <c r="L755" s="871"/>
      <c r="M755" s="871"/>
      <c r="N755" s="871"/>
      <c r="O755" s="871"/>
      <c r="P755" s="871"/>
      <c r="Q755" s="871"/>
      <c r="R755" s="871"/>
      <c r="S755" s="871"/>
      <c r="T755" s="871"/>
      <c r="U755" s="871"/>
      <c r="V755" s="871"/>
      <c r="W755" s="871"/>
      <c r="X755" s="871"/>
      <c r="Y755" s="871"/>
      <c r="Z755" s="871"/>
      <c r="AA755" s="871"/>
      <c r="AB755" s="871"/>
      <c r="AC755" s="871"/>
      <c r="AD755" s="871"/>
      <c r="AE755" s="871"/>
    </row>
    <row r="756" spans="1:31">
      <c r="A756" s="871"/>
      <c r="B756" s="871"/>
      <c r="C756" s="871"/>
      <c r="D756" s="871"/>
      <c r="E756" s="871"/>
      <c r="F756" s="871"/>
      <c r="G756" s="871"/>
      <c r="H756" s="871"/>
      <c r="I756" s="871"/>
      <c r="J756" s="871"/>
      <c r="K756" s="871"/>
      <c r="L756" s="871"/>
      <c r="M756" s="871"/>
      <c r="N756" s="871"/>
      <c r="O756" s="871"/>
      <c r="P756" s="871"/>
      <c r="Q756" s="871"/>
      <c r="R756" s="871"/>
      <c r="S756" s="871"/>
      <c r="T756" s="871"/>
      <c r="U756" s="871"/>
      <c r="V756" s="871"/>
      <c r="W756" s="871"/>
      <c r="X756" s="871"/>
      <c r="Y756" s="871"/>
      <c r="Z756" s="871"/>
      <c r="AA756" s="871"/>
      <c r="AB756" s="871"/>
      <c r="AC756" s="871"/>
      <c r="AD756" s="871"/>
      <c r="AE756" s="871"/>
    </row>
    <row r="757" spans="1:31">
      <c r="A757" s="871"/>
      <c r="B757" s="871"/>
      <c r="C757" s="871"/>
      <c r="D757" s="871"/>
      <c r="E757" s="871"/>
      <c r="F757" s="871"/>
      <c r="G757" s="871"/>
      <c r="H757" s="871"/>
      <c r="I757" s="871"/>
      <c r="J757" s="871"/>
      <c r="K757" s="871"/>
      <c r="L757" s="871"/>
      <c r="M757" s="871"/>
      <c r="N757" s="871"/>
      <c r="O757" s="871"/>
      <c r="P757" s="871"/>
      <c r="Q757" s="871"/>
      <c r="R757" s="871"/>
      <c r="S757" s="871"/>
      <c r="T757" s="871"/>
      <c r="U757" s="871"/>
      <c r="V757" s="871"/>
      <c r="W757" s="871"/>
      <c r="X757" s="871"/>
      <c r="Y757" s="871"/>
      <c r="Z757" s="871"/>
      <c r="AA757" s="871"/>
      <c r="AB757" s="871"/>
      <c r="AC757" s="871"/>
      <c r="AD757" s="871"/>
      <c r="AE757" s="871"/>
    </row>
    <row r="758" spans="1:31">
      <c r="A758" s="871"/>
      <c r="B758" s="871"/>
      <c r="C758" s="871"/>
      <c r="D758" s="871"/>
      <c r="E758" s="871"/>
      <c r="F758" s="871"/>
      <c r="G758" s="871"/>
      <c r="H758" s="871"/>
      <c r="I758" s="871"/>
      <c r="J758" s="871"/>
      <c r="K758" s="871"/>
      <c r="L758" s="871"/>
      <c r="M758" s="871"/>
      <c r="N758" s="871"/>
      <c r="O758" s="871"/>
      <c r="P758" s="871"/>
      <c r="Q758" s="871"/>
      <c r="R758" s="871"/>
      <c r="S758" s="871"/>
      <c r="T758" s="871"/>
      <c r="U758" s="871"/>
      <c r="V758" s="871"/>
      <c r="W758" s="871"/>
      <c r="X758" s="871"/>
      <c r="Y758" s="871"/>
      <c r="Z758" s="871"/>
      <c r="AA758" s="871"/>
      <c r="AB758" s="871"/>
      <c r="AC758" s="871"/>
      <c r="AD758" s="871"/>
      <c r="AE758" s="871"/>
    </row>
    <row r="759" spans="1:31">
      <c r="A759" s="871"/>
      <c r="B759" s="871"/>
      <c r="C759" s="871"/>
      <c r="D759" s="871"/>
      <c r="E759" s="871"/>
      <c r="F759" s="871"/>
      <c r="G759" s="871"/>
      <c r="H759" s="871"/>
      <c r="I759" s="871"/>
      <c r="J759" s="871"/>
      <c r="K759" s="871"/>
      <c r="L759" s="871"/>
      <c r="M759" s="871"/>
      <c r="N759" s="871"/>
      <c r="O759" s="871"/>
      <c r="P759" s="871"/>
      <c r="Q759" s="871"/>
      <c r="R759" s="871"/>
      <c r="S759" s="871"/>
      <c r="T759" s="871"/>
      <c r="U759" s="871"/>
      <c r="V759" s="871"/>
      <c r="W759" s="871"/>
      <c r="X759" s="871"/>
      <c r="Y759" s="871"/>
      <c r="Z759" s="871"/>
      <c r="AA759" s="871"/>
      <c r="AB759" s="871"/>
      <c r="AC759" s="871"/>
      <c r="AD759" s="871"/>
      <c r="AE759" s="871"/>
    </row>
    <row r="760" spans="1:31">
      <c r="A760" s="871"/>
      <c r="B760" s="871"/>
      <c r="C760" s="871"/>
      <c r="D760" s="871"/>
      <c r="E760" s="871"/>
      <c r="F760" s="871"/>
      <c r="G760" s="871"/>
      <c r="H760" s="871"/>
      <c r="I760" s="871"/>
      <c r="J760" s="871"/>
      <c r="K760" s="871"/>
      <c r="L760" s="871"/>
      <c r="M760" s="871"/>
      <c r="N760" s="871"/>
      <c r="O760" s="871"/>
      <c r="P760" s="871"/>
      <c r="Q760" s="871"/>
      <c r="R760" s="871"/>
      <c r="S760" s="871"/>
      <c r="T760" s="871"/>
      <c r="U760" s="871"/>
      <c r="V760" s="871"/>
      <c r="W760" s="871"/>
      <c r="X760" s="871"/>
      <c r="Y760" s="871"/>
      <c r="Z760" s="871"/>
      <c r="AA760" s="871"/>
      <c r="AB760" s="871"/>
      <c r="AC760" s="871"/>
      <c r="AD760" s="871"/>
      <c r="AE760" s="871"/>
    </row>
    <row r="761" spans="1:31">
      <c r="A761" s="871"/>
      <c r="B761" s="871"/>
      <c r="C761" s="871"/>
      <c r="D761" s="871"/>
      <c r="E761" s="871"/>
      <c r="F761" s="871"/>
      <c r="G761" s="871"/>
      <c r="H761" s="871"/>
      <c r="I761" s="871"/>
      <c r="J761" s="871"/>
      <c r="K761" s="871"/>
      <c r="L761" s="871"/>
      <c r="M761" s="871"/>
      <c r="N761" s="871"/>
      <c r="O761" s="871"/>
      <c r="P761" s="871"/>
      <c r="Q761" s="871"/>
      <c r="R761" s="871"/>
      <c r="S761" s="871"/>
      <c r="T761" s="871"/>
      <c r="U761" s="871"/>
      <c r="V761" s="871"/>
      <c r="W761" s="871"/>
      <c r="X761" s="871"/>
      <c r="Y761" s="871"/>
      <c r="Z761" s="871"/>
      <c r="AA761" s="871"/>
      <c r="AB761" s="871"/>
      <c r="AC761" s="871"/>
      <c r="AD761" s="871"/>
      <c r="AE761" s="871"/>
    </row>
    <row r="762" spans="1:31">
      <c r="A762" s="871"/>
      <c r="B762" s="871"/>
      <c r="C762" s="871"/>
      <c r="D762" s="871"/>
      <c r="E762" s="871"/>
      <c r="F762" s="871"/>
      <c r="G762" s="871"/>
      <c r="H762" s="871"/>
      <c r="I762" s="871"/>
      <c r="J762" s="871"/>
      <c r="K762" s="871"/>
      <c r="L762" s="871"/>
      <c r="M762" s="871"/>
      <c r="N762" s="871"/>
      <c r="O762" s="871"/>
      <c r="P762" s="871"/>
      <c r="Q762" s="871"/>
      <c r="R762" s="871"/>
      <c r="S762" s="871"/>
      <c r="T762" s="871"/>
      <c r="U762" s="871"/>
      <c r="V762" s="871"/>
      <c r="W762" s="871"/>
      <c r="X762" s="871"/>
      <c r="Y762" s="871"/>
      <c r="Z762" s="871"/>
      <c r="AA762" s="871"/>
      <c r="AB762" s="871"/>
      <c r="AC762" s="871"/>
      <c r="AD762" s="871"/>
      <c r="AE762" s="871"/>
    </row>
    <row r="763" spans="1:31">
      <c r="A763" s="871"/>
      <c r="B763" s="871"/>
      <c r="C763" s="871"/>
      <c r="D763" s="871"/>
      <c r="E763" s="871"/>
      <c r="F763" s="871"/>
      <c r="G763" s="871"/>
      <c r="H763" s="871"/>
      <c r="I763" s="871"/>
      <c r="J763" s="871"/>
      <c r="K763" s="871"/>
      <c r="L763" s="871"/>
      <c r="M763" s="871"/>
      <c r="N763" s="871"/>
      <c r="O763" s="871"/>
      <c r="P763" s="871"/>
      <c r="Q763" s="871"/>
      <c r="R763" s="871"/>
      <c r="S763" s="871"/>
      <c r="T763" s="871"/>
      <c r="U763" s="871"/>
      <c r="V763" s="871"/>
      <c r="W763" s="871"/>
      <c r="X763" s="871"/>
      <c r="Y763" s="871"/>
      <c r="Z763" s="871"/>
      <c r="AA763" s="871"/>
      <c r="AB763" s="871"/>
      <c r="AC763" s="871"/>
      <c r="AD763" s="871"/>
      <c r="AE763" s="871"/>
    </row>
    <row r="764" spans="1:31">
      <c r="A764" s="871"/>
      <c r="B764" s="871"/>
      <c r="C764" s="871"/>
      <c r="D764" s="871"/>
      <c r="E764" s="871"/>
      <c r="F764" s="871"/>
      <c r="G764" s="871"/>
      <c r="H764" s="871"/>
      <c r="I764" s="871"/>
      <c r="J764" s="871"/>
      <c r="K764" s="871"/>
      <c r="L764" s="871"/>
      <c r="M764" s="871"/>
      <c r="N764" s="871"/>
      <c r="O764" s="871"/>
      <c r="P764" s="871"/>
      <c r="Q764" s="871"/>
      <c r="R764" s="871"/>
      <c r="S764" s="871"/>
      <c r="T764" s="871"/>
      <c r="U764" s="871"/>
      <c r="V764" s="871"/>
      <c r="W764" s="871"/>
      <c r="X764" s="871"/>
      <c r="Y764" s="871"/>
      <c r="Z764" s="871"/>
      <c r="AA764" s="871"/>
      <c r="AB764" s="871"/>
      <c r="AC764" s="871"/>
      <c r="AD764" s="871"/>
      <c r="AE764" s="871"/>
    </row>
    <row r="765" spans="1:31">
      <c r="A765" s="871"/>
      <c r="B765" s="871"/>
      <c r="C765" s="871"/>
      <c r="D765" s="871"/>
      <c r="E765" s="871"/>
      <c r="F765" s="871"/>
      <c r="G765" s="871"/>
      <c r="H765" s="871"/>
      <c r="I765" s="871"/>
      <c r="J765" s="871"/>
      <c r="K765" s="871"/>
      <c r="L765" s="871"/>
      <c r="M765" s="871"/>
      <c r="N765" s="871"/>
      <c r="O765" s="871"/>
      <c r="P765" s="871"/>
      <c r="Q765" s="871"/>
      <c r="R765" s="871"/>
      <c r="S765" s="871"/>
      <c r="T765" s="871"/>
      <c r="U765" s="871"/>
      <c r="V765" s="871"/>
      <c r="W765" s="871"/>
      <c r="X765" s="871"/>
      <c r="Y765" s="871"/>
      <c r="Z765" s="871"/>
      <c r="AA765" s="871"/>
      <c r="AB765" s="871"/>
      <c r="AC765" s="871"/>
      <c r="AD765" s="871"/>
      <c r="AE765" s="871"/>
    </row>
    <row r="766" spans="1:31">
      <c r="A766" s="871"/>
      <c r="B766" s="871"/>
      <c r="C766" s="871"/>
      <c r="D766" s="871"/>
      <c r="E766" s="871"/>
      <c r="F766" s="871"/>
      <c r="G766" s="871"/>
      <c r="H766" s="871"/>
      <c r="I766" s="871"/>
      <c r="J766" s="871"/>
      <c r="K766" s="871"/>
      <c r="L766" s="871"/>
      <c r="M766" s="871"/>
      <c r="N766" s="871"/>
      <c r="O766" s="871"/>
      <c r="P766" s="871"/>
      <c r="Q766" s="871"/>
      <c r="R766" s="871"/>
      <c r="S766" s="871"/>
      <c r="T766" s="871"/>
      <c r="U766" s="871"/>
      <c r="V766" s="871"/>
      <c r="W766" s="871"/>
      <c r="X766" s="871"/>
      <c r="Y766" s="871"/>
      <c r="Z766" s="871"/>
      <c r="AA766" s="871"/>
      <c r="AB766" s="871"/>
      <c r="AC766" s="871"/>
      <c r="AD766" s="871"/>
      <c r="AE766" s="871"/>
    </row>
    <row r="767" spans="1:31">
      <c r="A767" s="871"/>
      <c r="B767" s="871"/>
      <c r="C767" s="871"/>
      <c r="D767" s="871"/>
      <c r="E767" s="871"/>
      <c r="F767" s="871"/>
      <c r="G767" s="871"/>
      <c r="H767" s="871"/>
      <c r="I767" s="871"/>
      <c r="J767" s="871"/>
      <c r="K767" s="871"/>
      <c r="L767" s="871"/>
      <c r="M767" s="871"/>
      <c r="N767" s="871"/>
      <c r="O767" s="871"/>
      <c r="P767" s="871"/>
      <c r="Q767" s="871"/>
      <c r="R767" s="871"/>
      <c r="S767" s="871"/>
      <c r="T767" s="871"/>
      <c r="U767" s="871"/>
      <c r="V767" s="871"/>
      <c r="W767" s="871"/>
      <c r="X767" s="871"/>
      <c r="Y767" s="871"/>
      <c r="Z767" s="871"/>
      <c r="AA767" s="871"/>
      <c r="AB767" s="871"/>
      <c r="AC767" s="871"/>
      <c r="AD767" s="871"/>
      <c r="AE767" s="871"/>
    </row>
    <row r="768" spans="1:31">
      <c r="A768" s="871"/>
      <c r="B768" s="871"/>
      <c r="C768" s="871"/>
      <c r="D768" s="871"/>
      <c r="E768" s="871"/>
      <c r="F768" s="871"/>
      <c r="G768" s="871"/>
      <c r="H768" s="871"/>
      <c r="I768" s="871"/>
      <c r="J768" s="871"/>
      <c r="K768" s="871"/>
      <c r="L768" s="871"/>
      <c r="M768" s="871"/>
      <c r="N768" s="871"/>
      <c r="O768" s="871"/>
      <c r="P768" s="871"/>
      <c r="Q768" s="871"/>
      <c r="R768" s="871"/>
      <c r="S768" s="871"/>
      <c r="T768" s="871"/>
      <c r="U768" s="871"/>
      <c r="V768" s="871"/>
      <c r="W768" s="871"/>
      <c r="X768" s="871"/>
      <c r="Y768" s="871"/>
      <c r="Z768" s="871"/>
      <c r="AA768" s="871"/>
      <c r="AB768" s="871"/>
      <c r="AC768" s="871"/>
      <c r="AD768" s="871"/>
      <c r="AE768" s="871"/>
    </row>
    <row r="769" spans="1:31">
      <c r="A769" s="871"/>
      <c r="B769" s="871"/>
      <c r="C769" s="871"/>
      <c r="D769" s="871"/>
      <c r="E769" s="871"/>
      <c r="F769" s="871"/>
      <c r="G769" s="871"/>
      <c r="H769" s="871"/>
      <c r="I769" s="871"/>
      <c r="J769" s="871"/>
      <c r="K769" s="871"/>
      <c r="L769" s="871"/>
      <c r="M769" s="871"/>
      <c r="N769" s="871"/>
      <c r="O769" s="871"/>
      <c r="P769" s="871"/>
      <c r="Q769" s="871"/>
      <c r="R769" s="871"/>
      <c r="S769" s="871"/>
      <c r="T769" s="871"/>
      <c r="U769" s="871"/>
      <c r="V769" s="871"/>
      <c r="W769" s="871"/>
      <c r="X769" s="871"/>
      <c r="Y769" s="871"/>
      <c r="Z769" s="871"/>
      <c r="AA769" s="871"/>
      <c r="AB769" s="871"/>
      <c r="AC769" s="871"/>
      <c r="AD769" s="871"/>
      <c r="AE769" s="871"/>
    </row>
    <row r="770" spans="1:31">
      <c r="A770" s="871"/>
      <c r="B770" s="871"/>
      <c r="C770" s="871"/>
      <c r="D770" s="871"/>
      <c r="E770" s="871"/>
      <c r="F770" s="871"/>
      <c r="G770" s="871"/>
      <c r="H770" s="871"/>
      <c r="I770" s="871"/>
      <c r="J770" s="871"/>
      <c r="K770" s="871"/>
      <c r="L770" s="871"/>
      <c r="M770" s="871"/>
      <c r="N770" s="871"/>
      <c r="O770" s="871"/>
      <c r="P770" s="871"/>
      <c r="Q770" s="871"/>
      <c r="R770" s="871"/>
      <c r="S770" s="871"/>
      <c r="T770" s="871"/>
      <c r="U770" s="871"/>
      <c r="V770" s="871"/>
      <c r="W770" s="871"/>
      <c r="X770" s="871"/>
      <c r="Y770" s="871"/>
      <c r="Z770" s="871"/>
      <c r="AA770" s="871"/>
      <c r="AB770" s="871"/>
      <c r="AC770" s="871"/>
      <c r="AD770" s="871"/>
      <c r="AE770" s="871"/>
    </row>
    <row r="771" spans="1:31">
      <c r="A771" s="871"/>
      <c r="B771" s="871"/>
      <c r="C771" s="871"/>
      <c r="D771" s="871"/>
      <c r="E771" s="871"/>
      <c r="F771" s="871"/>
      <c r="G771" s="871"/>
      <c r="H771" s="871"/>
      <c r="I771" s="871"/>
      <c r="J771" s="871"/>
      <c r="K771" s="871"/>
      <c r="L771" s="871"/>
      <c r="M771" s="871"/>
      <c r="N771" s="871"/>
      <c r="O771" s="871"/>
      <c r="P771" s="871"/>
      <c r="Q771" s="871"/>
      <c r="R771" s="871"/>
      <c r="S771" s="871"/>
      <c r="T771" s="871"/>
      <c r="U771" s="871"/>
      <c r="V771" s="871"/>
      <c r="W771" s="871"/>
      <c r="X771" s="871"/>
      <c r="Y771" s="871"/>
      <c r="Z771" s="871"/>
      <c r="AA771" s="871"/>
      <c r="AB771" s="871"/>
      <c r="AC771" s="871"/>
      <c r="AD771" s="871"/>
      <c r="AE771" s="871"/>
    </row>
    <row r="772" spans="1:31">
      <c r="A772" s="871"/>
      <c r="B772" s="871"/>
      <c r="C772" s="871"/>
      <c r="D772" s="871"/>
      <c r="E772" s="871"/>
      <c r="F772" s="871"/>
      <c r="G772" s="871"/>
      <c r="H772" s="871"/>
      <c r="I772" s="871"/>
      <c r="J772" s="871"/>
      <c r="K772" s="871"/>
      <c r="L772" s="871"/>
      <c r="M772" s="871"/>
      <c r="N772" s="871"/>
      <c r="O772" s="871"/>
      <c r="P772" s="871"/>
      <c r="Q772" s="871"/>
      <c r="R772" s="871"/>
      <c r="S772" s="871"/>
      <c r="T772" s="871"/>
      <c r="U772" s="871"/>
      <c r="V772" s="871"/>
      <c r="W772" s="871"/>
      <c r="X772" s="871"/>
      <c r="Y772" s="871"/>
      <c r="Z772" s="871"/>
      <c r="AA772" s="871"/>
      <c r="AB772" s="871"/>
      <c r="AC772" s="871"/>
      <c r="AD772" s="871"/>
      <c r="AE772" s="871"/>
    </row>
    <row r="773" spans="1:31">
      <c r="A773" s="871"/>
      <c r="B773" s="871"/>
      <c r="C773" s="871"/>
      <c r="D773" s="871"/>
      <c r="E773" s="871"/>
      <c r="F773" s="871"/>
      <c r="G773" s="871"/>
      <c r="H773" s="871"/>
      <c r="I773" s="871"/>
      <c r="J773" s="871"/>
      <c r="K773" s="871"/>
      <c r="L773" s="871"/>
      <c r="M773" s="871"/>
      <c r="N773" s="871"/>
      <c r="O773" s="871"/>
      <c r="P773" s="871"/>
      <c r="Q773" s="871"/>
      <c r="R773" s="871"/>
      <c r="S773" s="871"/>
      <c r="T773" s="871"/>
      <c r="U773" s="871"/>
      <c r="V773" s="871"/>
      <c r="W773" s="871"/>
      <c r="X773" s="871"/>
      <c r="Y773" s="871"/>
      <c r="Z773" s="871"/>
      <c r="AA773" s="871"/>
      <c r="AB773" s="871"/>
      <c r="AC773" s="871"/>
      <c r="AD773" s="871"/>
      <c r="AE773" s="871"/>
    </row>
    <row r="774" spans="1:31">
      <c r="A774" s="871"/>
      <c r="B774" s="871"/>
      <c r="C774" s="871"/>
      <c r="D774" s="871"/>
      <c r="E774" s="871"/>
      <c r="F774" s="871"/>
      <c r="G774" s="871"/>
      <c r="H774" s="871"/>
      <c r="I774" s="871"/>
      <c r="J774" s="871"/>
      <c r="K774" s="871"/>
      <c r="L774" s="871"/>
      <c r="M774" s="871"/>
      <c r="N774" s="871"/>
      <c r="O774" s="871"/>
      <c r="P774" s="871"/>
      <c r="Q774" s="871"/>
      <c r="R774" s="871"/>
      <c r="S774" s="871"/>
      <c r="T774" s="871"/>
      <c r="U774" s="871"/>
      <c r="V774" s="871"/>
      <c r="W774" s="871"/>
      <c r="X774" s="871"/>
      <c r="Y774" s="871"/>
      <c r="Z774" s="871"/>
      <c r="AA774" s="871"/>
      <c r="AB774" s="871"/>
      <c r="AC774" s="871"/>
      <c r="AD774" s="871"/>
      <c r="AE774" s="871"/>
    </row>
    <row r="775" spans="1:31">
      <c r="A775" s="871"/>
      <c r="B775" s="871"/>
      <c r="C775" s="871"/>
      <c r="D775" s="871"/>
      <c r="E775" s="871"/>
      <c r="F775" s="871"/>
      <c r="G775" s="871"/>
      <c r="H775" s="871"/>
      <c r="I775" s="871"/>
      <c r="J775" s="871"/>
      <c r="K775" s="871"/>
      <c r="L775" s="871"/>
      <c r="M775" s="871"/>
      <c r="N775" s="871"/>
      <c r="O775" s="871"/>
      <c r="P775" s="871"/>
      <c r="Q775" s="871"/>
      <c r="R775" s="871"/>
      <c r="S775" s="871"/>
      <c r="T775" s="871"/>
      <c r="U775" s="871"/>
      <c r="V775" s="871"/>
      <c r="W775" s="871"/>
      <c r="X775" s="871"/>
      <c r="Y775" s="871"/>
      <c r="Z775" s="871"/>
      <c r="AA775" s="871"/>
      <c r="AB775" s="871"/>
      <c r="AC775" s="871"/>
      <c r="AD775" s="871"/>
      <c r="AE775" s="871"/>
    </row>
    <row r="776" spans="1:31">
      <c r="A776" s="871"/>
      <c r="B776" s="871"/>
      <c r="C776" s="871"/>
      <c r="D776" s="871"/>
      <c r="E776" s="871"/>
      <c r="F776" s="871"/>
      <c r="G776" s="871"/>
      <c r="H776" s="871"/>
      <c r="I776" s="871"/>
      <c r="J776" s="871"/>
      <c r="K776" s="871"/>
      <c r="L776" s="871"/>
      <c r="M776" s="871"/>
      <c r="N776" s="871"/>
      <c r="O776" s="871"/>
      <c r="P776" s="871"/>
      <c r="Q776" s="871"/>
      <c r="R776" s="871"/>
      <c r="S776" s="871"/>
      <c r="T776" s="871"/>
      <c r="U776" s="871"/>
      <c r="V776" s="871"/>
      <c r="W776" s="871"/>
      <c r="X776" s="871"/>
      <c r="Y776" s="871"/>
      <c r="Z776" s="871"/>
      <c r="AA776" s="871"/>
      <c r="AB776" s="871"/>
      <c r="AC776" s="871"/>
      <c r="AD776" s="871"/>
      <c r="AE776" s="871"/>
    </row>
    <row r="777" spans="1:31">
      <c r="A777" s="871"/>
      <c r="B777" s="871"/>
      <c r="C777" s="871"/>
      <c r="D777" s="871"/>
      <c r="E777" s="871"/>
      <c r="F777" s="871"/>
      <c r="G777" s="871"/>
      <c r="H777" s="871"/>
      <c r="I777" s="871"/>
      <c r="J777" s="871"/>
      <c r="K777" s="871"/>
      <c r="L777" s="871"/>
      <c r="M777" s="871"/>
      <c r="N777" s="871"/>
      <c r="O777" s="871"/>
      <c r="P777" s="871"/>
      <c r="Q777" s="871"/>
      <c r="R777" s="871"/>
      <c r="S777" s="871"/>
      <c r="T777" s="871"/>
      <c r="U777" s="871"/>
      <c r="V777" s="871"/>
      <c r="W777" s="871"/>
      <c r="X777" s="871"/>
      <c r="Y777" s="871"/>
      <c r="Z777" s="871"/>
      <c r="AA777" s="871"/>
      <c r="AB777" s="871"/>
      <c r="AC777" s="871"/>
      <c r="AD777" s="871"/>
      <c r="AE777" s="871"/>
    </row>
    <row r="778" spans="1:31">
      <c r="A778" s="871"/>
      <c r="B778" s="871"/>
      <c r="C778" s="871"/>
      <c r="D778" s="871"/>
      <c r="E778" s="871"/>
      <c r="F778" s="871"/>
      <c r="G778" s="871"/>
      <c r="H778" s="871"/>
      <c r="I778" s="871"/>
      <c r="J778" s="871"/>
      <c r="K778" s="871"/>
      <c r="L778" s="871"/>
      <c r="M778" s="871"/>
      <c r="N778" s="871"/>
      <c r="O778" s="871"/>
      <c r="P778" s="871"/>
      <c r="Q778" s="871"/>
      <c r="R778" s="871"/>
      <c r="S778" s="871"/>
      <c r="T778" s="871"/>
      <c r="U778" s="871"/>
      <c r="V778" s="871"/>
      <c r="W778" s="871"/>
      <c r="X778" s="871"/>
      <c r="Y778" s="871"/>
      <c r="Z778" s="871"/>
      <c r="AA778" s="871"/>
      <c r="AB778" s="871"/>
      <c r="AC778" s="871"/>
      <c r="AD778" s="871"/>
      <c r="AE778" s="871"/>
    </row>
    <row r="779" spans="1:31">
      <c r="A779" s="871"/>
      <c r="B779" s="871"/>
      <c r="C779" s="871"/>
      <c r="D779" s="871"/>
      <c r="E779" s="871"/>
      <c r="F779" s="871"/>
      <c r="G779" s="871"/>
      <c r="H779" s="871"/>
      <c r="I779" s="871"/>
      <c r="J779" s="871"/>
      <c r="K779" s="871"/>
      <c r="L779" s="871"/>
      <c r="M779" s="871"/>
      <c r="N779" s="871"/>
      <c r="O779" s="871"/>
      <c r="P779" s="871"/>
      <c r="Q779" s="871"/>
      <c r="R779" s="871"/>
      <c r="S779" s="871"/>
      <c r="T779" s="871"/>
      <c r="U779" s="871"/>
      <c r="V779" s="871"/>
      <c r="W779" s="871"/>
      <c r="X779" s="871"/>
      <c r="Y779" s="871"/>
      <c r="Z779" s="871"/>
      <c r="AA779" s="871"/>
      <c r="AB779" s="871"/>
      <c r="AC779" s="871"/>
      <c r="AD779" s="871"/>
      <c r="AE779" s="871"/>
    </row>
    <row r="780" spans="1:31">
      <c r="A780" s="871"/>
      <c r="B780" s="871"/>
      <c r="C780" s="871"/>
      <c r="D780" s="871"/>
      <c r="E780" s="871"/>
      <c r="F780" s="871"/>
      <c r="G780" s="871"/>
      <c r="H780" s="871"/>
      <c r="I780" s="871"/>
      <c r="J780" s="871"/>
      <c r="K780" s="871"/>
      <c r="L780" s="871"/>
      <c r="M780" s="871"/>
      <c r="N780" s="871"/>
      <c r="O780" s="871"/>
      <c r="P780" s="871"/>
      <c r="Q780" s="871"/>
      <c r="R780" s="871"/>
      <c r="S780" s="871"/>
      <c r="T780" s="871"/>
      <c r="U780" s="871"/>
      <c r="V780" s="871"/>
      <c r="W780" s="871"/>
      <c r="X780" s="871"/>
      <c r="Y780" s="871"/>
      <c r="Z780" s="871"/>
      <c r="AA780" s="871"/>
      <c r="AB780" s="871"/>
      <c r="AC780" s="871"/>
      <c r="AD780" s="871"/>
      <c r="AE780" s="871"/>
    </row>
    <row r="781" spans="1:31">
      <c r="A781" s="871"/>
      <c r="B781" s="871"/>
      <c r="C781" s="871"/>
      <c r="D781" s="871"/>
      <c r="E781" s="871"/>
      <c r="F781" s="871"/>
      <c r="G781" s="871"/>
      <c r="H781" s="871"/>
      <c r="I781" s="871"/>
      <c r="J781" s="871"/>
      <c r="K781" s="871"/>
      <c r="L781" s="871"/>
      <c r="M781" s="871"/>
      <c r="N781" s="871"/>
      <c r="O781" s="871"/>
      <c r="P781" s="871"/>
      <c r="Q781" s="871"/>
      <c r="R781" s="871"/>
      <c r="S781" s="871"/>
      <c r="T781" s="871"/>
      <c r="U781" s="871"/>
      <c r="V781" s="871"/>
      <c r="W781" s="871"/>
      <c r="X781" s="871"/>
      <c r="Y781" s="871"/>
      <c r="Z781" s="871"/>
      <c r="AA781" s="871"/>
      <c r="AB781" s="871"/>
      <c r="AC781" s="871"/>
      <c r="AD781" s="871"/>
      <c r="AE781" s="871"/>
    </row>
    <row r="782" spans="1:31">
      <c r="A782" s="871"/>
      <c r="B782" s="871"/>
      <c r="C782" s="871"/>
      <c r="D782" s="871"/>
      <c r="E782" s="871"/>
      <c r="F782" s="871"/>
      <c r="G782" s="871"/>
      <c r="H782" s="871"/>
      <c r="I782" s="871"/>
      <c r="J782" s="871"/>
      <c r="K782" s="871"/>
      <c r="L782" s="871"/>
      <c r="M782" s="871"/>
      <c r="N782" s="871"/>
      <c r="O782" s="871"/>
      <c r="P782" s="871"/>
      <c r="Q782" s="871"/>
      <c r="R782" s="871"/>
      <c r="S782" s="871"/>
      <c r="T782" s="871"/>
      <c r="U782" s="871"/>
      <c r="V782" s="871"/>
      <c r="W782" s="871"/>
      <c r="X782" s="871"/>
      <c r="Y782" s="871"/>
      <c r="Z782" s="871"/>
      <c r="AA782" s="871"/>
      <c r="AB782" s="871"/>
      <c r="AC782" s="871"/>
      <c r="AD782" s="871"/>
      <c r="AE782" s="871"/>
    </row>
    <row r="783" spans="1:31">
      <c r="A783" s="871"/>
      <c r="B783" s="871"/>
      <c r="C783" s="871"/>
      <c r="D783" s="871"/>
      <c r="E783" s="871"/>
      <c r="F783" s="871"/>
      <c r="G783" s="871"/>
      <c r="H783" s="871"/>
      <c r="I783" s="871"/>
      <c r="J783" s="871"/>
      <c r="K783" s="871"/>
      <c r="L783" s="871"/>
      <c r="M783" s="871"/>
      <c r="N783" s="871"/>
      <c r="O783" s="871"/>
      <c r="P783" s="871"/>
      <c r="Q783" s="871"/>
      <c r="R783" s="871"/>
      <c r="S783" s="871"/>
      <c r="T783" s="871"/>
      <c r="U783" s="871"/>
      <c r="V783" s="871"/>
      <c r="W783" s="871"/>
      <c r="X783" s="871"/>
      <c r="Y783" s="871"/>
      <c r="Z783" s="871"/>
      <c r="AA783" s="871"/>
      <c r="AB783" s="871"/>
      <c r="AC783" s="871"/>
      <c r="AD783" s="871"/>
      <c r="AE783" s="871"/>
    </row>
    <row r="784" spans="1:31">
      <c r="A784" s="871"/>
      <c r="B784" s="871"/>
      <c r="C784" s="871"/>
      <c r="D784" s="871"/>
      <c r="E784" s="871"/>
      <c r="F784" s="871"/>
      <c r="G784" s="871"/>
      <c r="H784" s="871"/>
      <c r="I784" s="871"/>
      <c r="J784" s="871"/>
      <c r="K784" s="871"/>
      <c r="L784" s="871"/>
      <c r="M784" s="871"/>
      <c r="N784" s="871"/>
      <c r="O784" s="871"/>
      <c r="P784" s="871"/>
      <c r="Q784" s="871"/>
      <c r="R784" s="871"/>
      <c r="S784" s="871"/>
      <c r="T784" s="871"/>
      <c r="U784" s="871"/>
      <c r="V784" s="871"/>
      <c r="W784" s="871"/>
      <c r="X784" s="871"/>
      <c r="Y784" s="871"/>
      <c r="Z784" s="871"/>
      <c r="AA784" s="871"/>
      <c r="AB784" s="871"/>
      <c r="AC784" s="871"/>
      <c r="AD784" s="871"/>
      <c r="AE784" s="871"/>
    </row>
    <row r="785" spans="1:31">
      <c r="A785" s="871"/>
      <c r="B785" s="871"/>
      <c r="C785" s="871"/>
      <c r="D785" s="871"/>
      <c r="E785" s="871"/>
      <c r="F785" s="871"/>
      <c r="G785" s="871"/>
      <c r="H785" s="871"/>
      <c r="I785" s="871"/>
      <c r="J785" s="871"/>
      <c r="K785" s="871"/>
      <c r="L785" s="871"/>
      <c r="M785" s="871"/>
      <c r="N785" s="871"/>
      <c r="O785" s="871"/>
      <c r="P785" s="871"/>
      <c r="Q785" s="871"/>
      <c r="R785" s="871"/>
      <c r="S785" s="871"/>
      <c r="T785" s="871"/>
      <c r="U785" s="871"/>
      <c r="V785" s="871"/>
      <c r="W785" s="871"/>
      <c r="X785" s="871"/>
      <c r="Y785" s="871"/>
      <c r="Z785" s="871"/>
      <c r="AA785" s="871"/>
      <c r="AB785" s="871"/>
      <c r="AC785" s="871"/>
      <c r="AD785" s="871"/>
      <c r="AE785" s="871"/>
    </row>
    <row r="786" spans="1:31">
      <c r="A786" s="871"/>
      <c r="B786" s="871"/>
      <c r="C786" s="871"/>
      <c r="D786" s="871"/>
      <c r="E786" s="871"/>
      <c r="F786" s="871"/>
      <c r="G786" s="871"/>
      <c r="H786" s="871"/>
      <c r="I786" s="871"/>
      <c r="J786" s="871"/>
      <c r="K786" s="871"/>
      <c r="L786" s="871"/>
      <c r="M786" s="871"/>
      <c r="N786" s="871"/>
      <c r="O786" s="871"/>
      <c r="P786" s="871"/>
      <c r="Q786" s="871"/>
      <c r="R786" s="871"/>
      <c r="S786" s="871"/>
      <c r="T786" s="871"/>
      <c r="U786" s="871"/>
      <c r="V786" s="871"/>
      <c r="W786" s="871"/>
      <c r="X786" s="871"/>
      <c r="Y786" s="871"/>
      <c r="Z786" s="871"/>
      <c r="AA786" s="871"/>
      <c r="AB786" s="871"/>
      <c r="AC786" s="871"/>
      <c r="AD786" s="871"/>
      <c r="AE786" s="871"/>
    </row>
    <row r="787" spans="1:31">
      <c r="A787" s="871"/>
      <c r="B787" s="871"/>
      <c r="C787" s="871"/>
      <c r="D787" s="871"/>
      <c r="E787" s="871"/>
      <c r="F787" s="871"/>
      <c r="G787" s="871"/>
      <c r="H787" s="871"/>
      <c r="I787" s="871"/>
      <c r="J787" s="871"/>
      <c r="K787" s="871"/>
      <c r="L787" s="871"/>
      <c r="M787" s="871"/>
      <c r="N787" s="871"/>
      <c r="O787" s="871"/>
      <c r="P787" s="871"/>
      <c r="Q787" s="871"/>
      <c r="R787" s="871"/>
      <c r="S787" s="871"/>
      <c r="T787" s="871"/>
      <c r="U787" s="871"/>
      <c r="V787" s="871"/>
      <c r="W787" s="871"/>
      <c r="X787" s="871"/>
      <c r="Y787" s="871"/>
      <c r="Z787" s="871"/>
      <c r="AA787" s="871"/>
      <c r="AB787" s="871"/>
      <c r="AC787" s="871"/>
      <c r="AD787" s="871"/>
      <c r="AE787" s="871"/>
    </row>
    <row r="788" spans="1:31">
      <c r="A788" s="871"/>
      <c r="B788" s="871"/>
      <c r="C788" s="871"/>
      <c r="D788" s="871"/>
      <c r="E788" s="871"/>
      <c r="F788" s="871"/>
      <c r="G788" s="871"/>
      <c r="H788" s="871"/>
      <c r="I788" s="871"/>
      <c r="J788" s="871"/>
      <c r="K788" s="871"/>
      <c r="L788" s="871"/>
      <c r="M788" s="871"/>
      <c r="N788" s="871"/>
      <c r="O788" s="871"/>
      <c r="P788" s="871"/>
      <c r="Q788" s="871"/>
      <c r="R788" s="871"/>
      <c r="S788" s="871"/>
      <c r="T788" s="871"/>
      <c r="U788" s="871"/>
      <c r="V788" s="871"/>
      <c r="W788" s="871"/>
      <c r="X788" s="871"/>
      <c r="Y788" s="871"/>
      <c r="Z788" s="871"/>
      <c r="AA788" s="871"/>
      <c r="AB788" s="871"/>
      <c r="AC788" s="871"/>
      <c r="AD788" s="871"/>
      <c r="AE788" s="871"/>
    </row>
    <row r="789" spans="1:31">
      <c r="A789" s="871"/>
      <c r="B789" s="871"/>
      <c r="C789" s="871"/>
      <c r="D789" s="871"/>
      <c r="E789" s="871"/>
      <c r="F789" s="871"/>
      <c r="G789" s="871"/>
      <c r="H789" s="871"/>
      <c r="I789" s="871"/>
      <c r="J789" s="871"/>
      <c r="K789" s="871"/>
      <c r="L789" s="871"/>
      <c r="M789" s="871"/>
      <c r="N789" s="871"/>
      <c r="O789" s="871"/>
      <c r="P789" s="871"/>
      <c r="Q789" s="871"/>
      <c r="R789" s="871"/>
      <c r="S789" s="871"/>
      <c r="T789" s="871"/>
      <c r="U789" s="871"/>
      <c r="V789" s="871"/>
      <c r="W789" s="871"/>
      <c r="X789" s="871"/>
      <c r="Y789" s="871"/>
      <c r="Z789" s="871"/>
      <c r="AA789" s="871"/>
      <c r="AB789" s="871"/>
      <c r="AC789" s="871"/>
      <c r="AD789" s="871"/>
      <c r="AE789" s="871"/>
    </row>
    <row r="790" spans="1:31">
      <c r="A790" s="871"/>
      <c r="B790" s="871"/>
      <c r="C790" s="871"/>
      <c r="D790" s="871"/>
      <c r="E790" s="871"/>
      <c r="F790" s="871"/>
      <c r="G790" s="871"/>
      <c r="H790" s="871"/>
      <c r="I790" s="871"/>
      <c r="J790" s="871"/>
      <c r="K790" s="871"/>
      <c r="L790" s="871"/>
      <c r="M790" s="871"/>
      <c r="N790" s="871"/>
      <c r="O790" s="871"/>
      <c r="P790" s="871"/>
      <c r="Q790" s="871"/>
      <c r="R790" s="871"/>
      <c r="S790" s="871"/>
      <c r="T790" s="871"/>
      <c r="U790" s="871"/>
      <c r="V790" s="871"/>
      <c r="W790" s="871"/>
      <c r="X790" s="871"/>
      <c r="Y790" s="871"/>
      <c r="Z790" s="871"/>
      <c r="AA790" s="871"/>
      <c r="AB790" s="871"/>
      <c r="AC790" s="871"/>
      <c r="AD790" s="871"/>
      <c r="AE790" s="871"/>
    </row>
    <row r="791" spans="1:31">
      <c r="A791" s="871"/>
      <c r="B791" s="871"/>
      <c r="C791" s="871"/>
      <c r="D791" s="871"/>
      <c r="E791" s="871"/>
      <c r="F791" s="871"/>
      <c r="G791" s="871"/>
      <c r="H791" s="871"/>
      <c r="I791" s="871"/>
      <c r="J791" s="871"/>
      <c r="K791" s="871"/>
      <c r="L791" s="871"/>
      <c r="M791" s="871"/>
      <c r="N791" s="871"/>
      <c r="O791" s="871"/>
      <c r="P791" s="871"/>
      <c r="Q791" s="871"/>
      <c r="R791" s="871"/>
      <c r="S791" s="871"/>
      <c r="T791" s="871"/>
      <c r="U791" s="871"/>
      <c r="V791" s="871"/>
      <c r="W791" s="871"/>
      <c r="X791" s="871"/>
      <c r="Y791" s="871"/>
      <c r="Z791" s="871"/>
      <c r="AA791" s="871"/>
      <c r="AB791" s="871"/>
      <c r="AC791" s="871"/>
      <c r="AD791" s="871"/>
      <c r="AE791" s="871"/>
    </row>
    <row r="792" spans="1:31">
      <c r="A792" s="871"/>
      <c r="B792" s="871"/>
      <c r="C792" s="871"/>
      <c r="D792" s="871"/>
      <c r="E792" s="871"/>
      <c r="F792" s="871"/>
      <c r="G792" s="871"/>
      <c r="H792" s="871"/>
      <c r="I792" s="871"/>
      <c r="J792" s="871"/>
      <c r="K792" s="871"/>
      <c r="L792" s="871"/>
      <c r="M792" s="871"/>
      <c r="N792" s="871"/>
      <c r="O792" s="871"/>
      <c r="P792" s="871"/>
      <c r="Q792" s="871"/>
      <c r="R792" s="871"/>
      <c r="S792" s="871"/>
      <c r="T792" s="871"/>
      <c r="U792" s="871"/>
      <c r="V792" s="871"/>
      <c r="W792" s="871"/>
      <c r="X792" s="871"/>
      <c r="Y792" s="871"/>
      <c r="Z792" s="871"/>
      <c r="AA792" s="871"/>
      <c r="AB792" s="871"/>
      <c r="AC792" s="871"/>
      <c r="AD792" s="871"/>
      <c r="AE792" s="871"/>
    </row>
    <row r="793" spans="1:31">
      <c r="A793" s="871"/>
      <c r="B793" s="871"/>
      <c r="C793" s="871"/>
      <c r="D793" s="871"/>
      <c r="E793" s="871"/>
      <c r="F793" s="871"/>
      <c r="G793" s="871"/>
      <c r="H793" s="871"/>
      <c r="I793" s="871"/>
      <c r="J793" s="871"/>
      <c r="K793" s="871"/>
      <c r="L793" s="871"/>
      <c r="M793" s="871"/>
      <c r="N793" s="871"/>
      <c r="O793" s="871"/>
      <c r="P793" s="871"/>
      <c r="Q793" s="871"/>
      <c r="R793" s="871"/>
      <c r="S793" s="871"/>
      <c r="T793" s="871"/>
      <c r="U793" s="871"/>
      <c r="V793" s="871"/>
      <c r="W793" s="871"/>
      <c r="X793" s="871"/>
      <c r="Y793" s="871"/>
      <c r="Z793" s="871"/>
      <c r="AA793" s="871"/>
      <c r="AB793" s="871"/>
      <c r="AC793" s="871"/>
      <c r="AD793" s="871"/>
      <c r="AE793" s="871"/>
    </row>
    <row r="794" spans="1:31">
      <c r="A794" s="871"/>
      <c r="B794" s="871"/>
      <c r="C794" s="871"/>
      <c r="D794" s="871"/>
      <c r="E794" s="871"/>
      <c r="F794" s="871"/>
      <c r="G794" s="871"/>
      <c r="H794" s="871"/>
      <c r="I794" s="871"/>
      <c r="J794" s="871"/>
      <c r="K794" s="871"/>
      <c r="L794" s="871"/>
      <c r="M794" s="871"/>
      <c r="N794" s="871"/>
      <c r="O794" s="871"/>
      <c r="P794" s="871"/>
      <c r="Q794" s="871"/>
      <c r="R794" s="871"/>
      <c r="S794" s="871"/>
      <c r="T794" s="871"/>
      <c r="U794" s="871"/>
      <c r="V794" s="871"/>
      <c r="W794" s="871"/>
      <c r="X794" s="871"/>
      <c r="Y794" s="871"/>
      <c r="Z794" s="871"/>
      <c r="AA794" s="871"/>
      <c r="AB794" s="871"/>
      <c r="AC794" s="871"/>
      <c r="AD794" s="871"/>
      <c r="AE794" s="871"/>
    </row>
    <row r="795" spans="1:31">
      <c r="A795" s="871"/>
      <c r="B795" s="871"/>
      <c r="C795" s="871"/>
      <c r="D795" s="871"/>
      <c r="E795" s="871"/>
      <c r="F795" s="871"/>
      <c r="G795" s="871"/>
      <c r="H795" s="871"/>
      <c r="I795" s="871"/>
      <c r="J795" s="871"/>
      <c r="K795" s="871"/>
      <c r="L795" s="871"/>
      <c r="M795" s="871"/>
      <c r="N795" s="871"/>
      <c r="O795" s="871"/>
      <c r="P795" s="871"/>
      <c r="Q795" s="871"/>
      <c r="R795" s="871"/>
      <c r="S795" s="871"/>
      <c r="T795" s="871"/>
      <c r="U795" s="871"/>
      <c r="V795" s="871"/>
      <c r="W795" s="871"/>
      <c r="X795" s="871"/>
      <c r="Y795" s="871"/>
      <c r="Z795" s="871"/>
      <c r="AA795" s="871"/>
      <c r="AB795" s="871"/>
      <c r="AC795" s="871"/>
      <c r="AD795" s="871"/>
      <c r="AE795" s="871"/>
    </row>
    <row r="796" spans="1:31">
      <c r="A796" s="871"/>
      <c r="B796" s="871"/>
      <c r="C796" s="871"/>
      <c r="D796" s="871"/>
      <c r="E796" s="871"/>
      <c r="F796" s="871"/>
      <c r="G796" s="871"/>
      <c r="H796" s="871"/>
      <c r="I796" s="871"/>
      <c r="J796" s="871"/>
      <c r="K796" s="871"/>
      <c r="L796" s="871"/>
      <c r="M796" s="871"/>
      <c r="N796" s="871"/>
      <c r="O796" s="871"/>
      <c r="P796" s="871"/>
      <c r="Q796" s="871"/>
      <c r="R796" s="871"/>
      <c r="S796" s="871"/>
      <c r="T796" s="871"/>
      <c r="U796" s="871"/>
      <c r="V796" s="871"/>
      <c r="W796" s="871"/>
      <c r="X796" s="871"/>
      <c r="Y796" s="871"/>
      <c r="Z796" s="871"/>
      <c r="AA796" s="871"/>
      <c r="AB796" s="871"/>
      <c r="AC796" s="871"/>
      <c r="AD796" s="871"/>
      <c r="AE796" s="871"/>
    </row>
    <row r="797" spans="1:31">
      <c r="A797" s="871"/>
      <c r="B797" s="871"/>
      <c r="C797" s="871"/>
      <c r="D797" s="871"/>
      <c r="E797" s="871"/>
      <c r="F797" s="871"/>
      <c r="G797" s="871"/>
      <c r="H797" s="871"/>
      <c r="I797" s="871"/>
      <c r="J797" s="871"/>
      <c r="K797" s="871"/>
      <c r="L797" s="871"/>
      <c r="M797" s="871"/>
      <c r="N797" s="871"/>
      <c r="O797" s="871"/>
      <c r="P797" s="871"/>
      <c r="Q797" s="871"/>
      <c r="R797" s="871"/>
      <c r="S797" s="871"/>
      <c r="T797" s="871"/>
      <c r="U797" s="871"/>
      <c r="V797" s="871"/>
      <c r="W797" s="871"/>
      <c r="X797" s="871"/>
      <c r="Y797" s="871"/>
      <c r="Z797" s="871"/>
      <c r="AA797" s="871"/>
      <c r="AB797" s="871"/>
      <c r="AC797" s="871"/>
      <c r="AD797" s="871"/>
      <c r="AE797" s="871"/>
    </row>
    <row r="798" spans="1:31">
      <c r="A798" s="871"/>
      <c r="B798" s="871"/>
      <c r="C798" s="871"/>
      <c r="D798" s="871"/>
      <c r="E798" s="871"/>
      <c r="F798" s="871"/>
      <c r="G798" s="871"/>
      <c r="H798" s="871"/>
      <c r="I798" s="871"/>
      <c r="J798" s="871"/>
      <c r="K798" s="871"/>
      <c r="L798" s="871"/>
      <c r="M798" s="871"/>
      <c r="N798" s="871"/>
      <c r="O798" s="871"/>
      <c r="P798" s="871"/>
      <c r="Q798" s="871"/>
      <c r="R798" s="871"/>
      <c r="S798" s="871"/>
      <c r="T798" s="871"/>
      <c r="U798" s="871"/>
      <c r="V798" s="871"/>
      <c r="W798" s="871"/>
      <c r="X798" s="871"/>
      <c r="Y798" s="871"/>
      <c r="Z798" s="871"/>
      <c r="AA798" s="871"/>
      <c r="AB798" s="871"/>
      <c r="AC798" s="871"/>
      <c r="AD798" s="871"/>
      <c r="AE798" s="871"/>
    </row>
    <row r="799" spans="1:31">
      <c r="A799" s="871"/>
      <c r="B799" s="871"/>
      <c r="C799" s="871"/>
      <c r="D799" s="871"/>
      <c r="E799" s="871"/>
      <c r="F799" s="871"/>
      <c r="G799" s="871"/>
      <c r="H799" s="871"/>
      <c r="I799" s="871"/>
      <c r="J799" s="871"/>
      <c r="K799" s="871"/>
      <c r="L799" s="871"/>
      <c r="M799" s="871"/>
      <c r="N799" s="871"/>
      <c r="O799" s="871"/>
      <c r="P799" s="871"/>
      <c r="Q799" s="871"/>
      <c r="R799" s="871"/>
      <c r="S799" s="871"/>
      <c r="T799" s="871"/>
      <c r="U799" s="871"/>
      <c r="V799" s="871"/>
      <c r="W799" s="871"/>
      <c r="X799" s="871"/>
      <c r="Y799" s="871"/>
      <c r="Z799" s="871"/>
      <c r="AA799" s="871"/>
      <c r="AB799" s="871"/>
      <c r="AC799" s="871"/>
      <c r="AD799" s="871"/>
      <c r="AE799" s="871"/>
    </row>
    <row r="800" spans="1:31">
      <c r="A800" s="871"/>
      <c r="B800" s="871"/>
      <c r="C800" s="871"/>
      <c r="D800" s="871"/>
      <c r="E800" s="871"/>
      <c r="F800" s="871"/>
      <c r="G800" s="871"/>
      <c r="H800" s="871"/>
      <c r="I800" s="871"/>
      <c r="J800" s="871"/>
      <c r="K800" s="871"/>
      <c r="L800" s="871"/>
      <c r="M800" s="871"/>
      <c r="N800" s="871"/>
      <c r="O800" s="871"/>
      <c r="P800" s="871"/>
      <c r="Q800" s="871"/>
      <c r="R800" s="871"/>
      <c r="S800" s="871"/>
      <c r="T800" s="871"/>
      <c r="U800" s="871"/>
      <c r="V800" s="871"/>
      <c r="W800" s="871"/>
      <c r="X800" s="871"/>
      <c r="Y800" s="871"/>
      <c r="Z800" s="871"/>
      <c r="AA800" s="871"/>
      <c r="AB800" s="871"/>
      <c r="AC800" s="871"/>
      <c r="AD800" s="871"/>
      <c r="AE800" s="871"/>
    </row>
    <row r="801" spans="1:31">
      <c r="A801" s="871"/>
      <c r="B801" s="871"/>
      <c r="C801" s="871"/>
      <c r="D801" s="871"/>
      <c r="E801" s="871"/>
      <c r="F801" s="871"/>
      <c r="G801" s="871"/>
      <c r="H801" s="871"/>
      <c r="I801" s="871"/>
      <c r="J801" s="871"/>
      <c r="K801" s="871"/>
      <c r="L801" s="871"/>
      <c r="M801" s="871"/>
      <c r="N801" s="871"/>
      <c r="O801" s="871"/>
      <c r="P801" s="871"/>
      <c r="Q801" s="871"/>
      <c r="R801" s="871"/>
      <c r="S801" s="871"/>
      <c r="T801" s="871"/>
      <c r="U801" s="871"/>
      <c r="V801" s="871"/>
      <c r="W801" s="871"/>
      <c r="X801" s="871"/>
      <c r="Y801" s="871"/>
      <c r="Z801" s="871"/>
      <c r="AA801" s="871"/>
      <c r="AB801" s="871"/>
      <c r="AC801" s="871"/>
      <c r="AD801" s="871"/>
      <c r="AE801" s="871"/>
    </row>
    <row r="802" spans="1:31">
      <c r="A802" s="871"/>
      <c r="B802" s="871"/>
      <c r="C802" s="871"/>
      <c r="D802" s="871"/>
      <c r="E802" s="871"/>
      <c r="F802" s="871"/>
      <c r="G802" s="871"/>
      <c r="H802" s="871"/>
      <c r="I802" s="871"/>
      <c r="J802" s="871"/>
      <c r="K802" s="871"/>
      <c r="L802" s="871"/>
      <c r="M802" s="871"/>
      <c r="N802" s="871"/>
      <c r="O802" s="871"/>
      <c r="P802" s="871"/>
      <c r="Q802" s="871"/>
      <c r="R802" s="871"/>
      <c r="S802" s="871"/>
      <c r="T802" s="871"/>
      <c r="U802" s="871"/>
      <c r="V802" s="871"/>
      <c r="W802" s="871"/>
      <c r="X802" s="871"/>
      <c r="Y802" s="871"/>
      <c r="Z802" s="871"/>
      <c r="AA802" s="871"/>
      <c r="AB802" s="871"/>
      <c r="AC802" s="871"/>
      <c r="AD802" s="871"/>
      <c r="AE802" s="871"/>
    </row>
    <row r="803" spans="1:31">
      <c r="A803" s="871"/>
      <c r="B803" s="871"/>
      <c r="C803" s="871"/>
      <c r="D803" s="871"/>
      <c r="E803" s="871"/>
      <c r="F803" s="871"/>
      <c r="G803" s="871"/>
      <c r="H803" s="871"/>
      <c r="I803" s="871"/>
      <c r="J803" s="871"/>
      <c r="K803" s="871"/>
      <c r="L803" s="871"/>
      <c r="M803" s="871"/>
      <c r="N803" s="871"/>
      <c r="O803" s="871"/>
      <c r="P803" s="871"/>
      <c r="Q803" s="871"/>
      <c r="R803" s="871"/>
      <c r="S803" s="871"/>
      <c r="T803" s="871"/>
      <c r="U803" s="871"/>
      <c r="V803" s="871"/>
      <c r="W803" s="871"/>
      <c r="X803" s="871"/>
      <c r="Y803" s="871"/>
      <c r="Z803" s="871"/>
      <c r="AA803" s="871"/>
      <c r="AB803" s="871"/>
      <c r="AC803" s="871"/>
      <c r="AD803" s="871"/>
      <c r="AE803" s="871"/>
    </row>
    <row r="804" spans="1:31">
      <c r="A804" s="871"/>
      <c r="B804" s="871"/>
      <c r="C804" s="871"/>
      <c r="D804" s="871"/>
      <c r="E804" s="871"/>
      <c r="F804" s="871"/>
      <c r="G804" s="871"/>
      <c r="H804" s="871"/>
      <c r="I804" s="871"/>
      <c r="J804" s="871"/>
      <c r="K804" s="871"/>
      <c r="L804" s="871"/>
      <c r="M804" s="871"/>
      <c r="N804" s="871"/>
      <c r="O804" s="871"/>
      <c r="P804" s="871"/>
      <c r="Q804" s="871"/>
      <c r="R804" s="871"/>
      <c r="S804" s="871"/>
      <c r="T804" s="871"/>
      <c r="U804" s="871"/>
      <c r="V804" s="871"/>
      <c r="W804" s="871"/>
      <c r="X804" s="871"/>
      <c r="Y804" s="871"/>
      <c r="Z804" s="871"/>
      <c r="AA804" s="871"/>
      <c r="AB804" s="871"/>
      <c r="AC804" s="871"/>
      <c r="AD804" s="871"/>
      <c r="AE804" s="871"/>
    </row>
    <row r="805" spans="1:31">
      <c r="A805" s="871"/>
      <c r="B805" s="871"/>
      <c r="C805" s="871"/>
      <c r="D805" s="871"/>
      <c r="E805" s="871"/>
      <c r="F805" s="871"/>
      <c r="G805" s="871"/>
      <c r="H805" s="871"/>
      <c r="I805" s="871"/>
      <c r="J805" s="871"/>
      <c r="K805" s="871"/>
      <c r="L805" s="871"/>
      <c r="M805" s="871"/>
      <c r="N805" s="871"/>
      <c r="O805" s="871"/>
      <c r="P805" s="871"/>
      <c r="Q805" s="871"/>
      <c r="R805" s="871"/>
      <c r="S805" s="871"/>
      <c r="T805" s="871"/>
      <c r="U805" s="871"/>
      <c r="V805" s="871"/>
      <c r="W805" s="871"/>
      <c r="X805" s="871"/>
      <c r="Y805" s="871"/>
      <c r="Z805" s="871"/>
      <c r="AA805" s="871"/>
      <c r="AB805" s="871"/>
      <c r="AC805" s="871"/>
      <c r="AD805" s="871"/>
      <c r="AE805" s="871"/>
    </row>
    <row r="806" spans="1:31">
      <c r="A806" s="871"/>
      <c r="B806" s="871"/>
      <c r="C806" s="871"/>
      <c r="D806" s="871"/>
      <c r="E806" s="871"/>
      <c r="F806" s="871"/>
      <c r="G806" s="871"/>
      <c r="H806" s="871"/>
      <c r="I806" s="871"/>
      <c r="J806" s="871"/>
      <c r="K806" s="871"/>
      <c r="L806" s="871"/>
      <c r="M806" s="871"/>
      <c r="N806" s="871"/>
      <c r="O806" s="871"/>
      <c r="P806" s="871"/>
      <c r="Q806" s="871"/>
      <c r="R806" s="871"/>
      <c r="S806" s="871"/>
      <c r="T806" s="871"/>
      <c r="U806" s="871"/>
      <c r="V806" s="871"/>
      <c r="W806" s="871"/>
      <c r="X806" s="871"/>
      <c r="Y806" s="871"/>
      <c r="Z806" s="871"/>
      <c r="AA806" s="871"/>
      <c r="AB806" s="871"/>
      <c r="AC806" s="871"/>
      <c r="AD806" s="871"/>
      <c r="AE806" s="871"/>
    </row>
    <row r="807" spans="1:31">
      <c r="A807" s="871"/>
      <c r="B807" s="871"/>
      <c r="C807" s="871"/>
      <c r="D807" s="871"/>
      <c r="E807" s="871"/>
      <c r="F807" s="871"/>
      <c r="G807" s="871"/>
      <c r="H807" s="871"/>
      <c r="I807" s="871"/>
      <c r="J807" s="871"/>
      <c r="K807" s="871"/>
      <c r="L807" s="871"/>
      <c r="M807" s="871"/>
      <c r="N807" s="871"/>
      <c r="O807" s="871"/>
      <c r="P807" s="871"/>
      <c r="Q807" s="871"/>
      <c r="R807" s="871"/>
      <c r="S807" s="871"/>
      <c r="T807" s="871"/>
      <c r="U807" s="871"/>
      <c r="V807" s="871"/>
      <c r="W807" s="871"/>
      <c r="X807" s="871"/>
      <c r="Y807" s="871"/>
      <c r="Z807" s="871"/>
      <c r="AA807" s="871"/>
      <c r="AB807" s="871"/>
      <c r="AC807" s="871"/>
      <c r="AD807" s="871"/>
      <c r="AE807" s="871"/>
    </row>
    <row r="808" spans="1:31">
      <c r="A808" s="871"/>
      <c r="B808" s="871"/>
      <c r="C808" s="871"/>
      <c r="D808" s="871"/>
      <c r="E808" s="871"/>
      <c r="F808" s="871"/>
      <c r="G808" s="871"/>
      <c r="H808" s="871"/>
      <c r="I808" s="871"/>
      <c r="J808" s="871"/>
      <c r="K808" s="871"/>
      <c r="L808" s="871"/>
      <c r="M808" s="871"/>
      <c r="N808" s="871"/>
      <c r="O808" s="871"/>
      <c r="P808" s="871"/>
      <c r="Q808" s="871"/>
      <c r="R808" s="871"/>
      <c r="S808" s="871"/>
      <c r="T808" s="871"/>
      <c r="U808" s="871"/>
      <c r="V808" s="871"/>
      <c r="W808" s="871"/>
      <c r="X808" s="871"/>
      <c r="Y808" s="871"/>
      <c r="Z808" s="871"/>
      <c r="AA808" s="871"/>
      <c r="AB808" s="871"/>
      <c r="AC808" s="871"/>
      <c r="AD808" s="871"/>
      <c r="AE808" s="871"/>
    </row>
    <row r="809" spans="1:31">
      <c r="A809" s="871"/>
      <c r="B809" s="871"/>
      <c r="C809" s="871"/>
      <c r="D809" s="871"/>
      <c r="E809" s="871"/>
      <c r="F809" s="871"/>
      <c r="G809" s="871"/>
      <c r="H809" s="871"/>
      <c r="I809" s="871"/>
      <c r="J809" s="871"/>
      <c r="K809" s="871"/>
      <c r="L809" s="871"/>
      <c r="M809" s="871"/>
      <c r="N809" s="871"/>
      <c r="O809" s="871"/>
      <c r="P809" s="871"/>
      <c r="Q809" s="871"/>
      <c r="R809" s="871"/>
      <c r="S809" s="871"/>
      <c r="T809" s="871"/>
      <c r="U809" s="871"/>
      <c r="V809" s="871"/>
      <c r="W809" s="871"/>
      <c r="X809" s="871"/>
      <c r="Y809" s="871"/>
      <c r="Z809" s="871"/>
      <c r="AA809" s="871"/>
      <c r="AB809" s="871"/>
      <c r="AC809" s="871"/>
      <c r="AD809" s="871"/>
      <c r="AE809" s="871"/>
    </row>
    <row r="810" spans="1:31">
      <c r="A810" s="871"/>
      <c r="B810" s="871"/>
      <c r="C810" s="871"/>
      <c r="D810" s="871"/>
      <c r="E810" s="871"/>
      <c r="F810" s="871"/>
      <c r="G810" s="871"/>
      <c r="H810" s="871"/>
      <c r="I810" s="871"/>
      <c r="J810" s="871"/>
      <c r="K810" s="871"/>
      <c r="L810" s="871"/>
      <c r="M810" s="871"/>
      <c r="N810" s="871"/>
      <c r="O810" s="871"/>
      <c r="P810" s="871"/>
      <c r="Q810" s="871"/>
      <c r="R810" s="871"/>
      <c r="S810" s="871"/>
      <c r="T810" s="871"/>
      <c r="U810" s="871"/>
      <c r="V810" s="871"/>
      <c r="W810" s="871"/>
      <c r="X810" s="871"/>
      <c r="Y810" s="871"/>
      <c r="Z810" s="871"/>
      <c r="AA810" s="871"/>
      <c r="AB810" s="871"/>
      <c r="AC810" s="871"/>
      <c r="AD810" s="871"/>
      <c r="AE810" s="871"/>
    </row>
    <row r="811" spans="1:31">
      <c r="A811" s="871"/>
      <c r="B811" s="871"/>
      <c r="C811" s="871"/>
      <c r="D811" s="871"/>
      <c r="E811" s="871"/>
      <c r="F811" s="871"/>
      <c r="G811" s="871"/>
      <c r="H811" s="871"/>
      <c r="I811" s="871"/>
      <c r="J811" s="871"/>
      <c r="K811" s="871"/>
      <c r="L811" s="871"/>
      <c r="M811" s="871"/>
      <c r="N811" s="871"/>
      <c r="O811" s="871"/>
      <c r="P811" s="871"/>
      <c r="Q811" s="871"/>
      <c r="R811" s="871"/>
      <c r="S811" s="871"/>
      <c r="T811" s="871"/>
      <c r="U811" s="871"/>
      <c r="V811" s="871"/>
      <c r="W811" s="871"/>
      <c r="X811" s="871"/>
      <c r="Y811" s="871"/>
      <c r="Z811" s="871"/>
      <c r="AA811" s="871"/>
      <c r="AB811" s="871"/>
      <c r="AC811" s="871"/>
      <c r="AD811" s="871"/>
      <c r="AE811" s="871"/>
    </row>
    <row r="812" spans="1:31">
      <c r="A812" s="871"/>
      <c r="B812" s="871"/>
      <c r="C812" s="871"/>
      <c r="D812" s="871"/>
      <c r="E812" s="871"/>
      <c r="F812" s="871"/>
      <c r="G812" s="871"/>
      <c r="H812" s="871"/>
      <c r="I812" s="871"/>
      <c r="J812" s="871"/>
      <c r="K812" s="871"/>
      <c r="L812" s="871"/>
      <c r="M812" s="871"/>
      <c r="N812" s="871"/>
      <c r="O812" s="871"/>
      <c r="P812" s="871"/>
      <c r="Q812" s="871"/>
      <c r="R812" s="871"/>
      <c r="S812" s="871"/>
      <c r="T812" s="871"/>
      <c r="U812" s="871"/>
      <c r="V812" s="871"/>
      <c r="W812" s="871"/>
      <c r="X812" s="871"/>
      <c r="Y812" s="871"/>
      <c r="Z812" s="871"/>
      <c r="AA812" s="871"/>
      <c r="AB812" s="871"/>
      <c r="AC812" s="871"/>
      <c r="AD812" s="871"/>
      <c r="AE812" s="871"/>
    </row>
    <row r="813" spans="1:31">
      <c r="A813" s="871"/>
      <c r="B813" s="871"/>
      <c r="C813" s="871"/>
      <c r="D813" s="871"/>
      <c r="E813" s="871"/>
      <c r="F813" s="871"/>
      <c r="G813" s="871"/>
      <c r="H813" s="871"/>
      <c r="I813" s="871"/>
      <c r="J813" s="871"/>
      <c r="K813" s="871"/>
      <c r="L813" s="871"/>
      <c r="M813" s="871"/>
      <c r="N813" s="871"/>
      <c r="O813" s="871"/>
      <c r="P813" s="871"/>
      <c r="Q813" s="871"/>
      <c r="R813" s="871"/>
      <c r="S813" s="871"/>
      <c r="T813" s="871"/>
      <c r="U813" s="871"/>
      <c r="V813" s="871"/>
      <c r="W813" s="871"/>
      <c r="X813" s="871"/>
      <c r="Y813" s="871"/>
      <c r="Z813" s="871"/>
      <c r="AA813" s="871"/>
      <c r="AB813" s="871"/>
      <c r="AC813" s="871"/>
      <c r="AD813" s="871"/>
      <c r="AE813" s="871"/>
    </row>
    <row r="814" spans="1:31">
      <c r="A814" s="871"/>
      <c r="B814" s="871"/>
      <c r="C814" s="871"/>
      <c r="D814" s="871"/>
      <c r="E814" s="871"/>
      <c r="F814" s="871"/>
      <c r="G814" s="871"/>
      <c r="H814" s="871"/>
      <c r="I814" s="871"/>
      <c r="J814" s="871"/>
      <c r="K814" s="871"/>
      <c r="L814" s="871"/>
      <c r="M814" s="871"/>
      <c r="N814" s="871"/>
      <c r="O814" s="871"/>
      <c r="P814" s="871"/>
      <c r="Q814" s="871"/>
      <c r="R814" s="871"/>
      <c r="S814" s="871"/>
      <c r="T814" s="871"/>
      <c r="U814" s="871"/>
      <c r="V814" s="871"/>
      <c r="W814" s="871"/>
      <c r="X814" s="871"/>
      <c r="Y814" s="871"/>
      <c r="Z814" s="871"/>
      <c r="AA814" s="871"/>
      <c r="AB814" s="871"/>
      <c r="AC814" s="871"/>
      <c r="AD814" s="871"/>
      <c r="AE814" s="871"/>
    </row>
    <row r="815" spans="1:31">
      <c r="A815" s="871"/>
      <c r="B815" s="871"/>
      <c r="C815" s="871"/>
      <c r="D815" s="871"/>
      <c r="E815" s="871"/>
      <c r="F815" s="871"/>
      <c r="G815" s="871"/>
      <c r="H815" s="871"/>
      <c r="I815" s="871"/>
      <c r="J815" s="871"/>
      <c r="K815" s="871"/>
      <c r="L815" s="871"/>
      <c r="M815" s="871"/>
      <c r="N815" s="871"/>
      <c r="O815" s="871"/>
      <c r="P815" s="871"/>
      <c r="Q815" s="871"/>
      <c r="R815" s="871"/>
      <c r="S815" s="871"/>
      <c r="T815" s="871"/>
      <c r="U815" s="871"/>
      <c r="V815" s="871"/>
      <c r="W815" s="871"/>
      <c r="X815" s="871"/>
      <c r="Y815" s="871"/>
      <c r="Z815" s="871"/>
      <c r="AA815" s="871"/>
      <c r="AB815" s="871"/>
      <c r="AC815" s="871"/>
      <c r="AD815" s="871"/>
      <c r="AE815" s="871"/>
    </row>
    <row r="816" spans="1:31">
      <c r="A816" s="871"/>
      <c r="B816" s="871"/>
      <c r="C816" s="871"/>
      <c r="D816" s="871"/>
      <c r="E816" s="871"/>
      <c r="F816" s="871"/>
      <c r="G816" s="871"/>
      <c r="H816" s="871"/>
      <c r="I816" s="871"/>
      <c r="J816" s="871"/>
      <c r="K816" s="871"/>
      <c r="L816" s="871"/>
      <c r="M816" s="871"/>
      <c r="N816" s="871"/>
      <c r="O816" s="871"/>
      <c r="P816" s="871"/>
      <c r="Q816" s="871"/>
      <c r="R816" s="871"/>
      <c r="S816" s="871"/>
      <c r="T816" s="871"/>
      <c r="U816" s="871"/>
      <c r="V816" s="871"/>
      <c r="W816" s="871"/>
      <c r="X816" s="871"/>
      <c r="Y816" s="871"/>
      <c r="Z816" s="871"/>
      <c r="AA816" s="871"/>
      <c r="AB816" s="871"/>
      <c r="AC816" s="871"/>
      <c r="AD816" s="871"/>
      <c r="AE816" s="871"/>
    </row>
    <row r="817" spans="1:31">
      <c r="A817" s="871"/>
      <c r="B817" s="871"/>
      <c r="C817" s="871"/>
      <c r="D817" s="871"/>
      <c r="E817" s="871"/>
      <c r="F817" s="871"/>
      <c r="G817" s="871"/>
      <c r="H817" s="871"/>
      <c r="I817" s="871"/>
      <c r="J817" s="871"/>
      <c r="K817" s="871"/>
      <c r="L817" s="871"/>
      <c r="M817" s="871"/>
      <c r="N817" s="871"/>
      <c r="O817" s="871"/>
      <c r="P817" s="871"/>
      <c r="Q817" s="871"/>
      <c r="R817" s="871"/>
      <c r="S817" s="871"/>
      <c r="T817" s="871"/>
      <c r="U817" s="871"/>
      <c r="V817" s="871"/>
      <c r="W817" s="871"/>
      <c r="X817" s="871"/>
      <c r="Y817" s="871"/>
      <c r="Z817" s="871"/>
      <c r="AA817" s="871"/>
      <c r="AB817" s="871"/>
      <c r="AC817" s="871"/>
      <c r="AD817" s="871"/>
      <c r="AE817" s="871"/>
    </row>
    <row r="818" spans="1:31">
      <c r="A818" s="871"/>
      <c r="B818" s="871"/>
      <c r="C818" s="871"/>
      <c r="D818" s="871"/>
      <c r="E818" s="871"/>
      <c r="F818" s="871"/>
      <c r="G818" s="871"/>
      <c r="H818" s="871"/>
      <c r="I818" s="871"/>
      <c r="J818" s="871"/>
      <c r="K818" s="871"/>
      <c r="L818" s="871"/>
      <c r="M818" s="871"/>
      <c r="N818" s="871"/>
      <c r="O818" s="871"/>
      <c r="P818" s="871"/>
      <c r="Q818" s="871"/>
      <c r="R818" s="871"/>
      <c r="S818" s="871"/>
      <c r="T818" s="871"/>
      <c r="U818" s="871"/>
      <c r="V818" s="871"/>
      <c r="W818" s="871"/>
      <c r="X818" s="871"/>
      <c r="Y818" s="871"/>
      <c r="Z818" s="871"/>
      <c r="AA818" s="871"/>
      <c r="AB818" s="871"/>
      <c r="AC818" s="871"/>
      <c r="AD818" s="871"/>
      <c r="AE818" s="871"/>
    </row>
    <row r="819" spans="1:31">
      <c r="A819" s="871"/>
      <c r="B819" s="871"/>
      <c r="C819" s="871"/>
      <c r="D819" s="871"/>
      <c r="E819" s="871"/>
      <c r="F819" s="871"/>
      <c r="G819" s="871"/>
      <c r="H819" s="871"/>
      <c r="I819" s="871"/>
      <c r="J819" s="871"/>
      <c r="K819" s="871"/>
      <c r="L819" s="871"/>
      <c r="M819" s="871"/>
      <c r="N819" s="871"/>
      <c r="O819" s="871"/>
      <c r="P819" s="871"/>
      <c r="Q819" s="871"/>
      <c r="R819" s="871"/>
      <c r="S819" s="871"/>
      <c r="T819" s="871"/>
      <c r="U819" s="871"/>
      <c r="V819" s="871"/>
      <c r="W819" s="871"/>
      <c r="X819" s="871"/>
      <c r="Y819" s="871"/>
      <c r="Z819" s="871"/>
      <c r="AA819" s="871"/>
      <c r="AB819" s="871"/>
      <c r="AC819" s="871"/>
      <c r="AD819" s="871"/>
      <c r="AE819" s="871"/>
    </row>
    <row r="820" spans="1:31">
      <c r="A820" s="871"/>
      <c r="B820" s="871"/>
      <c r="C820" s="871"/>
      <c r="D820" s="871"/>
      <c r="E820" s="871"/>
      <c r="F820" s="871"/>
      <c r="G820" s="871"/>
      <c r="H820" s="871"/>
      <c r="I820" s="871"/>
      <c r="J820" s="871"/>
      <c r="K820" s="871"/>
      <c r="L820" s="871"/>
      <c r="M820" s="871"/>
      <c r="N820" s="871"/>
      <c r="O820" s="871"/>
      <c r="P820" s="871"/>
      <c r="Q820" s="871"/>
      <c r="R820" s="871"/>
      <c r="S820" s="871"/>
      <c r="T820" s="871"/>
      <c r="U820" s="871"/>
      <c r="V820" s="871"/>
      <c r="W820" s="871"/>
      <c r="X820" s="871"/>
      <c r="Y820" s="871"/>
      <c r="Z820" s="871"/>
      <c r="AA820" s="871"/>
      <c r="AB820" s="871"/>
      <c r="AC820" s="871"/>
      <c r="AD820" s="871"/>
      <c r="AE820" s="871"/>
    </row>
    <row r="821" spans="1:31">
      <c r="A821" s="871"/>
      <c r="B821" s="871"/>
      <c r="C821" s="871"/>
      <c r="D821" s="871"/>
      <c r="E821" s="871"/>
      <c r="F821" s="871"/>
      <c r="G821" s="871"/>
      <c r="H821" s="871"/>
      <c r="I821" s="871"/>
      <c r="J821" s="871"/>
      <c r="K821" s="871"/>
      <c r="L821" s="871"/>
      <c r="M821" s="871"/>
      <c r="N821" s="871"/>
      <c r="O821" s="871"/>
      <c r="P821" s="871"/>
      <c r="Q821" s="871"/>
      <c r="R821" s="871"/>
      <c r="S821" s="871"/>
      <c r="T821" s="871"/>
      <c r="U821" s="871"/>
      <c r="V821" s="871"/>
      <c r="W821" s="871"/>
      <c r="X821" s="871"/>
      <c r="Y821" s="871"/>
      <c r="Z821" s="871"/>
      <c r="AA821" s="871"/>
      <c r="AB821" s="871"/>
      <c r="AC821" s="871"/>
      <c r="AD821" s="871"/>
      <c r="AE821" s="871"/>
    </row>
    <row r="822" spans="1:31">
      <c r="A822" s="871"/>
      <c r="B822" s="871"/>
      <c r="C822" s="871"/>
      <c r="D822" s="871"/>
      <c r="E822" s="871"/>
      <c r="F822" s="871"/>
      <c r="G822" s="871"/>
      <c r="H822" s="871"/>
      <c r="I822" s="871"/>
      <c r="J822" s="871"/>
      <c r="K822" s="871"/>
      <c r="L822" s="871"/>
      <c r="M822" s="871"/>
      <c r="N822" s="871"/>
      <c r="O822" s="871"/>
      <c r="P822" s="871"/>
      <c r="Q822" s="871"/>
      <c r="R822" s="871"/>
      <c r="S822" s="871"/>
      <c r="T822" s="871"/>
      <c r="U822" s="871"/>
      <c r="V822" s="871"/>
      <c r="W822" s="871"/>
      <c r="X822" s="871"/>
      <c r="Y822" s="871"/>
      <c r="Z822" s="871"/>
      <c r="AA822" s="871"/>
      <c r="AB822" s="871"/>
      <c r="AC822" s="871"/>
      <c r="AD822" s="871"/>
      <c r="AE822" s="871"/>
    </row>
    <row r="823" spans="1:31">
      <c r="A823" s="871"/>
      <c r="B823" s="871"/>
      <c r="C823" s="871"/>
      <c r="D823" s="871"/>
      <c r="E823" s="871"/>
      <c r="F823" s="871"/>
      <c r="G823" s="871"/>
      <c r="H823" s="871"/>
      <c r="I823" s="871"/>
      <c r="J823" s="871"/>
      <c r="K823" s="871"/>
      <c r="L823" s="871"/>
      <c r="M823" s="871"/>
      <c r="N823" s="871"/>
      <c r="O823" s="871"/>
      <c r="P823" s="871"/>
      <c r="Q823" s="871"/>
      <c r="R823" s="871"/>
      <c r="S823" s="871"/>
      <c r="T823" s="871"/>
      <c r="U823" s="871"/>
      <c r="V823" s="871"/>
      <c r="W823" s="871"/>
      <c r="X823" s="871"/>
      <c r="Y823" s="871"/>
      <c r="Z823" s="871"/>
      <c r="AA823" s="871"/>
      <c r="AB823" s="871"/>
      <c r="AC823" s="871"/>
      <c r="AD823" s="871"/>
      <c r="AE823" s="871"/>
    </row>
    <row r="824" spans="1:31">
      <c r="A824" s="871"/>
      <c r="B824" s="871"/>
      <c r="C824" s="871"/>
      <c r="D824" s="871"/>
      <c r="E824" s="871"/>
      <c r="F824" s="871"/>
      <c r="G824" s="871"/>
      <c r="H824" s="871"/>
      <c r="I824" s="871"/>
      <c r="J824" s="871"/>
      <c r="K824" s="871"/>
      <c r="L824" s="871"/>
      <c r="M824" s="871"/>
      <c r="N824" s="871"/>
      <c r="O824" s="871"/>
      <c r="P824" s="871"/>
      <c r="Q824" s="871"/>
      <c r="R824" s="871"/>
      <c r="S824" s="871"/>
      <c r="T824" s="871"/>
      <c r="U824" s="871"/>
      <c r="V824" s="871"/>
      <c r="W824" s="871"/>
      <c r="X824" s="871"/>
      <c r="Y824" s="871"/>
      <c r="Z824" s="871"/>
      <c r="AA824" s="871"/>
      <c r="AB824" s="871"/>
      <c r="AC824" s="871"/>
      <c r="AD824" s="871"/>
      <c r="AE824" s="871"/>
    </row>
    <row r="825" spans="1:31">
      <c r="A825" s="871"/>
      <c r="B825" s="871"/>
      <c r="C825" s="871"/>
      <c r="D825" s="871"/>
      <c r="E825" s="871"/>
      <c r="F825" s="871"/>
      <c r="G825" s="871"/>
      <c r="H825" s="871"/>
      <c r="I825" s="871"/>
      <c r="J825" s="871"/>
      <c r="K825" s="871"/>
      <c r="L825" s="871"/>
      <c r="M825" s="871"/>
      <c r="N825" s="871"/>
      <c r="O825" s="871"/>
      <c r="P825" s="871"/>
      <c r="Q825" s="871"/>
      <c r="R825" s="871"/>
      <c r="S825" s="871"/>
      <c r="T825" s="871"/>
      <c r="U825" s="871"/>
      <c r="V825" s="871"/>
      <c r="W825" s="871"/>
      <c r="X825" s="871"/>
      <c r="Y825" s="871"/>
      <c r="Z825" s="871"/>
      <c r="AA825" s="871"/>
      <c r="AB825" s="871"/>
      <c r="AC825" s="871"/>
      <c r="AD825" s="871"/>
      <c r="AE825" s="871"/>
    </row>
    <row r="826" spans="1:31">
      <c r="A826" s="871"/>
      <c r="B826" s="871"/>
      <c r="C826" s="871"/>
      <c r="D826" s="871"/>
      <c r="E826" s="871"/>
      <c r="F826" s="871"/>
      <c r="G826" s="871"/>
      <c r="H826" s="871"/>
      <c r="I826" s="871"/>
      <c r="J826" s="871"/>
      <c r="K826" s="871"/>
      <c r="L826" s="871"/>
      <c r="M826" s="871"/>
      <c r="N826" s="871"/>
      <c r="O826" s="871"/>
      <c r="P826" s="871"/>
      <c r="Q826" s="871"/>
      <c r="R826" s="871"/>
      <c r="S826" s="871"/>
      <c r="T826" s="871"/>
      <c r="U826" s="871"/>
      <c r="V826" s="871"/>
      <c r="W826" s="871"/>
      <c r="X826" s="871"/>
      <c r="Y826" s="871"/>
      <c r="Z826" s="871"/>
      <c r="AA826" s="871"/>
      <c r="AB826" s="871"/>
      <c r="AC826" s="871"/>
      <c r="AD826" s="871"/>
      <c r="AE826" s="871"/>
    </row>
    <row r="827" spans="1:31">
      <c r="A827" s="871"/>
      <c r="B827" s="871"/>
      <c r="C827" s="871"/>
      <c r="D827" s="871"/>
      <c r="E827" s="871"/>
      <c r="F827" s="871"/>
      <c r="G827" s="871"/>
      <c r="H827" s="871"/>
      <c r="I827" s="871"/>
      <c r="J827" s="871"/>
      <c r="K827" s="871"/>
      <c r="L827" s="871"/>
      <c r="M827" s="871"/>
      <c r="N827" s="871"/>
      <c r="O827" s="871"/>
      <c r="P827" s="871"/>
      <c r="Q827" s="871"/>
      <c r="R827" s="871"/>
      <c r="S827" s="871"/>
      <c r="T827" s="871"/>
      <c r="U827" s="871"/>
      <c r="V827" s="871"/>
      <c r="W827" s="871"/>
      <c r="X827" s="871"/>
      <c r="Y827" s="871"/>
      <c r="Z827" s="871"/>
      <c r="AA827" s="871"/>
      <c r="AB827" s="871"/>
      <c r="AC827" s="871"/>
      <c r="AD827" s="871"/>
      <c r="AE827" s="871"/>
    </row>
    <row r="828" spans="1:31">
      <c r="A828" s="871"/>
      <c r="B828" s="871"/>
      <c r="C828" s="871"/>
      <c r="D828" s="871"/>
      <c r="E828" s="871"/>
      <c r="F828" s="871"/>
      <c r="G828" s="871"/>
      <c r="H828" s="871"/>
      <c r="I828" s="871"/>
      <c r="J828" s="871"/>
      <c r="K828" s="871"/>
      <c r="L828" s="871"/>
      <c r="M828" s="871"/>
      <c r="N828" s="871"/>
      <c r="O828" s="871"/>
      <c r="P828" s="871"/>
      <c r="Q828" s="871"/>
      <c r="R828" s="871"/>
      <c r="S828" s="871"/>
      <c r="T828" s="871"/>
      <c r="U828" s="871"/>
      <c r="V828" s="871"/>
      <c r="W828" s="871"/>
      <c r="X828" s="871"/>
      <c r="Y828" s="871"/>
      <c r="Z828" s="871"/>
      <c r="AA828" s="871"/>
      <c r="AB828" s="871"/>
      <c r="AC828" s="871"/>
      <c r="AD828" s="871"/>
      <c r="AE828" s="871"/>
    </row>
    <row r="829" spans="1:31">
      <c r="A829" s="871"/>
      <c r="B829" s="871"/>
      <c r="C829" s="871"/>
      <c r="D829" s="871"/>
      <c r="E829" s="871"/>
      <c r="F829" s="871"/>
      <c r="G829" s="871"/>
      <c r="H829" s="871"/>
      <c r="I829" s="871"/>
      <c r="J829" s="871"/>
      <c r="K829" s="871"/>
      <c r="L829" s="871"/>
      <c r="M829" s="871"/>
      <c r="N829" s="871"/>
      <c r="O829" s="871"/>
      <c r="P829" s="871"/>
      <c r="Q829" s="871"/>
      <c r="R829" s="871"/>
      <c r="S829" s="871"/>
      <c r="T829" s="871"/>
      <c r="U829" s="871"/>
      <c r="V829" s="871"/>
      <c r="W829" s="871"/>
      <c r="X829" s="871"/>
      <c r="Y829" s="871"/>
      <c r="Z829" s="871"/>
      <c r="AA829" s="871"/>
      <c r="AB829" s="871"/>
      <c r="AC829" s="871"/>
      <c r="AD829" s="871"/>
      <c r="AE829" s="871"/>
    </row>
    <row r="830" spans="1:31">
      <c r="A830" s="871"/>
      <c r="B830" s="871"/>
      <c r="C830" s="871"/>
      <c r="D830" s="871"/>
      <c r="E830" s="871"/>
      <c r="F830" s="871"/>
      <c r="G830" s="871"/>
      <c r="H830" s="871"/>
      <c r="I830" s="871"/>
      <c r="J830" s="871"/>
      <c r="K830" s="871"/>
      <c r="L830" s="871"/>
      <c r="M830" s="871"/>
      <c r="N830" s="871"/>
      <c r="O830" s="871"/>
      <c r="P830" s="871"/>
      <c r="Q830" s="871"/>
      <c r="R830" s="871"/>
      <c r="S830" s="871"/>
      <c r="T830" s="871"/>
      <c r="U830" s="871"/>
      <c r="V830" s="871"/>
      <c r="W830" s="871"/>
      <c r="X830" s="871"/>
      <c r="Y830" s="871"/>
      <c r="Z830" s="871"/>
      <c r="AA830" s="871"/>
      <c r="AB830" s="871"/>
      <c r="AC830" s="871"/>
      <c r="AD830" s="871"/>
      <c r="AE830" s="871"/>
    </row>
    <row r="831" spans="1:31">
      <c r="A831" s="871"/>
      <c r="B831" s="871"/>
      <c r="C831" s="871"/>
      <c r="D831" s="871"/>
      <c r="E831" s="871"/>
      <c r="F831" s="871"/>
      <c r="G831" s="871"/>
      <c r="H831" s="871"/>
      <c r="I831" s="871"/>
      <c r="J831" s="871"/>
      <c r="K831" s="871"/>
      <c r="L831" s="871"/>
      <c r="M831" s="871"/>
      <c r="N831" s="871"/>
      <c r="O831" s="871"/>
      <c r="P831" s="871"/>
      <c r="Q831" s="871"/>
      <c r="R831" s="871"/>
      <c r="S831" s="871"/>
      <c r="T831" s="871"/>
      <c r="U831" s="871"/>
      <c r="V831" s="871"/>
      <c r="W831" s="871"/>
      <c r="X831" s="871"/>
      <c r="Y831" s="871"/>
      <c r="Z831" s="871"/>
      <c r="AA831" s="871"/>
      <c r="AB831" s="871"/>
      <c r="AC831" s="871"/>
      <c r="AD831" s="871"/>
      <c r="AE831" s="871"/>
    </row>
    <row r="832" spans="1:31">
      <c r="A832" s="871"/>
      <c r="B832" s="871"/>
      <c r="C832" s="871"/>
      <c r="D832" s="871"/>
      <c r="E832" s="871"/>
      <c r="F832" s="871"/>
      <c r="G832" s="871"/>
      <c r="H832" s="871"/>
      <c r="I832" s="871"/>
      <c r="J832" s="871"/>
      <c r="K832" s="871"/>
      <c r="L832" s="871"/>
      <c r="M832" s="871"/>
      <c r="N832" s="871"/>
      <c r="O832" s="871"/>
      <c r="P832" s="871"/>
      <c r="Q832" s="871"/>
      <c r="R832" s="871"/>
      <c r="S832" s="871"/>
      <c r="T832" s="871"/>
      <c r="U832" s="871"/>
      <c r="V832" s="871"/>
      <c r="W832" s="871"/>
      <c r="X832" s="871"/>
      <c r="Y832" s="871"/>
      <c r="Z832" s="871"/>
      <c r="AA832" s="871"/>
      <c r="AB832" s="871"/>
      <c r="AC832" s="871"/>
      <c r="AD832" s="871"/>
      <c r="AE832" s="871"/>
    </row>
    <row r="833" spans="1:31">
      <c r="A833" s="871"/>
      <c r="B833" s="871"/>
      <c r="C833" s="871"/>
      <c r="D833" s="871"/>
      <c r="E833" s="871"/>
      <c r="F833" s="871"/>
      <c r="G833" s="871"/>
      <c r="H833" s="871"/>
      <c r="I833" s="871"/>
      <c r="J833" s="871"/>
      <c r="K833" s="871"/>
      <c r="L833" s="871"/>
      <c r="M833" s="871"/>
      <c r="N833" s="871"/>
      <c r="O833" s="871"/>
      <c r="P833" s="871"/>
      <c r="Q833" s="871"/>
      <c r="R833" s="871"/>
      <c r="S833" s="871"/>
      <c r="T833" s="871"/>
      <c r="U833" s="871"/>
      <c r="V833" s="871"/>
      <c r="W833" s="871"/>
      <c r="X833" s="871"/>
      <c r="Y833" s="871"/>
      <c r="Z833" s="871"/>
      <c r="AA833" s="871"/>
      <c r="AB833" s="871"/>
      <c r="AC833" s="871"/>
      <c r="AD833" s="871"/>
      <c r="AE833" s="871"/>
    </row>
    <row r="834" spans="1:31">
      <c r="A834" s="871"/>
      <c r="B834" s="871"/>
      <c r="C834" s="871"/>
      <c r="D834" s="871"/>
      <c r="E834" s="871"/>
      <c r="F834" s="871"/>
      <c r="G834" s="871"/>
      <c r="H834" s="871"/>
      <c r="I834" s="871"/>
      <c r="J834" s="871"/>
      <c r="K834" s="871"/>
      <c r="L834" s="871"/>
      <c r="M834" s="871"/>
      <c r="N834" s="871"/>
      <c r="O834" s="871"/>
      <c r="P834" s="871"/>
      <c r="Q834" s="871"/>
      <c r="R834" s="871"/>
      <c r="S834" s="871"/>
      <c r="T834" s="871"/>
      <c r="U834" s="871"/>
      <c r="V834" s="871"/>
      <c r="W834" s="871"/>
      <c r="X834" s="871"/>
      <c r="Y834" s="871"/>
      <c r="Z834" s="871"/>
      <c r="AA834" s="871"/>
      <c r="AB834" s="871"/>
      <c r="AC834" s="871"/>
      <c r="AD834" s="871"/>
      <c r="AE834" s="871"/>
    </row>
    <row r="835" spans="1:31">
      <c r="A835" s="871"/>
      <c r="B835" s="871"/>
      <c r="C835" s="871"/>
      <c r="D835" s="871"/>
      <c r="E835" s="871"/>
      <c r="F835" s="871"/>
      <c r="G835" s="871"/>
      <c r="H835" s="871"/>
      <c r="I835" s="871"/>
      <c r="J835" s="871"/>
      <c r="K835" s="871"/>
      <c r="L835" s="871"/>
      <c r="M835" s="871"/>
      <c r="N835" s="871"/>
      <c r="O835" s="871"/>
      <c r="P835" s="871"/>
      <c r="Q835" s="871"/>
      <c r="R835" s="871"/>
      <c r="S835" s="871"/>
      <c r="T835" s="871"/>
      <c r="U835" s="871"/>
      <c r="V835" s="871"/>
      <c r="W835" s="871"/>
      <c r="X835" s="871"/>
      <c r="Y835" s="871"/>
      <c r="Z835" s="871"/>
      <c r="AA835" s="871"/>
      <c r="AB835" s="871"/>
      <c r="AC835" s="871"/>
      <c r="AD835" s="871"/>
      <c r="AE835" s="871"/>
    </row>
    <row r="836" spans="1:31">
      <c r="A836" s="871"/>
      <c r="B836" s="871"/>
      <c r="C836" s="871"/>
      <c r="D836" s="871"/>
      <c r="E836" s="871"/>
      <c r="F836" s="871"/>
      <c r="G836" s="871"/>
      <c r="H836" s="871"/>
      <c r="I836" s="871"/>
      <c r="J836" s="871"/>
      <c r="K836" s="871"/>
      <c r="L836" s="871"/>
      <c r="M836" s="871"/>
      <c r="N836" s="871"/>
      <c r="O836" s="871"/>
      <c r="P836" s="871"/>
      <c r="Q836" s="871"/>
      <c r="R836" s="871"/>
      <c r="S836" s="871"/>
      <c r="T836" s="871"/>
      <c r="U836" s="871"/>
      <c r="V836" s="871"/>
      <c r="W836" s="871"/>
      <c r="X836" s="871"/>
      <c r="Y836" s="871"/>
      <c r="Z836" s="871"/>
      <c r="AA836" s="871"/>
      <c r="AB836" s="871"/>
      <c r="AC836" s="871"/>
      <c r="AD836" s="871"/>
      <c r="AE836" s="871"/>
    </row>
    <row r="837" spans="1:31">
      <c r="A837" s="871"/>
      <c r="B837" s="871"/>
      <c r="C837" s="871"/>
      <c r="D837" s="871"/>
      <c r="E837" s="871"/>
      <c r="F837" s="871"/>
      <c r="G837" s="871"/>
      <c r="H837" s="871"/>
      <c r="I837" s="871"/>
      <c r="J837" s="871"/>
      <c r="K837" s="871"/>
      <c r="L837" s="871"/>
      <c r="M837" s="871"/>
      <c r="N837" s="871"/>
      <c r="O837" s="871"/>
      <c r="P837" s="871"/>
      <c r="Q837" s="871"/>
      <c r="R837" s="871"/>
      <c r="S837" s="871"/>
      <c r="T837" s="871"/>
      <c r="U837" s="871"/>
      <c r="V837" s="871"/>
      <c r="W837" s="871"/>
      <c r="X837" s="871"/>
      <c r="Y837" s="871"/>
      <c r="Z837" s="871"/>
      <c r="AA837" s="871"/>
      <c r="AB837" s="871"/>
      <c r="AC837" s="871"/>
      <c r="AD837" s="871"/>
      <c r="AE837" s="871"/>
    </row>
    <row r="838" spans="1:31">
      <c r="A838" s="871"/>
      <c r="B838" s="871"/>
      <c r="C838" s="871"/>
      <c r="D838" s="871"/>
      <c r="E838" s="871"/>
      <c r="F838" s="871"/>
      <c r="G838" s="871"/>
      <c r="H838" s="871"/>
      <c r="I838" s="871"/>
      <c r="J838" s="871"/>
      <c r="K838" s="871"/>
      <c r="L838" s="871"/>
      <c r="M838" s="871"/>
      <c r="N838" s="871"/>
      <c r="O838" s="871"/>
      <c r="P838" s="871"/>
      <c r="Q838" s="871"/>
      <c r="R838" s="871"/>
      <c r="S838" s="871"/>
      <c r="T838" s="871"/>
      <c r="U838" s="871"/>
      <c r="V838" s="871"/>
      <c r="W838" s="871"/>
      <c r="X838" s="871"/>
      <c r="Y838" s="871"/>
      <c r="Z838" s="871"/>
      <c r="AA838" s="871"/>
      <c r="AB838" s="871"/>
      <c r="AC838" s="871"/>
      <c r="AD838" s="871"/>
      <c r="AE838" s="871"/>
    </row>
    <row r="839" spans="1:31">
      <c r="A839" s="871"/>
      <c r="B839" s="871"/>
      <c r="C839" s="871"/>
      <c r="D839" s="871"/>
      <c r="E839" s="871"/>
      <c r="F839" s="871"/>
      <c r="G839" s="871"/>
      <c r="H839" s="871"/>
      <c r="I839" s="871"/>
      <c r="J839" s="871"/>
      <c r="K839" s="871"/>
      <c r="L839" s="871"/>
      <c r="M839" s="871"/>
      <c r="N839" s="871"/>
      <c r="O839" s="871"/>
      <c r="P839" s="871"/>
      <c r="Q839" s="871"/>
      <c r="R839" s="871"/>
      <c r="S839" s="871"/>
      <c r="T839" s="871"/>
      <c r="U839" s="871"/>
      <c r="V839" s="871"/>
      <c r="W839" s="871"/>
      <c r="X839" s="871"/>
      <c r="Y839" s="871"/>
      <c r="Z839" s="871"/>
      <c r="AA839" s="871"/>
      <c r="AB839" s="871"/>
      <c r="AC839" s="871"/>
      <c r="AD839" s="871"/>
      <c r="AE839" s="871"/>
    </row>
    <row r="840" spans="1:31">
      <c r="A840" s="871"/>
      <c r="B840" s="871"/>
      <c r="C840" s="871"/>
      <c r="D840" s="871"/>
      <c r="E840" s="871"/>
      <c r="F840" s="871"/>
      <c r="G840" s="871"/>
      <c r="H840" s="871"/>
      <c r="I840" s="871"/>
      <c r="J840" s="871"/>
      <c r="K840" s="871"/>
      <c r="L840" s="871"/>
      <c r="M840" s="871"/>
      <c r="N840" s="871"/>
      <c r="O840" s="871"/>
      <c r="P840" s="871"/>
      <c r="Q840" s="871"/>
      <c r="R840" s="871"/>
      <c r="S840" s="871"/>
      <c r="T840" s="871"/>
      <c r="U840" s="871"/>
      <c r="V840" s="871"/>
      <c r="W840" s="871"/>
      <c r="X840" s="871"/>
      <c r="Y840" s="871"/>
      <c r="Z840" s="871"/>
      <c r="AA840" s="871"/>
      <c r="AB840" s="871"/>
      <c r="AC840" s="871"/>
      <c r="AD840" s="871"/>
      <c r="AE840" s="871"/>
    </row>
    <row r="841" spans="1:31">
      <c r="A841" s="871"/>
      <c r="B841" s="871"/>
      <c r="C841" s="871"/>
      <c r="D841" s="871"/>
      <c r="E841" s="871"/>
      <c r="F841" s="871"/>
      <c r="G841" s="871"/>
      <c r="H841" s="871"/>
      <c r="I841" s="871"/>
      <c r="J841" s="871"/>
      <c r="K841" s="871"/>
      <c r="L841" s="871"/>
      <c r="M841" s="871"/>
      <c r="N841" s="871"/>
      <c r="O841" s="871"/>
      <c r="P841" s="871"/>
      <c r="Q841" s="871"/>
      <c r="R841" s="871"/>
      <c r="S841" s="871"/>
      <c r="T841" s="871"/>
      <c r="U841" s="871"/>
      <c r="V841" s="871"/>
      <c r="W841" s="871"/>
      <c r="X841" s="871"/>
      <c r="Y841" s="871"/>
      <c r="Z841" s="871"/>
      <c r="AA841" s="871"/>
      <c r="AB841" s="871"/>
      <c r="AC841" s="871"/>
      <c r="AD841" s="871"/>
      <c r="AE841" s="871"/>
    </row>
    <row r="842" spans="1:31">
      <c r="A842" s="871"/>
      <c r="B842" s="871"/>
      <c r="C842" s="871"/>
      <c r="D842" s="871"/>
      <c r="E842" s="871"/>
      <c r="F842" s="871"/>
      <c r="G842" s="871"/>
      <c r="H842" s="871"/>
      <c r="I842" s="871"/>
      <c r="J842" s="871"/>
      <c r="K842" s="871"/>
      <c r="L842" s="871"/>
      <c r="M842" s="871"/>
      <c r="N842" s="871"/>
      <c r="O842" s="871"/>
      <c r="P842" s="871"/>
      <c r="Q842" s="871"/>
      <c r="R842" s="871"/>
      <c r="S842" s="871"/>
      <c r="T842" s="871"/>
      <c r="U842" s="871"/>
      <c r="V842" s="871"/>
      <c r="W842" s="871"/>
      <c r="X842" s="871"/>
      <c r="Y842" s="871"/>
      <c r="Z842" s="871"/>
      <c r="AA842" s="871"/>
      <c r="AB842" s="871"/>
      <c r="AC842" s="871"/>
      <c r="AD842" s="871"/>
      <c r="AE842" s="871"/>
    </row>
    <row r="843" spans="1:31">
      <c r="A843" s="871"/>
      <c r="B843" s="871"/>
      <c r="C843" s="871"/>
      <c r="D843" s="871"/>
      <c r="E843" s="871"/>
      <c r="F843" s="871"/>
      <c r="G843" s="871"/>
      <c r="H843" s="871"/>
      <c r="I843" s="871"/>
      <c r="J843" s="871"/>
      <c r="K843" s="871"/>
      <c r="L843" s="871"/>
      <c r="M843" s="871"/>
      <c r="N843" s="871"/>
      <c r="O843" s="871"/>
      <c r="P843" s="871"/>
      <c r="Q843" s="871"/>
      <c r="R843" s="871"/>
      <c r="S843" s="871"/>
      <c r="T843" s="871"/>
      <c r="U843" s="871"/>
      <c r="V843" s="871"/>
      <c r="W843" s="871"/>
      <c r="X843" s="871"/>
      <c r="Y843" s="871"/>
      <c r="Z843" s="871"/>
      <c r="AA843" s="871"/>
      <c r="AB843" s="871"/>
      <c r="AC843" s="871"/>
      <c r="AD843" s="871"/>
      <c r="AE843" s="871"/>
    </row>
    <row r="844" spans="1:31">
      <c r="A844" s="871"/>
      <c r="B844" s="871"/>
      <c r="C844" s="871"/>
      <c r="D844" s="871"/>
      <c r="E844" s="871"/>
      <c r="F844" s="871"/>
      <c r="G844" s="871"/>
      <c r="H844" s="871"/>
      <c r="I844" s="871"/>
      <c r="J844" s="871"/>
      <c r="K844" s="871"/>
      <c r="L844" s="871"/>
      <c r="M844" s="871"/>
      <c r="N844" s="871"/>
      <c r="O844" s="871"/>
      <c r="P844" s="871"/>
      <c r="Q844" s="871"/>
      <c r="R844" s="871"/>
      <c r="S844" s="871"/>
      <c r="T844" s="871"/>
      <c r="U844" s="871"/>
      <c r="V844" s="871"/>
      <c r="W844" s="871"/>
      <c r="X844" s="871"/>
      <c r="Y844" s="871"/>
      <c r="Z844" s="871"/>
      <c r="AA844" s="871"/>
      <c r="AB844" s="871"/>
      <c r="AC844" s="871"/>
      <c r="AD844" s="871"/>
      <c r="AE844" s="871"/>
    </row>
    <row r="845" spans="1:31">
      <c r="A845" s="871"/>
      <c r="B845" s="871"/>
      <c r="C845" s="871"/>
      <c r="D845" s="871"/>
      <c r="E845" s="871"/>
      <c r="F845" s="871"/>
      <c r="G845" s="871"/>
      <c r="H845" s="871"/>
      <c r="I845" s="871"/>
      <c r="J845" s="871"/>
      <c r="K845" s="871"/>
      <c r="L845" s="871"/>
      <c r="M845" s="871"/>
      <c r="N845" s="871"/>
      <c r="O845" s="871"/>
      <c r="P845" s="871"/>
      <c r="Q845" s="871"/>
      <c r="R845" s="871"/>
      <c r="S845" s="871"/>
      <c r="T845" s="871"/>
      <c r="U845" s="871"/>
      <c r="V845" s="871"/>
      <c r="W845" s="871"/>
      <c r="X845" s="871"/>
      <c r="Y845" s="871"/>
      <c r="Z845" s="871"/>
      <c r="AA845" s="871"/>
      <c r="AB845" s="871"/>
      <c r="AC845" s="871"/>
      <c r="AD845" s="871"/>
      <c r="AE845" s="871"/>
    </row>
    <row r="846" spans="1:31">
      <c r="A846" s="871"/>
      <c r="B846" s="871"/>
      <c r="C846" s="871"/>
      <c r="D846" s="871"/>
      <c r="E846" s="871"/>
      <c r="F846" s="871"/>
      <c r="G846" s="871"/>
      <c r="H846" s="871"/>
      <c r="I846" s="871"/>
      <c r="J846" s="871"/>
      <c r="K846" s="871"/>
      <c r="L846" s="871"/>
      <c r="M846" s="871"/>
      <c r="N846" s="871"/>
      <c r="O846" s="871"/>
      <c r="P846" s="871"/>
      <c r="Q846" s="871"/>
      <c r="R846" s="871"/>
      <c r="S846" s="871"/>
      <c r="T846" s="871"/>
      <c r="U846" s="871"/>
      <c r="V846" s="871"/>
      <c r="W846" s="871"/>
      <c r="X846" s="871"/>
      <c r="Y846" s="871"/>
      <c r="Z846" s="871"/>
      <c r="AA846" s="871"/>
      <c r="AB846" s="871"/>
      <c r="AC846" s="871"/>
      <c r="AD846" s="871"/>
      <c r="AE846" s="871"/>
    </row>
    <row r="847" spans="1:31">
      <c r="A847" s="871"/>
      <c r="B847" s="871"/>
      <c r="C847" s="871"/>
      <c r="D847" s="871"/>
      <c r="E847" s="871"/>
      <c r="F847" s="871"/>
      <c r="G847" s="871"/>
      <c r="H847" s="871"/>
      <c r="I847" s="871"/>
      <c r="J847" s="871"/>
      <c r="K847" s="871"/>
      <c r="L847" s="871"/>
      <c r="M847" s="871"/>
      <c r="N847" s="871"/>
      <c r="O847" s="871"/>
      <c r="P847" s="871"/>
      <c r="Q847" s="871"/>
      <c r="R847" s="871"/>
      <c r="S847" s="871"/>
      <c r="T847" s="871"/>
      <c r="U847" s="871"/>
      <c r="V847" s="871"/>
      <c r="W847" s="871"/>
      <c r="X847" s="871"/>
      <c r="Y847" s="871"/>
      <c r="Z847" s="871"/>
      <c r="AA847" s="871"/>
      <c r="AB847" s="871"/>
      <c r="AC847" s="871"/>
      <c r="AD847" s="871"/>
      <c r="AE847" s="871"/>
    </row>
    <row r="848" spans="1:31">
      <c r="A848" s="871"/>
      <c r="B848" s="871"/>
      <c r="C848" s="871"/>
      <c r="D848" s="871"/>
      <c r="E848" s="871"/>
      <c r="F848" s="871"/>
      <c r="G848" s="871"/>
      <c r="H848" s="871"/>
      <c r="I848" s="871"/>
      <c r="J848" s="871"/>
      <c r="K848" s="871"/>
      <c r="L848" s="871"/>
      <c r="M848" s="871"/>
      <c r="N848" s="871"/>
      <c r="O848" s="871"/>
      <c r="P848" s="871"/>
      <c r="Q848" s="871"/>
      <c r="R848" s="871"/>
      <c r="S848" s="871"/>
      <c r="T848" s="871"/>
      <c r="U848" s="871"/>
      <c r="V848" s="871"/>
      <c r="W848" s="871"/>
      <c r="X848" s="871"/>
      <c r="Y848" s="871"/>
      <c r="Z848" s="871"/>
      <c r="AA848" s="871"/>
      <c r="AB848" s="871"/>
      <c r="AC848" s="871"/>
      <c r="AD848" s="871"/>
      <c r="AE848" s="871"/>
    </row>
    <row r="849" spans="1:31">
      <c r="A849" s="871"/>
      <c r="B849" s="871"/>
      <c r="C849" s="871"/>
      <c r="D849" s="871"/>
      <c r="E849" s="871"/>
      <c r="F849" s="871"/>
      <c r="G849" s="871"/>
      <c r="H849" s="871"/>
      <c r="I849" s="871"/>
      <c r="J849" s="871"/>
      <c r="K849" s="871"/>
      <c r="L849" s="871"/>
      <c r="M849" s="871"/>
      <c r="N849" s="871"/>
      <c r="O849" s="871"/>
      <c r="P849" s="871"/>
      <c r="Q849" s="871"/>
      <c r="R849" s="871"/>
      <c r="S849" s="871"/>
      <c r="T849" s="871"/>
      <c r="U849" s="871"/>
      <c r="V849" s="871"/>
      <c r="W849" s="871"/>
      <c r="X849" s="871"/>
      <c r="Y849" s="871"/>
      <c r="Z849" s="871"/>
      <c r="AA849" s="871"/>
      <c r="AB849" s="871"/>
      <c r="AC849" s="871"/>
      <c r="AD849" s="871"/>
      <c r="AE849" s="871"/>
    </row>
    <row r="850" spans="1:31">
      <c r="A850" s="871"/>
      <c r="B850" s="871"/>
      <c r="C850" s="871"/>
      <c r="D850" s="871"/>
      <c r="E850" s="871"/>
      <c r="F850" s="871"/>
      <c r="G850" s="871"/>
      <c r="H850" s="871"/>
      <c r="I850" s="871"/>
      <c r="J850" s="871"/>
      <c r="K850" s="871"/>
      <c r="L850" s="871"/>
      <c r="M850" s="871"/>
      <c r="N850" s="871"/>
      <c r="O850" s="871"/>
      <c r="P850" s="871"/>
      <c r="Q850" s="871"/>
      <c r="R850" s="871"/>
      <c r="S850" s="871"/>
      <c r="T850" s="871"/>
      <c r="U850" s="871"/>
      <c r="V850" s="871"/>
      <c r="W850" s="871"/>
      <c r="X850" s="871"/>
      <c r="Y850" s="871"/>
      <c r="Z850" s="871"/>
      <c r="AA850" s="871"/>
      <c r="AB850" s="871"/>
      <c r="AC850" s="871"/>
      <c r="AD850" s="871"/>
      <c r="AE850" s="871"/>
    </row>
    <row r="851" spans="1:31">
      <c r="A851" s="871"/>
      <c r="B851" s="871"/>
      <c r="C851" s="871"/>
      <c r="D851" s="871"/>
      <c r="E851" s="871"/>
      <c r="F851" s="871"/>
      <c r="G851" s="871"/>
      <c r="H851" s="871"/>
      <c r="I851" s="871"/>
      <c r="J851" s="871"/>
      <c r="K851" s="871"/>
      <c r="L851" s="871"/>
      <c r="M851" s="871"/>
      <c r="N851" s="871"/>
      <c r="O851" s="871"/>
      <c r="P851" s="871"/>
      <c r="Q851" s="871"/>
      <c r="R851" s="871"/>
      <c r="S851" s="871"/>
      <c r="T851" s="871"/>
      <c r="U851" s="871"/>
      <c r="V851" s="871"/>
      <c r="W851" s="871"/>
      <c r="X851" s="871"/>
      <c r="Y851" s="871"/>
      <c r="Z851" s="871"/>
      <c r="AA851" s="871"/>
      <c r="AB851" s="871"/>
      <c r="AC851" s="871"/>
      <c r="AD851" s="871"/>
      <c r="AE851" s="871"/>
    </row>
    <row r="852" spans="1:31">
      <c r="A852" s="871"/>
      <c r="B852" s="871"/>
      <c r="C852" s="871"/>
      <c r="D852" s="871"/>
      <c r="E852" s="871"/>
      <c r="F852" s="871"/>
      <c r="G852" s="871"/>
      <c r="H852" s="871"/>
      <c r="I852" s="871"/>
      <c r="J852" s="871"/>
      <c r="K852" s="871"/>
      <c r="L852" s="871"/>
      <c r="M852" s="871"/>
      <c r="N852" s="871"/>
      <c r="O852" s="871"/>
      <c r="P852" s="871"/>
      <c r="Q852" s="871"/>
      <c r="R852" s="871"/>
      <c r="S852" s="871"/>
      <c r="T852" s="871"/>
      <c r="U852" s="871"/>
      <c r="V852" s="871"/>
      <c r="W852" s="871"/>
      <c r="X852" s="871"/>
      <c r="Y852" s="871"/>
      <c r="Z852" s="871"/>
      <c r="AA852" s="871"/>
      <c r="AB852" s="871"/>
      <c r="AC852" s="871"/>
      <c r="AD852" s="871"/>
      <c r="AE852" s="871"/>
    </row>
    <row r="853" spans="1:31">
      <c r="A853" s="871"/>
      <c r="B853" s="871"/>
      <c r="C853" s="871"/>
      <c r="D853" s="871"/>
      <c r="E853" s="871"/>
      <c r="F853" s="871"/>
      <c r="G853" s="871"/>
      <c r="H853" s="871"/>
      <c r="I853" s="871"/>
      <c r="J853" s="871"/>
      <c r="K853" s="871"/>
      <c r="L853" s="871"/>
      <c r="M853" s="871"/>
      <c r="N853" s="871"/>
      <c r="O853" s="871"/>
      <c r="P853" s="871"/>
      <c r="Q853" s="871"/>
      <c r="R853" s="871"/>
      <c r="S853" s="871"/>
      <c r="T853" s="871"/>
      <c r="U853" s="871"/>
      <c r="V853" s="871"/>
      <c r="W853" s="871"/>
      <c r="X853" s="871"/>
      <c r="Y853" s="871"/>
      <c r="Z853" s="871"/>
      <c r="AA853" s="871"/>
      <c r="AB853" s="871"/>
      <c r="AC853" s="871"/>
      <c r="AD853" s="871"/>
      <c r="AE853" s="871"/>
    </row>
    <row r="854" spans="1:31">
      <c r="A854" s="871"/>
      <c r="B854" s="871"/>
      <c r="C854" s="871"/>
      <c r="D854" s="871"/>
      <c r="E854" s="871"/>
      <c r="F854" s="871"/>
      <c r="G854" s="871"/>
      <c r="H854" s="871"/>
      <c r="I854" s="871"/>
      <c r="J854" s="871"/>
      <c r="K854" s="871"/>
      <c r="L854" s="871"/>
      <c r="M854" s="871"/>
      <c r="N854" s="871"/>
      <c r="O854" s="871"/>
      <c r="P854" s="871"/>
      <c r="Q854" s="871"/>
      <c r="R854" s="871"/>
      <c r="S854" s="871"/>
      <c r="T854" s="871"/>
      <c r="U854" s="871"/>
      <c r="V854" s="871"/>
      <c r="W854" s="871"/>
      <c r="X854" s="871"/>
      <c r="Y854" s="871"/>
      <c r="Z854" s="871"/>
      <c r="AA854" s="871"/>
      <c r="AB854" s="871"/>
      <c r="AC854" s="871"/>
      <c r="AD854" s="871"/>
      <c r="AE854" s="871"/>
    </row>
    <row r="855" spans="1:31">
      <c r="A855" s="871"/>
      <c r="B855" s="871"/>
      <c r="C855" s="871"/>
      <c r="D855" s="871"/>
      <c r="E855" s="871"/>
      <c r="F855" s="871"/>
      <c r="G855" s="871"/>
      <c r="H855" s="871"/>
      <c r="I855" s="871"/>
      <c r="J855" s="871"/>
      <c r="K855" s="871"/>
      <c r="L855" s="871"/>
      <c r="M855" s="871"/>
      <c r="N855" s="871"/>
      <c r="O855" s="871"/>
      <c r="P855" s="871"/>
      <c r="Q855" s="871"/>
      <c r="R855" s="871"/>
      <c r="S855" s="871"/>
      <c r="T855" s="871"/>
      <c r="U855" s="871"/>
      <c r="V855" s="871"/>
      <c r="W855" s="871"/>
      <c r="X855" s="871"/>
      <c r="Y855" s="871"/>
      <c r="Z855" s="871"/>
      <c r="AA855" s="871"/>
      <c r="AB855" s="871"/>
      <c r="AC855" s="871"/>
      <c r="AD855" s="871"/>
      <c r="AE855" s="871"/>
    </row>
    <row r="856" spans="1:31">
      <c r="A856" s="871"/>
      <c r="B856" s="871"/>
      <c r="C856" s="871"/>
      <c r="D856" s="871"/>
      <c r="E856" s="871"/>
      <c r="F856" s="871"/>
      <c r="G856" s="871"/>
      <c r="H856" s="871"/>
      <c r="I856" s="871"/>
      <c r="J856" s="871"/>
      <c r="K856" s="871"/>
      <c r="L856" s="871"/>
      <c r="M856" s="871"/>
      <c r="N856" s="871"/>
      <c r="O856" s="871"/>
      <c r="P856" s="871"/>
      <c r="Q856" s="871"/>
      <c r="R856" s="871"/>
      <c r="S856" s="871"/>
      <c r="T856" s="871"/>
      <c r="U856" s="871"/>
      <c r="V856" s="871"/>
      <c r="W856" s="871"/>
      <c r="X856" s="871"/>
      <c r="Y856" s="871"/>
      <c r="Z856" s="871"/>
      <c r="AA856" s="871"/>
      <c r="AB856" s="871"/>
      <c r="AC856" s="871"/>
      <c r="AD856" s="871"/>
      <c r="AE856" s="871"/>
    </row>
    <row r="857" spans="1:31">
      <c r="A857" s="871"/>
      <c r="B857" s="871"/>
      <c r="C857" s="871"/>
      <c r="D857" s="871"/>
      <c r="E857" s="871"/>
      <c r="F857" s="871"/>
      <c r="G857" s="871"/>
      <c r="H857" s="871"/>
      <c r="I857" s="871"/>
      <c r="J857" s="871"/>
      <c r="K857" s="871"/>
      <c r="L857" s="871"/>
      <c r="M857" s="871"/>
      <c r="N857" s="871"/>
      <c r="O857" s="871"/>
      <c r="P857" s="871"/>
      <c r="Q857" s="871"/>
      <c r="R857" s="871"/>
      <c r="S857" s="871"/>
      <c r="T857" s="871"/>
      <c r="U857" s="871"/>
      <c r="V857" s="871"/>
      <c r="W857" s="871"/>
      <c r="X857" s="871"/>
      <c r="Y857" s="871"/>
      <c r="Z857" s="871"/>
      <c r="AA857" s="871"/>
      <c r="AB857" s="871"/>
      <c r="AC857" s="871"/>
      <c r="AD857" s="871"/>
      <c r="AE857" s="871"/>
    </row>
    <row r="858" spans="1:31">
      <c r="A858" s="871"/>
      <c r="B858" s="871"/>
      <c r="C858" s="871"/>
      <c r="D858" s="871"/>
      <c r="E858" s="871"/>
      <c r="F858" s="871"/>
      <c r="G858" s="871"/>
      <c r="H858" s="871"/>
      <c r="I858" s="871"/>
      <c r="J858" s="871"/>
      <c r="K858" s="871"/>
      <c r="L858" s="871"/>
      <c r="M858" s="871"/>
      <c r="N858" s="871"/>
      <c r="O858" s="871"/>
      <c r="P858" s="871"/>
      <c r="Q858" s="871"/>
      <c r="R858" s="871"/>
      <c r="S858" s="871"/>
      <c r="T858" s="871"/>
      <c r="U858" s="871"/>
      <c r="V858" s="871"/>
      <c r="W858" s="871"/>
      <c r="X858" s="871"/>
      <c r="Y858" s="871"/>
      <c r="Z858" s="871"/>
      <c r="AA858" s="871"/>
      <c r="AB858" s="871"/>
      <c r="AC858" s="871"/>
      <c r="AD858" s="871"/>
      <c r="AE858" s="871"/>
    </row>
    <row r="859" spans="1:31">
      <c r="A859" s="871"/>
      <c r="B859" s="871"/>
      <c r="C859" s="871"/>
      <c r="D859" s="871"/>
      <c r="E859" s="871"/>
      <c r="F859" s="871"/>
      <c r="G859" s="871"/>
      <c r="H859" s="871"/>
      <c r="I859" s="871"/>
      <c r="J859" s="871"/>
      <c r="K859" s="871"/>
      <c r="L859" s="871"/>
      <c r="M859" s="871"/>
      <c r="N859" s="871"/>
      <c r="O859" s="871"/>
      <c r="P859" s="871"/>
      <c r="Q859" s="871"/>
      <c r="R859" s="871"/>
      <c r="S859" s="871"/>
      <c r="T859" s="871"/>
      <c r="U859" s="871"/>
      <c r="V859" s="871"/>
      <c r="W859" s="871"/>
      <c r="X859" s="871"/>
      <c r="Y859" s="871"/>
      <c r="Z859" s="871"/>
      <c r="AA859" s="871"/>
      <c r="AB859" s="871"/>
      <c r="AC859" s="871"/>
      <c r="AD859" s="871"/>
      <c r="AE859" s="871"/>
    </row>
    <row r="860" spans="1:31">
      <c r="A860" s="871"/>
      <c r="B860" s="871"/>
      <c r="C860" s="871"/>
      <c r="D860" s="871"/>
      <c r="E860" s="871"/>
      <c r="F860" s="871"/>
      <c r="G860" s="871"/>
      <c r="H860" s="871"/>
      <c r="I860" s="871"/>
      <c r="J860" s="871"/>
      <c r="K860" s="871"/>
      <c r="L860" s="871"/>
      <c r="M860" s="871"/>
      <c r="N860" s="871"/>
      <c r="O860" s="871"/>
      <c r="P860" s="871"/>
      <c r="Q860" s="871"/>
      <c r="R860" s="871"/>
      <c r="S860" s="871"/>
      <c r="T860" s="871"/>
      <c r="U860" s="871"/>
      <c r="V860" s="871"/>
      <c r="W860" s="871"/>
      <c r="X860" s="871"/>
      <c r="Y860" s="871"/>
      <c r="Z860" s="871"/>
      <c r="AA860" s="871"/>
      <c r="AB860" s="871"/>
      <c r="AC860" s="871"/>
      <c r="AD860" s="871"/>
      <c r="AE860" s="871"/>
    </row>
    <row r="861" spans="1:31">
      <c r="A861" s="871"/>
      <c r="B861" s="871"/>
      <c r="C861" s="871"/>
      <c r="D861" s="871"/>
      <c r="E861" s="871"/>
      <c r="F861" s="871"/>
      <c r="G861" s="871"/>
      <c r="H861" s="871"/>
      <c r="I861" s="871"/>
      <c r="J861" s="871"/>
      <c r="K861" s="871"/>
      <c r="L861" s="871"/>
      <c r="M861" s="871"/>
      <c r="N861" s="871"/>
      <c r="O861" s="871"/>
      <c r="P861" s="871"/>
      <c r="Q861" s="871"/>
      <c r="R861" s="871"/>
      <c r="S861" s="871"/>
      <c r="T861" s="871"/>
      <c r="U861" s="871"/>
      <c r="V861" s="871"/>
      <c r="W861" s="871"/>
      <c r="X861" s="871"/>
      <c r="Y861" s="871"/>
      <c r="Z861" s="871"/>
      <c r="AA861" s="871"/>
      <c r="AB861" s="871"/>
      <c r="AC861" s="871"/>
      <c r="AD861" s="871"/>
      <c r="AE861" s="871"/>
    </row>
    <row r="862" spans="1:31">
      <c r="A862" s="871"/>
      <c r="B862" s="871"/>
      <c r="C862" s="871"/>
      <c r="D862" s="871"/>
      <c r="E862" s="871"/>
      <c r="F862" s="871"/>
      <c r="G862" s="871"/>
      <c r="H862" s="871"/>
      <c r="I862" s="871"/>
      <c r="J862" s="871"/>
      <c r="K862" s="871"/>
      <c r="L862" s="871"/>
      <c r="M862" s="871"/>
      <c r="N862" s="871"/>
      <c r="O862" s="871"/>
      <c r="P862" s="871"/>
      <c r="Q862" s="871"/>
      <c r="R862" s="871"/>
      <c r="S862" s="871"/>
      <c r="T862" s="871"/>
      <c r="U862" s="871"/>
      <c r="V862" s="871"/>
      <c r="W862" s="871"/>
      <c r="X862" s="871"/>
      <c r="Y862" s="871"/>
      <c r="Z862" s="871"/>
      <c r="AA862" s="871"/>
      <c r="AB862" s="871"/>
      <c r="AC862" s="871"/>
      <c r="AD862" s="871"/>
      <c r="AE862" s="871"/>
    </row>
    <row r="863" spans="1:31">
      <c r="A863" s="871"/>
      <c r="B863" s="871"/>
      <c r="C863" s="871"/>
      <c r="D863" s="871"/>
      <c r="E863" s="871"/>
      <c r="F863" s="871"/>
      <c r="G863" s="871"/>
      <c r="H863" s="871"/>
      <c r="I863" s="871"/>
      <c r="J863" s="871"/>
      <c r="K863" s="871"/>
      <c r="L863" s="871"/>
      <c r="M863" s="871"/>
      <c r="N863" s="871"/>
      <c r="O863" s="871"/>
      <c r="P863" s="871"/>
      <c r="Q863" s="871"/>
      <c r="R863" s="871"/>
      <c r="S863" s="871"/>
      <c r="T863" s="871"/>
      <c r="U863" s="871"/>
      <c r="V863" s="871"/>
      <c r="W863" s="871"/>
      <c r="X863" s="871"/>
      <c r="Y863" s="871"/>
      <c r="Z863" s="871"/>
      <c r="AA863" s="871"/>
      <c r="AB863" s="871"/>
      <c r="AC863" s="871"/>
      <c r="AD863" s="871"/>
      <c r="AE863" s="871"/>
    </row>
    <row r="864" spans="1:31">
      <c r="A864" s="871"/>
      <c r="B864" s="871"/>
      <c r="C864" s="871"/>
      <c r="D864" s="871"/>
      <c r="E864" s="871"/>
      <c r="F864" s="871"/>
      <c r="G864" s="871"/>
      <c r="H864" s="871"/>
      <c r="I864" s="871"/>
      <c r="J864" s="871"/>
      <c r="K864" s="871"/>
      <c r="L864" s="871"/>
      <c r="M864" s="871"/>
      <c r="N864" s="871"/>
      <c r="O864" s="871"/>
      <c r="P864" s="871"/>
      <c r="Q864" s="871"/>
      <c r="R864" s="871"/>
      <c r="S864" s="871"/>
      <c r="T864" s="871"/>
      <c r="U864" s="871"/>
      <c r="V864" s="871"/>
      <c r="W864" s="871"/>
      <c r="X864" s="871"/>
      <c r="Y864" s="871"/>
      <c r="Z864" s="871"/>
      <c r="AA864" s="871"/>
      <c r="AB864" s="871"/>
      <c r="AC864" s="871"/>
      <c r="AD864" s="871"/>
      <c r="AE864" s="871"/>
    </row>
    <row r="865" spans="1:31">
      <c r="A865" s="871"/>
      <c r="B865" s="871"/>
      <c r="C865" s="871"/>
      <c r="D865" s="871"/>
      <c r="E865" s="871"/>
      <c r="F865" s="871"/>
      <c r="G865" s="871"/>
      <c r="H865" s="871"/>
      <c r="I865" s="871"/>
      <c r="J865" s="871"/>
      <c r="K865" s="871"/>
      <c r="L865" s="871"/>
      <c r="M865" s="871"/>
      <c r="N865" s="871"/>
      <c r="O865" s="871"/>
      <c r="P865" s="871"/>
      <c r="Q865" s="871"/>
      <c r="R865" s="871"/>
      <c r="S865" s="871"/>
      <c r="T865" s="871"/>
      <c r="U865" s="871"/>
      <c r="V865" s="871"/>
      <c r="W865" s="871"/>
      <c r="X865" s="871"/>
      <c r="Y865" s="871"/>
      <c r="Z865" s="871"/>
      <c r="AA865" s="871"/>
      <c r="AB865" s="871"/>
      <c r="AC865" s="871"/>
      <c r="AD865" s="871"/>
      <c r="AE865" s="871"/>
    </row>
    <row r="866" spans="1:31">
      <c r="A866" s="871"/>
      <c r="B866" s="871"/>
      <c r="C866" s="871"/>
      <c r="D866" s="871"/>
      <c r="E866" s="871"/>
      <c r="F866" s="871"/>
      <c r="G866" s="871"/>
      <c r="H866" s="871"/>
      <c r="I866" s="871"/>
      <c r="J866" s="871"/>
      <c r="K866" s="871"/>
      <c r="L866" s="871"/>
      <c r="M866" s="871"/>
      <c r="N866" s="871"/>
      <c r="O866" s="871"/>
      <c r="P866" s="871"/>
      <c r="Q866" s="871"/>
      <c r="R866" s="871"/>
      <c r="S866" s="871"/>
      <c r="T866" s="871"/>
      <c r="U866" s="871"/>
      <c r="V866" s="871"/>
      <c r="W866" s="871"/>
      <c r="X866" s="871"/>
      <c r="Y866" s="871"/>
      <c r="Z866" s="871"/>
      <c r="AA866" s="871"/>
      <c r="AB866" s="871"/>
      <c r="AC866" s="871"/>
      <c r="AD866" s="871"/>
      <c r="AE866" s="871"/>
    </row>
    <row r="867" spans="1:31">
      <c r="A867" s="871"/>
      <c r="B867" s="871"/>
      <c r="C867" s="871"/>
      <c r="D867" s="871"/>
      <c r="E867" s="871"/>
      <c r="F867" s="871"/>
      <c r="G867" s="871"/>
      <c r="H867" s="871"/>
      <c r="I867" s="871"/>
      <c r="J867" s="871"/>
      <c r="K867" s="871"/>
      <c r="L867" s="871"/>
      <c r="M867" s="871"/>
      <c r="N867" s="871"/>
      <c r="O867" s="871"/>
      <c r="P867" s="871"/>
      <c r="Q867" s="871"/>
      <c r="R867" s="871"/>
      <c r="S867" s="871"/>
      <c r="T867" s="871"/>
      <c r="U867" s="871"/>
      <c r="V867" s="871"/>
      <c r="W867" s="871"/>
      <c r="X867" s="871"/>
      <c r="Y867" s="871"/>
      <c r="Z867" s="871"/>
      <c r="AA867" s="871"/>
      <c r="AB867" s="871"/>
      <c r="AC867" s="871"/>
      <c r="AD867" s="871"/>
      <c r="AE867" s="871"/>
    </row>
    <row r="868" spans="1:31">
      <c r="A868" s="871"/>
      <c r="B868" s="871"/>
      <c r="C868" s="871"/>
      <c r="D868" s="871"/>
      <c r="E868" s="871"/>
      <c r="F868" s="871"/>
      <c r="G868" s="871"/>
      <c r="H868" s="871"/>
      <c r="I868" s="871"/>
      <c r="J868" s="871"/>
      <c r="K868" s="871"/>
      <c r="L868" s="871"/>
      <c r="M868" s="871"/>
      <c r="N868" s="871"/>
      <c r="O868" s="871"/>
      <c r="P868" s="871"/>
      <c r="Q868" s="871"/>
      <c r="R868" s="871"/>
      <c r="S868" s="871"/>
      <c r="T868" s="871"/>
      <c r="U868" s="871"/>
      <c r="V868" s="871"/>
      <c r="W868" s="871"/>
      <c r="X868" s="871"/>
      <c r="Y868" s="871"/>
      <c r="Z868" s="871"/>
      <c r="AA868" s="871"/>
      <c r="AB868" s="871"/>
      <c r="AC868" s="871"/>
      <c r="AD868" s="871"/>
      <c r="AE868" s="871"/>
    </row>
    <row r="869" spans="1:31">
      <c r="A869" s="871"/>
      <c r="B869" s="871"/>
      <c r="C869" s="871"/>
      <c r="D869" s="871"/>
      <c r="E869" s="871"/>
      <c r="F869" s="871"/>
      <c r="G869" s="871"/>
      <c r="H869" s="871"/>
      <c r="I869" s="871"/>
      <c r="J869" s="871"/>
      <c r="K869" s="871"/>
      <c r="L869" s="871"/>
      <c r="M869" s="871"/>
      <c r="N869" s="871"/>
      <c r="O869" s="871"/>
      <c r="P869" s="871"/>
      <c r="Q869" s="871"/>
      <c r="R869" s="871"/>
      <c r="S869" s="871"/>
      <c r="T869" s="871"/>
      <c r="U869" s="871"/>
      <c r="V869" s="871"/>
      <c r="W869" s="871"/>
      <c r="X869" s="871"/>
      <c r="Y869" s="871"/>
      <c r="Z869" s="871"/>
      <c r="AA869" s="871"/>
      <c r="AB869" s="871"/>
      <c r="AC869" s="871"/>
      <c r="AD869" s="871"/>
      <c r="AE869" s="871"/>
    </row>
    <row r="870" spans="1:31">
      <c r="A870" s="871"/>
      <c r="B870" s="871"/>
      <c r="C870" s="871"/>
      <c r="D870" s="871"/>
      <c r="E870" s="871"/>
      <c r="F870" s="871"/>
      <c r="G870" s="871"/>
      <c r="H870" s="871"/>
      <c r="I870" s="871"/>
      <c r="J870" s="871"/>
      <c r="K870" s="871"/>
      <c r="L870" s="871"/>
      <c r="M870" s="871"/>
      <c r="N870" s="871"/>
      <c r="O870" s="871"/>
      <c r="P870" s="871"/>
      <c r="Q870" s="871"/>
      <c r="R870" s="871"/>
      <c r="S870" s="871"/>
      <c r="T870" s="871"/>
      <c r="U870" s="871"/>
      <c r="V870" s="871"/>
      <c r="W870" s="871"/>
      <c r="X870" s="871"/>
      <c r="Y870" s="871"/>
      <c r="Z870" s="871"/>
      <c r="AA870" s="871"/>
      <c r="AB870" s="871"/>
      <c r="AC870" s="871"/>
      <c r="AD870" s="871"/>
      <c r="AE870" s="871"/>
    </row>
    <row r="871" spans="1:31">
      <c r="A871" s="871"/>
      <c r="B871" s="871"/>
      <c r="C871" s="871"/>
      <c r="D871" s="871"/>
      <c r="E871" s="871"/>
      <c r="F871" s="871"/>
      <c r="G871" s="871"/>
      <c r="H871" s="871"/>
      <c r="I871" s="871"/>
      <c r="J871" s="871"/>
      <c r="K871" s="871"/>
      <c r="L871" s="871"/>
      <c r="M871" s="871"/>
      <c r="N871" s="871"/>
      <c r="O871" s="871"/>
      <c r="P871" s="871"/>
      <c r="Q871" s="871"/>
      <c r="R871" s="871"/>
      <c r="S871" s="871"/>
      <c r="T871" s="871"/>
      <c r="U871" s="871"/>
      <c r="V871" s="871"/>
      <c r="W871" s="871"/>
      <c r="X871" s="871"/>
      <c r="Y871" s="871"/>
      <c r="Z871" s="871"/>
      <c r="AA871" s="871"/>
      <c r="AB871" s="871"/>
      <c r="AC871" s="871"/>
      <c r="AD871" s="871"/>
      <c r="AE871" s="871"/>
    </row>
    <row r="872" spans="1:31">
      <c r="A872" s="871"/>
      <c r="B872" s="871"/>
      <c r="C872" s="871"/>
      <c r="D872" s="871"/>
      <c r="E872" s="871"/>
      <c r="F872" s="871"/>
      <c r="G872" s="871"/>
      <c r="H872" s="871"/>
      <c r="I872" s="871"/>
      <c r="J872" s="871"/>
      <c r="K872" s="871"/>
      <c r="L872" s="871"/>
      <c r="M872" s="871"/>
      <c r="N872" s="871"/>
      <c r="O872" s="871"/>
      <c r="P872" s="871"/>
      <c r="Q872" s="871"/>
      <c r="R872" s="871"/>
      <c r="S872" s="871"/>
      <c r="T872" s="871"/>
      <c r="U872" s="871"/>
      <c r="V872" s="871"/>
      <c r="W872" s="871"/>
      <c r="X872" s="871"/>
      <c r="Y872" s="871"/>
      <c r="Z872" s="871"/>
      <c r="AA872" s="871"/>
      <c r="AB872" s="871"/>
      <c r="AC872" s="871"/>
      <c r="AD872" s="871"/>
      <c r="AE872" s="871"/>
    </row>
    <row r="873" spans="1:31">
      <c r="A873" s="871"/>
      <c r="B873" s="871"/>
      <c r="C873" s="871"/>
      <c r="D873" s="871"/>
      <c r="E873" s="871"/>
      <c r="F873" s="871"/>
      <c r="G873" s="871"/>
      <c r="H873" s="871"/>
      <c r="I873" s="871"/>
      <c r="J873" s="871"/>
      <c r="K873" s="871"/>
      <c r="L873" s="871"/>
      <c r="M873" s="871"/>
      <c r="N873" s="871"/>
      <c r="O873" s="871"/>
      <c r="P873" s="871"/>
      <c r="Q873" s="871"/>
      <c r="R873" s="871"/>
      <c r="S873" s="871"/>
      <c r="T873" s="871"/>
      <c r="U873" s="871"/>
      <c r="V873" s="871"/>
      <c r="W873" s="871"/>
      <c r="X873" s="871"/>
      <c r="Y873" s="871"/>
      <c r="Z873" s="871"/>
      <c r="AA873" s="871"/>
      <c r="AB873" s="871"/>
      <c r="AC873" s="871"/>
      <c r="AD873" s="871"/>
      <c r="AE873" s="871"/>
    </row>
    <row r="874" spans="1:31">
      <c r="A874" s="871"/>
      <c r="B874" s="871"/>
      <c r="C874" s="871"/>
      <c r="D874" s="871"/>
      <c r="E874" s="871"/>
      <c r="F874" s="871"/>
      <c r="G874" s="871"/>
      <c r="H874" s="871"/>
      <c r="I874" s="871"/>
      <c r="J874" s="871"/>
      <c r="K874" s="871"/>
      <c r="L874" s="871"/>
      <c r="M874" s="871"/>
      <c r="N874" s="871"/>
      <c r="O874" s="871"/>
      <c r="P874" s="871"/>
      <c r="Q874" s="871"/>
      <c r="R874" s="871"/>
      <c r="S874" s="871"/>
      <c r="T874" s="871"/>
      <c r="U874" s="871"/>
      <c r="V874" s="871"/>
      <c r="W874" s="871"/>
      <c r="X874" s="871"/>
      <c r="Y874" s="871"/>
      <c r="Z874" s="871"/>
      <c r="AA874" s="871"/>
      <c r="AB874" s="871"/>
      <c r="AC874" s="871"/>
      <c r="AD874" s="871"/>
      <c r="AE874" s="871"/>
    </row>
    <row r="875" spans="1:31">
      <c r="A875" s="871"/>
      <c r="B875" s="871"/>
      <c r="C875" s="871"/>
      <c r="D875" s="871"/>
      <c r="E875" s="871"/>
      <c r="F875" s="871"/>
      <c r="G875" s="871"/>
      <c r="H875" s="871"/>
      <c r="I875" s="871"/>
      <c r="J875" s="871"/>
      <c r="K875" s="871"/>
      <c r="L875" s="871"/>
      <c r="M875" s="871"/>
      <c r="N875" s="871"/>
      <c r="O875" s="871"/>
      <c r="P875" s="871"/>
      <c r="Q875" s="871"/>
      <c r="R875" s="871"/>
      <c r="S875" s="871"/>
      <c r="T875" s="871"/>
      <c r="U875" s="871"/>
      <c r="V875" s="871"/>
      <c r="W875" s="871"/>
      <c r="X875" s="871"/>
      <c r="Y875" s="871"/>
      <c r="Z875" s="871"/>
      <c r="AA875" s="871"/>
      <c r="AB875" s="871"/>
      <c r="AC875" s="871"/>
      <c r="AD875" s="871"/>
      <c r="AE875" s="871"/>
    </row>
    <row r="876" spans="1:31">
      <c r="A876" s="871"/>
      <c r="B876" s="871"/>
      <c r="C876" s="871"/>
      <c r="D876" s="871"/>
      <c r="E876" s="871"/>
      <c r="F876" s="871"/>
      <c r="G876" s="871"/>
      <c r="H876" s="871"/>
      <c r="I876" s="871"/>
      <c r="J876" s="871"/>
      <c r="K876" s="871"/>
      <c r="L876" s="871"/>
      <c r="M876" s="871"/>
      <c r="N876" s="871"/>
      <c r="O876" s="871"/>
      <c r="P876" s="871"/>
      <c r="Q876" s="871"/>
      <c r="R876" s="871"/>
      <c r="S876" s="871"/>
      <c r="T876" s="871"/>
      <c r="U876" s="871"/>
      <c r="V876" s="871"/>
      <c r="W876" s="871"/>
      <c r="X876" s="871"/>
      <c r="Y876" s="871"/>
      <c r="Z876" s="871"/>
      <c r="AA876" s="871"/>
      <c r="AB876" s="871"/>
      <c r="AC876" s="871"/>
      <c r="AD876" s="871"/>
      <c r="AE876" s="871"/>
    </row>
    <row r="877" spans="1:31">
      <c r="A877" s="871"/>
      <c r="B877" s="871"/>
      <c r="C877" s="871"/>
      <c r="D877" s="871"/>
      <c r="E877" s="871"/>
      <c r="F877" s="871"/>
      <c r="G877" s="871"/>
      <c r="H877" s="871"/>
      <c r="I877" s="871"/>
      <c r="J877" s="871"/>
      <c r="K877" s="871"/>
      <c r="L877" s="871"/>
      <c r="M877" s="871"/>
      <c r="N877" s="871"/>
      <c r="O877" s="871"/>
      <c r="P877" s="871"/>
      <c r="Q877" s="871"/>
      <c r="R877" s="871"/>
      <c r="S877" s="871"/>
      <c r="T877" s="871"/>
      <c r="U877" s="871"/>
      <c r="V877" s="871"/>
      <c r="W877" s="871"/>
      <c r="X877" s="871"/>
      <c r="Y877" s="871"/>
      <c r="Z877" s="871"/>
      <c r="AA877" s="871"/>
      <c r="AB877" s="871"/>
      <c r="AC877" s="871"/>
      <c r="AD877" s="871"/>
      <c r="AE877" s="871"/>
    </row>
    <row r="878" spans="1:31">
      <c r="A878" s="871"/>
      <c r="B878" s="871"/>
      <c r="C878" s="871"/>
      <c r="D878" s="871"/>
      <c r="E878" s="871"/>
      <c r="F878" s="871"/>
      <c r="G878" s="871"/>
      <c r="H878" s="871"/>
      <c r="I878" s="871"/>
      <c r="J878" s="871"/>
      <c r="K878" s="871"/>
      <c r="L878" s="871"/>
      <c r="M878" s="871"/>
      <c r="N878" s="871"/>
      <c r="O878" s="871"/>
      <c r="P878" s="871"/>
      <c r="Q878" s="871"/>
      <c r="R878" s="871"/>
      <c r="S878" s="871"/>
      <c r="T878" s="871"/>
      <c r="U878" s="871"/>
      <c r="V878" s="871"/>
      <c r="W878" s="871"/>
      <c r="X878" s="871"/>
      <c r="Y878" s="871"/>
      <c r="Z878" s="871"/>
      <c r="AA878" s="871"/>
      <c r="AB878" s="871"/>
      <c r="AC878" s="871"/>
      <c r="AD878" s="871"/>
      <c r="AE878" s="871"/>
    </row>
    <row r="879" spans="1:31">
      <c r="A879" s="871"/>
      <c r="B879" s="871"/>
      <c r="C879" s="871"/>
      <c r="D879" s="871"/>
      <c r="E879" s="871"/>
      <c r="F879" s="871"/>
      <c r="G879" s="871"/>
      <c r="H879" s="871"/>
      <c r="I879" s="871"/>
      <c r="J879" s="871"/>
      <c r="K879" s="871"/>
      <c r="L879" s="871"/>
      <c r="M879" s="871"/>
      <c r="N879" s="871"/>
      <c r="O879" s="871"/>
      <c r="P879" s="871"/>
      <c r="Q879" s="871"/>
      <c r="R879" s="871"/>
      <c r="S879" s="871"/>
      <c r="T879" s="871"/>
      <c r="U879" s="871"/>
      <c r="V879" s="871"/>
      <c r="W879" s="871"/>
      <c r="X879" s="871"/>
      <c r="Y879" s="871"/>
      <c r="Z879" s="871"/>
      <c r="AA879" s="871"/>
      <c r="AB879" s="871"/>
      <c r="AC879" s="871"/>
      <c r="AD879" s="871"/>
      <c r="AE879" s="871"/>
    </row>
    <row r="880" spans="1:31">
      <c r="A880" s="871"/>
      <c r="B880" s="871"/>
      <c r="C880" s="871"/>
      <c r="D880" s="871"/>
      <c r="E880" s="871"/>
      <c r="F880" s="871"/>
      <c r="G880" s="871"/>
      <c r="H880" s="871"/>
      <c r="I880" s="871"/>
      <c r="J880" s="871"/>
      <c r="K880" s="871"/>
      <c r="L880" s="871"/>
      <c r="M880" s="871"/>
      <c r="N880" s="871"/>
      <c r="O880" s="871"/>
      <c r="P880" s="871"/>
      <c r="Q880" s="871"/>
      <c r="R880" s="871"/>
      <c r="S880" s="871"/>
      <c r="T880" s="871"/>
      <c r="U880" s="871"/>
      <c r="V880" s="871"/>
      <c r="W880" s="871"/>
      <c r="X880" s="871"/>
      <c r="Y880" s="871"/>
      <c r="Z880" s="871"/>
      <c r="AA880" s="871"/>
      <c r="AB880" s="871"/>
      <c r="AC880" s="871"/>
      <c r="AD880" s="871"/>
      <c r="AE880" s="871"/>
    </row>
    <row r="881" spans="1:31">
      <c r="A881" s="871"/>
      <c r="B881" s="871"/>
      <c r="C881" s="871"/>
      <c r="D881" s="871"/>
      <c r="E881" s="871"/>
      <c r="F881" s="871"/>
      <c r="G881" s="871"/>
      <c r="H881" s="871"/>
      <c r="I881" s="871"/>
      <c r="J881" s="871"/>
      <c r="K881" s="871"/>
      <c r="L881" s="871"/>
      <c r="M881" s="871"/>
      <c r="N881" s="871"/>
      <c r="O881" s="871"/>
      <c r="P881" s="871"/>
      <c r="Q881" s="871"/>
      <c r="R881" s="871"/>
      <c r="S881" s="871"/>
      <c r="T881" s="871"/>
      <c r="U881" s="871"/>
      <c r="V881" s="871"/>
      <c r="W881" s="871"/>
      <c r="X881" s="871"/>
      <c r="Y881" s="871"/>
      <c r="Z881" s="871"/>
      <c r="AA881" s="871"/>
      <c r="AB881" s="871"/>
      <c r="AC881" s="871"/>
      <c r="AD881" s="871"/>
      <c r="AE881" s="871"/>
    </row>
    <row r="882" spans="1:31">
      <c r="A882" s="871"/>
      <c r="B882" s="871"/>
      <c r="C882" s="871"/>
      <c r="D882" s="871"/>
      <c r="E882" s="871"/>
      <c r="F882" s="871"/>
      <c r="G882" s="871"/>
      <c r="H882" s="871"/>
      <c r="I882" s="871"/>
      <c r="J882" s="871"/>
      <c r="K882" s="871"/>
      <c r="L882" s="871"/>
      <c r="M882" s="871"/>
      <c r="N882" s="871"/>
      <c r="O882" s="871"/>
      <c r="P882" s="871"/>
      <c r="Q882" s="871"/>
      <c r="R882" s="871"/>
      <c r="S882" s="871"/>
      <c r="T882" s="871"/>
      <c r="U882" s="871"/>
      <c r="V882" s="871"/>
      <c r="W882" s="871"/>
      <c r="X882" s="871"/>
      <c r="Y882" s="871"/>
      <c r="Z882" s="871"/>
      <c r="AA882" s="871"/>
      <c r="AB882" s="871"/>
      <c r="AC882" s="871"/>
      <c r="AD882" s="871"/>
      <c r="AE882" s="871"/>
    </row>
    <row r="883" spans="1:31">
      <c r="A883" s="871"/>
      <c r="B883" s="871"/>
      <c r="C883" s="871"/>
      <c r="D883" s="871"/>
      <c r="E883" s="871"/>
      <c r="F883" s="871"/>
      <c r="G883" s="871"/>
      <c r="H883" s="871"/>
      <c r="I883" s="871"/>
      <c r="J883" s="871"/>
      <c r="K883" s="871"/>
      <c r="L883" s="871"/>
      <c r="M883" s="871"/>
      <c r="N883" s="871"/>
      <c r="O883" s="871"/>
      <c r="P883" s="871"/>
      <c r="Q883" s="871"/>
      <c r="R883" s="871"/>
      <c r="S883" s="871"/>
      <c r="T883" s="871"/>
      <c r="U883" s="871"/>
      <c r="V883" s="871"/>
      <c r="W883" s="871"/>
      <c r="X883" s="871"/>
      <c r="Y883" s="871"/>
      <c r="Z883" s="871"/>
      <c r="AA883" s="871"/>
      <c r="AB883" s="871"/>
      <c r="AC883" s="871"/>
      <c r="AD883" s="871"/>
      <c r="AE883" s="871"/>
    </row>
    <row r="884" spans="1:31">
      <c r="A884" s="871"/>
      <c r="B884" s="871"/>
      <c r="C884" s="871"/>
      <c r="D884" s="871"/>
      <c r="E884" s="871"/>
      <c r="F884" s="871"/>
      <c r="G884" s="871"/>
      <c r="H884" s="871"/>
      <c r="I884" s="871"/>
      <c r="J884" s="871"/>
      <c r="K884" s="871"/>
      <c r="L884" s="871"/>
      <c r="M884" s="871"/>
      <c r="N884" s="871"/>
      <c r="O884" s="871"/>
      <c r="P884" s="871"/>
      <c r="Q884" s="871"/>
      <c r="R884" s="871"/>
      <c r="S884" s="871"/>
      <c r="T884" s="871"/>
      <c r="U884" s="871"/>
      <c r="V884" s="871"/>
      <c r="W884" s="871"/>
      <c r="X884" s="871"/>
      <c r="Y884" s="871"/>
      <c r="Z884" s="871"/>
      <c r="AA884" s="871"/>
      <c r="AB884" s="871"/>
      <c r="AC884" s="871"/>
      <c r="AD884" s="871"/>
      <c r="AE884" s="871"/>
    </row>
    <row r="885" spans="1:31">
      <c r="A885" s="871"/>
      <c r="B885" s="871"/>
      <c r="C885" s="871"/>
      <c r="D885" s="871"/>
      <c r="E885" s="871"/>
      <c r="F885" s="871"/>
      <c r="G885" s="871"/>
      <c r="H885" s="871"/>
      <c r="I885" s="871"/>
      <c r="J885" s="871"/>
      <c r="K885" s="871"/>
      <c r="L885" s="871"/>
      <c r="M885" s="871"/>
      <c r="N885" s="871"/>
      <c r="O885" s="871"/>
      <c r="P885" s="871"/>
      <c r="Q885" s="871"/>
      <c r="R885" s="871"/>
      <c r="S885" s="871"/>
      <c r="T885" s="871"/>
      <c r="U885" s="871"/>
      <c r="V885" s="871"/>
      <c r="W885" s="871"/>
      <c r="X885" s="871"/>
      <c r="Y885" s="871"/>
      <c r="Z885" s="871"/>
      <c r="AA885" s="871"/>
      <c r="AB885" s="871"/>
      <c r="AC885" s="871"/>
      <c r="AD885" s="871"/>
      <c r="AE885" s="871"/>
    </row>
    <row r="886" spans="1:31">
      <c r="A886" s="871"/>
      <c r="B886" s="871"/>
      <c r="C886" s="871"/>
      <c r="D886" s="871"/>
      <c r="E886" s="871"/>
      <c r="F886" s="871"/>
      <c r="G886" s="871"/>
      <c r="H886" s="871"/>
      <c r="I886" s="871"/>
      <c r="J886" s="871"/>
      <c r="K886" s="871"/>
      <c r="L886" s="871"/>
      <c r="M886" s="871"/>
      <c r="N886" s="871"/>
      <c r="O886" s="871"/>
      <c r="P886" s="871"/>
      <c r="Q886" s="871"/>
      <c r="R886" s="871"/>
      <c r="S886" s="871"/>
      <c r="T886" s="871"/>
      <c r="U886" s="871"/>
      <c r="V886" s="871"/>
      <c r="W886" s="871"/>
      <c r="X886" s="871"/>
      <c r="Y886" s="871"/>
      <c r="Z886" s="871"/>
      <c r="AA886" s="871"/>
      <c r="AB886" s="871"/>
      <c r="AC886" s="871"/>
      <c r="AD886" s="871"/>
      <c r="AE886" s="871"/>
    </row>
    <row r="887" spans="1:31">
      <c r="A887" s="871"/>
      <c r="B887" s="871"/>
      <c r="C887" s="871"/>
      <c r="D887" s="871"/>
      <c r="E887" s="871"/>
      <c r="F887" s="871"/>
      <c r="G887" s="871"/>
      <c r="H887" s="871"/>
      <c r="I887" s="871"/>
      <c r="J887" s="871"/>
      <c r="K887" s="871"/>
      <c r="L887" s="871"/>
      <c r="M887" s="871"/>
      <c r="N887" s="871"/>
      <c r="O887" s="871"/>
      <c r="P887" s="871"/>
      <c r="Q887" s="871"/>
      <c r="R887" s="871"/>
      <c r="S887" s="871"/>
      <c r="T887" s="871"/>
      <c r="U887" s="871"/>
      <c r="V887" s="871"/>
      <c r="W887" s="871"/>
      <c r="X887" s="871"/>
      <c r="Y887" s="871"/>
      <c r="Z887" s="871"/>
      <c r="AA887" s="871"/>
      <c r="AB887" s="871"/>
      <c r="AC887" s="871"/>
      <c r="AD887" s="871"/>
      <c r="AE887" s="871"/>
    </row>
    <row r="888" spans="1:31">
      <c r="A888" s="871"/>
      <c r="B888" s="871"/>
      <c r="C888" s="871"/>
      <c r="D888" s="871"/>
      <c r="E888" s="871"/>
      <c r="F888" s="871"/>
      <c r="G888" s="871"/>
      <c r="H888" s="871"/>
      <c r="I888" s="871"/>
      <c r="J888" s="871"/>
      <c r="K888" s="871"/>
      <c r="L888" s="871"/>
      <c r="M888" s="871"/>
      <c r="N888" s="871"/>
      <c r="O888" s="871"/>
      <c r="P888" s="871"/>
      <c r="Q888" s="871"/>
      <c r="R888" s="871"/>
      <c r="S888" s="871"/>
      <c r="T888" s="871"/>
      <c r="U888" s="871"/>
      <c r="V888" s="871"/>
      <c r="W888" s="871"/>
      <c r="X888" s="871"/>
      <c r="Y888" s="871"/>
      <c r="Z888" s="871"/>
      <c r="AA888" s="871"/>
      <c r="AB888" s="871"/>
      <c r="AC888" s="871"/>
      <c r="AD888" s="871"/>
      <c r="AE888" s="871"/>
    </row>
    <row r="889" spans="1:31">
      <c r="A889" s="871"/>
      <c r="B889" s="871"/>
      <c r="C889" s="871"/>
      <c r="D889" s="871"/>
      <c r="E889" s="871"/>
      <c r="F889" s="871"/>
      <c r="G889" s="871"/>
      <c r="H889" s="871"/>
      <c r="I889" s="871"/>
      <c r="J889" s="871"/>
      <c r="K889" s="871"/>
      <c r="L889" s="871"/>
      <c r="M889" s="871"/>
      <c r="N889" s="871"/>
      <c r="O889" s="871"/>
      <c r="P889" s="871"/>
      <c r="Q889" s="871"/>
      <c r="R889" s="871"/>
      <c r="S889" s="871"/>
      <c r="T889" s="871"/>
      <c r="U889" s="871"/>
      <c r="V889" s="871"/>
      <c r="W889" s="871"/>
      <c r="X889" s="871"/>
      <c r="Y889" s="871"/>
      <c r="Z889" s="871"/>
      <c r="AA889" s="871"/>
      <c r="AB889" s="871"/>
      <c r="AC889" s="871"/>
      <c r="AD889" s="871"/>
      <c r="AE889" s="871"/>
    </row>
    <row r="890" spans="1:31">
      <c r="A890" s="871"/>
      <c r="B890" s="871"/>
      <c r="C890" s="871"/>
      <c r="D890" s="871"/>
      <c r="E890" s="871"/>
      <c r="F890" s="871"/>
      <c r="G890" s="871"/>
      <c r="H890" s="871"/>
      <c r="I890" s="871"/>
      <c r="J890" s="871"/>
      <c r="K890" s="871"/>
      <c r="L890" s="871"/>
      <c r="M890" s="871"/>
      <c r="N890" s="871"/>
      <c r="O890" s="871"/>
      <c r="P890" s="871"/>
      <c r="Q890" s="871"/>
      <c r="R890" s="871"/>
      <c r="S890" s="871"/>
      <c r="T890" s="871"/>
      <c r="U890" s="871"/>
      <c r="V890" s="871"/>
      <c r="W890" s="871"/>
      <c r="X890" s="871"/>
      <c r="Y890" s="871"/>
      <c r="Z890" s="871"/>
      <c r="AA890" s="871"/>
      <c r="AB890" s="871"/>
      <c r="AC890" s="871"/>
      <c r="AD890" s="871"/>
      <c r="AE890" s="871"/>
    </row>
    <row r="891" spans="1:31">
      <c r="A891" s="871"/>
      <c r="B891" s="871"/>
      <c r="C891" s="871"/>
      <c r="D891" s="871"/>
      <c r="E891" s="871"/>
      <c r="F891" s="871"/>
      <c r="G891" s="871"/>
      <c r="H891" s="871"/>
      <c r="I891" s="871"/>
      <c r="J891" s="871"/>
      <c r="K891" s="871"/>
      <c r="L891" s="871"/>
      <c r="M891" s="871"/>
      <c r="N891" s="871"/>
      <c r="O891" s="871"/>
      <c r="P891" s="871"/>
      <c r="Q891" s="871"/>
      <c r="R891" s="871"/>
      <c r="S891" s="871"/>
      <c r="T891" s="871"/>
      <c r="U891" s="871"/>
      <c r="V891" s="871"/>
      <c r="W891" s="871"/>
      <c r="X891" s="871"/>
      <c r="Y891" s="871"/>
      <c r="Z891" s="871"/>
      <c r="AA891" s="871"/>
      <c r="AB891" s="871"/>
      <c r="AC891" s="871"/>
      <c r="AD891" s="871"/>
      <c r="AE891" s="871"/>
    </row>
    <row r="892" spans="1:31">
      <c r="A892" s="871"/>
      <c r="B892" s="871"/>
      <c r="C892" s="871"/>
      <c r="D892" s="871"/>
      <c r="E892" s="871"/>
      <c r="F892" s="871"/>
      <c r="G892" s="871"/>
      <c r="H892" s="871"/>
      <c r="I892" s="871"/>
      <c r="J892" s="871"/>
      <c r="K892" s="871"/>
      <c r="L892" s="871"/>
      <c r="M892" s="871"/>
      <c r="N892" s="871"/>
      <c r="O892" s="871"/>
      <c r="P892" s="871"/>
      <c r="Q892" s="871"/>
      <c r="R892" s="871"/>
      <c r="S892" s="871"/>
      <c r="T892" s="871"/>
      <c r="U892" s="871"/>
      <c r="V892" s="871"/>
      <c r="W892" s="871"/>
      <c r="X892" s="871"/>
      <c r="Y892" s="871"/>
      <c r="Z892" s="871"/>
      <c r="AA892" s="871"/>
      <c r="AB892" s="871"/>
      <c r="AC892" s="871"/>
      <c r="AD892" s="871"/>
      <c r="AE892" s="871"/>
    </row>
    <row r="893" spans="1:31">
      <c r="A893" s="871"/>
      <c r="B893" s="871"/>
      <c r="C893" s="871"/>
      <c r="D893" s="871"/>
      <c r="E893" s="871"/>
      <c r="F893" s="871"/>
      <c r="G893" s="871"/>
      <c r="H893" s="871"/>
      <c r="I893" s="871"/>
      <c r="J893" s="871"/>
      <c r="K893" s="871"/>
      <c r="L893" s="871"/>
      <c r="M893" s="871"/>
      <c r="N893" s="871"/>
      <c r="O893" s="871"/>
      <c r="P893" s="871"/>
      <c r="Q893" s="871"/>
      <c r="R893" s="871"/>
      <c r="S893" s="871"/>
      <c r="T893" s="871"/>
      <c r="U893" s="871"/>
      <c r="V893" s="871"/>
      <c r="W893" s="871"/>
      <c r="X893" s="871"/>
      <c r="Y893" s="871"/>
      <c r="Z893" s="871"/>
      <c r="AA893" s="871"/>
      <c r="AB893" s="871"/>
      <c r="AC893" s="871"/>
      <c r="AD893" s="871"/>
      <c r="AE893" s="871"/>
    </row>
    <row r="894" spans="1:31">
      <c r="A894" s="871"/>
      <c r="B894" s="871"/>
      <c r="C894" s="871"/>
      <c r="D894" s="871"/>
      <c r="E894" s="871"/>
      <c r="F894" s="871"/>
      <c r="G894" s="871"/>
      <c r="H894" s="871"/>
      <c r="I894" s="871"/>
      <c r="J894" s="871"/>
      <c r="K894" s="871"/>
      <c r="L894" s="871"/>
      <c r="M894" s="871"/>
      <c r="N894" s="871"/>
      <c r="O894" s="871"/>
      <c r="P894" s="871"/>
      <c r="Q894" s="871"/>
      <c r="R894" s="871"/>
      <c r="S894" s="871"/>
      <c r="T894" s="871"/>
      <c r="U894" s="871"/>
      <c r="V894" s="871"/>
      <c r="W894" s="871"/>
      <c r="X894" s="871"/>
      <c r="Y894" s="871"/>
      <c r="Z894" s="871"/>
      <c r="AA894" s="871"/>
      <c r="AB894" s="871"/>
      <c r="AC894" s="871"/>
      <c r="AD894" s="871"/>
      <c r="AE894" s="871"/>
    </row>
    <row r="895" spans="1:31">
      <c r="A895" s="871"/>
      <c r="B895" s="871"/>
      <c r="C895" s="871"/>
      <c r="D895" s="871"/>
      <c r="E895" s="871"/>
      <c r="F895" s="871"/>
      <c r="G895" s="871"/>
      <c r="H895" s="871"/>
      <c r="I895" s="871"/>
      <c r="J895" s="871"/>
      <c r="K895" s="871"/>
      <c r="L895" s="871"/>
      <c r="M895" s="871"/>
      <c r="N895" s="871"/>
      <c r="O895" s="871"/>
      <c r="P895" s="871"/>
      <c r="Q895" s="871"/>
      <c r="R895" s="871"/>
      <c r="S895" s="871"/>
      <c r="T895" s="871"/>
      <c r="U895" s="871"/>
      <c r="V895" s="871"/>
      <c r="W895" s="871"/>
      <c r="X895" s="871"/>
      <c r="Y895" s="871"/>
      <c r="Z895" s="871"/>
      <c r="AA895" s="871"/>
      <c r="AB895" s="871"/>
      <c r="AC895" s="871"/>
      <c r="AD895" s="871"/>
      <c r="AE895" s="871"/>
    </row>
    <row r="896" spans="1:31">
      <c r="A896" s="871"/>
      <c r="B896" s="871"/>
      <c r="C896" s="871"/>
      <c r="D896" s="871"/>
      <c r="E896" s="871"/>
      <c r="F896" s="871"/>
      <c r="G896" s="871"/>
      <c r="H896" s="871"/>
      <c r="I896" s="871"/>
      <c r="J896" s="871"/>
      <c r="K896" s="871"/>
      <c r="L896" s="871"/>
      <c r="M896" s="871"/>
      <c r="N896" s="871"/>
      <c r="O896" s="871"/>
      <c r="P896" s="871"/>
      <c r="Q896" s="871"/>
      <c r="R896" s="871"/>
      <c r="S896" s="871"/>
      <c r="T896" s="871"/>
      <c r="U896" s="871"/>
      <c r="V896" s="871"/>
      <c r="W896" s="871"/>
      <c r="X896" s="871"/>
      <c r="Y896" s="871"/>
      <c r="Z896" s="871"/>
      <c r="AA896" s="871"/>
      <c r="AB896" s="871"/>
      <c r="AC896" s="871"/>
      <c r="AD896" s="871"/>
      <c r="AE896" s="871"/>
    </row>
    <row r="897" spans="1:31">
      <c r="A897" s="871"/>
      <c r="B897" s="871"/>
      <c r="C897" s="871"/>
      <c r="D897" s="871"/>
      <c r="E897" s="871"/>
      <c r="F897" s="871"/>
      <c r="G897" s="871"/>
      <c r="H897" s="871"/>
      <c r="I897" s="871"/>
      <c r="J897" s="871"/>
      <c r="K897" s="871"/>
      <c r="L897" s="871"/>
      <c r="M897" s="871"/>
      <c r="N897" s="871"/>
      <c r="O897" s="871"/>
      <c r="P897" s="871"/>
      <c r="Q897" s="871"/>
      <c r="R897" s="871"/>
      <c r="S897" s="871"/>
      <c r="T897" s="871"/>
      <c r="U897" s="871"/>
      <c r="V897" s="871"/>
      <c r="W897" s="871"/>
      <c r="X897" s="871"/>
      <c r="Y897" s="871"/>
      <c r="Z897" s="871"/>
      <c r="AA897" s="871"/>
      <c r="AB897" s="871"/>
      <c r="AC897" s="871"/>
      <c r="AD897" s="871"/>
      <c r="AE897" s="871"/>
    </row>
    <row r="898" spans="1:31">
      <c r="A898" s="871"/>
      <c r="B898" s="871"/>
      <c r="C898" s="871"/>
      <c r="D898" s="871"/>
      <c r="E898" s="871"/>
      <c r="F898" s="871"/>
      <c r="G898" s="871"/>
      <c r="H898" s="871"/>
      <c r="I898" s="871"/>
      <c r="J898" s="871"/>
      <c r="K898" s="871"/>
      <c r="L898" s="871"/>
      <c r="M898" s="871"/>
      <c r="N898" s="871"/>
      <c r="O898" s="871"/>
      <c r="P898" s="871"/>
      <c r="Q898" s="871"/>
      <c r="R898" s="871"/>
      <c r="S898" s="871"/>
      <c r="T898" s="871"/>
      <c r="U898" s="871"/>
      <c r="V898" s="871"/>
      <c r="W898" s="871"/>
      <c r="X898" s="871"/>
      <c r="Y898" s="871"/>
      <c r="Z898" s="871"/>
      <c r="AA898" s="871"/>
      <c r="AB898" s="871"/>
      <c r="AC898" s="871"/>
      <c r="AD898" s="871"/>
      <c r="AE898" s="871"/>
    </row>
    <row r="899" spans="1:31">
      <c r="A899" s="871"/>
      <c r="B899" s="871"/>
      <c r="C899" s="871"/>
      <c r="D899" s="871"/>
      <c r="E899" s="871"/>
      <c r="F899" s="871"/>
      <c r="G899" s="871"/>
      <c r="H899" s="871"/>
      <c r="I899" s="871"/>
      <c r="J899" s="871"/>
      <c r="K899" s="871"/>
      <c r="L899" s="871"/>
      <c r="M899" s="871"/>
      <c r="N899" s="871"/>
      <c r="O899" s="871"/>
      <c r="P899" s="871"/>
      <c r="Q899" s="871"/>
      <c r="R899" s="871"/>
      <c r="S899" s="871"/>
      <c r="T899" s="871"/>
      <c r="U899" s="871"/>
      <c r="V899" s="871"/>
      <c r="W899" s="871"/>
      <c r="X899" s="871"/>
      <c r="Y899" s="871"/>
      <c r="Z899" s="871"/>
      <c r="AA899" s="871"/>
      <c r="AB899" s="871"/>
      <c r="AC899" s="871"/>
      <c r="AD899" s="871"/>
      <c r="AE899" s="871"/>
    </row>
    <row r="900" spans="1:31">
      <c r="A900" s="871"/>
      <c r="B900" s="871"/>
      <c r="C900" s="871"/>
      <c r="D900" s="871"/>
      <c r="E900" s="871"/>
      <c r="F900" s="871"/>
      <c r="G900" s="871"/>
      <c r="H900" s="871"/>
      <c r="I900" s="871"/>
      <c r="J900" s="871"/>
      <c r="K900" s="871"/>
      <c r="L900" s="871"/>
      <c r="M900" s="871"/>
      <c r="N900" s="871"/>
      <c r="O900" s="871"/>
      <c r="P900" s="871"/>
      <c r="Q900" s="871"/>
      <c r="R900" s="871"/>
      <c r="S900" s="871"/>
      <c r="T900" s="871"/>
      <c r="U900" s="871"/>
      <c r="V900" s="871"/>
      <c r="W900" s="871"/>
      <c r="X900" s="871"/>
      <c r="Y900" s="871"/>
      <c r="Z900" s="871"/>
      <c r="AA900" s="871"/>
      <c r="AB900" s="871"/>
      <c r="AC900" s="871"/>
      <c r="AD900" s="871"/>
      <c r="AE900" s="871"/>
    </row>
    <row r="901" spans="1:31">
      <c r="A901" s="871"/>
      <c r="B901" s="871"/>
      <c r="C901" s="871"/>
      <c r="D901" s="871"/>
      <c r="E901" s="871"/>
      <c r="F901" s="871"/>
      <c r="G901" s="871"/>
      <c r="H901" s="871"/>
      <c r="I901" s="871"/>
      <c r="J901" s="871"/>
      <c r="K901" s="871"/>
      <c r="L901" s="871"/>
      <c r="M901" s="871"/>
      <c r="N901" s="871"/>
      <c r="O901" s="871"/>
      <c r="P901" s="871"/>
      <c r="Q901" s="871"/>
      <c r="R901" s="871"/>
      <c r="S901" s="871"/>
      <c r="T901" s="871"/>
      <c r="U901" s="871"/>
      <c r="V901" s="871"/>
      <c r="W901" s="871"/>
      <c r="X901" s="871"/>
      <c r="Y901" s="871"/>
      <c r="Z901" s="871"/>
      <c r="AA901" s="871"/>
      <c r="AB901" s="871"/>
      <c r="AC901" s="871"/>
      <c r="AD901" s="871"/>
      <c r="AE901" s="871"/>
    </row>
    <row r="902" spans="1:31">
      <c r="A902" s="871"/>
      <c r="B902" s="871"/>
      <c r="C902" s="871"/>
      <c r="D902" s="871"/>
      <c r="E902" s="871"/>
      <c r="F902" s="871"/>
      <c r="G902" s="871"/>
      <c r="H902" s="871"/>
      <c r="I902" s="871"/>
      <c r="J902" s="871"/>
      <c r="K902" s="871"/>
      <c r="L902" s="871"/>
      <c r="M902" s="871"/>
      <c r="N902" s="871"/>
      <c r="O902" s="871"/>
      <c r="P902" s="871"/>
      <c r="Q902" s="871"/>
      <c r="R902" s="871"/>
      <c r="S902" s="871"/>
      <c r="T902" s="871"/>
      <c r="U902" s="871"/>
      <c r="V902" s="871"/>
      <c r="W902" s="871"/>
      <c r="X902" s="871"/>
      <c r="Y902" s="871"/>
      <c r="Z902" s="871"/>
      <c r="AA902" s="871"/>
      <c r="AB902" s="871"/>
      <c r="AC902" s="871"/>
      <c r="AD902" s="871"/>
      <c r="AE902" s="871"/>
    </row>
    <row r="903" spans="1:31">
      <c r="A903" s="871"/>
      <c r="B903" s="871"/>
      <c r="C903" s="871"/>
      <c r="D903" s="871"/>
      <c r="E903" s="871"/>
      <c r="F903" s="871"/>
      <c r="G903" s="871"/>
      <c r="H903" s="871"/>
      <c r="I903" s="871"/>
      <c r="J903" s="871"/>
      <c r="K903" s="871"/>
      <c r="L903" s="871"/>
      <c r="M903" s="871"/>
      <c r="N903" s="871"/>
      <c r="O903" s="871"/>
      <c r="P903" s="871"/>
      <c r="Q903" s="871"/>
      <c r="R903" s="871"/>
      <c r="S903" s="871"/>
      <c r="T903" s="871"/>
      <c r="U903" s="871"/>
      <c r="V903" s="871"/>
      <c r="W903" s="871"/>
      <c r="X903" s="871"/>
      <c r="Y903" s="871"/>
      <c r="Z903" s="871"/>
      <c r="AA903" s="871"/>
      <c r="AB903" s="871"/>
      <c r="AC903" s="871"/>
      <c r="AD903" s="871"/>
      <c r="AE903" s="871"/>
    </row>
    <row r="904" spans="1:31">
      <c r="A904" s="871"/>
      <c r="B904" s="871"/>
      <c r="C904" s="871"/>
      <c r="D904" s="871"/>
      <c r="E904" s="871"/>
      <c r="F904" s="871"/>
      <c r="G904" s="871"/>
      <c r="H904" s="871"/>
      <c r="I904" s="871"/>
      <c r="J904" s="871"/>
      <c r="K904" s="871"/>
      <c r="L904" s="871"/>
      <c r="M904" s="871"/>
      <c r="N904" s="871"/>
      <c r="O904" s="871"/>
      <c r="P904" s="871"/>
      <c r="Q904" s="871"/>
      <c r="R904" s="871"/>
      <c r="S904" s="871"/>
      <c r="T904" s="871"/>
      <c r="U904" s="871"/>
      <c r="V904" s="871"/>
      <c r="W904" s="871"/>
      <c r="X904" s="871"/>
      <c r="Y904" s="871"/>
      <c r="Z904" s="871"/>
      <c r="AA904" s="871"/>
      <c r="AB904" s="871"/>
      <c r="AC904" s="871"/>
      <c r="AD904" s="871"/>
      <c r="AE904" s="871"/>
    </row>
    <row r="905" spans="1:31">
      <c r="A905" s="871"/>
      <c r="B905" s="871"/>
      <c r="C905" s="871"/>
      <c r="D905" s="871"/>
      <c r="E905" s="871"/>
      <c r="F905" s="871"/>
      <c r="G905" s="871"/>
      <c r="H905" s="871"/>
      <c r="I905" s="871"/>
      <c r="J905" s="871"/>
      <c r="K905" s="871"/>
      <c r="L905" s="871"/>
      <c r="M905" s="871"/>
      <c r="N905" s="871"/>
      <c r="O905" s="871"/>
      <c r="P905" s="871"/>
      <c r="Q905" s="871"/>
      <c r="R905" s="871"/>
      <c r="S905" s="871"/>
      <c r="T905" s="871"/>
      <c r="U905" s="871"/>
      <c r="V905" s="871"/>
      <c r="W905" s="871"/>
      <c r="X905" s="871"/>
      <c r="Y905" s="871"/>
      <c r="Z905" s="871"/>
      <c r="AA905" s="871"/>
      <c r="AB905" s="871"/>
      <c r="AC905" s="871"/>
      <c r="AD905" s="871"/>
      <c r="AE905" s="871"/>
    </row>
    <row r="906" spans="1:31">
      <c r="A906" s="871"/>
      <c r="B906" s="871"/>
      <c r="C906" s="871"/>
      <c r="D906" s="871"/>
      <c r="E906" s="871"/>
      <c r="F906" s="871"/>
      <c r="G906" s="871"/>
      <c r="H906" s="871"/>
      <c r="I906" s="871"/>
      <c r="J906" s="871"/>
      <c r="K906" s="871"/>
      <c r="L906" s="871"/>
      <c r="M906" s="871"/>
      <c r="N906" s="871"/>
      <c r="O906" s="871"/>
      <c r="P906" s="871"/>
      <c r="Q906" s="871"/>
      <c r="R906" s="871"/>
      <c r="S906" s="871"/>
      <c r="T906" s="871"/>
      <c r="U906" s="871"/>
      <c r="V906" s="871"/>
      <c r="W906" s="871"/>
      <c r="X906" s="871"/>
      <c r="Y906" s="871"/>
      <c r="Z906" s="871"/>
      <c r="AA906" s="871"/>
      <c r="AB906" s="871"/>
      <c r="AC906" s="871"/>
      <c r="AD906" s="871"/>
      <c r="AE906" s="871"/>
    </row>
    <row r="907" spans="1:31">
      <c r="A907" s="871"/>
      <c r="B907" s="871"/>
      <c r="C907" s="871"/>
      <c r="D907" s="871"/>
      <c r="E907" s="871"/>
      <c r="F907" s="871"/>
      <c r="G907" s="871"/>
      <c r="H907" s="871"/>
      <c r="I907" s="871"/>
      <c r="J907" s="871"/>
      <c r="K907" s="871"/>
      <c r="L907" s="871"/>
      <c r="M907" s="871"/>
      <c r="N907" s="871"/>
      <c r="O907" s="871"/>
      <c r="P907" s="871"/>
      <c r="Q907" s="871"/>
      <c r="R907" s="871"/>
      <c r="S907" s="871"/>
      <c r="T907" s="871"/>
      <c r="U907" s="871"/>
      <c r="V907" s="871"/>
      <c r="W907" s="871"/>
      <c r="X907" s="871"/>
      <c r="Y907" s="871"/>
      <c r="Z907" s="871"/>
      <c r="AA907" s="871"/>
      <c r="AB907" s="871"/>
      <c r="AC907" s="871"/>
      <c r="AD907" s="871"/>
      <c r="AE907" s="871"/>
    </row>
    <row r="908" spans="1:31">
      <c r="A908" s="871"/>
      <c r="B908" s="871"/>
      <c r="C908" s="871"/>
      <c r="D908" s="871"/>
      <c r="E908" s="871"/>
      <c r="F908" s="871"/>
      <c r="G908" s="871"/>
      <c r="H908" s="871"/>
      <c r="I908" s="871"/>
      <c r="J908" s="871"/>
      <c r="K908" s="871"/>
      <c r="L908" s="871"/>
      <c r="M908" s="871"/>
      <c r="N908" s="871"/>
      <c r="O908" s="871"/>
      <c r="P908" s="871"/>
      <c r="Q908" s="871"/>
      <c r="R908" s="871"/>
      <c r="S908" s="871"/>
      <c r="T908" s="871"/>
      <c r="U908" s="871"/>
      <c r="V908" s="871"/>
      <c r="W908" s="871"/>
      <c r="X908" s="871"/>
      <c r="Y908" s="871"/>
      <c r="Z908" s="871"/>
      <c r="AA908" s="871"/>
      <c r="AB908" s="871"/>
      <c r="AC908" s="871"/>
      <c r="AD908" s="871"/>
      <c r="AE908" s="871"/>
    </row>
    <row r="909" spans="1:31">
      <c r="A909" s="871"/>
      <c r="B909" s="871"/>
      <c r="C909" s="871"/>
      <c r="D909" s="871"/>
      <c r="E909" s="871"/>
      <c r="F909" s="871"/>
      <c r="G909" s="871"/>
      <c r="H909" s="871"/>
      <c r="I909" s="871"/>
      <c r="J909" s="871"/>
      <c r="K909" s="871"/>
      <c r="L909" s="871"/>
      <c r="M909" s="871"/>
      <c r="N909" s="871"/>
      <c r="O909" s="871"/>
      <c r="P909" s="871"/>
      <c r="Q909" s="871"/>
      <c r="R909" s="871"/>
      <c r="S909" s="871"/>
      <c r="T909" s="871"/>
      <c r="U909" s="871"/>
      <c r="V909" s="871"/>
      <c r="W909" s="871"/>
      <c r="X909" s="871"/>
      <c r="Y909" s="871"/>
      <c r="Z909" s="871"/>
      <c r="AA909" s="871"/>
      <c r="AB909" s="871"/>
      <c r="AC909" s="871"/>
      <c r="AD909" s="871"/>
      <c r="AE909" s="871"/>
    </row>
    <row r="910" spans="1:31">
      <c r="A910" s="871"/>
      <c r="B910" s="871"/>
      <c r="C910" s="871"/>
      <c r="D910" s="871"/>
      <c r="E910" s="871"/>
      <c r="F910" s="871"/>
      <c r="G910" s="871"/>
      <c r="H910" s="871"/>
      <c r="I910" s="871"/>
      <c r="J910" s="871"/>
      <c r="K910" s="871"/>
      <c r="L910" s="871"/>
      <c r="M910" s="871"/>
      <c r="N910" s="871"/>
      <c r="O910" s="871"/>
      <c r="P910" s="871"/>
      <c r="Q910" s="871"/>
      <c r="R910" s="871"/>
      <c r="S910" s="871"/>
      <c r="T910" s="871"/>
      <c r="U910" s="871"/>
      <c r="V910" s="871"/>
      <c r="W910" s="871"/>
      <c r="X910" s="871"/>
      <c r="Y910" s="871"/>
      <c r="Z910" s="871"/>
      <c r="AA910" s="871"/>
      <c r="AB910" s="871"/>
      <c r="AC910" s="871"/>
      <c r="AD910" s="871"/>
      <c r="AE910" s="871"/>
    </row>
    <row r="911" spans="1:31">
      <c r="A911" s="871"/>
      <c r="B911" s="871"/>
      <c r="C911" s="871"/>
      <c r="D911" s="871"/>
      <c r="E911" s="871"/>
      <c r="F911" s="871"/>
      <c r="G911" s="871"/>
      <c r="H911" s="871"/>
      <c r="I911" s="871"/>
      <c r="J911" s="871"/>
      <c r="K911" s="871"/>
      <c r="L911" s="871"/>
      <c r="M911" s="871"/>
      <c r="N911" s="871"/>
      <c r="O911" s="871"/>
      <c r="P911" s="871"/>
      <c r="Q911" s="871"/>
      <c r="R911" s="871"/>
      <c r="S911" s="871"/>
      <c r="T911" s="871"/>
      <c r="U911" s="871"/>
      <c r="V911" s="871"/>
      <c r="W911" s="871"/>
      <c r="X911" s="871"/>
      <c r="Y911" s="871"/>
      <c r="Z911" s="871"/>
      <c r="AA911" s="871"/>
      <c r="AB911" s="871"/>
      <c r="AC911" s="871"/>
      <c r="AD911" s="871"/>
      <c r="AE911" s="871"/>
    </row>
    <row r="912" spans="1:31">
      <c r="A912" s="871"/>
      <c r="B912" s="871"/>
      <c r="C912" s="871"/>
      <c r="D912" s="871"/>
      <c r="E912" s="871"/>
      <c r="F912" s="871"/>
      <c r="G912" s="871"/>
      <c r="H912" s="871"/>
      <c r="I912" s="871"/>
      <c r="J912" s="871"/>
      <c r="K912" s="871"/>
      <c r="L912" s="871"/>
      <c r="M912" s="871"/>
      <c r="N912" s="871"/>
      <c r="O912" s="871"/>
      <c r="P912" s="871"/>
      <c r="Q912" s="871"/>
      <c r="R912" s="871"/>
      <c r="S912" s="871"/>
      <c r="T912" s="871"/>
      <c r="U912" s="871"/>
      <c r="V912" s="871"/>
      <c r="W912" s="871"/>
      <c r="X912" s="871"/>
      <c r="Y912" s="871"/>
      <c r="Z912" s="871"/>
      <c r="AA912" s="871"/>
      <c r="AB912" s="871"/>
      <c r="AC912" s="871"/>
      <c r="AD912" s="871"/>
      <c r="AE912" s="871"/>
    </row>
    <row r="913" spans="1:31">
      <c r="A913" s="871"/>
      <c r="B913" s="871"/>
      <c r="C913" s="871"/>
      <c r="D913" s="871"/>
      <c r="E913" s="871"/>
      <c r="F913" s="871"/>
      <c r="G913" s="871"/>
      <c r="H913" s="871"/>
      <c r="I913" s="871"/>
      <c r="J913" s="871"/>
      <c r="K913" s="871"/>
      <c r="L913" s="871"/>
      <c r="M913" s="871"/>
      <c r="N913" s="871"/>
      <c r="O913" s="871"/>
      <c r="P913" s="871"/>
      <c r="Q913" s="871"/>
      <c r="R913" s="871"/>
      <c r="S913" s="871"/>
      <c r="T913" s="871"/>
      <c r="U913" s="871"/>
      <c r="V913" s="871"/>
      <c r="W913" s="871"/>
      <c r="X913" s="871"/>
      <c r="Y913" s="871"/>
      <c r="Z913" s="871"/>
      <c r="AA913" s="871"/>
      <c r="AB913" s="871"/>
      <c r="AC913" s="871"/>
      <c r="AD913" s="871"/>
      <c r="AE913" s="871"/>
    </row>
    <row r="914" spans="1:31">
      <c r="A914" s="871"/>
      <c r="B914" s="871"/>
      <c r="C914" s="871"/>
      <c r="D914" s="871"/>
      <c r="E914" s="871"/>
      <c r="F914" s="871"/>
      <c r="G914" s="871"/>
      <c r="H914" s="871"/>
      <c r="I914" s="871"/>
      <c r="J914" s="871"/>
      <c r="K914" s="871"/>
      <c r="L914" s="871"/>
      <c r="M914" s="871"/>
      <c r="N914" s="871"/>
      <c r="O914" s="871"/>
      <c r="P914" s="871"/>
      <c r="Q914" s="871"/>
      <c r="R914" s="871"/>
      <c r="S914" s="871"/>
      <c r="T914" s="871"/>
      <c r="U914" s="871"/>
      <c r="V914" s="871"/>
      <c r="W914" s="871"/>
      <c r="X914" s="871"/>
      <c r="Y914" s="871"/>
      <c r="Z914" s="871"/>
      <c r="AA914" s="871"/>
      <c r="AB914" s="871"/>
      <c r="AC914" s="871"/>
      <c r="AD914" s="871"/>
      <c r="AE914" s="871"/>
    </row>
    <row r="915" spans="1:31">
      <c r="A915" s="871"/>
      <c r="B915" s="871"/>
      <c r="C915" s="871"/>
      <c r="D915" s="871"/>
      <c r="E915" s="871"/>
      <c r="F915" s="871"/>
      <c r="G915" s="871"/>
      <c r="H915" s="871"/>
      <c r="I915" s="871"/>
      <c r="J915" s="871"/>
      <c r="K915" s="871"/>
      <c r="L915" s="871"/>
      <c r="M915" s="871"/>
      <c r="N915" s="871"/>
      <c r="O915" s="871"/>
      <c r="P915" s="871"/>
      <c r="Q915" s="871"/>
      <c r="R915" s="871"/>
      <c r="S915" s="871"/>
      <c r="T915" s="871"/>
      <c r="U915" s="871"/>
      <c r="V915" s="871"/>
      <c r="W915" s="871"/>
      <c r="X915" s="871"/>
      <c r="Y915" s="871"/>
      <c r="Z915" s="871"/>
      <c r="AA915" s="871"/>
      <c r="AB915" s="871"/>
      <c r="AC915" s="871"/>
      <c r="AD915" s="871"/>
      <c r="AE915" s="871"/>
    </row>
    <row r="916" spans="1:31">
      <c r="A916" s="871"/>
      <c r="B916" s="871"/>
      <c r="C916" s="871"/>
      <c r="D916" s="871"/>
      <c r="E916" s="871"/>
      <c r="F916" s="871"/>
      <c r="G916" s="871"/>
      <c r="H916" s="871"/>
      <c r="I916" s="871"/>
      <c r="J916" s="871"/>
      <c r="K916" s="871"/>
      <c r="L916" s="871"/>
      <c r="M916" s="871"/>
      <c r="N916" s="871"/>
      <c r="O916" s="871"/>
      <c r="P916" s="871"/>
      <c r="Q916" s="871"/>
      <c r="R916" s="871"/>
      <c r="S916" s="871"/>
      <c r="T916" s="871"/>
      <c r="U916" s="871"/>
      <c r="V916" s="871"/>
      <c r="W916" s="871"/>
      <c r="X916" s="871"/>
      <c r="Y916" s="871"/>
      <c r="Z916" s="871"/>
      <c r="AA916" s="871"/>
      <c r="AB916" s="871"/>
      <c r="AC916" s="871"/>
      <c r="AD916" s="871"/>
      <c r="AE916" s="871"/>
    </row>
    <row r="917" spans="1:31">
      <c r="A917" s="871"/>
      <c r="B917" s="871"/>
      <c r="C917" s="871"/>
      <c r="D917" s="871"/>
      <c r="E917" s="871"/>
      <c r="F917" s="871"/>
      <c r="G917" s="871"/>
      <c r="H917" s="871"/>
      <c r="I917" s="871"/>
      <c r="J917" s="871"/>
      <c r="K917" s="871"/>
      <c r="L917" s="871"/>
      <c r="M917" s="871"/>
      <c r="N917" s="871"/>
      <c r="O917" s="871"/>
      <c r="P917" s="871"/>
      <c r="Q917" s="871"/>
      <c r="R917" s="871"/>
      <c r="S917" s="871"/>
      <c r="T917" s="871"/>
      <c r="U917" s="871"/>
      <c r="V917" s="871"/>
      <c r="W917" s="871"/>
      <c r="X917" s="871"/>
      <c r="Y917" s="871"/>
      <c r="Z917" s="871"/>
      <c r="AA917" s="871"/>
      <c r="AB917" s="871"/>
      <c r="AC917" s="871"/>
      <c r="AD917" s="871"/>
      <c r="AE917" s="871"/>
    </row>
    <row r="918" spans="1:31">
      <c r="A918" s="871"/>
      <c r="B918" s="871"/>
      <c r="C918" s="871"/>
      <c r="D918" s="871"/>
      <c r="E918" s="871"/>
      <c r="F918" s="871"/>
      <c r="G918" s="871"/>
      <c r="H918" s="871"/>
      <c r="I918" s="871"/>
      <c r="J918" s="871"/>
      <c r="K918" s="871"/>
      <c r="L918" s="871"/>
      <c r="M918" s="871"/>
      <c r="N918" s="871"/>
      <c r="O918" s="871"/>
      <c r="P918" s="871"/>
      <c r="Q918" s="871"/>
      <c r="R918" s="871"/>
      <c r="S918" s="871"/>
      <c r="T918" s="871"/>
      <c r="U918" s="871"/>
      <c r="V918" s="871"/>
      <c r="W918" s="871"/>
      <c r="X918" s="871"/>
      <c r="Y918" s="871"/>
      <c r="Z918" s="871"/>
      <c r="AA918" s="871"/>
      <c r="AB918" s="871"/>
      <c r="AC918" s="871"/>
      <c r="AD918" s="871"/>
      <c r="AE918" s="871"/>
    </row>
    <row r="919" spans="1:31">
      <c r="A919" s="871"/>
      <c r="B919" s="871"/>
      <c r="C919" s="871"/>
      <c r="D919" s="871"/>
      <c r="E919" s="871"/>
      <c r="F919" s="871"/>
      <c r="G919" s="871"/>
      <c r="H919" s="871"/>
      <c r="I919" s="871"/>
      <c r="J919" s="871"/>
      <c r="K919" s="871"/>
      <c r="L919" s="871"/>
      <c r="M919" s="871"/>
      <c r="N919" s="871"/>
      <c r="O919" s="871"/>
      <c r="P919" s="871"/>
      <c r="Q919" s="871"/>
      <c r="R919" s="871"/>
      <c r="S919" s="871"/>
      <c r="T919" s="871"/>
      <c r="U919" s="871"/>
      <c r="V919" s="871"/>
      <c r="W919" s="871"/>
      <c r="X919" s="871"/>
      <c r="Y919" s="871"/>
      <c r="Z919" s="871"/>
      <c r="AA919" s="871"/>
      <c r="AB919" s="871"/>
      <c r="AC919" s="871"/>
      <c r="AD919" s="871"/>
      <c r="AE919" s="871"/>
    </row>
    <row r="920" spans="1:31">
      <c r="A920" s="871"/>
      <c r="B920" s="871"/>
      <c r="C920" s="871"/>
      <c r="D920" s="871"/>
      <c r="E920" s="871"/>
      <c r="F920" s="871"/>
      <c r="G920" s="871"/>
      <c r="H920" s="871"/>
      <c r="I920" s="871"/>
      <c r="J920" s="871"/>
      <c r="K920" s="871"/>
      <c r="L920" s="871"/>
      <c r="M920" s="871"/>
      <c r="N920" s="871"/>
      <c r="O920" s="871"/>
      <c r="P920" s="871"/>
      <c r="Q920" s="871"/>
      <c r="R920" s="871"/>
      <c r="S920" s="871"/>
      <c r="T920" s="871"/>
      <c r="U920" s="871"/>
      <c r="V920" s="871"/>
      <c r="W920" s="871"/>
      <c r="X920" s="871"/>
      <c r="Y920" s="871"/>
      <c r="Z920" s="871"/>
      <c r="AA920" s="871"/>
      <c r="AB920" s="871"/>
      <c r="AC920" s="871"/>
      <c r="AD920" s="871"/>
      <c r="AE920" s="871"/>
    </row>
    <row r="921" spans="1:31">
      <c r="A921" s="871"/>
      <c r="B921" s="871"/>
      <c r="C921" s="871"/>
      <c r="D921" s="871"/>
      <c r="E921" s="871"/>
      <c r="F921" s="871"/>
      <c r="G921" s="871"/>
      <c r="H921" s="871"/>
      <c r="I921" s="871"/>
      <c r="J921" s="871"/>
      <c r="K921" s="871"/>
      <c r="L921" s="871"/>
      <c r="M921" s="871"/>
      <c r="N921" s="871"/>
      <c r="O921" s="871"/>
      <c r="P921" s="871"/>
      <c r="Q921" s="871"/>
      <c r="R921" s="871"/>
      <c r="S921" s="871"/>
      <c r="T921" s="871"/>
      <c r="U921" s="871"/>
      <c r="V921" s="871"/>
      <c r="W921" s="871"/>
      <c r="X921" s="871"/>
      <c r="Y921" s="871"/>
      <c r="Z921" s="871"/>
      <c r="AA921" s="871"/>
      <c r="AB921" s="871"/>
      <c r="AC921" s="871"/>
      <c r="AD921" s="871"/>
      <c r="AE921" s="871"/>
    </row>
    <row r="922" spans="1:31">
      <c r="A922" s="871"/>
      <c r="B922" s="871"/>
      <c r="C922" s="871"/>
      <c r="D922" s="871"/>
      <c r="E922" s="871"/>
      <c r="F922" s="871"/>
      <c r="G922" s="871"/>
      <c r="H922" s="871"/>
      <c r="I922" s="871"/>
      <c r="J922" s="871"/>
      <c r="K922" s="871"/>
      <c r="L922" s="871"/>
      <c r="M922" s="871"/>
      <c r="N922" s="871"/>
      <c r="O922" s="871"/>
      <c r="P922" s="871"/>
      <c r="Q922" s="871"/>
      <c r="R922" s="871"/>
      <c r="S922" s="871"/>
      <c r="T922" s="871"/>
      <c r="U922" s="871"/>
      <c r="V922" s="871"/>
      <c r="W922" s="871"/>
      <c r="X922" s="871"/>
      <c r="Y922" s="871"/>
      <c r="Z922" s="871"/>
      <c r="AA922" s="871"/>
      <c r="AB922" s="871"/>
      <c r="AC922" s="871"/>
      <c r="AD922" s="871"/>
      <c r="AE922" s="871"/>
    </row>
    <row r="923" spans="1:31">
      <c r="A923" s="871"/>
      <c r="B923" s="871"/>
      <c r="C923" s="871"/>
      <c r="D923" s="871"/>
      <c r="E923" s="871"/>
      <c r="F923" s="871"/>
      <c r="G923" s="871"/>
      <c r="H923" s="871"/>
      <c r="I923" s="871"/>
      <c r="J923" s="871"/>
      <c r="K923" s="871"/>
      <c r="L923" s="871"/>
      <c r="M923" s="871"/>
      <c r="N923" s="871"/>
      <c r="O923" s="871"/>
      <c r="P923" s="871"/>
      <c r="Q923" s="871"/>
      <c r="R923" s="871"/>
      <c r="S923" s="871"/>
      <c r="T923" s="871"/>
      <c r="U923" s="871"/>
      <c r="V923" s="871"/>
      <c r="W923" s="871"/>
      <c r="X923" s="871"/>
      <c r="Y923" s="871"/>
      <c r="Z923" s="871"/>
      <c r="AA923" s="871"/>
      <c r="AB923" s="871"/>
      <c r="AC923" s="871"/>
      <c r="AD923" s="871"/>
      <c r="AE923" s="871"/>
    </row>
    <row r="924" spans="1:31">
      <c r="A924" s="871"/>
      <c r="B924" s="871"/>
      <c r="C924" s="871"/>
      <c r="D924" s="871"/>
      <c r="E924" s="871"/>
      <c r="F924" s="871"/>
      <c r="G924" s="871"/>
      <c r="H924" s="871"/>
      <c r="I924" s="871"/>
      <c r="J924" s="871"/>
      <c r="K924" s="871"/>
      <c r="L924" s="871"/>
      <c r="M924" s="871"/>
      <c r="N924" s="871"/>
      <c r="O924" s="871"/>
      <c r="P924" s="871"/>
      <c r="Q924" s="871"/>
      <c r="R924" s="871"/>
      <c r="S924" s="871"/>
      <c r="T924" s="871"/>
      <c r="U924" s="871"/>
      <c r="V924" s="871"/>
      <c r="W924" s="871"/>
      <c r="X924" s="871"/>
      <c r="Y924" s="871"/>
      <c r="Z924" s="871"/>
      <c r="AA924" s="871"/>
      <c r="AB924" s="871"/>
      <c r="AC924" s="871"/>
      <c r="AD924" s="871"/>
      <c r="AE924" s="871"/>
    </row>
    <row r="925" spans="1:31">
      <c r="A925" s="871"/>
      <c r="B925" s="871"/>
      <c r="C925" s="871"/>
      <c r="D925" s="871"/>
      <c r="E925" s="871"/>
      <c r="F925" s="871"/>
      <c r="G925" s="871"/>
      <c r="H925" s="871"/>
      <c r="I925" s="871"/>
      <c r="J925" s="871"/>
      <c r="K925" s="871"/>
      <c r="L925" s="871"/>
      <c r="M925" s="871"/>
      <c r="N925" s="871"/>
      <c r="O925" s="871"/>
      <c r="P925" s="871"/>
      <c r="Q925" s="871"/>
      <c r="R925" s="871"/>
      <c r="S925" s="871"/>
      <c r="T925" s="871"/>
      <c r="U925" s="871"/>
      <c r="V925" s="871"/>
      <c r="W925" s="871"/>
      <c r="X925" s="871"/>
      <c r="Y925" s="871"/>
      <c r="Z925" s="871"/>
      <c r="AA925" s="871"/>
      <c r="AB925" s="871"/>
      <c r="AC925" s="871"/>
      <c r="AD925" s="871"/>
      <c r="AE925" s="871"/>
    </row>
    <row r="926" spans="1:31">
      <c r="A926" s="871"/>
      <c r="B926" s="871"/>
      <c r="C926" s="871"/>
      <c r="D926" s="871"/>
      <c r="E926" s="871"/>
      <c r="F926" s="871"/>
      <c r="G926" s="871"/>
      <c r="H926" s="871"/>
      <c r="I926" s="871"/>
      <c r="J926" s="871"/>
      <c r="K926" s="871"/>
      <c r="L926" s="871"/>
      <c r="M926" s="871"/>
      <c r="N926" s="871"/>
      <c r="O926" s="871"/>
      <c r="P926" s="871"/>
      <c r="Q926" s="871"/>
      <c r="R926" s="871"/>
      <c r="S926" s="871"/>
      <c r="T926" s="871"/>
      <c r="U926" s="871"/>
      <c r="V926" s="871"/>
      <c r="W926" s="871"/>
      <c r="X926" s="871"/>
      <c r="Y926" s="871"/>
      <c r="Z926" s="871"/>
      <c r="AA926" s="871"/>
      <c r="AB926" s="871"/>
      <c r="AC926" s="871"/>
      <c r="AD926" s="871"/>
      <c r="AE926" s="871"/>
    </row>
    <row r="927" spans="1:31">
      <c r="A927" s="871"/>
      <c r="B927" s="871"/>
      <c r="C927" s="871"/>
      <c r="D927" s="871"/>
      <c r="E927" s="871"/>
      <c r="F927" s="871"/>
      <c r="G927" s="871"/>
      <c r="H927" s="871"/>
      <c r="I927" s="871"/>
      <c r="J927" s="871"/>
      <c r="K927" s="871"/>
      <c r="L927" s="871"/>
      <c r="M927" s="871"/>
      <c r="N927" s="871"/>
      <c r="O927" s="871"/>
      <c r="P927" s="871"/>
      <c r="Q927" s="871"/>
      <c r="R927" s="871"/>
      <c r="S927" s="871"/>
      <c r="T927" s="871"/>
      <c r="U927" s="871"/>
      <c r="V927" s="871"/>
      <c r="W927" s="871"/>
      <c r="X927" s="871"/>
      <c r="Y927" s="871"/>
      <c r="Z927" s="871"/>
      <c r="AA927" s="871"/>
      <c r="AB927" s="871"/>
      <c r="AC927" s="871"/>
      <c r="AD927" s="871"/>
      <c r="AE927" s="871"/>
    </row>
    <row r="928" spans="1:31">
      <c r="A928" s="871"/>
      <c r="B928" s="871"/>
      <c r="C928" s="871"/>
      <c r="D928" s="871"/>
      <c r="E928" s="871"/>
      <c r="F928" s="871"/>
      <c r="G928" s="871"/>
      <c r="H928" s="871"/>
      <c r="I928" s="871"/>
      <c r="J928" s="871"/>
      <c r="K928" s="871"/>
      <c r="L928" s="871"/>
      <c r="M928" s="871"/>
      <c r="N928" s="871"/>
      <c r="O928" s="871"/>
      <c r="P928" s="871"/>
      <c r="Q928" s="871"/>
      <c r="R928" s="871"/>
      <c r="S928" s="871"/>
      <c r="T928" s="871"/>
      <c r="U928" s="871"/>
      <c r="V928" s="871"/>
      <c r="W928" s="871"/>
      <c r="X928" s="871"/>
      <c r="Y928" s="871"/>
      <c r="Z928" s="871"/>
      <c r="AA928" s="871"/>
      <c r="AB928" s="871"/>
      <c r="AC928" s="871"/>
      <c r="AD928" s="871"/>
      <c r="AE928" s="871"/>
    </row>
    <row r="929" spans="1:31">
      <c r="A929" s="871"/>
      <c r="B929" s="871"/>
      <c r="C929" s="871"/>
      <c r="D929" s="871"/>
      <c r="E929" s="871"/>
      <c r="F929" s="871"/>
      <c r="G929" s="871"/>
      <c r="H929" s="871"/>
      <c r="I929" s="871"/>
      <c r="J929" s="871"/>
      <c r="K929" s="871"/>
      <c r="L929" s="871"/>
      <c r="M929" s="871"/>
      <c r="N929" s="871"/>
      <c r="O929" s="871"/>
      <c r="P929" s="871"/>
      <c r="Q929" s="871"/>
      <c r="R929" s="871"/>
      <c r="S929" s="871"/>
      <c r="T929" s="871"/>
      <c r="U929" s="871"/>
      <c r="V929" s="871"/>
      <c r="W929" s="871"/>
      <c r="X929" s="871"/>
      <c r="Y929" s="871"/>
      <c r="Z929" s="871"/>
      <c r="AA929" s="871"/>
      <c r="AB929" s="871"/>
      <c r="AC929" s="871"/>
      <c r="AD929" s="871"/>
      <c r="AE929" s="871"/>
    </row>
    <row r="930" spans="1:31">
      <c r="A930" s="871"/>
      <c r="B930" s="871"/>
      <c r="C930" s="871"/>
      <c r="D930" s="871"/>
      <c r="E930" s="871"/>
      <c r="F930" s="871"/>
      <c r="G930" s="871"/>
      <c r="H930" s="871"/>
      <c r="I930" s="871"/>
      <c r="J930" s="871"/>
      <c r="K930" s="871"/>
      <c r="L930" s="871"/>
      <c r="M930" s="871"/>
      <c r="N930" s="871"/>
      <c r="O930" s="871"/>
      <c r="P930" s="871"/>
      <c r="Q930" s="871"/>
      <c r="R930" s="871"/>
      <c r="S930" s="871"/>
      <c r="T930" s="871"/>
      <c r="U930" s="871"/>
      <c r="V930" s="871"/>
      <c r="W930" s="871"/>
      <c r="X930" s="871"/>
      <c r="Y930" s="871"/>
      <c r="Z930" s="871"/>
      <c r="AA930" s="871"/>
      <c r="AB930" s="871"/>
      <c r="AC930" s="871"/>
      <c r="AD930" s="871"/>
      <c r="AE930" s="871"/>
    </row>
    <row r="931" spans="1:31">
      <c r="A931" s="871"/>
      <c r="B931" s="871"/>
      <c r="C931" s="871"/>
      <c r="D931" s="871"/>
      <c r="E931" s="871"/>
      <c r="F931" s="871"/>
      <c r="G931" s="871"/>
      <c r="H931" s="871"/>
      <c r="I931" s="871"/>
      <c r="J931" s="871"/>
      <c r="K931" s="871"/>
      <c r="L931" s="871"/>
      <c r="M931" s="871"/>
      <c r="N931" s="871"/>
      <c r="O931" s="871"/>
      <c r="P931" s="871"/>
      <c r="Q931" s="871"/>
      <c r="R931" s="871"/>
      <c r="S931" s="871"/>
      <c r="T931" s="871"/>
      <c r="U931" s="871"/>
      <c r="V931" s="871"/>
      <c r="W931" s="871"/>
      <c r="X931" s="871"/>
      <c r="Y931" s="871"/>
      <c r="Z931" s="871"/>
      <c r="AA931" s="871"/>
      <c r="AB931" s="871"/>
      <c r="AC931" s="871"/>
      <c r="AD931" s="871"/>
      <c r="AE931" s="871"/>
    </row>
    <row r="932" spans="1:31">
      <c r="A932" s="871"/>
      <c r="B932" s="871"/>
      <c r="C932" s="871"/>
      <c r="D932" s="871"/>
      <c r="E932" s="871"/>
      <c r="F932" s="871"/>
      <c r="G932" s="871"/>
      <c r="H932" s="871"/>
      <c r="I932" s="871"/>
      <c r="J932" s="871"/>
      <c r="K932" s="871"/>
      <c r="L932" s="871"/>
      <c r="M932" s="871"/>
      <c r="N932" s="871"/>
      <c r="O932" s="871"/>
      <c r="P932" s="871"/>
      <c r="Q932" s="871"/>
      <c r="R932" s="871"/>
      <c r="S932" s="871"/>
      <c r="T932" s="871"/>
      <c r="U932" s="871"/>
      <c r="V932" s="871"/>
      <c r="W932" s="871"/>
      <c r="X932" s="871"/>
      <c r="Y932" s="871"/>
      <c r="Z932" s="871"/>
      <c r="AA932" s="871"/>
      <c r="AB932" s="871"/>
      <c r="AC932" s="871"/>
      <c r="AD932" s="871"/>
      <c r="AE932" s="871"/>
    </row>
    <row r="933" spans="1:31">
      <c r="A933" s="871"/>
      <c r="B933" s="871"/>
      <c r="C933" s="871"/>
      <c r="D933" s="871"/>
      <c r="E933" s="871"/>
      <c r="F933" s="871"/>
      <c r="G933" s="871"/>
      <c r="H933" s="871"/>
      <c r="I933" s="871"/>
      <c r="J933" s="871"/>
      <c r="K933" s="871"/>
      <c r="L933" s="871"/>
      <c r="M933" s="871"/>
      <c r="N933" s="871"/>
      <c r="O933" s="871"/>
      <c r="P933" s="871"/>
      <c r="Q933" s="871"/>
      <c r="R933" s="871"/>
      <c r="S933" s="871"/>
      <c r="T933" s="871"/>
      <c r="U933" s="871"/>
      <c r="V933" s="871"/>
      <c r="W933" s="871"/>
      <c r="X933" s="871"/>
      <c r="Y933" s="871"/>
      <c r="Z933" s="871"/>
      <c r="AA933" s="871"/>
      <c r="AB933" s="871"/>
      <c r="AC933" s="871"/>
      <c r="AD933" s="871"/>
      <c r="AE933" s="871"/>
    </row>
    <row r="934" spans="1:31">
      <c r="A934" s="871"/>
      <c r="B934" s="871"/>
      <c r="C934" s="871"/>
      <c r="D934" s="871"/>
      <c r="E934" s="871"/>
      <c r="F934" s="871"/>
      <c r="G934" s="871"/>
      <c r="H934" s="871"/>
      <c r="I934" s="871"/>
      <c r="J934" s="871"/>
      <c r="K934" s="871"/>
      <c r="L934" s="871"/>
      <c r="M934" s="871"/>
      <c r="N934" s="871"/>
      <c r="O934" s="871"/>
      <c r="P934" s="871"/>
      <c r="Q934" s="871"/>
      <c r="R934" s="871"/>
      <c r="S934" s="871"/>
      <c r="T934" s="871"/>
      <c r="U934" s="871"/>
      <c r="V934" s="871"/>
      <c r="W934" s="871"/>
      <c r="X934" s="871"/>
      <c r="Y934" s="871"/>
      <c r="Z934" s="871"/>
      <c r="AA934" s="871"/>
      <c r="AB934" s="871"/>
      <c r="AC934" s="871"/>
      <c r="AD934" s="871"/>
      <c r="AE934" s="871"/>
    </row>
    <row r="935" spans="1:31">
      <c r="A935" s="871"/>
      <c r="B935" s="871"/>
      <c r="C935" s="871"/>
      <c r="D935" s="871"/>
      <c r="E935" s="871"/>
      <c r="F935" s="871"/>
      <c r="G935" s="871"/>
      <c r="H935" s="871"/>
      <c r="I935" s="871"/>
      <c r="J935" s="871"/>
      <c r="K935" s="871"/>
      <c r="L935" s="871"/>
      <c r="M935" s="871"/>
      <c r="N935" s="871"/>
      <c r="O935" s="871"/>
      <c r="P935" s="871"/>
      <c r="Q935" s="871"/>
      <c r="R935" s="871"/>
      <c r="S935" s="871"/>
      <c r="T935" s="871"/>
      <c r="U935" s="871"/>
      <c r="V935" s="871"/>
      <c r="W935" s="871"/>
      <c r="X935" s="871"/>
      <c r="Y935" s="871"/>
      <c r="Z935" s="871"/>
      <c r="AA935" s="871"/>
      <c r="AB935" s="871"/>
      <c r="AC935" s="871"/>
      <c r="AD935" s="871"/>
      <c r="AE935" s="871"/>
    </row>
    <row r="936" spans="1:31">
      <c r="A936" s="871"/>
      <c r="B936" s="871"/>
      <c r="C936" s="871"/>
      <c r="D936" s="871"/>
      <c r="E936" s="871"/>
      <c r="F936" s="871"/>
      <c r="G936" s="871"/>
      <c r="H936" s="871"/>
      <c r="I936" s="871"/>
      <c r="J936" s="871"/>
      <c r="K936" s="871"/>
      <c r="L936" s="871"/>
      <c r="M936" s="871"/>
      <c r="N936" s="871"/>
      <c r="O936" s="871"/>
      <c r="P936" s="871"/>
      <c r="Q936" s="871"/>
      <c r="R936" s="871"/>
      <c r="S936" s="871"/>
      <c r="T936" s="871"/>
      <c r="U936" s="871"/>
      <c r="V936" s="871"/>
      <c r="W936" s="871"/>
      <c r="X936" s="871"/>
      <c r="Y936" s="871"/>
      <c r="Z936" s="871"/>
      <c r="AA936" s="871"/>
      <c r="AB936" s="871"/>
      <c r="AC936" s="871"/>
      <c r="AD936" s="871"/>
      <c r="AE936" s="871"/>
    </row>
    <row r="937" spans="1:31">
      <c r="A937" s="871"/>
      <c r="B937" s="871"/>
      <c r="C937" s="871"/>
      <c r="D937" s="871"/>
      <c r="E937" s="871"/>
      <c r="F937" s="871"/>
      <c r="G937" s="871"/>
      <c r="H937" s="871"/>
      <c r="I937" s="871"/>
      <c r="J937" s="871"/>
      <c r="K937" s="871"/>
      <c r="L937" s="871"/>
      <c r="M937" s="871"/>
      <c r="N937" s="871"/>
      <c r="O937" s="871"/>
      <c r="P937" s="871"/>
      <c r="Q937" s="871"/>
      <c r="R937" s="871"/>
      <c r="S937" s="871"/>
      <c r="T937" s="871"/>
      <c r="U937" s="871"/>
      <c r="V937" s="871"/>
      <c r="W937" s="871"/>
      <c r="X937" s="871"/>
      <c r="Y937" s="871"/>
      <c r="Z937" s="871"/>
      <c r="AA937" s="871"/>
      <c r="AB937" s="871"/>
      <c r="AC937" s="871"/>
      <c r="AD937" s="871"/>
      <c r="AE937" s="871"/>
    </row>
    <row r="938" spans="1:31">
      <c r="A938" s="871"/>
      <c r="B938" s="871"/>
      <c r="C938" s="871"/>
      <c r="D938" s="871"/>
      <c r="E938" s="871"/>
      <c r="F938" s="871"/>
      <c r="G938" s="871"/>
      <c r="H938" s="871"/>
      <c r="I938" s="871"/>
      <c r="J938" s="871"/>
      <c r="K938" s="871"/>
      <c r="L938" s="871"/>
      <c r="M938" s="871"/>
      <c r="N938" s="871"/>
      <c r="O938" s="871"/>
      <c r="P938" s="871"/>
      <c r="Q938" s="871"/>
      <c r="R938" s="871"/>
      <c r="S938" s="871"/>
      <c r="T938" s="871"/>
      <c r="U938" s="871"/>
      <c r="V938" s="871"/>
      <c r="W938" s="871"/>
      <c r="X938" s="871"/>
      <c r="Y938" s="871"/>
      <c r="Z938" s="871"/>
      <c r="AA938" s="871"/>
      <c r="AB938" s="871"/>
      <c r="AC938" s="871"/>
      <c r="AD938" s="871"/>
      <c r="AE938" s="871"/>
    </row>
    <row r="939" spans="1:31">
      <c r="A939" s="871"/>
      <c r="B939" s="871"/>
      <c r="C939" s="871"/>
      <c r="D939" s="871"/>
      <c r="E939" s="871"/>
      <c r="F939" s="871"/>
      <c r="G939" s="871"/>
      <c r="H939" s="871"/>
      <c r="I939" s="871"/>
      <c r="J939" s="871"/>
      <c r="K939" s="871"/>
      <c r="L939" s="871"/>
      <c r="M939" s="871"/>
      <c r="N939" s="871"/>
      <c r="O939" s="871"/>
      <c r="P939" s="871"/>
      <c r="Q939" s="871"/>
      <c r="R939" s="871"/>
      <c r="S939" s="871"/>
      <c r="T939" s="871"/>
      <c r="U939" s="871"/>
      <c r="V939" s="871"/>
      <c r="W939" s="871"/>
      <c r="X939" s="871"/>
      <c r="Y939" s="871"/>
      <c r="Z939" s="871"/>
      <c r="AA939" s="871"/>
      <c r="AB939" s="871"/>
      <c r="AC939" s="871"/>
      <c r="AD939" s="871"/>
      <c r="AE939" s="871"/>
    </row>
    <row r="940" spans="1:31">
      <c r="A940" s="871"/>
      <c r="B940" s="871"/>
      <c r="C940" s="871"/>
      <c r="D940" s="871"/>
      <c r="E940" s="871"/>
      <c r="F940" s="871"/>
      <c r="G940" s="871"/>
      <c r="H940" s="871"/>
      <c r="I940" s="871"/>
      <c r="J940" s="871"/>
      <c r="K940" s="871"/>
      <c r="L940" s="871"/>
      <c r="M940" s="871"/>
      <c r="N940" s="871"/>
      <c r="O940" s="871"/>
      <c r="P940" s="871"/>
      <c r="Q940" s="871"/>
      <c r="R940" s="871"/>
      <c r="S940" s="871"/>
      <c r="T940" s="871"/>
      <c r="U940" s="871"/>
      <c r="V940" s="871"/>
      <c r="W940" s="871"/>
      <c r="X940" s="871"/>
      <c r="Y940" s="871"/>
      <c r="Z940" s="871"/>
      <c r="AA940" s="871"/>
      <c r="AB940" s="871"/>
      <c r="AC940" s="871"/>
      <c r="AD940" s="871"/>
      <c r="AE940" s="871"/>
    </row>
    <row r="941" spans="1:31">
      <c r="A941" s="871"/>
      <c r="B941" s="871"/>
      <c r="C941" s="871"/>
      <c r="D941" s="871"/>
      <c r="E941" s="871"/>
      <c r="F941" s="871"/>
      <c r="G941" s="871"/>
      <c r="H941" s="871"/>
      <c r="I941" s="871"/>
      <c r="J941" s="871"/>
      <c r="K941" s="871"/>
      <c r="L941" s="871"/>
      <c r="M941" s="871"/>
      <c r="N941" s="871"/>
      <c r="O941" s="871"/>
      <c r="P941" s="871"/>
      <c r="Q941" s="871"/>
      <c r="R941" s="871"/>
      <c r="S941" s="871"/>
      <c r="T941" s="871"/>
      <c r="U941" s="871"/>
      <c r="V941" s="871"/>
      <c r="W941" s="871"/>
      <c r="X941" s="871"/>
      <c r="Y941" s="871"/>
      <c r="Z941" s="871"/>
      <c r="AA941" s="871"/>
      <c r="AB941" s="871"/>
      <c r="AC941" s="871"/>
      <c r="AD941" s="871"/>
      <c r="AE941" s="871"/>
    </row>
    <row r="942" spans="1:31">
      <c r="A942" s="871"/>
      <c r="B942" s="871"/>
      <c r="C942" s="871"/>
      <c r="D942" s="871"/>
      <c r="E942" s="871"/>
      <c r="F942" s="871"/>
      <c r="G942" s="871"/>
      <c r="H942" s="871"/>
      <c r="I942" s="871"/>
      <c r="J942" s="871"/>
      <c r="K942" s="871"/>
      <c r="L942" s="871"/>
      <c r="M942" s="871"/>
      <c r="N942" s="871"/>
      <c r="O942" s="871"/>
      <c r="P942" s="871"/>
      <c r="Q942" s="871"/>
      <c r="R942" s="871"/>
      <c r="S942" s="871"/>
      <c r="T942" s="871"/>
      <c r="U942" s="871"/>
      <c r="V942" s="871"/>
      <c r="W942" s="871"/>
      <c r="X942" s="871"/>
      <c r="Y942" s="871"/>
      <c r="Z942" s="871"/>
      <c r="AA942" s="871"/>
      <c r="AB942" s="871"/>
      <c r="AC942" s="871"/>
      <c r="AD942" s="871"/>
      <c r="AE942" s="871"/>
    </row>
    <row r="943" spans="1:31">
      <c r="A943" s="871"/>
      <c r="B943" s="871"/>
      <c r="C943" s="871"/>
      <c r="D943" s="871"/>
      <c r="E943" s="871"/>
      <c r="F943" s="871"/>
      <c r="G943" s="871"/>
      <c r="H943" s="871"/>
      <c r="I943" s="871"/>
      <c r="J943" s="871"/>
      <c r="K943" s="871"/>
      <c r="L943" s="871"/>
      <c r="M943" s="871"/>
      <c r="N943" s="871"/>
      <c r="O943" s="871"/>
      <c r="P943" s="871"/>
      <c r="Q943" s="871"/>
      <c r="R943" s="871"/>
      <c r="S943" s="871"/>
      <c r="T943" s="871"/>
      <c r="U943" s="871"/>
      <c r="V943" s="871"/>
      <c r="W943" s="871"/>
      <c r="X943" s="871"/>
      <c r="Y943" s="871"/>
      <c r="Z943" s="871"/>
      <c r="AA943" s="871"/>
      <c r="AB943" s="871"/>
      <c r="AC943" s="871"/>
      <c r="AD943" s="871"/>
      <c r="AE943" s="871"/>
    </row>
    <row r="944" spans="1:31">
      <c r="A944" s="871"/>
      <c r="B944" s="871"/>
      <c r="C944" s="871"/>
      <c r="D944" s="871"/>
      <c r="E944" s="871"/>
      <c r="F944" s="871"/>
      <c r="G944" s="871"/>
      <c r="H944" s="871"/>
      <c r="I944" s="871"/>
      <c r="J944" s="871"/>
      <c r="K944" s="871"/>
      <c r="L944" s="871"/>
      <c r="M944" s="871"/>
      <c r="N944" s="871"/>
      <c r="O944" s="871"/>
      <c r="P944" s="871"/>
      <c r="Q944" s="871"/>
      <c r="R944" s="871"/>
      <c r="S944" s="871"/>
      <c r="T944" s="871"/>
      <c r="U944" s="871"/>
      <c r="V944" s="871"/>
      <c r="W944" s="871"/>
      <c r="X944" s="871"/>
      <c r="Y944" s="871"/>
      <c r="Z944" s="871"/>
      <c r="AA944" s="871"/>
      <c r="AB944" s="871"/>
      <c r="AC944" s="871"/>
      <c r="AD944" s="871"/>
      <c r="AE944" s="871"/>
    </row>
    <row r="945" spans="1:31">
      <c r="A945" s="871"/>
      <c r="B945" s="871"/>
      <c r="C945" s="871"/>
      <c r="D945" s="871"/>
      <c r="E945" s="871"/>
      <c r="F945" s="871"/>
      <c r="G945" s="871"/>
      <c r="H945" s="871"/>
      <c r="I945" s="871"/>
      <c r="J945" s="871"/>
      <c r="K945" s="871"/>
      <c r="L945" s="871"/>
      <c r="M945" s="871"/>
      <c r="N945" s="871"/>
      <c r="O945" s="871"/>
      <c r="P945" s="871"/>
      <c r="Q945" s="871"/>
      <c r="R945" s="871"/>
      <c r="S945" s="871"/>
      <c r="T945" s="871"/>
      <c r="U945" s="871"/>
      <c r="V945" s="871"/>
      <c r="W945" s="871"/>
      <c r="X945" s="871"/>
      <c r="Y945" s="871"/>
      <c r="Z945" s="871"/>
      <c r="AA945" s="871"/>
      <c r="AB945" s="871"/>
      <c r="AC945" s="871"/>
      <c r="AD945" s="871"/>
      <c r="AE945" s="871"/>
    </row>
    <row r="946" spans="1:31">
      <c r="A946" s="871"/>
      <c r="B946" s="871"/>
      <c r="C946" s="871"/>
      <c r="D946" s="871"/>
      <c r="E946" s="871"/>
      <c r="F946" s="871"/>
      <c r="G946" s="871"/>
      <c r="H946" s="871"/>
      <c r="I946" s="871"/>
      <c r="J946" s="871"/>
      <c r="K946" s="871"/>
      <c r="L946" s="871"/>
      <c r="M946" s="871"/>
      <c r="N946" s="871"/>
      <c r="O946" s="871"/>
      <c r="P946" s="871"/>
      <c r="Q946" s="871"/>
      <c r="R946" s="871"/>
      <c r="S946" s="871"/>
      <c r="T946" s="871"/>
      <c r="U946" s="871"/>
      <c r="V946" s="871"/>
      <c r="W946" s="871"/>
      <c r="X946" s="871"/>
      <c r="Y946" s="871"/>
      <c r="Z946" s="871"/>
      <c r="AA946" s="871"/>
      <c r="AB946" s="871"/>
      <c r="AC946" s="871"/>
      <c r="AD946" s="871"/>
      <c r="AE946" s="871"/>
    </row>
    <row r="947" spans="1:31">
      <c r="A947" s="871"/>
      <c r="B947" s="871"/>
      <c r="C947" s="871"/>
      <c r="D947" s="871"/>
      <c r="E947" s="871"/>
      <c r="F947" s="871"/>
      <c r="G947" s="871"/>
      <c r="H947" s="871"/>
      <c r="I947" s="871"/>
      <c r="J947" s="871"/>
      <c r="K947" s="871"/>
      <c r="L947" s="871"/>
      <c r="M947" s="871"/>
      <c r="N947" s="871"/>
      <c r="O947" s="871"/>
      <c r="P947" s="871"/>
      <c r="Q947" s="871"/>
      <c r="R947" s="871"/>
      <c r="S947" s="871"/>
      <c r="T947" s="871"/>
      <c r="U947" s="871"/>
      <c r="V947" s="871"/>
      <c r="W947" s="871"/>
      <c r="X947" s="871"/>
      <c r="Y947" s="871"/>
      <c r="Z947" s="871"/>
      <c r="AA947" s="871"/>
      <c r="AB947" s="871"/>
      <c r="AC947" s="871"/>
      <c r="AD947" s="871"/>
      <c r="AE947" s="871"/>
    </row>
    <row r="948" spans="1:31">
      <c r="A948" s="871"/>
      <c r="B948" s="871"/>
      <c r="C948" s="871"/>
      <c r="D948" s="871"/>
      <c r="E948" s="871"/>
      <c r="F948" s="871"/>
      <c r="G948" s="871"/>
      <c r="H948" s="871"/>
      <c r="I948" s="871"/>
      <c r="J948" s="871"/>
      <c r="K948" s="871"/>
      <c r="L948" s="871"/>
      <c r="M948" s="871"/>
      <c r="N948" s="871"/>
      <c r="O948" s="871"/>
      <c r="P948" s="871"/>
      <c r="Q948" s="871"/>
      <c r="R948" s="871"/>
      <c r="S948" s="871"/>
      <c r="T948" s="871"/>
      <c r="U948" s="871"/>
      <c r="V948" s="871"/>
      <c r="W948" s="871"/>
      <c r="X948" s="871"/>
      <c r="Y948" s="871"/>
      <c r="Z948" s="871"/>
      <c r="AA948" s="871"/>
      <c r="AB948" s="871"/>
      <c r="AC948" s="871"/>
      <c r="AD948" s="871"/>
      <c r="AE948" s="871"/>
    </row>
    <row r="949" spans="1:31">
      <c r="A949" s="871"/>
      <c r="B949" s="871"/>
      <c r="C949" s="871"/>
      <c r="D949" s="871"/>
      <c r="E949" s="871"/>
      <c r="F949" s="871"/>
      <c r="G949" s="871"/>
      <c r="H949" s="871"/>
      <c r="I949" s="871"/>
      <c r="J949" s="871"/>
      <c r="K949" s="871"/>
      <c r="L949" s="871"/>
      <c r="M949" s="871"/>
      <c r="N949" s="871"/>
      <c r="O949" s="871"/>
      <c r="P949" s="871"/>
      <c r="Q949" s="871"/>
      <c r="R949" s="871"/>
      <c r="S949" s="871"/>
      <c r="T949" s="871"/>
      <c r="U949" s="871"/>
      <c r="V949" s="871"/>
      <c r="W949" s="871"/>
      <c r="X949" s="871"/>
      <c r="Y949" s="871"/>
      <c r="Z949" s="871"/>
      <c r="AA949" s="871"/>
      <c r="AB949" s="871"/>
      <c r="AC949" s="871"/>
      <c r="AD949" s="871"/>
      <c r="AE949" s="871"/>
    </row>
    <row r="950" spans="1:31">
      <c r="A950" s="871"/>
      <c r="B950" s="871"/>
      <c r="C950" s="871"/>
      <c r="D950" s="871"/>
      <c r="E950" s="871"/>
      <c r="F950" s="871"/>
      <c r="G950" s="871"/>
      <c r="H950" s="871"/>
      <c r="I950" s="871"/>
      <c r="J950" s="871"/>
      <c r="K950" s="871"/>
      <c r="L950" s="871"/>
      <c r="M950" s="871"/>
      <c r="N950" s="871"/>
      <c r="O950" s="871"/>
      <c r="P950" s="871"/>
      <c r="Q950" s="871"/>
      <c r="R950" s="871"/>
      <c r="S950" s="871"/>
      <c r="T950" s="871"/>
      <c r="U950" s="871"/>
      <c r="V950" s="871"/>
      <c r="W950" s="871"/>
      <c r="X950" s="871"/>
      <c r="Y950" s="871"/>
      <c r="Z950" s="871"/>
      <c r="AA950" s="871"/>
      <c r="AB950" s="871"/>
      <c r="AC950" s="871"/>
      <c r="AD950" s="871"/>
      <c r="AE950" s="871"/>
    </row>
    <row r="951" spans="1:31">
      <c r="A951" s="871"/>
      <c r="B951" s="871"/>
      <c r="C951" s="871"/>
      <c r="D951" s="871"/>
      <c r="E951" s="871"/>
      <c r="F951" s="871"/>
      <c r="G951" s="871"/>
      <c r="H951" s="871"/>
      <c r="I951" s="871"/>
      <c r="J951" s="871"/>
      <c r="K951" s="871"/>
      <c r="L951" s="871"/>
      <c r="M951" s="871"/>
      <c r="N951" s="871"/>
      <c r="O951" s="871"/>
      <c r="P951" s="871"/>
      <c r="Q951" s="871"/>
      <c r="R951" s="871"/>
      <c r="S951" s="871"/>
      <c r="T951" s="871"/>
      <c r="U951" s="871"/>
      <c r="V951" s="871"/>
      <c r="W951" s="871"/>
      <c r="X951" s="871"/>
      <c r="Y951" s="871"/>
      <c r="Z951" s="871"/>
      <c r="AA951" s="871"/>
      <c r="AB951" s="871"/>
      <c r="AC951" s="871"/>
      <c r="AD951" s="871"/>
      <c r="AE951" s="871"/>
    </row>
    <row r="952" spans="1:31">
      <c r="A952" s="871"/>
      <c r="B952" s="871"/>
      <c r="C952" s="871"/>
      <c r="D952" s="871"/>
      <c r="E952" s="871"/>
      <c r="F952" s="871"/>
      <c r="G952" s="871"/>
      <c r="H952" s="871"/>
      <c r="I952" s="871"/>
      <c r="J952" s="871"/>
      <c r="K952" s="871"/>
      <c r="L952" s="871"/>
      <c r="M952" s="871"/>
      <c r="N952" s="871"/>
      <c r="O952" s="871"/>
      <c r="P952" s="871"/>
      <c r="Q952" s="871"/>
      <c r="R952" s="871"/>
      <c r="S952" s="871"/>
      <c r="T952" s="871"/>
      <c r="U952" s="871"/>
      <c r="V952" s="871"/>
      <c r="W952" s="871"/>
      <c r="X952" s="871"/>
      <c r="Y952" s="871"/>
      <c r="Z952" s="871"/>
      <c r="AA952" s="871"/>
      <c r="AB952" s="871"/>
      <c r="AC952" s="871"/>
      <c r="AD952" s="871"/>
      <c r="AE952" s="871"/>
    </row>
    <row r="953" spans="1:31">
      <c r="A953" s="871"/>
      <c r="B953" s="871"/>
      <c r="C953" s="871"/>
      <c r="D953" s="871"/>
      <c r="E953" s="871"/>
      <c r="F953" s="871"/>
      <c r="G953" s="871"/>
      <c r="H953" s="871"/>
      <c r="I953" s="871"/>
      <c r="J953" s="871"/>
      <c r="K953" s="871"/>
      <c r="L953" s="871"/>
      <c r="M953" s="871"/>
      <c r="N953" s="871"/>
      <c r="O953" s="871"/>
      <c r="P953" s="871"/>
      <c r="Q953" s="871"/>
      <c r="R953" s="871"/>
      <c r="S953" s="871"/>
      <c r="T953" s="871"/>
      <c r="U953" s="871"/>
      <c r="V953" s="871"/>
      <c r="W953" s="871"/>
      <c r="X953" s="871"/>
      <c r="Y953" s="871"/>
      <c r="Z953" s="871"/>
      <c r="AA953" s="871"/>
      <c r="AB953" s="871"/>
      <c r="AC953" s="871"/>
      <c r="AD953" s="871"/>
      <c r="AE953" s="871"/>
    </row>
    <row r="954" spans="1:31">
      <c r="A954" s="871"/>
      <c r="B954" s="871"/>
      <c r="C954" s="871"/>
      <c r="D954" s="871"/>
      <c r="E954" s="871"/>
      <c r="F954" s="871"/>
      <c r="G954" s="871"/>
      <c r="H954" s="871"/>
      <c r="I954" s="871"/>
      <c r="J954" s="871"/>
      <c r="K954" s="871"/>
      <c r="L954" s="871"/>
      <c r="M954" s="871"/>
      <c r="N954" s="871"/>
      <c r="O954" s="871"/>
      <c r="P954" s="871"/>
      <c r="Q954" s="871"/>
      <c r="R954" s="871"/>
      <c r="S954" s="871"/>
      <c r="T954" s="871"/>
      <c r="U954" s="871"/>
      <c r="V954" s="871"/>
      <c r="W954" s="871"/>
      <c r="X954" s="871"/>
      <c r="Y954" s="871"/>
      <c r="Z954" s="871"/>
      <c r="AA954" s="871"/>
      <c r="AB954" s="871"/>
      <c r="AC954" s="871"/>
      <c r="AD954" s="871"/>
      <c r="AE954" s="871"/>
    </row>
    <row r="955" spans="1:31">
      <c r="A955" s="871"/>
      <c r="B955" s="871"/>
      <c r="C955" s="871"/>
      <c r="D955" s="871"/>
      <c r="E955" s="871"/>
      <c r="F955" s="871"/>
      <c r="G955" s="871"/>
      <c r="H955" s="871"/>
      <c r="I955" s="871"/>
      <c r="J955" s="871"/>
      <c r="K955" s="871"/>
      <c r="L955" s="871"/>
      <c r="M955" s="871"/>
      <c r="N955" s="871"/>
      <c r="O955" s="871"/>
      <c r="P955" s="871"/>
      <c r="Q955" s="871"/>
      <c r="R955" s="871"/>
      <c r="S955" s="871"/>
      <c r="T955" s="871"/>
      <c r="U955" s="871"/>
      <c r="V955" s="871"/>
      <c r="W955" s="871"/>
      <c r="X955" s="871"/>
      <c r="Y955" s="871"/>
      <c r="Z955" s="871"/>
      <c r="AA955" s="871"/>
      <c r="AB955" s="871"/>
      <c r="AC955" s="871"/>
      <c r="AD955" s="871"/>
      <c r="AE955" s="871"/>
    </row>
    <row r="956" spans="1:31">
      <c r="A956" s="871"/>
      <c r="B956" s="871"/>
      <c r="C956" s="871"/>
      <c r="D956" s="871"/>
      <c r="E956" s="871"/>
      <c r="F956" s="871"/>
      <c r="G956" s="871"/>
      <c r="H956" s="871"/>
      <c r="I956" s="871"/>
      <c r="J956" s="871"/>
      <c r="K956" s="871"/>
      <c r="L956" s="871"/>
      <c r="M956" s="871"/>
      <c r="N956" s="871"/>
      <c r="O956" s="871"/>
      <c r="P956" s="871"/>
      <c r="Q956" s="871"/>
      <c r="R956" s="871"/>
      <c r="S956" s="871"/>
      <c r="T956" s="871"/>
      <c r="U956" s="871"/>
      <c r="V956" s="871"/>
      <c r="W956" s="871"/>
      <c r="X956" s="871"/>
      <c r="Y956" s="871"/>
      <c r="Z956" s="871"/>
      <c r="AA956" s="871"/>
      <c r="AB956" s="871"/>
      <c r="AC956" s="871"/>
      <c r="AD956" s="871"/>
      <c r="AE956" s="871"/>
    </row>
    <row r="957" spans="1:31">
      <c r="A957" s="871"/>
      <c r="B957" s="871"/>
      <c r="C957" s="871"/>
      <c r="D957" s="871"/>
      <c r="E957" s="871"/>
      <c r="F957" s="871"/>
      <c r="G957" s="871"/>
      <c r="H957" s="871"/>
      <c r="I957" s="871"/>
      <c r="J957" s="871"/>
      <c r="K957" s="871"/>
      <c r="L957" s="871"/>
      <c r="M957" s="871"/>
      <c r="N957" s="871"/>
      <c r="O957" s="871"/>
      <c r="P957" s="871"/>
      <c r="Q957" s="871"/>
      <c r="R957" s="871"/>
      <c r="S957" s="871"/>
      <c r="T957" s="871"/>
      <c r="U957" s="871"/>
      <c r="V957" s="871"/>
      <c r="W957" s="871"/>
      <c r="X957" s="871"/>
      <c r="Y957" s="871"/>
      <c r="Z957" s="871"/>
      <c r="AA957" s="871"/>
      <c r="AB957" s="871"/>
      <c r="AC957" s="871"/>
      <c r="AD957" s="871"/>
      <c r="AE957" s="871"/>
    </row>
    <row r="958" spans="1:31">
      <c r="A958" s="871"/>
      <c r="B958" s="871"/>
      <c r="C958" s="871"/>
      <c r="D958" s="871"/>
      <c r="E958" s="871"/>
      <c r="F958" s="871"/>
      <c r="G958" s="871"/>
      <c r="H958" s="871"/>
      <c r="I958" s="871"/>
      <c r="J958" s="871"/>
      <c r="K958" s="871"/>
      <c r="L958" s="871"/>
      <c r="M958" s="871"/>
      <c r="N958" s="871"/>
      <c r="O958" s="871"/>
      <c r="P958" s="871"/>
      <c r="Q958" s="871"/>
      <c r="R958" s="871"/>
      <c r="S958" s="871"/>
      <c r="T958" s="871"/>
      <c r="U958" s="871"/>
      <c r="V958" s="871"/>
      <c r="W958" s="871"/>
      <c r="X958" s="871"/>
      <c r="Y958" s="871"/>
      <c r="Z958" s="871"/>
      <c r="AA958" s="871"/>
      <c r="AB958" s="871"/>
      <c r="AC958" s="871"/>
      <c r="AD958" s="871"/>
      <c r="AE958" s="871"/>
    </row>
    <row r="959" spans="1:31">
      <c r="A959" s="871"/>
      <c r="B959" s="871"/>
      <c r="C959" s="871"/>
      <c r="D959" s="871"/>
      <c r="E959" s="871"/>
      <c r="F959" s="871"/>
      <c r="G959" s="871"/>
      <c r="H959" s="871"/>
      <c r="I959" s="871"/>
      <c r="J959" s="871"/>
      <c r="K959" s="871"/>
      <c r="L959" s="871"/>
      <c r="M959" s="871"/>
      <c r="N959" s="871"/>
      <c r="O959" s="871"/>
      <c r="P959" s="871"/>
      <c r="Q959" s="871"/>
      <c r="R959" s="871"/>
      <c r="S959" s="871"/>
      <c r="T959" s="871"/>
      <c r="U959" s="871"/>
      <c r="V959" s="871"/>
      <c r="W959" s="871"/>
      <c r="X959" s="871"/>
      <c r="Y959" s="871"/>
      <c r="Z959" s="871"/>
      <c r="AA959" s="871"/>
      <c r="AB959" s="871"/>
      <c r="AC959" s="871"/>
      <c r="AD959" s="871"/>
      <c r="AE959" s="871"/>
    </row>
    <row r="960" spans="1:31">
      <c r="A960" s="871"/>
      <c r="B960" s="871"/>
      <c r="C960" s="871"/>
      <c r="D960" s="871"/>
      <c r="E960" s="871"/>
      <c r="F960" s="871"/>
      <c r="G960" s="871"/>
      <c r="H960" s="871"/>
      <c r="I960" s="871"/>
      <c r="J960" s="871"/>
      <c r="K960" s="871"/>
      <c r="L960" s="871"/>
      <c r="M960" s="871"/>
      <c r="N960" s="871"/>
      <c r="O960" s="871"/>
      <c r="P960" s="871"/>
      <c r="Q960" s="871"/>
      <c r="R960" s="871"/>
      <c r="S960" s="871"/>
      <c r="T960" s="871"/>
      <c r="U960" s="871"/>
      <c r="V960" s="871"/>
      <c r="W960" s="871"/>
      <c r="X960" s="871"/>
      <c r="Y960" s="871"/>
      <c r="Z960" s="871"/>
      <c r="AA960" s="871"/>
      <c r="AB960" s="871"/>
      <c r="AC960" s="871"/>
      <c r="AD960" s="871"/>
      <c r="AE960" s="871"/>
    </row>
    <row r="961" spans="1:31">
      <c r="A961" s="871"/>
      <c r="B961" s="871"/>
      <c r="C961" s="871"/>
      <c r="D961" s="871"/>
      <c r="E961" s="871"/>
      <c r="F961" s="871"/>
      <c r="G961" s="871"/>
      <c r="H961" s="871"/>
      <c r="I961" s="871"/>
      <c r="J961" s="871"/>
      <c r="K961" s="871"/>
      <c r="L961" s="871"/>
      <c r="M961" s="871"/>
      <c r="N961" s="871"/>
      <c r="O961" s="871"/>
      <c r="P961" s="871"/>
      <c r="Q961" s="871"/>
      <c r="R961" s="871"/>
      <c r="S961" s="871"/>
      <c r="T961" s="871"/>
      <c r="U961" s="871"/>
      <c r="V961" s="871"/>
      <c r="W961" s="871"/>
      <c r="X961" s="871"/>
      <c r="Y961" s="871"/>
      <c r="Z961" s="871"/>
      <c r="AA961" s="871"/>
      <c r="AB961" s="871"/>
      <c r="AC961" s="871"/>
      <c r="AD961" s="871"/>
      <c r="AE961" s="871"/>
    </row>
    <row r="962" spans="1:31">
      <c r="A962" s="871"/>
      <c r="B962" s="871"/>
      <c r="C962" s="871"/>
      <c r="D962" s="871"/>
      <c r="E962" s="871"/>
      <c r="F962" s="871"/>
      <c r="G962" s="871"/>
      <c r="H962" s="871"/>
      <c r="I962" s="871"/>
      <c r="J962" s="871"/>
      <c r="K962" s="871"/>
      <c r="L962" s="871"/>
      <c r="M962" s="871"/>
      <c r="N962" s="871"/>
      <c r="O962" s="871"/>
      <c r="P962" s="871"/>
      <c r="Q962" s="871"/>
      <c r="R962" s="871"/>
      <c r="S962" s="871"/>
      <c r="T962" s="871"/>
      <c r="U962" s="871"/>
      <c r="V962" s="871"/>
      <c r="W962" s="871"/>
      <c r="X962" s="871"/>
      <c r="Y962" s="871"/>
      <c r="Z962" s="871"/>
      <c r="AA962" s="871"/>
      <c r="AB962" s="871"/>
      <c r="AC962" s="871"/>
      <c r="AD962" s="871"/>
      <c r="AE962" s="871"/>
    </row>
    <row r="963" spans="1:31">
      <c r="A963" s="871"/>
      <c r="B963" s="871"/>
      <c r="C963" s="871"/>
      <c r="D963" s="871"/>
      <c r="E963" s="871"/>
      <c r="F963" s="871"/>
      <c r="G963" s="871"/>
      <c r="H963" s="871"/>
      <c r="I963" s="871"/>
      <c r="J963" s="871"/>
      <c r="K963" s="871"/>
      <c r="L963" s="871"/>
      <c r="M963" s="871"/>
      <c r="N963" s="871"/>
      <c r="O963" s="871"/>
      <c r="P963" s="871"/>
      <c r="Q963" s="871"/>
      <c r="R963" s="871"/>
      <c r="S963" s="871"/>
      <c r="T963" s="871"/>
      <c r="U963" s="871"/>
      <c r="V963" s="871"/>
      <c r="W963" s="871"/>
      <c r="X963" s="871"/>
      <c r="Y963" s="871"/>
      <c r="Z963" s="871"/>
      <c r="AA963" s="871"/>
      <c r="AB963" s="871"/>
      <c r="AC963" s="871"/>
      <c r="AD963" s="871"/>
      <c r="AE963" s="871"/>
    </row>
    <row r="964" spans="1:31">
      <c r="A964" s="871"/>
      <c r="B964" s="871"/>
      <c r="C964" s="871"/>
      <c r="D964" s="871"/>
      <c r="E964" s="871"/>
      <c r="F964" s="871"/>
      <c r="G964" s="871"/>
      <c r="H964" s="871"/>
      <c r="I964" s="871"/>
      <c r="J964" s="871"/>
      <c r="K964" s="871"/>
      <c r="L964" s="871"/>
      <c r="M964" s="871"/>
      <c r="N964" s="871"/>
      <c r="O964" s="871"/>
      <c r="P964" s="871"/>
      <c r="Q964" s="871"/>
      <c r="R964" s="871"/>
      <c r="S964" s="871"/>
      <c r="T964" s="871"/>
      <c r="U964" s="871"/>
      <c r="V964" s="871"/>
      <c r="W964" s="871"/>
      <c r="X964" s="871"/>
      <c r="Y964" s="871"/>
      <c r="Z964" s="871"/>
      <c r="AA964" s="871"/>
      <c r="AB964" s="871"/>
      <c r="AC964" s="871"/>
      <c r="AD964" s="871"/>
      <c r="AE964" s="871"/>
    </row>
    <row r="965" spans="1:31">
      <c r="A965" s="871"/>
      <c r="B965" s="871"/>
      <c r="C965" s="871"/>
      <c r="D965" s="871"/>
      <c r="E965" s="871"/>
      <c r="F965" s="871"/>
      <c r="G965" s="871"/>
      <c r="H965" s="871"/>
      <c r="I965" s="871"/>
      <c r="J965" s="871"/>
      <c r="K965" s="871"/>
      <c r="L965" s="871"/>
      <c r="M965" s="871"/>
      <c r="N965" s="871"/>
      <c r="O965" s="871"/>
      <c r="P965" s="871"/>
      <c r="Q965" s="871"/>
      <c r="R965" s="871"/>
      <c r="S965" s="871"/>
      <c r="T965" s="871"/>
      <c r="U965" s="871"/>
      <c r="V965" s="871"/>
      <c r="W965" s="871"/>
      <c r="X965" s="871"/>
      <c r="Y965" s="871"/>
      <c r="Z965" s="871"/>
      <c r="AA965" s="871"/>
      <c r="AB965" s="871"/>
      <c r="AC965" s="871"/>
      <c r="AD965" s="871"/>
      <c r="AE965" s="871"/>
    </row>
    <row r="966" spans="1:31">
      <c r="A966" s="871"/>
      <c r="B966" s="871"/>
      <c r="C966" s="871"/>
      <c r="D966" s="871"/>
      <c r="E966" s="871"/>
      <c r="F966" s="871"/>
      <c r="G966" s="871"/>
      <c r="H966" s="871"/>
      <c r="I966" s="871"/>
      <c r="J966" s="871"/>
      <c r="K966" s="871"/>
      <c r="L966" s="871"/>
      <c r="M966" s="871"/>
      <c r="N966" s="871"/>
      <c r="O966" s="871"/>
      <c r="P966" s="871"/>
      <c r="Q966" s="871"/>
      <c r="R966" s="871"/>
      <c r="S966" s="871"/>
      <c r="T966" s="871"/>
      <c r="U966" s="871"/>
      <c r="V966" s="871"/>
      <c r="W966" s="871"/>
      <c r="X966" s="871"/>
      <c r="Y966" s="871"/>
      <c r="Z966" s="871"/>
      <c r="AA966" s="871"/>
      <c r="AB966" s="871"/>
      <c r="AC966" s="871"/>
      <c r="AD966" s="871"/>
      <c r="AE966" s="871"/>
    </row>
    <row r="967" spans="1:31">
      <c r="A967" s="871"/>
      <c r="B967" s="871"/>
      <c r="C967" s="871"/>
      <c r="D967" s="871"/>
      <c r="E967" s="871"/>
      <c r="F967" s="871"/>
      <c r="G967" s="871"/>
      <c r="H967" s="871"/>
      <c r="I967" s="871"/>
      <c r="J967" s="871"/>
      <c r="K967" s="871"/>
      <c r="L967" s="871"/>
      <c r="M967" s="871"/>
      <c r="N967" s="871"/>
      <c r="O967" s="871"/>
      <c r="P967" s="871"/>
      <c r="Q967" s="871"/>
      <c r="R967" s="871"/>
      <c r="S967" s="871"/>
      <c r="T967" s="871"/>
      <c r="U967" s="871"/>
      <c r="V967" s="871"/>
      <c r="W967" s="871"/>
      <c r="X967" s="871"/>
      <c r="Y967" s="871"/>
      <c r="Z967" s="871"/>
      <c r="AA967" s="871"/>
      <c r="AB967" s="871"/>
      <c r="AC967" s="871"/>
      <c r="AD967" s="871"/>
      <c r="AE967" s="871"/>
    </row>
    <row r="968" spans="1:31">
      <c r="A968" s="871"/>
      <c r="B968" s="871"/>
      <c r="C968" s="871"/>
      <c r="D968" s="871"/>
      <c r="E968" s="871"/>
      <c r="F968" s="871"/>
      <c r="G968" s="871"/>
      <c r="H968" s="871"/>
      <c r="I968" s="871"/>
      <c r="J968" s="871"/>
      <c r="K968" s="871"/>
      <c r="L968" s="871"/>
      <c r="M968" s="871"/>
      <c r="N968" s="871"/>
      <c r="O968" s="871"/>
      <c r="P968" s="871"/>
      <c r="Q968" s="871"/>
      <c r="R968" s="871"/>
      <c r="S968" s="871"/>
      <c r="T968" s="871"/>
      <c r="U968" s="871"/>
      <c r="V968" s="871"/>
      <c r="W968" s="871"/>
      <c r="X968" s="871"/>
      <c r="Y968" s="871"/>
      <c r="Z968" s="871"/>
      <c r="AA968" s="871"/>
      <c r="AB968" s="871"/>
      <c r="AC968" s="871"/>
      <c r="AD968" s="871"/>
      <c r="AE968" s="871"/>
    </row>
    <row r="969" spans="1:31">
      <c r="A969" s="871"/>
      <c r="B969" s="871"/>
      <c r="C969" s="871"/>
      <c r="D969" s="871"/>
      <c r="E969" s="871"/>
      <c r="F969" s="871"/>
      <c r="G969" s="871"/>
      <c r="H969" s="871"/>
      <c r="I969" s="871"/>
      <c r="J969" s="871"/>
      <c r="K969" s="871"/>
      <c r="L969" s="871"/>
      <c r="M969" s="871"/>
      <c r="N969" s="871"/>
      <c r="O969" s="871"/>
      <c r="P969" s="871"/>
      <c r="Q969" s="871"/>
      <c r="R969" s="871"/>
      <c r="S969" s="871"/>
      <c r="T969" s="871"/>
      <c r="U969" s="871"/>
      <c r="V969" s="871"/>
      <c r="W969" s="871"/>
      <c r="X969" s="871"/>
      <c r="Y969" s="871"/>
      <c r="Z969" s="871"/>
      <c r="AA969" s="871"/>
      <c r="AB969" s="871"/>
      <c r="AC969" s="871"/>
      <c r="AD969" s="871"/>
      <c r="AE969" s="871"/>
    </row>
    <row r="970" spans="1:31">
      <c r="A970" s="871"/>
      <c r="B970" s="871"/>
      <c r="C970" s="871"/>
      <c r="D970" s="871"/>
      <c r="E970" s="871"/>
      <c r="F970" s="871"/>
      <c r="G970" s="871"/>
      <c r="H970" s="871"/>
      <c r="I970" s="871"/>
      <c r="J970" s="871"/>
      <c r="K970" s="871"/>
      <c r="L970" s="871"/>
      <c r="M970" s="871"/>
      <c r="N970" s="871"/>
      <c r="O970" s="871"/>
      <c r="P970" s="871"/>
      <c r="Q970" s="871"/>
      <c r="R970" s="871"/>
      <c r="S970" s="871"/>
      <c r="T970" s="871"/>
      <c r="U970" s="871"/>
      <c r="V970" s="871"/>
      <c r="W970" s="871"/>
      <c r="X970" s="871"/>
      <c r="Y970" s="871"/>
      <c r="Z970" s="871"/>
      <c r="AA970" s="871"/>
      <c r="AB970" s="871"/>
      <c r="AC970" s="871"/>
      <c r="AD970" s="871"/>
      <c r="AE970" s="871"/>
    </row>
    <row r="971" spans="1:31">
      <c r="A971" s="871"/>
      <c r="B971" s="871"/>
      <c r="C971" s="871"/>
      <c r="D971" s="871"/>
      <c r="E971" s="871"/>
      <c r="F971" s="871"/>
      <c r="G971" s="871"/>
      <c r="H971" s="871"/>
      <c r="I971" s="871"/>
      <c r="J971" s="871"/>
      <c r="K971" s="871"/>
      <c r="L971" s="871"/>
      <c r="M971" s="871"/>
      <c r="N971" s="871"/>
      <c r="O971" s="871"/>
      <c r="P971" s="871"/>
      <c r="Q971" s="871"/>
      <c r="R971" s="871"/>
      <c r="S971" s="871"/>
      <c r="T971" s="871"/>
      <c r="U971" s="871"/>
      <c r="V971" s="871"/>
      <c r="W971" s="871"/>
      <c r="X971" s="871"/>
      <c r="Y971" s="871"/>
      <c r="Z971" s="871"/>
      <c r="AA971" s="871"/>
      <c r="AB971" s="871"/>
      <c r="AC971" s="871"/>
      <c r="AD971" s="871"/>
      <c r="AE971" s="871"/>
    </row>
    <row r="972" spans="1:31">
      <c r="A972" s="871"/>
      <c r="B972" s="871"/>
      <c r="C972" s="871"/>
      <c r="D972" s="871"/>
      <c r="E972" s="871"/>
      <c r="F972" s="871"/>
      <c r="G972" s="871"/>
      <c r="H972" s="871"/>
      <c r="I972" s="871"/>
      <c r="J972" s="871"/>
      <c r="K972" s="871"/>
      <c r="L972" s="871"/>
      <c r="M972" s="871"/>
      <c r="N972" s="871"/>
      <c r="O972" s="871"/>
      <c r="P972" s="871"/>
      <c r="Q972" s="871"/>
      <c r="R972" s="871"/>
      <c r="S972" s="871"/>
      <c r="T972" s="871"/>
      <c r="U972" s="871"/>
      <c r="V972" s="871"/>
      <c r="W972" s="871"/>
      <c r="X972" s="871"/>
      <c r="Y972" s="871"/>
      <c r="Z972" s="871"/>
      <c r="AA972" s="871"/>
      <c r="AB972" s="871"/>
      <c r="AC972" s="871"/>
      <c r="AD972" s="871"/>
      <c r="AE972" s="871"/>
    </row>
    <row r="973" spans="1:31">
      <c r="A973" s="871"/>
      <c r="B973" s="871"/>
      <c r="C973" s="871"/>
      <c r="D973" s="871"/>
      <c r="E973" s="871"/>
      <c r="F973" s="871"/>
      <c r="G973" s="871"/>
      <c r="H973" s="871"/>
      <c r="I973" s="871"/>
      <c r="J973" s="871"/>
      <c r="K973" s="871"/>
      <c r="L973" s="871"/>
      <c r="M973" s="871"/>
      <c r="N973" s="871"/>
      <c r="O973" s="871"/>
      <c r="P973" s="871"/>
      <c r="Q973" s="871"/>
      <c r="R973" s="871"/>
      <c r="S973" s="871"/>
      <c r="T973" s="871"/>
      <c r="U973" s="871"/>
      <c r="V973" s="871"/>
      <c r="W973" s="871"/>
      <c r="X973" s="871"/>
      <c r="Y973" s="871"/>
      <c r="Z973" s="871"/>
      <c r="AA973" s="871"/>
      <c r="AB973" s="871"/>
      <c r="AC973" s="871"/>
      <c r="AD973" s="871"/>
      <c r="AE973" s="871"/>
    </row>
    <row r="974" spans="1:31">
      <c r="A974" s="871"/>
      <c r="B974" s="871"/>
      <c r="C974" s="871"/>
      <c r="D974" s="871"/>
      <c r="E974" s="871"/>
      <c r="F974" s="871"/>
      <c r="G974" s="871"/>
      <c r="H974" s="871"/>
      <c r="I974" s="871"/>
      <c r="J974" s="871"/>
      <c r="K974" s="871"/>
      <c r="L974" s="871"/>
      <c r="M974" s="871"/>
      <c r="N974" s="871"/>
      <c r="O974" s="871"/>
      <c r="P974" s="871"/>
      <c r="Q974" s="871"/>
      <c r="R974" s="871"/>
      <c r="S974" s="871"/>
      <c r="T974" s="871"/>
      <c r="U974" s="871"/>
      <c r="V974" s="871"/>
      <c r="W974" s="871"/>
      <c r="X974" s="871"/>
      <c r="Y974" s="871"/>
      <c r="Z974" s="871"/>
      <c r="AA974" s="871"/>
      <c r="AB974" s="871"/>
      <c r="AC974" s="871"/>
      <c r="AD974" s="871"/>
      <c r="AE974" s="871"/>
    </row>
    <row r="975" spans="1:31">
      <c r="A975" s="871"/>
      <c r="B975" s="871"/>
      <c r="C975" s="871"/>
      <c r="D975" s="871"/>
      <c r="E975" s="871"/>
      <c r="F975" s="871"/>
      <c r="G975" s="871"/>
      <c r="H975" s="871"/>
      <c r="I975" s="871"/>
      <c r="J975" s="871"/>
      <c r="K975" s="871"/>
      <c r="L975" s="871"/>
      <c r="M975" s="871"/>
      <c r="N975" s="871"/>
      <c r="O975" s="871"/>
      <c r="P975" s="871"/>
      <c r="Q975" s="871"/>
      <c r="R975" s="871"/>
      <c r="S975" s="871"/>
      <c r="T975" s="871"/>
      <c r="U975" s="871"/>
      <c r="V975" s="871"/>
      <c r="W975" s="871"/>
      <c r="X975" s="871"/>
      <c r="Y975" s="871"/>
      <c r="Z975" s="871"/>
      <c r="AA975" s="871"/>
      <c r="AB975" s="871"/>
      <c r="AC975" s="871"/>
      <c r="AD975" s="871"/>
      <c r="AE975" s="871"/>
    </row>
    <row r="976" spans="1:31">
      <c r="A976" s="871"/>
      <c r="B976" s="871"/>
      <c r="C976" s="871"/>
      <c r="D976" s="871"/>
      <c r="E976" s="871"/>
      <c r="F976" s="871"/>
      <c r="G976" s="871"/>
      <c r="H976" s="871"/>
      <c r="I976" s="871"/>
      <c r="J976" s="871"/>
      <c r="K976" s="871"/>
      <c r="L976" s="871"/>
      <c r="M976" s="871"/>
      <c r="N976" s="871"/>
      <c r="O976" s="871"/>
      <c r="P976" s="871"/>
      <c r="Q976" s="871"/>
      <c r="R976" s="871"/>
      <c r="S976" s="871"/>
      <c r="T976" s="871"/>
      <c r="U976" s="871"/>
      <c r="V976" s="871"/>
      <c r="W976" s="871"/>
      <c r="X976" s="871"/>
      <c r="Y976" s="871"/>
      <c r="Z976" s="871"/>
      <c r="AA976" s="871"/>
      <c r="AB976" s="871"/>
      <c r="AC976" s="871"/>
      <c r="AD976" s="871"/>
      <c r="AE976" s="871"/>
    </row>
    <row r="977" spans="1:31">
      <c r="A977" s="871"/>
      <c r="B977" s="871"/>
      <c r="C977" s="871"/>
      <c r="D977" s="871"/>
      <c r="E977" s="871"/>
      <c r="F977" s="871"/>
      <c r="G977" s="871"/>
      <c r="H977" s="871"/>
      <c r="I977" s="871"/>
      <c r="J977" s="871"/>
      <c r="K977" s="871"/>
      <c r="L977" s="871"/>
      <c r="M977" s="871"/>
      <c r="N977" s="871"/>
      <c r="O977" s="871"/>
      <c r="P977" s="871"/>
      <c r="Q977" s="871"/>
      <c r="R977" s="871"/>
      <c r="S977" s="871"/>
      <c r="T977" s="871"/>
      <c r="U977" s="871"/>
      <c r="V977" s="871"/>
      <c r="W977" s="871"/>
      <c r="X977" s="871"/>
      <c r="Y977" s="871"/>
      <c r="Z977" s="871"/>
      <c r="AA977" s="871"/>
      <c r="AB977" s="871"/>
      <c r="AC977" s="871"/>
      <c r="AD977" s="871"/>
      <c r="AE977" s="871"/>
    </row>
    <row r="978" spans="1:31">
      <c r="A978" s="871"/>
      <c r="B978" s="871"/>
      <c r="C978" s="871"/>
      <c r="D978" s="871"/>
      <c r="E978" s="871"/>
      <c r="F978" s="871"/>
      <c r="G978" s="871"/>
      <c r="H978" s="871"/>
      <c r="I978" s="871"/>
      <c r="J978" s="871"/>
      <c r="K978" s="871"/>
      <c r="L978" s="871"/>
      <c r="M978" s="871"/>
      <c r="N978" s="871"/>
      <c r="O978" s="871"/>
      <c r="P978" s="871"/>
      <c r="Q978" s="871"/>
      <c r="R978" s="871"/>
      <c r="S978" s="871"/>
      <c r="T978" s="871"/>
      <c r="U978" s="871"/>
      <c r="V978" s="871"/>
      <c r="W978" s="871"/>
      <c r="X978" s="871"/>
      <c r="Y978" s="871"/>
      <c r="Z978" s="871"/>
      <c r="AA978" s="871"/>
      <c r="AB978" s="871"/>
      <c r="AC978" s="871"/>
      <c r="AD978" s="871"/>
      <c r="AE978" s="871"/>
    </row>
    <row r="979" spans="1:31">
      <c r="A979" s="871"/>
      <c r="B979" s="871"/>
      <c r="C979" s="871"/>
      <c r="D979" s="871"/>
      <c r="E979" s="871"/>
      <c r="F979" s="871"/>
      <c r="G979" s="871"/>
      <c r="H979" s="871"/>
      <c r="I979" s="871"/>
      <c r="J979" s="871"/>
      <c r="K979" s="871"/>
      <c r="L979" s="871"/>
      <c r="M979" s="871"/>
      <c r="N979" s="871"/>
      <c r="O979" s="871"/>
      <c r="P979" s="871"/>
      <c r="Q979" s="871"/>
      <c r="R979" s="871"/>
      <c r="S979" s="871"/>
      <c r="T979" s="871"/>
      <c r="U979" s="871"/>
      <c r="V979" s="871"/>
      <c r="W979" s="871"/>
      <c r="X979" s="871"/>
      <c r="Y979" s="871"/>
      <c r="Z979" s="871"/>
      <c r="AA979" s="871"/>
      <c r="AB979" s="871"/>
      <c r="AC979" s="871"/>
      <c r="AD979" s="871"/>
      <c r="AE979" s="871"/>
    </row>
    <row r="980" spans="1:31">
      <c r="A980" s="871"/>
      <c r="B980" s="871"/>
      <c r="C980" s="871"/>
      <c r="D980" s="871"/>
      <c r="E980" s="871"/>
      <c r="F980" s="871"/>
      <c r="G980" s="871"/>
      <c r="H980" s="871"/>
      <c r="I980" s="871"/>
      <c r="J980" s="871"/>
      <c r="K980" s="871"/>
      <c r="L980" s="871"/>
      <c r="M980" s="871"/>
      <c r="N980" s="871"/>
      <c r="O980" s="871"/>
      <c r="P980" s="871"/>
      <c r="Q980" s="871"/>
      <c r="R980" s="871"/>
      <c r="S980" s="871"/>
      <c r="T980" s="871"/>
      <c r="U980" s="871"/>
      <c r="V980" s="871"/>
      <c r="W980" s="871"/>
      <c r="X980" s="871"/>
      <c r="Y980" s="871"/>
      <c r="Z980" s="871"/>
      <c r="AA980" s="871"/>
      <c r="AB980" s="871"/>
      <c r="AC980" s="871"/>
      <c r="AD980" s="871"/>
      <c r="AE980" s="871"/>
    </row>
    <row r="981" spans="1:31">
      <c r="A981" s="871"/>
      <c r="B981" s="871"/>
      <c r="C981" s="871"/>
      <c r="D981" s="871"/>
      <c r="E981" s="871"/>
      <c r="F981" s="871"/>
      <c r="G981" s="871"/>
      <c r="H981" s="871"/>
      <c r="I981" s="871"/>
      <c r="J981" s="871"/>
      <c r="K981" s="871"/>
      <c r="L981" s="871"/>
      <c r="M981" s="871"/>
      <c r="N981" s="871"/>
      <c r="O981" s="871"/>
      <c r="P981" s="871"/>
      <c r="Q981" s="871"/>
      <c r="R981" s="871"/>
      <c r="S981" s="871"/>
      <c r="T981" s="871"/>
      <c r="U981" s="871"/>
      <c r="V981" s="871"/>
      <c r="W981" s="871"/>
      <c r="X981" s="871"/>
      <c r="Y981" s="871"/>
      <c r="Z981" s="871"/>
      <c r="AA981" s="871"/>
      <c r="AB981" s="871"/>
      <c r="AC981" s="871"/>
      <c r="AD981" s="871"/>
      <c r="AE981" s="871"/>
    </row>
    <row r="982" spans="1:31">
      <c r="A982" s="871"/>
      <c r="B982" s="871"/>
      <c r="C982" s="871"/>
      <c r="D982" s="871"/>
      <c r="E982" s="871"/>
      <c r="F982" s="871"/>
      <c r="G982" s="871"/>
      <c r="H982" s="871"/>
      <c r="I982" s="871"/>
      <c r="J982" s="871"/>
      <c r="K982" s="871"/>
      <c r="L982" s="871"/>
      <c r="M982" s="871"/>
      <c r="N982" s="871"/>
      <c r="O982" s="871"/>
      <c r="P982" s="871"/>
      <c r="Q982" s="871"/>
      <c r="R982" s="871"/>
      <c r="S982" s="871"/>
      <c r="T982" s="871"/>
      <c r="U982" s="871"/>
      <c r="V982" s="871"/>
      <c r="W982" s="871"/>
      <c r="X982" s="871"/>
      <c r="Y982" s="871"/>
      <c r="Z982" s="871"/>
      <c r="AA982" s="871"/>
      <c r="AB982" s="871"/>
      <c r="AC982" s="871"/>
      <c r="AD982" s="871"/>
      <c r="AE982" s="871"/>
    </row>
    <row r="983" spans="1:31">
      <c r="A983" s="871"/>
      <c r="B983" s="871"/>
      <c r="C983" s="871"/>
      <c r="D983" s="871"/>
      <c r="E983" s="871"/>
      <c r="F983" s="871"/>
      <c r="G983" s="871"/>
      <c r="H983" s="871"/>
      <c r="I983" s="871"/>
      <c r="J983" s="871"/>
      <c r="K983" s="871"/>
      <c r="L983" s="871"/>
      <c r="M983" s="871"/>
      <c r="N983" s="871"/>
      <c r="O983" s="871"/>
      <c r="P983" s="871"/>
      <c r="Q983" s="871"/>
      <c r="R983" s="871"/>
      <c r="S983" s="871"/>
      <c r="T983" s="871"/>
      <c r="U983" s="871"/>
      <c r="V983" s="871"/>
      <c r="W983" s="871"/>
      <c r="X983" s="871"/>
      <c r="Y983" s="871"/>
      <c r="Z983" s="871"/>
      <c r="AA983" s="871"/>
      <c r="AB983" s="871"/>
      <c r="AC983" s="871"/>
      <c r="AD983" s="871"/>
      <c r="AE983" s="871"/>
    </row>
    <row r="984" spans="1:31">
      <c r="A984" s="871"/>
      <c r="B984" s="871"/>
      <c r="C984" s="871"/>
      <c r="D984" s="871"/>
      <c r="E984" s="871"/>
      <c r="F984" s="871"/>
      <c r="G984" s="871"/>
      <c r="H984" s="871"/>
      <c r="I984" s="871"/>
      <c r="J984" s="871"/>
      <c r="K984" s="871"/>
      <c r="L984" s="871"/>
      <c r="M984" s="871"/>
      <c r="N984" s="871"/>
      <c r="O984" s="871"/>
      <c r="P984" s="871"/>
      <c r="Q984" s="871"/>
      <c r="R984" s="871"/>
      <c r="S984" s="871"/>
      <c r="T984" s="871"/>
      <c r="U984" s="871"/>
      <c r="V984" s="871"/>
      <c r="W984" s="871"/>
      <c r="X984" s="871"/>
      <c r="Y984" s="871"/>
      <c r="Z984" s="871"/>
      <c r="AA984" s="871"/>
      <c r="AB984" s="871"/>
      <c r="AC984" s="871"/>
      <c r="AD984" s="871"/>
      <c r="AE984" s="871"/>
    </row>
    <row r="985" spans="1:31">
      <c r="A985" s="871"/>
      <c r="B985" s="871"/>
      <c r="C985" s="871"/>
      <c r="D985" s="871"/>
      <c r="E985" s="871"/>
      <c r="F985" s="871"/>
      <c r="G985" s="871"/>
      <c r="H985" s="871"/>
      <c r="I985" s="871"/>
      <c r="J985" s="871"/>
      <c r="K985" s="871"/>
      <c r="L985" s="871"/>
      <c r="M985" s="871"/>
      <c r="N985" s="871"/>
      <c r="O985" s="871"/>
      <c r="P985" s="871"/>
      <c r="Q985" s="871"/>
      <c r="R985" s="871"/>
      <c r="S985" s="871"/>
      <c r="T985" s="871"/>
      <c r="U985" s="871"/>
      <c r="V985" s="871"/>
      <c r="W985" s="871"/>
      <c r="X985" s="871"/>
      <c r="Y985" s="871"/>
      <c r="Z985" s="871"/>
      <c r="AA985" s="871"/>
      <c r="AB985" s="871"/>
      <c r="AC985" s="871"/>
      <c r="AD985" s="871"/>
      <c r="AE985" s="871"/>
    </row>
    <row r="986" spans="1:31">
      <c r="A986" s="871"/>
      <c r="B986" s="871"/>
      <c r="C986" s="871"/>
      <c r="D986" s="871"/>
      <c r="E986" s="871"/>
      <c r="F986" s="871"/>
      <c r="G986" s="871"/>
      <c r="H986" s="871"/>
      <c r="I986" s="871"/>
      <c r="J986" s="871"/>
      <c r="K986" s="871"/>
      <c r="L986" s="871"/>
      <c r="M986" s="871"/>
      <c r="N986" s="871"/>
      <c r="O986" s="871"/>
      <c r="P986" s="871"/>
      <c r="Q986" s="871"/>
      <c r="R986" s="871"/>
      <c r="S986" s="871"/>
      <c r="T986" s="871"/>
      <c r="U986" s="871"/>
      <c r="V986" s="871"/>
      <c r="W986" s="871"/>
      <c r="X986" s="871"/>
      <c r="Y986" s="871"/>
      <c r="Z986" s="871"/>
      <c r="AA986" s="871"/>
      <c r="AB986" s="871"/>
      <c r="AC986" s="871"/>
      <c r="AD986" s="871"/>
      <c r="AE986" s="871"/>
    </row>
    <row r="987" spans="1:31">
      <c r="A987" s="871"/>
      <c r="B987" s="871"/>
      <c r="C987" s="871"/>
      <c r="D987" s="871"/>
      <c r="E987" s="871"/>
      <c r="F987" s="871"/>
      <c r="G987" s="871"/>
      <c r="H987" s="871"/>
      <c r="I987" s="871"/>
      <c r="J987" s="871"/>
      <c r="K987" s="871"/>
      <c r="L987" s="871"/>
      <c r="M987" s="871"/>
      <c r="N987" s="871"/>
      <c r="O987" s="871"/>
      <c r="P987" s="871"/>
      <c r="Q987" s="871"/>
      <c r="R987" s="871"/>
      <c r="S987" s="871"/>
      <c r="T987" s="871"/>
      <c r="U987" s="871"/>
      <c r="V987" s="871"/>
      <c r="W987" s="871"/>
      <c r="X987" s="871"/>
      <c r="Y987" s="871"/>
      <c r="Z987" s="871"/>
      <c r="AA987" s="871"/>
      <c r="AB987" s="871"/>
      <c r="AC987" s="871"/>
      <c r="AD987" s="871"/>
      <c r="AE987" s="871"/>
    </row>
    <row r="988" spans="1:31">
      <c r="A988" s="871"/>
      <c r="B988" s="871"/>
      <c r="C988" s="871"/>
      <c r="D988" s="871"/>
      <c r="E988" s="871"/>
      <c r="F988" s="871"/>
      <c r="G988" s="871"/>
      <c r="H988" s="871"/>
      <c r="I988" s="871"/>
      <c r="J988" s="871"/>
      <c r="K988" s="871"/>
      <c r="L988" s="871"/>
      <c r="M988" s="871"/>
      <c r="N988" s="871"/>
      <c r="O988" s="871"/>
      <c r="P988" s="871"/>
      <c r="Q988" s="871"/>
      <c r="R988" s="871"/>
      <c r="S988" s="871"/>
      <c r="T988" s="871"/>
      <c r="U988" s="871"/>
      <c r="V988" s="871"/>
      <c r="W988" s="871"/>
      <c r="X988" s="871"/>
      <c r="Y988" s="871"/>
      <c r="Z988" s="871"/>
      <c r="AA988" s="871"/>
      <c r="AB988" s="871"/>
      <c r="AC988" s="871"/>
      <c r="AD988" s="871"/>
      <c r="AE988" s="871"/>
    </row>
    <row r="989" spans="1:31">
      <c r="A989" s="871"/>
      <c r="B989" s="871"/>
      <c r="C989" s="871"/>
      <c r="D989" s="871"/>
      <c r="E989" s="871"/>
      <c r="F989" s="871"/>
      <c r="G989" s="871"/>
      <c r="H989" s="871"/>
      <c r="I989" s="871"/>
      <c r="J989" s="871"/>
      <c r="K989" s="871"/>
      <c r="L989" s="871"/>
      <c r="M989" s="871"/>
      <c r="N989" s="871"/>
      <c r="O989" s="871"/>
      <c r="P989" s="871"/>
      <c r="Q989" s="871"/>
      <c r="R989" s="871"/>
      <c r="S989" s="871"/>
      <c r="T989" s="871"/>
      <c r="U989" s="871"/>
      <c r="V989" s="871"/>
      <c r="W989" s="871"/>
      <c r="X989" s="871"/>
      <c r="Y989" s="871"/>
      <c r="Z989" s="871"/>
      <c r="AA989" s="871"/>
      <c r="AB989" s="871"/>
      <c r="AC989" s="871"/>
      <c r="AD989" s="871"/>
      <c r="AE989" s="871"/>
    </row>
    <row r="990" spans="1:31">
      <c r="A990" s="871"/>
      <c r="B990" s="871"/>
      <c r="C990" s="871"/>
      <c r="D990" s="871"/>
      <c r="E990" s="871"/>
      <c r="F990" s="871"/>
      <c r="G990" s="871"/>
      <c r="H990" s="871"/>
      <c r="I990" s="871"/>
      <c r="J990" s="871"/>
      <c r="K990" s="871"/>
      <c r="L990" s="871"/>
      <c r="M990" s="871"/>
      <c r="N990" s="871"/>
      <c r="O990" s="871"/>
      <c r="P990" s="871"/>
      <c r="Q990" s="871"/>
      <c r="R990" s="871"/>
      <c r="S990" s="871"/>
      <c r="T990" s="871"/>
      <c r="U990" s="871"/>
      <c r="V990" s="871"/>
      <c r="W990" s="871"/>
      <c r="X990" s="871"/>
      <c r="Y990" s="871"/>
      <c r="Z990" s="871"/>
      <c r="AA990" s="871"/>
      <c r="AB990" s="871"/>
      <c r="AC990" s="871"/>
      <c r="AD990" s="871"/>
      <c r="AE990" s="871"/>
    </row>
    <row r="991" spans="1:31">
      <c r="A991" s="871"/>
      <c r="B991" s="871"/>
      <c r="C991" s="871"/>
      <c r="D991" s="871"/>
      <c r="E991" s="871"/>
      <c r="F991" s="871"/>
      <c r="G991" s="871"/>
      <c r="H991" s="871"/>
      <c r="I991" s="871"/>
      <c r="J991" s="871"/>
      <c r="K991" s="871"/>
      <c r="L991" s="871"/>
      <c r="M991" s="871"/>
      <c r="N991" s="871"/>
      <c r="O991" s="871"/>
      <c r="P991" s="871"/>
      <c r="Q991" s="871"/>
      <c r="R991" s="871"/>
      <c r="S991" s="871"/>
      <c r="T991" s="871"/>
      <c r="U991" s="871"/>
      <c r="V991" s="871"/>
      <c r="W991" s="871"/>
      <c r="X991" s="871"/>
      <c r="Y991" s="871"/>
      <c r="Z991" s="871"/>
      <c r="AA991" s="871"/>
      <c r="AB991" s="871"/>
      <c r="AC991" s="871"/>
      <c r="AD991" s="871"/>
      <c r="AE991" s="871"/>
    </row>
    <row r="992" spans="1:31">
      <c r="A992" s="871"/>
      <c r="B992" s="871"/>
      <c r="C992" s="871"/>
      <c r="D992" s="871"/>
      <c r="E992" s="871"/>
      <c r="F992" s="871"/>
      <c r="G992" s="871"/>
      <c r="H992" s="871"/>
      <c r="I992" s="871"/>
      <c r="J992" s="871"/>
      <c r="K992" s="871"/>
      <c r="L992" s="871"/>
      <c r="M992" s="871"/>
      <c r="N992" s="871"/>
      <c r="O992" s="871"/>
      <c r="P992" s="871"/>
      <c r="Q992" s="871"/>
      <c r="R992" s="871"/>
      <c r="S992" s="871"/>
      <c r="T992" s="871"/>
      <c r="U992" s="871"/>
      <c r="V992" s="871"/>
      <c r="W992" s="871"/>
      <c r="X992" s="871"/>
      <c r="Y992" s="871"/>
      <c r="Z992" s="871"/>
      <c r="AA992" s="871"/>
      <c r="AB992" s="871"/>
      <c r="AC992" s="871"/>
      <c r="AD992" s="871"/>
      <c r="AE992" s="871"/>
    </row>
    <row r="993" spans="1:31">
      <c r="A993" s="871"/>
      <c r="B993" s="871"/>
      <c r="C993" s="871"/>
      <c r="D993" s="871"/>
      <c r="E993" s="871"/>
      <c r="F993" s="871"/>
      <c r="G993" s="871"/>
      <c r="H993" s="871"/>
      <c r="I993" s="871"/>
      <c r="J993" s="871"/>
      <c r="K993" s="871"/>
      <c r="L993" s="871"/>
      <c r="M993" s="871"/>
      <c r="N993" s="871"/>
      <c r="O993" s="871"/>
      <c r="P993" s="871"/>
      <c r="Q993" s="871"/>
      <c r="R993" s="871"/>
      <c r="S993" s="871"/>
      <c r="T993" s="871"/>
      <c r="U993" s="871"/>
      <c r="V993" s="871"/>
      <c r="W993" s="871"/>
      <c r="X993" s="871"/>
      <c r="Y993" s="871"/>
      <c r="Z993" s="871"/>
      <c r="AA993" s="871"/>
      <c r="AB993" s="871"/>
      <c r="AC993" s="871"/>
      <c r="AD993" s="871"/>
      <c r="AE993" s="871"/>
    </row>
    <row r="994" spans="1:31">
      <c r="A994" s="871"/>
      <c r="B994" s="871"/>
      <c r="C994" s="871"/>
      <c r="D994" s="871"/>
      <c r="E994" s="871"/>
      <c r="F994" s="871"/>
      <c r="G994" s="871"/>
      <c r="H994" s="871"/>
      <c r="I994" s="871"/>
      <c r="J994" s="871"/>
      <c r="K994" s="871"/>
      <c r="L994" s="871"/>
      <c r="M994" s="871"/>
      <c r="N994" s="871"/>
      <c r="O994" s="871"/>
      <c r="P994" s="871"/>
      <c r="Q994" s="871"/>
      <c r="R994" s="871"/>
      <c r="S994" s="871"/>
      <c r="T994" s="871"/>
      <c r="U994" s="871"/>
      <c r="V994" s="871"/>
      <c r="W994" s="871"/>
      <c r="X994" s="871"/>
      <c r="Y994" s="871"/>
      <c r="Z994" s="871"/>
      <c r="AA994" s="871"/>
      <c r="AB994" s="871"/>
      <c r="AC994" s="871"/>
      <c r="AD994" s="871"/>
      <c r="AE994" s="871"/>
    </row>
    <row r="995" spans="1:31">
      <c r="A995" s="871"/>
      <c r="B995" s="871"/>
      <c r="C995" s="871"/>
      <c r="D995" s="871"/>
      <c r="E995" s="871"/>
      <c r="F995" s="871"/>
      <c r="G995" s="871"/>
      <c r="H995" s="871"/>
      <c r="I995" s="871"/>
      <c r="J995" s="871"/>
      <c r="K995" s="871"/>
      <c r="L995" s="871"/>
      <c r="M995" s="871"/>
      <c r="N995" s="871"/>
      <c r="O995" s="871"/>
      <c r="P995" s="871"/>
      <c r="Q995" s="871"/>
      <c r="R995" s="871"/>
      <c r="S995" s="871"/>
      <c r="T995" s="871"/>
      <c r="U995" s="871"/>
      <c r="V995" s="871"/>
      <c r="W995" s="871"/>
      <c r="X995" s="871"/>
      <c r="Y995" s="871"/>
      <c r="Z995" s="871"/>
      <c r="AA995" s="871"/>
      <c r="AB995" s="871"/>
      <c r="AC995" s="871"/>
      <c r="AD995" s="871"/>
      <c r="AE995" s="871"/>
    </row>
    <row r="996" spans="1:31">
      <c r="A996" s="871"/>
      <c r="B996" s="871"/>
      <c r="C996" s="871"/>
      <c r="D996" s="871"/>
      <c r="E996" s="871"/>
      <c r="F996" s="871"/>
      <c r="G996" s="871"/>
      <c r="H996" s="871"/>
      <c r="I996" s="871"/>
      <c r="J996" s="871"/>
      <c r="K996" s="871"/>
      <c r="L996" s="871"/>
      <c r="M996" s="871"/>
      <c r="N996" s="871"/>
      <c r="O996" s="871"/>
      <c r="P996" s="871"/>
      <c r="Q996" s="871"/>
      <c r="R996" s="871"/>
      <c r="S996" s="871"/>
      <c r="T996" s="871"/>
      <c r="U996" s="871"/>
      <c r="V996" s="871"/>
      <c r="W996" s="871"/>
      <c r="X996" s="871"/>
      <c r="Y996" s="871"/>
      <c r="Z996" s="871"/>
      <c r="AA996" s="871"/>
      <c r="AB996" s="871"/>
      <c r="AC996" s="871"/>
      <c r="AD996" s="871"/>
      <c r="AE996" s="871"/>
    </row>
    <row r="997" spans="1:31">
      <c r="A997" s="871"/>
      <c r="B997" s="871"/>
      <c r="C997" s="871"/>
      <c r="D997" s="871"/>
      <c r="E997" s="871"/>
      <c r="F997" s="871"/>
      <c r="G997" s="871"/>
      <c r="H997" s="871"/>
      <c r="I997" s="871"/>
      <c r="J997" s="871"/>
      <c r="K997" s="871"/>
      <c r="L997" s="871"/>
      <c r="M997" s="871"/>
      <c r="N997" s="871"/>
      <c r="O997" s="871"/>
      <c r="P997" s="871"/>
      <c r="Q997" s="871"/>
      <c r="R997" s="871"/>
      <c r="S997" s="871"/>
      <c r="T997" s="871"/>
      <c r="U997" s="871"/>
      <c r="V997" s="871"/>
      <c r="W997" s="871"/>
      <c r="X997" s="871"/>
      <c r="Y997" s="871"/>
      <c r="Z997" s="871"/>
      <c r="AA997" s="871"/>
      <c r="AB997" s="871"/>
      <c r="AC997" s="871"/>
      <c r="AD997" s="871"/>
      <c r="AE997" s="871"/>
    </row>
    <row r="998" spans="1:31">
      <c r="A998" s="871"/>
      <c r="B998" s="871"/>
      <c r="C998" s="871"/>
      <c r="D998" s="871"/>
      <c r="E998" s="871"/>
      <c r="F998" s="871"/>
      <c r="G998" s="871"/>
      <c r="H998" s="871"/>
      <c r="I998" s="871"/>
      <c r="J998" s="871"/>
      <c r="K998" s="871"/>
      <c r="L998" s="871"/>
      <c r="M998" s="871"/>
      <c r="N998" s="871"/>
      <c r="O998" s="871"/>
      <c r="P998" s="871"/>
      <c r="Q998" s="871"/>
      <c r="R998" s="871"/>
      <c r="S998" s="871"/>
      <c r="T998" s="871"/>
      <c r="U998" s="871"/>
      <c r="V998" s="871"/>
      <c r="W998" s="871"/>
      <c r="X998" s="871"/>
      <c r="Y998" s="871"/>
      <c r="Z998" s="871"/>
      <c r="AA998" s="871"/>
      <c r="AB998" s="871"/>
      <c r="AC998" s="871"/>
      <c r="AD998" s="871"/>
      <c r="AE998" s="871"/>
    </row>
    <row r="999" spans="1:31">
      <c r="A999" s="871"/>
      <c r="B999" s="871"/>
      <c r="C999" s="871"/>
      <c r="D999" s="871"/>
      <c r="E999" s="871"/>
      <c r="F999" s="871"/>
      <c r="G999" s="871"/>
      <c r="H999" s="871"/>
      <c r="I999" s="871"/>
      <c r="J999" s="871"/>
      <c r="K999" s="871"/>
      <c r="L999" s="871"/>
      <c r="M999" s="871"/>
      <c r="N999" s="871"/>
      <c r="O999" s="871"/>
      <c r="P999" s="871"/>
      <c r="Q999" s="871"/>
      <c r="R999" s="871"/>
      <c r="S999" s="871"/>
      <c r="T999" s="871"/>
      <c r="U999" s="871"/>
      <c r="V999" s="871"/>
      <c r="W999" s="871"/>
      <c r="X999" s="871"/>
      <c r="Y999" s="871"/>
      <c r="Z999" s="871"/>
      <c r="AA999" s="871"/>
      <c r="AB999" s="871"/>
      <c r="AC999" s="871"/>
      <c r="AD999" s="871"/>
      <c r="AE999" s="871"/>
    </row>
    <row r="1000" spans="1:31">
      <c r="A1000" s="871"/>
      <c r="B1000" s="871"/>
      <c r="C1000" s="871"/>
      <c r="D1000" s="871"/>
      <c r="E1000" s="871"/>
      <c r="F1000" s="871"/>
      <c r="G1000" s="871"/>
      <c r="H1000" s="871"/>
      <c r="I1000" s="871"/>
      <c r="J1000" s="871"/>
      <c r="K1000" s="871"/>
      <c r="L1000" s="871"/>
      <c r="M1000" s="871"/>
      <c r="N1000" s="871"/>
      <c r="O1000" s="871"/>
      <c r="P1000" s="871"/>
      <c r="Q1000" s="871"/>
      <c r="R1000" s="871"/>
      <c r="S1000" s="871"/>
      <c r="T1000" s="871"/>
      <c r="U1000" s="871"/>
      <c r="V1000" s="871"/>
      <c r="W1000" s="871"/>
      <c r="X1000" s="871"/>
      <c r="Y1000" s="871"/>
      <c r="Z1000" s="871"/>
      <c r="AA1000" s="871"/>
      <c r="AB1000" s="871"/>
      <c r="AC1000" s="871"/>
      <c r="AD1000" s="871"/>
      <c r="AE1000" s="871"/>
    </row>
    <row r="1001" spans="1:31">
      <c r="A1001" s="871"/>
      <c r="B1001" s="871"/>
      <c r="C1001" s="871"/>
      <c r="D1001" s="871"/>
      <c r="E1001" s="871"/>
      <c r="F1001" s="871"/>
      <c r="G1001" s="871"/>
      <c r="H1001" s="871"/>
      <c r="I1001" s="871"/>
      <c r="J1001" s="871"/>
      <c r="K1001" s="871"/>
      <c r="L1001" s="871"/>
      <c r="M1001" s="871"/>
      <c r="N1001" s="871"/>
      <c r="O1001" s="871"/>
      <c r="P1001" s="871"/>
      <c r="Q1001" s="871"/>
      <c r="R1001" s="871"/>
      <c r="S1001" s="871"/>
      <c r="T1001" s="871"/>
      <c r="U1001" s="871"/>
      <c r="V1001" s="871"/>
      <c r="W1001" s="871"/>
      <c r="X1001" s="871"/>
      <c r="Y1001" s="871"/>
      <c r="Z1001" s="871"/>
      <c r="AA1001" s="871"/>
      <c r="AB1001" s="871"/>
      <c r="AC1001" s="871"/>
      <c r="AD1001" s="871"/>
      <c r="AE1001" s="871"/>
    </row>
    <row r="1002" spans="1:31">
      <c r="A1002" s="871"/>
      <c r="B1002" s="871"/>
      <c r="C1002" s="871"/>
      <c r="D1002" s="871"/>
      <c r="E1002" s="871"/>
      <c r="F1002" s="871"/>
      <c r="G1002" s="871"/>
      <c r="H1002" s="871"/>
      <c r="I1002" s="871"/>
      <c r="J1002" s="871"/>
      <c r="K1002" s="871"/>
      <c r="L1002" s="871"/>
      <c r="M1002" s="871"/>
      <c r="N1002" s="871"/>
      <c r="O1002" s="871"/>
      <c r="P1002" s="871"/>
      <c r="Q1002" s="871"/>
      <c r="R1002" s="871"/>
      <c r="S1002" s="871"/>
      <c r="T1002" s="871"/>
      <c r="U1002" s="871"/>
      <c r="V1002" s="871"/>
      <c r="W1002" s="871"/>
      <c r="X1002" s="871"/>
      <c r="Y1002" s="871"/>
      <c r="Z1002" s="871"/>
      <c r="AA1002" s="871"/>
      <c r="AB1002" s="871"/>
      <c r="AC1002" s="871"/>
      <c r="AD1002" s="871"/>
      <c r="AE1002" s="871"/>
    </row>
    <row r="1003" spans="1:31">
      <c r="A1003" s="871"/>
      <c r="B1003" s="871"/>
      <c r="C1003" s="871"/>
      <c r="D1003" s="871"/>
      <c r="E1003" s="871"/>
      <c r="F1003" s="871"/>
      <c r="G1003" s="871"/>
      <c r="H1003" s="871"/>
      <c r="I1003" s="871"/>
      <c r="J1003" s="871"/>
      <c r="K1003" s="871"/>
      <c r="L1003" s="871"/>
      <c r="M1003" s="871"/>
      <c r="N1003" s="871"/>
      <c r="O1003" s="871"/>
      <c r="P1003" s="871"/>
      <c r="Q1003" s="871"/>
      <c r="R1003" s="871"/>
      <c r="S1003" s="871"/>
      <c r="T1003" s="871"/>
      <c r="U1003" s="871"/>
      <c r="V1003" s="871"/>
      <c r="W1003" s="871"/>
      <c r="X1003" s="871"/>
      <c r="Y1003" s="871"/>
      <c r="Z1003" s="871"/>
      <c r="AA1003" s="871"/>
      <c r="AB1003" s="871"/>
      <c r="AC1003" s="871"/>
      <c r="AD1003" s="871"/>
      <c r="AE1003" s="871"/>
    </row>
    <row r="1004" spans="1:31">
      <c r="A1004" s="871"/>
      <c r="B1004" s="871"/>
      <c r="C1004" s="871"/>
      <c r="D1004" s="871"/>
      <c r="E1004" s="871"/>
      <c r="F1004" s="871"/>
      <c r="G1004" s="871"/>
      <c r="H1004" s="871"/>
      <c r="I1004" s="871"/>
      <c r="J1004" s="871"/>
      <c r="K1004" s="871"/>
      <c r="L1004" s="871"/>
      <c r="M1004" s="871"/>
      <c r="N1004" s="871"/>
      <c r="O1004" s="871"/>
      <c r="P1004" s="871"/>
      <c r="Q1004" s="871"/>
      <c r="R1004" s="871"/>
      <c r="S1004" s="871"/>
      <c r="T1004" s="871"/>
      <c r="U1004" s="871"/>
      <c r="V1004" s="871"/>
      <c r="W1004" s="871"/>
      <c r="X1004" s="871"/>
      <c r="Y1004" s="871"/>
      <c r="Z1004" s="871"/>
      <c r="AA1004" s="871"/>
      <c r="AB1004" s="871"/>
      <c r="AC1004" s="871"/>
      <c r="AD1004" s="871"/>
      <c r="AE1004" s="871"/>
    </row>
    <row r="1005" spans="1:31">
      <c r="A1005" s="871"/>
      <c r="B1005" s="871"/>
      <c r="C1005" s="871"/>
      <c r="D1005" s="871"/>
      <c r="E1005" s="871"/>
      <c r="F1005" s="871"/>
      <c r="G1005" s="871"/>
      <c r="H1005" s="871"/>
      <c r="I1005" s="871"/>
      <c r="J1005" s="871"/>
      <c r="K1005" s="871"/>
      <c r="L1005" s="871"/>
      <c r="M1005" s="871"/>
      <c r="N1005" s="871"/>
      <c r="O1005" s="871"/>
      <c r="P1005" s="871"/>
      <c r="Q1005" s="871"/>
      <c r="R1005" s="871"/>
      <c r="S1005" s="871"/>
      <c r="T1005" s="871"/>
      <c r="U1005" s="871"/>
      <c r="V1005" s="871"/>
      <c r="W1005" s="871"/>
      <c r="X1005" s="871"/>
      <c r="Y1005" s="871"/>
      <c r="Z1005" s="871"/>
      <c r="AA1005" s="871"/>
      <c r="AB1005" s="871"/>
      <c r="AC1005" s="871"/>
      <c r="AD1005" s="871"/>
      <c r="AE1005" s="871"/>
    </row>
    <row r="1006" spans="1:31">
      <c r="A1006" s="871"/>
      <c r="B1006" s="871"/>
      <c r="C1006" s="871"/>
      <c r="D1006" s="871"/>
      <c r="E1006" s="871"/>
      <c r="F1006" s="871"/>
      <c r="G1006" s="871"/>
      <c r="H1006" s="871"/>
      <c r="I1006" s="871"/>
      <c r="J1006" s="871"/>
      <c r="K1006" s="871"/>
      <c r="L1006" s="871"/>
      <c r="M1006" s="871"/>
      <c r="N1006" s="871"/>
      <c r="O1006" s="871"/>
      <c r="P1006" s="871"/>
      <c r="Q1006" s="871"/>
      <c r="R1006" s="871"/>
      <c r="S1006" s="871"/>
      <c r="T1006" s="871"/>
      <c r="U1006" s="871"/>
      <c r="V1006" s="871"/>
      <c r="W1006" s="871"/>
      <c r="X1006" s="871"/>
      <c r="Y1006" s="871"/>
      <c r="Z1006" s="871"/>
      <c r="AA1006" s="871"/>
      <c r="AB1006" s="871"/>
      <c r="AC1006" s="871"/>
      <c r="AD1006" s="871"/>
      <c r="AE1006" s="871"/>
    </row>
    <row r="1007" spans="1:31">
      <c r="A1007" s="871"/>
      <c r="B1007" s="871"/>
      <c r="C1007" s="871"/>
      <c r="D1007" s="871"/>
      <c r="E1007" s="871"/>
      <c r="F1007" s="871"/>
      <c r="G1007" s="871"/>
      <c r="H1007" s="871"/>
      <c r="I1007" s="871"/>
      <c r="J1007" s="871"/>
      <c r="K1007" s="871"/>
      <c r="L1007" s="871"/>
      <c r="M1007" s="871"/>
      <c r="N1007" s="871"/>
      <c r="O1007" s="871"/>
      <c r="P1007" s="871"/>
      <c r="Q1007" s="871"/>
      <c r="R1007" s="871"/>
      <c r="S1007" s="871"/>
      <c r="T1007" s="871"/>
      <c r="U1007" s="871"/>
      <c r="V1007" s="871"/>
      <c r="W1007" s="871"/>
      <c r="X1007" s="871"/>
      <c r="Y1007" s="871"/>
      <c r="Z1007" s="871"/>
      <c r="AA1007" s="871"/>
      <c r="AB1007" s="871"/>
      <c r="AC1007" s="871"/>
      <c r="AD1007" s="871"/>
      <c r="AE1007" s="871"/>
    </row>
    <row r="1008" spans="1:31">
      <c r="A1008" s="871"/>
      <c r="B1008" s="871"/>
      <c r="C1008" s="871"/>
      <c r="D1008" s="871"/>
      <c r="E1008" s="871"/>
      <c r="F1008" s="871"/>
      <c r="G1008" s="871"/>
      <c r="H1008" s="871"/>
      <c r="I1008" s="871"/>
      <c r="J1008" s="871"/>
      <c r="K1008" s="871"/>
      <c r="L1008" s="871"/>
      <c r="M1008" s="871"/>
      <c r="N1008" s="871"/>
      <c r="O1008" s="871"/>
      <c r="P1008" s="871"/>
      <c r="Q1008" s="871"/>
      <c r="R1008" s="871"/>
      <c r="S1008" s="871"/>
      <c r="T1008" s="871"/>
      <c r="U1008" s="871"/>
      <c r="V1008" s="871"/>
      <c r="W1008" s="871"/>
      <c r="X1008" s="871"/>
      <c r="Y1008" s="871"/>
      <c r="Z1008" s="871"/>
      <c r="AA1008" s="871"/>
      <c r="AB1008" s="871"/>
      <c r="AC1008" s="871"/>
      <c r="AD1008" s="871"/>
      <c r="AE1008" s="871"/>
    </row>
    <row r="1009" spans="1:31">
      <c r="A1009" s="871"/>
      <c r="B1009" s="871"/>
      <c r="C1009" s="871"/>
      <c r="D1009" s="871"/>
      <c r="E1009" s="871"/>
      <c r="F1009" s="871"/>
      <c r="G1009" s="871"/>
      <c r="H1009" s="871"/>
      <c r="I1009" s="871"/>
      <c r="J1009" s="871"/>
      <c r="K1009" s="871"/>
      <c r="L1009" s="871"/>
      <c r="M1009" s="871"/>
      <c r="N1009" s="871"/>
      <c r="O1009" s="871"/>
      <c r="P1009" s="871"/>
      <c r="Q1009" s="871"/>
      <c r="R1009" s="871"/>
      <c r="S1009" s="871"/>
      <c r="T1009" s="871"/>
      <c r="U1009" s="871"/>
      <c r="V1009" s="871"/>
      <c r="W1009" s="871"/>
      <c r="X1009" s="871"/>
      <c r="Y1009" s="871"/>
      <c r="Z1009" s="871"/>
      <c r="AA1009" s="871"/>
      <c r="AB1009" s="871"/>
      <c r="AC1009" s="871"/>
      <c r="AD1009" s="871"/>
      <c r="AE1009" s="871"/>
    </row>
    <row r="1010" spans="1:31">
      <c r="A1010" s="871"/>
      <c r="B1010" s="871"/>
      <c r="C1010" s="871"/>
      <c r="D1010" s="871"/>
      <c r="E1010" s="871"/>
      <c r="F1010" s="871"/>
      <c r="G1010" s="871"/>
      <c r="H1010" s="871"/>
      <c r="I1010" s="871"/>
      <c r="J1010" s="871"/>
      <c r="K1010" s="871"/>
      <c r="L1010" s="871"/>
      <c r="M1010" s="871"/>
      <c r="N1010" s="871"/>
      <c r="O1010" s="871"/>
      <c r="P1010" s="871"/>
      <c r="Q1010" s="871"/>
      <c r="R1010" s="871"/>
      <c r="S1010" s="871"/>
      <c r="T1010" s="871"/>
      <c r="U1010" s="871"/>
      <c r="V1010" s="871"/>
      <c r="W1010" s="871"/>
      <c r="X1010" s="871"/>
      <c r="Y1010" s="871"/>
      <c r="Z1010" s="871"/>
      <c r="AA1010" s="871"/>
      <c r="AB1010" s="871"/>
      <c r="AC1010" s="871"/>
      <c r="AD1010" s="871"/>
      <c r="AE1010" s="871"/>
    </row>
    <row r="1011" spans="1:31">
      <c r="A1011" s="871"/>
      <c r="B1011" s="871"/>
      <c r="C1011" s="871"/>
      <c r="D1011" s="871"/>
      <c r="E1011" s="871"/>
      <c r="F1011" s="871"/>
      <c r="G1011" s="871"/>
      <c r="H1011" s="871"/>
      <c r="I1011" s="871"/>
      <c r="J1011" s="871"/>
      <c r="K1011" s="871"/>
      <c r="L1011" s="871"/>
      <c r="M1011" s="871"/>
      <c r="N1011" s="871"/>
      <c r="O1011" s="871"/>
      <c r="P1011" s="871"/>
      <c r="Q1011" s="871"/>
      <c r="R1011" s="871"/>
      <c r="S1011" s="871"/>
      <c r="T1011" s="871"/>
      <c r="U1011" s="871"/>
      <c r="V1011" s="871"/>
      <c r="W1011" s="871"/>
      <c r="X1011" s="871"/>
      <c r="Y1011" s="871"/>
      <c r="Z1011" s="871"/>
      <c r="AA1011" s="871"/>
      <c r="AB1011" s="871"/>
      <c r="AC1011" s="871"/>
      <c r="AD1011" s="871"/>
      <c r="AE1011" s="871"/>
    </row>
    <row r="1012" spans="1:31">
      <c r="A1012" s="871"/>
      <c r="B1012" s="871"/>
      <c r="C1012" s="871"/>
      <c r="D1012" s="871"/>
      <c r="E1012" s="871"/>
      <c r="F1012" s="871"/>
      <c r="G1012" s="871"/>
      <c r="H1012" s="871"/>
      <c r="I1012" s="871"/>
      <c r="J1012" s="871"/>
      <c r="K1012" s="871"/>
      <c r="L1012" s="871"/>
      <c r="M1012" s="871"/>
      <c r="N1012" s="871"/>
      <c r="O1012" s="871"/>
      <c r="P1012" s="871"/>
      <c r="Q1012" s="871"/>
      <c r="R1012" s="871"/>
      <c r="S1012" s="871"/>
      <c r="T1012" s="871"/>
      <c r="U1012" s="871"/>
      <c r="V1012" s="871"/>
      <c r="W1012" s="871"/>
      <c r="X1012" s="871"/>
      <c r="Y1012" s="871"/>
      <c r="Z1012" s="871"/>
      <c r="AA1012" s="871"/>
      <c r="AB1012" s="871"/>
      <c r="AC1012" s="871"/>
      <c r="AD1012" s="871"/>
      <c r="AE1012" s="871"/>
    </row>
    <row r="1013" spans="1:31">
      <c r="A1013" s="871"/>
      <c r="B1013" s="871"/>
      <c r="C1013" s="871"/>
      <c r="D1013" s="871"/>
      <c r="E1013" s="871"/>
      <c r="F1013" s="871"/>
      <c r="G1013" s="871"/>
      <c r="H1013" s="871"/>
      <c r="I1013" s="871"/>
      <c r="J1013" s="871"/>
      <c r="K1013" s="871"/>
      <c r="L1013" s="871"/>
      <c r="M1013" s="871"/>
      <c r="N1013" s="871"/>
      <c r="O1013" s="871"/>
      <c r="P1013" s="871"/>
      <c r="Q1013" s="871"/>
      <c r="R1013" s="871"/>
      <c r="S1013" s="871"/>
      <c r="T1013" s="871"/>
      <c r="U1013" s="871"/>
      <c r="V1013" s="871"/>
      <c r="W1013" s="871"/>
      <c r="X1013" s="871"/>
      <c r="Y1013" s="871"/>
      <c r="Z1013" s="871"/>
      <c r="AA1013" s="871"/>
      <c r="AB1013" s="871"/>
      <c r="AC1013" s="871"/>
      <c r="AD1013" s="871"/>
      <c r="AE1013" s="871"/>
    </row>
    <row r="1014" spans="1:31">
      <c r="A1014" s="871"/>
      <c r="B1014" s="871"/>
      <c r="C1014" s="871"/>
      <c r="D1014" s="871"/>
      <c r="E1014" s="871"/>
      <c r="F1014" s="871"/>
      <c r="G1014" s="871"/>
      <c r="H1014" s="871"/>
      <c r="I1014" s="871"/>
      <c r="J1014" s="871"/>
      <c r="K1014" s="871"/>
      <c r="L1014" s="871"/>
      <c r="M1014" s="871"/>
      <c r="N1014" s="871"/>
      <c r="O1014" s="871"/>
      <c r="P1014" s="871"/>
      <c r="Q1014" s="871"/>
      <c r="R1014" s="871"/>
      <c r="S1014" s="871"/>
      <c r="T1014" s="871"/>
      <c r="U1014" s="871"/>
      <c r="V1014" s="871"/>
      <c r="W1014" s="871"/>
      <c r="X1014" s="871"/>
      <c r="Y1014" s="871"/>
      <c r="Z1014" s="871"/>
      <c r="AA1014" s="871"/>
      <c r="AB1014" s="871"/>
      <c r="AC1014" s="871"/>
      <c r="AD1014" s="871"/>
      <c r="AE1014" s="871"/>
    </row>
  </sheetData>
  <mergeCells count="148">
    <mergeCell ref="J43:J44"/>
    <mergeCell ref="K43:K44"/>
    <mergeCell ref="AG92:AG94"/>
    <mergeCell ref="B37:F37"/>
    <mergeCell ref="G37:AA37"/>
    <mergeCell ref="B38:F38"/>
    <mergeCell ref="G38:H38"/>
    <mergeCell ref="U38:X38"/>
    <mergeCell ref="B39:F39"/>
    <mergeCell ref="G39:AC39"/>
    <mergeCell ref="B35:E35"/>
    <mergeCell ref="G35:AA35"/>
    <mergeCell ref="AH35:AI35"/>
    <mergeCell ref="B36:F36"/>
    <mergeCell ref="G36:AA36"/>
    <mergeCell ref="AB36:AC36"/>
    <mergeCell ref="AH36:AI36"/>
    <mergeCell ref="AD31:AD34"/>
    <mergeCell ref="AF31:AF34"/>
    <mergeCell ref="AG31:AG34"/>
    <mergeCell ref="AH31:AI31"/>
    <mergeCell ref="D32:E32"/>
    <mergeCell ref="AH32:AI33"/>
    <mergeCell ref="D33:E33"/>
    <mergeCell ref="D34:E34"/>
    <mergeCell ref="AH34:AI34"/>
    <mergeCell ref="B31:C34"/>
    <mergeCell ref="D31:E31"/>
    <mergeCell ref="G31:X34"/>
    <mergeCell ref="Y31:Y34"/>
    <mergeCell ref="Z31:Z34"/>
    <mergeCell ref="AA31:AA34"/>
    <mergeCell ref="AG28:AG30"/>
    <mergeCell ref="AH28:AI28"/>
    <mergeCell ref="D29:E29"/>
    <mergeCell ref="AH29:AI29"/>
    <mergeCell ref="D30:E30"/>
    <mergeCell ref="AH30:AI30"/>
    <mergeCell ref="B28:C30"/>
    <mergeCell ref="D28:E28"/>
    <mergeCell ref="G28:X30"/>
    <mergeCell ref="Y28:Y30"/>
    <mergeCell ref="Z28:Z30"/>
    <mergeCell ref="AA28:AA30"/>
    <mergeCell ref="AG24:AG27"/>
    <mergeCell ref="AH24:AI24"/>
    <mergeCell ref="D25:E25"/>
    <mergeCell ref="AH25:AI25"/>
    <mergeCell ref="D26:E26"/>
    <mergeCell ref="AH26:AI26"/>
    <mergeCell ref="D27:E27"/>
    <mergeCell ref="AH27:AI27"/>
    <mergeCell ref="AH23:AI23"/>
    <mergeCell ref="G23:T23"/>
    <mergeCell ref="U23:X23"/>
    <mergeCell ref="Z23:AC23"/>
    <mergeCell ref="B24:C27"/>
    <mergeCell ref="D24:E24"/>
    <mergeCell ref="G24:X27"/>
    <mergeCell ref="Y24:Y27"/>
    <mergeCell ref="Z24:Z27"/>
    <mergeCell ref="AA24:AA27"/>
    <mergeCell ref="AB24:AC34"/>
    <mergeCell ref="AD24:AD27"/>
    <mergeCell ref="AF24:AF27"/>
    <mergeCell ref="AD28:AD30"/>
    <mergeCell ref="AF28:AF30"/>
    <mergeCell ref="AG11:AG22"/>
    <mergeCell ref="G12:H12"/>
    <mergeCell ref="G13:H13"/>
    <mergeCell ref="G14:H14"/>
    <mergeCell ref="G15:H15"/>
    <mergeCell ref="G16:H16"/>
    <mergeCell ref="G17:H17"/>
    <mergeCell ref="G18:H18"/>
    <mergeCell ref="G19:H19"/>
    <mergeCell ref="G20:H20"/>
    <mergeCell ref="AE9:AE10"/>
    <mergeCell ref="AF9:AF22"/>
    <mergeCell ref="AG9:AG10"/>
    <mergeCell ref="AI9:AI10"/>
    <mergeCell ref="B11:D22"/>
    <mergeCell ref="F11:F35"/>
    <mergeCell ref="G11:H11"/>
    <mergeCell ref="U11:X22"/>
    <mergeCell ref="AD11:AD22"/>
    <mergeCell ref="AE11:AE36"/>
    <mergeCell ref="Y9:Y10"/>
    <mergeCell ref="Z9:Z10"/>
    <mergeCell ref="AA9:AA10"/>
    <mergeCell ref="AB9:AB10"/>
    <mergeCell ref="AC9:AC10"/>
    <mergeCell ref="AD9:AD10"/>
    <mergeCell ref="P9:P10"/>
    <mergeCell ref="Q9:Q10"/>
    <mergeCell ref="R9:R10"/>
    <mergeCell ref="S9:S10"/>
    <mergeCell ref="T9:T10"/>
    <mergeCell ref="U9:X10"/>
    <mergeCell ref="G21:H21"/>
    <mergeCell ref="G22:H22"/>
    <mergeCell ref="A6:A38"/>
    <mergeCell ref="B6:F6"/>
    <mergeCell ref="G6:H6"/>
    <mergeCell ref="B7:F7"/>
    <mergeCell ref="G7:H7"/>
    <mergeCell ref="U7:X7"/>
    <mergeCell ref="B8:F8"/>
    <mergeCell ref="R4:R5"/>
    <mergeCell ref="S4:S5"/>
    <mergeCell ref="T4:T5"/>
    <mergeCell ref="U4:X4"/>
    <mergeCell ref="A1:F5"/>
    <mergeCell ref="G1:H5"/>
    <mergeCell ref="G8:AD8"/>
    <mergeCell ref="B9:F10"/>
    <mergeCell ref="G9:H10"/>
    <mergeCell ref="I9:I10"/>
    <mergeCell ref="J9:J10"/>
    <mergeCell ref="K9:K10"/>
    <mergeCell ref="L9:L10"/>
    <mergeCell ref="M9:M10"/>
    <mergeCell ref="N9:N10"/>
    <mergeCell ref="O9:O10"/>
    <mergeCell ref="B23:E23"/>
    <mergeCell ref="AI1:AI5"/>
    <mergeCell ref="I2:T3"/>
    <mergeCell ref="U2:AC3"/>
    <mergeCell ref="AD2:AD5"/>
    <mergeCell ref="AE2:AE5"/>
    <mergeCell ref="I4:I5"/>
    <mergeCell ref="J4:J5"/>
    <mergeCell ref="K4:K5"/>
    <mergeCell ref="L4:L5"/>
    <mergeCell ref="M4:M5"/>
    <mergeCell ref="I1:AC1"/>
    <mergeCell ref="AF1:AF5"/>
    <mergeCell ref="AG1:AG5"/>
    <mergeCell ref="AH1:AH5"/>
    <mergeCell ref="N4:N5"/>
    <mergeCell ref="O4:O5"/>
    <mergeCell ref="P4:P5"/>
    <mergeCell ref="Q4:Q5"/>
    <mergeCell ref="AA4:AA5"/>
    <mergeCell ref="AB4:AB5"/>
    <mergeCell ref="AC4:AC5"/>
    <mergeCell ref="Y4:Y5"/>
    <mergeCell ref="Z4:Z5"/>
  </mergeCells>
  <hyperlinks>
    <hyperlink ref="G9:H10" location="WD!A1" display="x" xr:uid="{4185CEA1-0C58-406C-8347-2B3D058B2720}"/>
    <hyperlink ref="B9:F10" location="Table3!A1" display="Start                                                                                                                                      (Table 3)                                                          " xr:uid="{040487DD-80D3-4D27-876E-484CB4A201D7}"/>
    <hyperlink ref="B11:D22" location="Switch!A6" display="Change Program                                                                     (Press1)" xr:uid="{CFE99ECD-22F7-4A55-9385-8815DDB772D1}"/>
    <hyperlink ref="B23:E23" location="Switch!A7" display="Change water Lvl. (Press2)" xr:uid="{FEC6E429-9372-45D4-A00D-6D4F460DA519}"/>
  </hyperlink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D0013-57C0-479E-BA30-A6A1BA36BA1A}">
  <sheetPr>
    <tabColor rgb="FFFF0000"/>
  </sheetPr>
  <dimension ref="A1:ER21"/>
  <sheetViews>
    <sheetView topLeftCell="A4" zoomScale="70" zoomScaleNormal="70" workbookViewId="0">
      <selection activeCell="B24" sqref="B24:C27"/>
    </sheetView>
  </sheetViews>
  <sheetFormatPr defaultRowHeight="13.8"/>
  <cols>
    <col min="1" max="1" width="14.33203125" style="906" customWidth="1"/>
    <col min="2" max="2" width="13" style="906" bestFit="1" customWidth="1"/>
    <col min="3" max="3" width="12.109375" style="906" bestFit="1" customWidth="1"/>
    <col min="4" max="5" width="12.44140625" style="906" bestFit="1" customWidth="1"/>
    <col min="6" max="6" width="21.88671875" style="906" bestFit="1" customWidth="1"/>
    <col min="7" max="9" width="12.44140625" style="906" bestFit="1" customWidth="1"/>
    <col min="10" max="10" width="12.5546875" style="906" bestFit="1" customWidth="1"/>
    <col min="11" max="11" width="12.44140625" style="906" bestFit="1" customWidth="1"/>
    <col min="12" max="12" width="13.44140625" style="906" bestFit="1" customWidth="1"/>
    <col min="13" max="13" width="13" style="906" bestFit="1" customWidth="1"/>
    <col min="14" max="14" width="13.33203125" style="906" customWidth="1"/>
    <col min="15" max="18" width="13.5546875" style="906" customWidth="1"/>
    <col min="19" max="19" width="10" style="906" customWidth="1"/>
    <col min="20" max="20" width="13.44140625" style="906" bestFit="1" customWidth="1"/>
    <col min="21" max="21" width="6.77734375" style="906" bestFit="1" customWidth="1"/>
    <col min="22" max="22" width="9.88671875" style="906" customWidth="1"/>
    <col min="23" max="23" width="9.77734375" style="906" bestFit="1" customWidth="1"/>
    <col min="24" max="24" width="35.77734375" style="906" bestFit="1" customWidth="1"/>
    <col min="25" max="25" width="17.109375" style="906" customWidth="1"/>
    <col min="26" max="26" width="25.6640625" style="906" bestFit="1" customWidth="1"/>
    <col min="27" max="27" width="51.109375" style="906" bestFit="1" customWidth="1"/>
    <col min="28" max="16384" width="8.88671875" style="906"/>
  </cols>
  <sheetData>
    <row r="1" spans="1:148" ht="15" customHeight="1">
      <c r="A1" s="1851" t="s">
        <v>642</v>
      </c>
      <c r="B1" s="1851"/>
      <c r="C1" s="1816"/>
      <c r="D1" s="1816"/>
      <c r="E1" s="1816"/>
      <c r="F1" s="1816"/>
      <c r="G1" s="1816"/>
      <c r="H1" s="1816"/>
      <c r="I1" s="1816"/>
      <c r="J1" s="1816"/>
      <c r="K1" s="1816"/>
      <c r="L1" s="1816"/>
      <c r="M1" s="1816"/>
      <c r="N1" s="1816"/>
      <c r="O1" s="1816"/>
      <c r="P1" s="1816"/>
      <c r="Q1" s="1816"/>
      <c r="R1" s="1816"/>
      <c r="S1" s="1816"/>
      <c r="T1" s="1816"/>
      <c r="U1" s="1816"/>
      <c r="V1" s="1816"/>
      <c r="W1" s="1816"/>
      <c r="X1" s="1816"/>
      <c r="Y1" s="1816"/>
      <c r="Z1" s="1816"/>
      <c r="AA1" s="1816"/>
    </row>
    <row r="2" spans="1:148" ht="15.6" customHeight="1" thickBot="1">
      <c r="A2" s="1851"/>
      <c r="B2" s="1851"/>
      <c r="C2" s="1852"/>
      <c r="D2" s="1852"/>
      <c r="E2" s="1852"/>
      <c r="F2" s="1852"/>
      <c r="G2" s="1852"/>
      <c r="H2" s="1852"/>
      <c r="I2" s="1852"/>
      <c r="J2" s="1852"/>
      <c r="K2" s="1852"/>
      <c r="L2" s="1852"/>
      <c r="M2" s="1852"/>
      <c r="N2" s="1852"/>
      <c r="O2" s="1852"/>
      <c r="P2" s="1852"/>
      <c r="Q2" s="1852"/>
      <c r="R2" s="1852"/>
      <c r="S2" s="1852"/>
      <c r="T2" s="1852"/>
      <c r="U2" s="1852"/>
      <c r="V2" s="1852"/>
      <c r="W2" s="1852"/>
      <c r="X2" s="1852"/>
      <c r="Y2" s="1852"/>
      <c r="Z2" s="1852"/>
      <c r="AA2" s="1852"/>
    </row>
    <row r="3" spans="1:148" s="908" customFormat="1" ht="14.4" customHeight="1">
      <c r="A3" s="1751" t="s">
        <v>564</v>
      </c>
      <c r="B3" s="1752"/>
      <c r="C3" s="1709" t="s">
        <v>378</v>
      </c>
      <c r="D3" s="1710"/>
      <c r="E3" s="1710"/>
      <c r="F3" s="1710"/>
      <c r="G3" s="1710"/>
      <c r="H3" s="1710"/>
      <c r="I3" s="1710"/>
      <c r="J3" s="1710"/>
      <c r="K3" s="1710"/>
      <c r="L3" s="1710"/>
      <c r="M3" s="1710"/>
      <c r="N3" s="1710"/>
      <c r="O3" s="1710"/>
      <c r="P3" s="1710"/>
      <c r="Q3" s="1710"/>
      <c r="R3" s="1710"/>
      <c r="S3" s="1710"/>
      <c r="T3" s="1710"/>
      <c r="U3" s="1710"/>
      <c r="V3" s="1710"/>
      <c r="W3" s="1711"/>
      <c r="X3" s="857" t="s">
        <v>565</v>
      </c>
      <c r="Y3" s="858" t="s">
        <v>566</v>
      </c>
      <c r="Z3" s="1712" t="s">
        <v>567</v>
      </c>
      <c r="AA3" s="1715" t="s">
        <v>568</v>
      </c>
      <c r="AB3" s="907"/>
      <c r="AC3" s="907"/>
      <c r="AD3" s="907"/>
      <c r="AE3" s="907"/>
      <c r="AF3" s="907"/>
      <c r="AG3" s="907"/>
      <c r="AH3" s="907"/>
      <c r="AI3" s="907"/>
      <c r="AJ3" s="907"/>
      <c r="AK3" s="907"/>
      <c r="AL3" s="907"/>
      <c r="AM3" s="907"/>
      <c r="AN3" s="907"/>
      <c r="AO3" s="907"/>
      <c r="AP3" s="907"/>
      <c r="AQ3" s="907"/>
      <c r="AR3" s="907"/>
      <c r="AS3" s="907"/>
      <c r="AT3" s="907"/>
      <c r="AU3" s="907"/>
      <c r="AV3" s="907"/>
      <c r="AW3" s="907"/>
      <c r="AX3" s="907"/>
      <c r="AY3" s="907"/>
      <c r="AZ3" s="907"/>
      <c r="BA3" s="907"/>
      <c r="BB3" s="907"/>
      <c r="BC3" s="907"/>
      <c r="BD3" s="907"/>
      <c r="BE3" s="907"/>
      <c r="BF3" s="907"/>
      <c r="BG3" s="907"/>
      <c r="BH3" s="907"/>
      <c r="BI3" s="907"/>
      <c r="BJ3" s="907"/>
      <c r="BK3" s="907"/>
      <c r="BL3" s="907"/>
      <c r="BM3" s="907"/>
      <c r="BN3" s="907"/>
      <c r="BO3" s="907"/>
      <c r="BP3" s="907"/>
      <c r="BQ3" s="907"/>
      <c r="BR3" s="907"/>
      <c r="BS3" s="907"/>
      <c r="BT3" s="907"/>
      <c r="BU3" s="907"/>
      <c r="BV3" s="907"/>
      <c r="BW3" s="907"/>
      <c r="BX3" s="907"/>
      <c r="BY3" s="907"/>
      <c r="BZ3" s="907"/>
      <c r="CA3" s="907"/>
      <c r="CB3" s="907"/>
      <c r="CC3" s="907"/>
      <c r="CD3" s="907"/>
      <c r="CE3" s="907"/>
      <c r="CF3" s="907"/>
      <c r="CG3" s="907"/>
      <c r="CH3" s="907"/>
      <c r="CI3" s="907"/>
      <c r="CJ3" s="907"/>
      <c r="CK3" s="907"/>
      <c r="CL3" s="907"/>
      <c r="CM3" s="907"/>
      <c r="CN3" s="907"/>
      <c r="CO3" s="907"/>
      <c r="CP3" s="907"/>
      <c r="CQ3" s="907"/>
      <c r="CR3" s="907"/>
      <c r="CS3" s="907"/>
      <c r="CT3" s="907"/>
      <c r="CU3" s="907"/>
      <c r="CV3" s="907"/>
      <c r="CW3" s="907"/>
      <c r="CX3" s="907"/>
      <c r="CY3" s="907"/>
      <c r="CZ3" s="907"/>
      <c r="DA3" s="907"/>
      <c r="DB3" s="907"/>
      <c r="DC3" s="907"/>
      <c r="DD3" s="907"/>
      <c r="DE3" s="907"/>
      <c r="DF3" s="907"/>
      <c r="DG3" s="907"/>
      <c r="DH3" s="907"/>
      <c r="DI3" s="907"/>
      <c r="DJ3" s="907"/>
      <c r="DK3" s="907"/>
      <c r="DL3" s="907"/>
      <c r="DM3" s="907"/>
      <c r="DN3" s="907"/>
      <c r="DO3" s="907"/>
      <c r="DP3" s="907"/>
      <c r="DQ3" s="907"/>
      <c r="DR3" s="907"/>
      <c r="DS3" s="907"/>
      <c r="DT3" s="907"/>
      <c r="DU3" s="907"/>
      <c r="DV3" s="907"/>
      <c r="DW3" s="907"/>
      <c r="DX3" s="907"/>
      <c r="DY3" s="907"/>
      <c r="DZ3" s="907"/>
      <c r="EA3" s="907"/>
      <c r="EB3" s="907"/>
      <c r="EC3" s="907"/>
      <c r="ED3" s="907"/>
      <c r="EE3" s="907"/>
      <c r="EF3" s="907"/>
      <c r="EG3" s="907"/>
      <c r="EH3" s="907"/>
      <c r="EI3" s="907"/>
      <c r="EJ3" s="907"/>
      <c r="EK3" s="907"/>
      <c r="EL3" s="907"/>
      <c r="EM3" s="907"/>
      <c r="EN3" s="907"/>
      <c r="EO3" s="907"/>
      <c r="EP3" s="907"/>
      <c r="EQ3" s="907"/>
      <c r="ER3" s="907"/>
    </row>
    <row r="4" spans="1:148" s="908" customFormat="1">
      <c r="A4" s="1753"/>
      <c r="B4" s="1754"/>
      <c r="C4" s="1691" t="s">
        <v>643</v>
      </c>
      <c r="D4" s="1692"/>
      <c r="E4" s="1692"/>
      <c r="F4" s="1692"/>
      <c r="G4" s="1692"/>
      <c r="H4" s="1692"/>
      <c r="I4" s="1692"/>
      <c r="J4" s="1692"/>
      <c r="K4" s="1692"/>
      <c r="L4" s="1692"/>
      <c r="M4" s="1692"/>
      <c r="N4" s="1693"/>
      <c r="O4" s="1697" t="s">
        <v>570</v>
      </c>
      <c r="P4" s="1698"/>
      <c r="Q4" s="1698"/>
      <c r="R4" s="1698"/>
      <c r="S4" s="1698"/>
      <c r="T4" s="1698"/>
      <c r="U4" s="1698"/>
      <c r="V4" s="1855" t="s">
        <v>579</v>
      </c>
      <c r="W4" s="1723" t="s">
        <v>562</v>
      </c>
      <c r="X4" s="1701" t="s">
        <v>644</v>
      </c>
      <c r="Y4" s="1704" t="s">
        <v>572</v>
      </c>
      <c r="Z4" s="1713"/>
      <c r="AA4" s="1716"/>
      <c r="AB4" s="907"/>
      <c r="AC4" s="907"/>
      <c r="AD4" s="907"/>
      <c r="AE4" s="907"/>
      <c r="AF4" s="907"/>
      <c r="AG4" s="907"/>
      <c r="AH4" s="907"/>
      <c r="AI4" s="907"/>
      <c r="AJ4" s="907"/>
      <c r="AK4" s="907"/>
      <c r="AL4" s="907"/>
      <c r="AM4" s="907"/>
      <c r="AN4" s="907"/>
      <c r="AO4" s="907"/>
      <c r="AP4" s="907"/>
      <c r="AQ4" s="907"/>
      <c r="AR4" s="907"/>
      <c r="AS4" s="907"/>
      <c r="AT4" s="907"/>
      <c r="AU4" s="907"/>
      <c r="AV4" s="907"/>
      <c r="AW4" s="907"/>
      <c r="AX4" s="907"/>
      <c r="AY4" s="907"/>
      <c r="AZ4" s="907"/>
      <c r="BA4" s="907"/>
      <c r="BB4" s="907"/>
      <c r="BC4" s="907"/>
      <c r="BD4" s="907"/>
      <c r="BE4" s="907"/>
      <c r="BF4" s="907"/>
      <c r="BG4" s="907"/>
      <c r="BH4" s="907"/>
      <c r="BI4" s="907"/>
      <c r="BJ4" s="907"/>
      <c r="BK4" s="907"/>
      <c r="BL4" s="907"/>
      <c r="BM4" s="907"/>
      <c r="BN4" s="907"/>
      <c r="BO4" s="907"/>
      <c r="BP4" s="907"/>
      <c r="BQ4" s="907"/>
      <c r="BR4" s="907"/>
      <c r="BS4" s="907"/>
      <c r="BT4" s="907"/>
      <c r="BU4" s="907"/>
      <c r="BV4" s="907"/>
      <c r="BW4" s="907"/>
      <c r="BX4" s="907"/>
      <c r="BY4" s="907"/>
      <c r="BZ4" s="907"/>
      <c r="CA4" s="907"/>
      <c r="CB4" s="907"/>
      <c r="CC4" s="907"/>
      <c r="CD4" s="907"/>
      <c r="CE4" s="907"/>
      <c r="CF4" s="907"/>
      <c r="CG4" s="907"/>
      <c r="CH4" s="907"/>
      <c r="CI4" s="907"/>
      <c r="CJ4" s="907"/>
      <c r="CK4" s="907"/>
      <c r="CL4" s="907"/>
      <c r="CM4" s="907"/>
      <c r="CN4" s="907"/>
      <c r="CO4" s="907"/>
      <c r="CP4" s="907"/>
      <c r="CQ4" s="907"/>
      <c r="CR4" s="907"/>
      <c r="CS4" s="907"/>
      <c r="CT4" s="907"/>
      <c r="CU4" s="907"/>
      <c r="CV4" s="907"/>
      <c r="CW4" s="907"/>
      <c r="CX4" s="907"/>
      <c r="CY4" s="907"/>
      <c r="CZ4" s="907"/>
      <c r="DA4" s="907"/>
      <c r="DB4" s="907"/>
      <c r="DC4" s="907"/>
      <c r="DD4" s="907"/>
      <c r="DE4" s="907"/>
      <c r="DF4" s="907"/>
      <c r="DG4" s="907"/>
      <c r="DH4" s="907"/>
      <c r="DI4" s="907"/>
      <c r="DJ4" s="907"/>
      <c r="DK4" s="907"/>
      <c r="DL4" s="907"/>
      <c r="DM4" s="907"/>
      <c r="DN4" s="907"/>
      <c r="DO4" s="907"/>
      <c r="DP4" s="907"/>
      <c r="DQ4" s="907"/>
      <c r="DR4" s="907"/>
      <c r="DS4" s="907"/>
      <c r="DT4" s="907"/>
      <c r="DU4" s="907"/>
      <c r="DV4" s="907"/>
      <c r="DW4" s="907"/>
      <c r="DX4" s="907"/>
      <c r="DY4" s="907"/>
      <c r="DZ4" s="907"/>
      <c r="EA4" s="907"/>
      <c r="EB4" s="907"/>
      <c r="EC4" s="907"/>
      <c r="ED4" s="907"/>
      <c r="EE4" s="907"/>
      <c r="EF4" s="907"/>
      <c r="EG4" s="907"/>
      <c r="EH4" s="907"/>
      <c r="EI4" s="907"/>
      <c r="EJ4" s="907"/>
      <c r="EK4" s="907"/>
      <c r="EL4" s="907"/>
      <c r="EM4" s="907"/>
      <c r="EN4" s="907"/>
      <c r="EO4" s="907"/>
      <c r="EP4" s="907"/>
      <c r="EQ4" s="907"/>
      <c r="ER4" s="907"/>
    </row>
    <row r="5" spans="1:148" s="909" customFormat="1">
      <c r="A5" s="1753"/>
      <c r="B5" s="1754"/>
      <c r="C5" s="1694"/>
      <c r="D5" s="1695"/>
      <c r="E5" s="1695"/>
      <c r="F5" s="1695"/>
      <c r="G5" s="1695"/>
      <c r="H5" s="1695"/>
      <c r="I5" s="1695"/>
      <c r="J5" s="1695"/>
      <c r="K5" s="1695"/>
      <c r="L5" s="1695"/>
      <c r="M5" s="1695"/>
      <c r="N5" s="1696"/>
      <c r="O5" s="1853"/>
      <c r="P5" s="1854"/>
      <c r="Q5" s="1854"/>
      <c r="R5" s="1854"/>
      <c r="S5" s="1854"/>
      <c r="T5" s="1854"/>
      <c r="U5" s="1854"/>
      <c r="V5" s="1855"/>
      <c r="W5" s="1724"/>
      <c r="X5" s="1702"/>
      <c r="Y5" s="1705"/>
      <c r="Z5" s="1713"/>
      <c r="AA5" s="1716"/>
      <c r="AB5" s="907"/>
      <c r="AC5" s="907"/>
      <c r="AD5" s="907"/>
      <c r="AE5" s="907"/>
      <c r="AF5" s="907"/>
      <c r="AG5" s="907"/>
      <c r="AH5" s="907"/>
      <c r="AI5" s="907"/>
      <c r="AJ5" s="907"/>
      <c r="AK5" s="907"/>
      <c r="AL5" s="907"/>
      <c r="AM5" s="907"/>
      <c r="AN5" s="907"/>
      <c r="AO5" s="907"/>
      <c r="AP5" s="907"/>
      <c r="AQ5" s="907"/>
      <c r="AR5" s="907"/>
      <c r="AS5" s="907"/>
      <c r="AT5" s="907"/>
      <c r="AU5" s="907"/>
      <c r="AV5" s="907"/>
      <c r="AW5" s="907"/>
      <c r="AX5" s="907"/>
      <c r="AY5" s="907"/>
      <c r="AZ5" s="907"/>
      <c r="BA5" s="907"/>
      <c r="BB5" s="907"/>
      <c r="BC5" s="907"/>
      <c r="BD5" s="907"/>
      <c r="BE5" s="907"/>
      <c r="BF5" s="907"/>
      <c r="BG5" s="907"/>
      <c r="BH5" s="907"/>
      <c r="BI5" s="907"/>
      <c r="BJ5" s="907"/>
      <c r="BK5" s="907"/>
      <c r="BL5" s="907"/>
      <c r="BM5" s="907"/>
      <c r="BN5" s="907"/>
      <c r="BO5" s="907"/>
      <c r="BP5" s="907"/>
      <c r="BQ5" s="907"/>
      <c r="BR5" s="907"/>
      <c r="BS5" s="907"/>
      <c r="BT5" s="907"/>
      <c r="BU5" s="907"/>
      <c r="BV5" s="907"/>
      <c r="BW5" s="907"/>
      <c r="BX5" s="907"/>
      <c r="BY5" s="907"/>
      <c r="BZ5" s="907"/>
      <c r="CA5" s="907"/>
      <c r="CB5" s="907"/>
      <c r="CC5" s="907"/>
      <c r="CD5" s="907"/>
      <c r="CE5" s="907"/>
      <c r="CF5" s="907"/>
      <c r="CG5" s="907"/>
      <c r="CH5" s="907"/>
      <c r="CI5" s="907"/>
      <c r="CJ5" s="907"/>
      <c r="CK5" s="907"/>
      <c r="CL5" s="907"/>
      <c r="CM5" s="907"/>
      <c r="CN5" s="907"/>
      <c r="CO5" s="907"/>
      <c r="CP5" s="907"/>
      <c r="CQ5" s="907"/>
      <c r="CR5" s="907"/>
      <c r="CS5" s="907"/>
      <c r="CT5" s="907"/>
      <c r="CU5" s="907"/>
      <c r="CV5" s="907"/>
      <c r="CW5" s="907"/>
      <c r="CX5" s="907"/>
      <c r="CY5" s="907"/>
      <c r="CZ5" s="907"/>
      <c r="DA5" s="907"/>
      <c r="DB5" s="907"/>
      <c r="DC5" s="907"/>
      <c r="DD5" s="907"/>
      <c r="DE5" s="907"/>
      <c r="DF5" s="907"/>
      <c r="DG5" s="907"/>
      <c r="DH5" s="907"/>
      <c r="DI5" s="907"/>
      <c r="DJ5" s="907"/>
      <c r="DK5" s="907"/>
      <c r="DL5" s="907"/>
      <c r="DM5" s="907"/>
      <c r="DN5" s="907"/>
      <c r="DO5" s="907"/>
      <c r="DP5" s="907"/>
      <c r="DQ5" s="907"/>
      <c r="DR5" s="907"/>
      <c r="DS5" s="907"/>
      <c r="DT5" s="907"/>
      <c r="DU5" s="907"/>
      <c r="DV5" s="907"/>
      <c r="DW5" s="907"/>
      <c r="DX5" s="907"/>
      <c r="DY5" s="907"/>
      <c r="DZ5" s="907"/>
      <c r="EA5" s="907"/>
      <c r="EB5" s="907"/>
      <c r="EC5" s="907"/>
      <c r="ED5" s="907"/>
      <c r="EE5" s="907"/>
      <c r="EF5" s="907"/>
      <c r="EG5" s="907"/>
      <c r="EH5" s="907"/>
      <c r="EI5" s="907"/>
      <c r="EJ5" s="907"/>
      <c r="EK5" s="907"/>
      <c r="EL5" s="907"/>
      <c r="EM5" s="907"/>
      <c r="EN5" s="907"/>
      <c r="EO5" s="907"/>
      <c r="EP5" s="907"/>
      <c r="EQ5" s="907"/>
      <c r="ER5" s="907"/>
    </row>
    <row r="6" spans="1:148" s="907" customFormat="1" ht="36.6" customHeight="1">
      <c r="A6" s="1753"/>
      <c r="B6" s="1754"/>
      <c r="C6" s="1862" t="s">
        <v>125</v>
      </c>
      <c r="D6" s="1862" t="s">
        <v>559</v>
      </c>
      <c r="E6" s="1862" t="s">
        <v>560</v>
      </c>
      <c r="F6" s="1862" t="s">
        <v>303</v>
      </c>
      <c r="G6" s="1862" t="s">
        <v>357</v>
      </c>
      <c r="H6" s="1862" t="s">
        <v>561</v>
      </c>
      <c r="I6" s="1862" t="s">
        <v>355</v>
      </c>
      <c r="J6" s="1862" t="s">
        <v>576</v>
      </c>
      <c r="K6" s="1862" t="s">
        <v>356</v>
      </c>
      <c r="L6" s="1862" t="s">
        <v>645</v>
      </c>
      <c r="M6" s="1862" t="s">
        <v>189</v>
      </c>
      <c r="N6" s="1862" t="s">
        <v>577</v>
      </c>
      <c r="O6" s="1741" t="s">
        <v>227</v>
      </c>
      <c r="P6" s="1741"/>
      <c r="Q6" s="1741"/>
      <c r="R6" s="1741"/>
      <c r="S6" s="910" t="s">
        <v>368</v>
      </c>
      <c r="T6" s="911" t="s">
        <v>40</v>
      </c>
      <c r="U6" s="912" t="s">
        <v>106</v>
      </c>
      <c r="V6" s="1855"/>
      <c r="W6" s="1724"/>
      <c r="X6" s="1702"/>
      <c r="Y6" s="1705"/>
      <c r="Z6" s="1713"/>
      <c r="AA6" s="1716"/>
    </row>
    <row r="7" spans="1:148" s="907" customFormat="1" ht="24" customHeight="1" thickBot="1">
      <c r="A7" s="1755"/>
      <c r="B7" s="1756"/>
      <c r="C7" s="1863"/>
      <c r="D7" s="1863"/>
      <c r="E7" s="1863"/>
      <c r="F7" s="1863"/>
      <c r="G7" s="1863"/>
      <c r="H7" s="1863"/>
      <c r="I7" s="1863"/>
      <c r="J7" s="1863"/>
      <c r="K7" s="1863"/>
      <c r="L7" s="1863"/>
      <c r="M7" s="1863"/>
      <c r="N7" s="1863"/>
      <c r="O7" s="913" t="s">
        <v>581</v>
      </c>
      <c r="P7" s="913" t="s">
        <v>582</v>
      </c>
      <c r="Q7" s="913" t="s">
        <v>583</v>
      </c>
      <c r="R7" s="913" t="s">
        <v>584</v>
      </c>
      <c r="S7" s="913" t="s">
        <v>389</v>
      </c>
      <c r="T7" s="913" t="s">
        <v>389</v>
      </c>
      <c r="U7" s="913" t="s">
        <v>389</v>
      </c>
      <c r="V7" s="1721"/>
      <c r="W7" s="1724"/>
      <c r="X7" s="1702"/>
      <c r="Y7" s="1705"/>
      <c r="Z7" s="1713"/>
      <c r="AA7" s="1716"/>
    </row>
    <row r="8" spans="1:148" ht="75.599999999999994" customHeight="1">
      <c r="A8" s="1856" t="s">
        <v>646</v>
      </c>
      <c r="B8" s="914" t="s">
        <v>647</v>
      </c>
      <c r="C8" s="1859" t="s">
        <v>648</v>
      </c>
      <c r="D8" s="1860"/>
      <c r="E8" s="1860"/>
      <c r="F8" s="1860"/>
      <c r="G8" s="1860"/>
      <c r="H8" s="1860"/>
      <c r="I8" s="1860"/>
      <c r="J8" s="1860"/>
      <c r="K8" s="1860"/>
      <c r="L8" s="1860"/>
      <c r="M8" s="1860"/>
      <c r="N8" s="1861"/>
      <c r="O8" s="915"/>
      <c r="P8" s="916"/>
      <c r="Q8" s="916"/>
      <c r="R8" s="916"/>
      <c r="S8" s="1818" t="s">
        <v>648</v>
      </c>
      <c r="T8" s="1815"/>
      <c r="U8" s="1815"/>
      <c r="V8" s="1815"/>
      <c r="W8" s="1819"/>
      <c r="X8" s="917" t="s">
        <v>649</v>
      </c>
      <c r="Y8" s="867"/>
      <c r="Z8" s="867"/>
      <c r="AA8" s="867"/>
    </row>
    <row r="9" spans="1:148" ht="241.8" customHeight="1">
      <c r="A9" s="1857"/>
      <c r="B9" s="918" t="s">
        <v>650</v>
      </c>
      <c r="C9" s="1820"/>
      <c r="D9" s="1816"/>
      <c r="E9" s="1816"/>
      <c r="F9" s="1816"/>
      <c r="G9" s="1816"/>
      <c r="H9" s="1816"/>
      <c r="I9" s="1816"/>
      <c r="J9" s="1816"/>
      <c r="K9" s="1816"/>
      <c r="L9" s="1816"/>
      <c r="M9" s="1816"/>
      <c r="N9" s="1821"/>
      <c r="O9" s="1864" t="s">
        <v>651</v>
      </c>
      <c r="P9" s="1865"/>
      <c r="Q9" s="1865"/>
      <c r="R9" s="1866"/>
      <c r="S9" s="1820"/>
      <c r="T9" s="1816"/>
      <c r="U9" s="1816"/>
      <c r="V9" s="1816"/>
      <c r="W9" s="1821"/>
      <c r="X9" s="919" t="s">
        <v>652</v>
      </c>
      <c r="Y9" s="867"/>
      <c r="Z9" s="867"/>
      <c r="AA9" s="920"/>
    </row>
    <row r="10" spans="1:148" ht="157.19999999999999" customHeight="1">
      <c r="A10" s="1858"/>
      <c r="B10" s="921" t="s">
        <v>653</v>
      </c>
      <c r="C10" s="1822"/>
      <c r="D10" s="1817"/>
      <c r="E10" s="1817"/>
      <c r="F10" s="1817"/>
      <c r="G10" s="1817"/>
      <c r="H10" s="1817"/>
      <c r="I10" s="1817"/>
      <c r="J10" s="1817"/>
      <c r="K10" s="1817"/>
      <c r="L10" s="1817"/>
      <c r="M10" s="1817"/>
      <c r="N10" s="1823"/>
      <c r="O10" s="1829" t="s">
        <v>654</v>
      </c>
      <c r="P10" s="1827"/>
      <c r="Q10" s="1827"/>
      <c r="R10" s="1827"/>
      <c r="S10" s="1822"/>
      <c r="T10" s="1817"/>
      <c r="U10" s="1817"/>
      <c r="V10" s="1817"/>
      <c r="W10" s="1823"/>
      <c r="X10" s="919" t="s">
        <v>655</v>
      </c>
      <c r="Y10" s="867"/>
      <c r="Z10" s="867" t="s">
        <v>656</v>
      </c>
      <c r="AA10" s="882" t="s">
        <v>657</v>
      </c>
    </row>
    <row r="11" spans="1:148">
      <c r="A11" s="922"/>
      <c r="B11" s="922"/>
      <c r="C11" s="922"/>
      <c r="D11" s="922"/>
      <c r="E11" s="922"/>
      <c r="F11" s="922"/>
      <c r="G11" s="922"/>
      <c r="H11" s="922"/>
      <c r="I11" s="922"/>
      <c r="J11" s="922"/>
      <c r="K11" s="922"/>
      <c r="L11" s="922"/>
      <c r="M11" s="922"/>
      <c r="N11" s="922"/>
      <c r="O11" s="922"/>
      <c r="P11" s="922"/>
      <c r="Q11" s="922"/>
      <c r="R11" s="922"/>
      <c r="S11" s="922"/>
      <c r="T11" s="922"/>
      <c r="U11" s="922"/>
      <c r="V11" s="922"/>
      <c r="W11" s="922"/>
      <c r="X11" s="922"/>
      <c r="Y11" s="922"/>
      <c r="Z11" s="922"/>
      <c r="AA11" s="922"/>
    </row>
    <row r="12" spans="1:148">
      <c r="A12" s="922"/>
      <c r="B12" s="922"/>
      <c r="C12" s="922"/>
      <c r="D12" s="922"/>
      <c r="E12" s="922"/>
      <c r="F12" s="922"/>
      <c r="G12" s="922"/>
      <c r="H12" s="922"/>
      <c r="I12" s="922"/>
      <c r="J12" s="922"/>
      <c r="K12" s="922"/>
      <c r="L12" s="922"/>
      <c r="M12" s="922"/>
      <c r="N12" s="922"/>
      <c r="O12" s="922"/>
      <c r="P12" s="922"/>
      <c r="Q12" s="922"/>
      <c r="R12" s="922"/>
      <c r="S12" s="922"/>
      <c r="T12" s="922"/>
      <c r="U12" s="922"/>
      <c r="V12" s="922"/>
      <c r="W12" s="922"/>
      <c r="X12" s="922"/>
      <c r="Y12" s="922"/>
      <c r="Z12" s="922"/>
      <c r="AA12" s="922"/>
    </row>
    <row r="13" spans="1:148">
      <c r="A13" s="922"/>
      <c r="B13" s="922"/>
      <c r="C13" s="922"/>
      <c r="D13" s="922"/>
      <c r="E13" s="922"/>
      <c r="F13" s="922"/>
      <c r="G13" s="922"/>
      <c r="H13" s="922"/>
      <c r="I13" s="922"/>
      <c r="J13" s="922"/>
      <c r="K13" s="922"/>
      <c r="L13" s="1776"/>
      <c r="M13" s="922"/>
      <c r="N13" s="923"/>
      <c r="O13" s="922"/>
      <c r="P13" s="922"/>
      <c r="Q13" s="922"/>
      <c r="R13" s="922"/>
      <c r="S13" s="922"/>
      <c r="T13" s="922"/>
      <c r="U13" s="922"/>
      <c r="V13" s="922"/>
      <c r="W13" s="922"/>
      <c r="X13" s="922"/>
      <c r="Y13" s="922"/>
      <c r="Z13" s="922"/>
      <c r="AA13" s="922"/>
    </row>
    <row r="14" spans="1:148">
      <c r="A14" s="922"/>
      <c r="B14" s="922"/>
      <c r="C14" s="922"/>
      <c r="D14" s="922"/>
      <c r="E14" s="922"/>
      <c r="F14" s="922"/>
      <c r="G14" s="922"/>
      <c r="H14" s="922"/>
      <c r="I14" s="922"/>
      <c r="J14" s="924"/>
      <c r="K14" s="924"/>
      <c r="L14" s="1867"/>
      <c r="M14" s="925"/>
      <c r="N14" s="922"/>
      <c r="O14" s="922"/>
      <c r="P14" s="922"/>
      <c r="Q14" s="922"/>
      <c r="R14" s="922"/>
      <c r="S14" s="922"/>
      <c r="T14" s="922"/>
      <c r="U14" s="922"/>
      <c r="V14" s="922"/>
      <c r="W14" s="922"/>
      <c r="X14" s="922"/>
      <c r="Y14" s="922"/>
      <c r="Z14" s="922"/>
      <c r="AA14" s="922"/>
    </row>
    <row r="15" spans="1:148">
      <c r="A15" s="922"/>
      <c r="B15" s="922"/>
      <c r="C15" s="922"/>
      <c r="D15" s="922"/>
      <c r="E15" s="922"/>
      <c r="F15" s="922"/>
      <c r="G15" s="922"/>
      <c r="H15" s="922"/>
      <c r="I15" s="922"/>
      <c r="J15" s="922"/>
      <c r="K15" s="922"/>
      <c r="L15" s="1867"/>
      <c r="M15" s="926"/>
      <c r="N15" s="922"/>
      <c r="O15" s="922"/>
      <c r="P15" s="922"/>
      <c r="Q15" s="922"/>
      <c r="R15" s="922"/>
      <c r="S15" s="922"/>
      <c r="T15" s="922"/>
      <c r="U15" s="922"/>
      <c r="V15" s="922"/>
      <c r="W15" s="922"/>
      <c r="X15" s="922"/>
      <c r="Y15" s="922"/>
      <c r="Z15" s="922"/>
      <c r="AA15" s="922"/>
    </row>
    <row r="21" spans="4:4">
      <c r="D21" s="906" t="s">
        <v>296</v>
      </c>
    </row>
  </sheetData>
  <mergeCells count="31">
    <mergeCell ref="L13:L15"/>
    <mergeCell ref="K6:K7"/>
    <mergeCell ref="L6:L7"/>
    <mergeCell ref="M6:M7"/>
    <mergeCell ref="N6:N7"/>
    <mergeCell ref="A8:A10"/>
    <mergeCell ref="C8:N10"/>
    <mergeCell ref="X4:X7"/>
    <mergeCell ref="Y4:Y7"/>
    <mergeCell ref="C6:C7"/>
    <mergeCell ref="D6:D7"/>
    <mergeCell ref="E6:E7"/>
    <mergeCell ref="F6:F7"/>
    <mergeCell ref="G6:G7"/>
    <mergeCell ref="H6:H7"/>
    <mergeCell ref="I6:I7"/>
    <mergeCell ref="J6:J7"/>
    <mergeCell ref="S8:W10"/>
    <mergeCell ref="O9:R9"/>
    <mergeCell ref="O10:R10"/>
    <mergeCell ref="O6:R6"/>
    <mergeCell ref="A1:B2"/>
    <mergeCell ref="C1:AA2"/>
    <mergeCell ref="A3:B7"/>
    <mergeCell ref="C3:W3"/>
    <mergeCell ref="Z3:Z7"/>
    <mergeCell ref="AA3:AA7"/>
    <mergeCell ref="C4:N5"/>
    <mergeCell ref="O4:U5"/>
    <mergeCell ref="V4:V7"/>
    <mergeCell ref="W4:W7"/>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A2FE8-A5FA-4FD4-9E08-91B37DF536DF}">
  <sheetPr>
    <tabColor rgb="FFFF0000"/>
  </sheetPr>
  <dimension ref="A1:LBJ26"/>
  <sheetViews>
    <sheetView zoomScale="115" zoomScaleNormal="115" workbookViewId="0">
      <selection activeCell="B24" sqref="B24:C27"/>
    </sheetView>
  </sheetViews>
  <sheetFormatPr defaultRowHeight="13.8"/>
  <cols>
    <col min="1" max="1" width="13.33203125" style="906" customWidth="1"/>
    <col min="2" max="2" width="8.88671875" style="906"/>
    <col min="3" max="3" width="13.77734375" style="906" customWidth="1"/>
    <col min="4" max="4" width="27" style="906" customWidth="1"/>
    <col min="5" max="6" width="8.88671875" style="906"/>
    <col min="7" max="7" width="19.77734375" style="906" customWidth="1"/>
    <col min="8" max="16384" width="8.88671875" style="906"/>
  </cols>
  <sheetData>
    <row r="1" spans="1:8174">
      <c r="A1" s="1877" t="s">
        <v>658</v>
      </c>
      <c r="B1" s="1877"/>
      <c r="C1" s="871"/>
      <c r="D1" s="871"/>
      <c r="E1" s="871"/>
      <c r="F1" s="871"/>
      <c r="G1" s="871"/>
      <c r="H1" s="871"/>
      <c r="I1" s="871"/>
      <c r="J1" s="871"/>
    </row>
    <row r="2" spans="1:8174" ht="14.4" customHeight="1">
      <c r="A2" s="1878" t="s">
        <v>659</v>
      </c>
      <c r="B2" s="1878"/>
      <c r="C2" s="1878"/>
      <c r="D2" s="1878"/>
      <c r="E2" s="1878"/>
      <c r="F2" s="1878"/>
      <c r="G2" s="1878"/>
      <c r="H2" s="1878"/>
      <c r="I2" s="1878"/>
      <c r="J2" s="927"/>
    </row>
    <row r="3" spans="1:8174" ht="14.4" customHeight="1">
      <c r="A3" s="1878"/>
      <c r="B3" s="1878"/>
      <c r="C3" s="1878"/>
      <c r="D3" s="1878"/>
      <c r="E3" s="1878"/>
      <c r="F3" s="1878"/>
      <c r="G3" s="1878"/>
      <c r="H3" s="1878"/>
      <c r="I3" s="1878"/>
      <c r="J3" s="927"/>
    </row>
    <row r="4" spans="1:8174" ht="5.4" customHeight="1">
      <c r="A4" s="1879"/>
      <c r="B4" s="1879"/>
      <c r="C4" s="1879"/>
      <c r="D4" s="1879"/>
      <c r="E4" s="1879"/>
      <c r="F4" s="1879"/>
      <c r="G4" s="1879"/>
      <c r="H4" s="1879"/>
      <c r="I4" s="1879"/>
      <c r="J4" s="927"/>
    </row>
    <row r="5" spans="1:8174" ht="27" customHeight="1">
      <c r="A5" s="1880" t="s">
        <v>134</v>
      </c>
      <c r="B5" s="1880"/>
      <c r="C5" s="1880" t="s">
        <v>388</v>
      </c>
      <c r="D5" s="1880"/>
      <c r="E5" s="1880" t="s">
        <v>23</v>
      </c>
      <c r="F5" s="1880"/>
      <c r="G5" s="1880"/>
      <c r="H5" s="1881" t="s">
        <v>386</v>
      </c>
      <c r="I5" s="1881"/>
      <c r="J5" s="928"/>
    </row>
    <row r="6" spans="1:8174" s="929" customFormat="1" ht="27" customHeight="1">
      <c r="A6" s="1873" t="s">
        <v>383</v>
      </c>
      <c r="B6" s="1873"/>
      <c r="C6" s="1873" t="s">
        <v>371</v>
      </c>
      <c r="D6" s="1873"/>
      <c r="E6" s="1873" t="s">
        <v>387</v>
      </c>
      <c r="F6" s="1873"/>
      <c r="G6" s="1873"/>
      <c r="H6" s="1875" t="s">
        <v>148</v>
      </c>
      <c r="I6" s="1876"/>
      <c r="J6" s="685"/>
    </row>
    <row r="7" spans="1:8174" s="929" customFormat="1" ht="38.4" customHeight="1">
      <c r="A7" s="1873" t="s">
        <v>384</v>
      </c>
      <c r="B7" s="1873"/>
      <c r="C7" s="1873" t="s">
        <v>371</v>
      </c>
      <c r="D7" s="1873"/>
      <c r="E7" s="1868" t="s">
        <v>660</v>
      </c>
      <c r="F7" s="1870"/>
      <c r="G7" s="1869"/>
      <c r="H7" s="1871" t="s">
        <v>661</v>
      </c>
      <c r="I7" s="1872"/>
      <c r="J7" s="686"/>
    </row>
    <row r="8" spans="1:8174" s="929" customFormat="1" ht="27" customHeight="1">
      <c r="A8" s="1868" t="s">
        <v>368</v>
      </c>
      <c r="B8" s="1869"/>
      <c r="C8" s="1868" t="s">
        <v>371</v>
      </c>
      <c r="D8" s="1869"/>
      <c r="E8" s="1868" t="s">
        <v>662</v>
      </c>
      <c r="F8" s="1870"/>
      <c r="G8" s="1869"/>
      <c r="H8" s="1871" t="s">
        <v>148</v>
      </c>
      <c r="I8" s="1872"/>
      <c r="J8" s="686"/>
    </row>
    <row r="9" spans="1:8174" s="929" customFormat="1" ht="27" customHeight="1">
      <c r="A9" s="1873" t="s">
        <v>369</v>
      </c>
      <c r="B9" s="1873"/>
      <c r="C9" s="1873" t="s">
        <v>371</v>
      </c>
      <c r="D9" s="1873"/>
      <c r="E9" s="1873" t="s">
        <v>663</v>
      </c>
      <c r="F9" s="1873"/>
      <c r="G9" s="1873"/>
      <c r="H9" s="1874" t="s">
        <v>148</v>
      </c>
      <c r="I9" s="1874"/>
      <c r="J9" s="686"/>
    </row>
    <row r="10" spans="1:8174" s="929" customFormat="1" ht="27" customHeight="1">
      <c r="A10" s="1873" t="s">
        <v>382</v>
      </c>
      <c r="B10" s="1873"/>
      <c r="C10" s="1873" t="s">
        <v>371</v>
      </c>
      <c r="D10" s="1873"/>
      <c r="E10" s="1873" t="s">
        <v>664</v>
      </c>
      <c r="F10" s="1873"/>
      <c r="G10" s="1873"/>
      <c r="H10" s="1874" t="s">
        <v>148</v>
      </c>
      <c r="I10" s="1874"/>
      <c r="J10" s="686"/>
    </row>
    <row r="11" spans="1:8174" s="929" customFormat="1" ht="27" customHeight="1">
      <c r="A11" s="1873" t="s">
        <v>342</v>
      </c>
      <c r="B11" s="1873"/>
      <c r="C11" s="1874" t="s">
        <v>665</v>
      </c>
      <c r="D11" s="1874"/>
      <c r="E11" s="1873"/>
      <c r="F11" s="1873"/>
      <c r="G11" s="1873"/>
      <c r="H11" s="1874"/>
      <c r="I11" s="1874"/>
      <c r="J11" s="686"/>
    </row>
    <row r="12" spans="1:8174" s="929" customFormat="1" ht="27" customHeight="1">
      <c r="A12" s="1892" t="s">
        <v>435</v>
      </c>
      <c r="B12" s="1893"/>
      <c r="C12" s="1894" t="s">
        <v>665</v>
      </c>
      <c r="D12" s="1895"/>
      <c r="E12" s="1892"/>
      <c r="F12" s="1896"/>
      <c r="G12" s="1893"/>
      <c r="H12" s="1818"/>
      <c r="I12" s="1819"/>
      <c r="J12" s="930"/>
    </row>
    <row r="13" spans="1:8174" s="929" customFormat="1" ht="27" customHeight="1">
      <c r="A13" s="1873" t="s">
        <v>390</v>
      </c>
      <c r="B13" s="1873"/>
      <c r="C13" s="1873" t="s">
        <v>371</v>
      </c>
      <c r="D13" s="1873"/>
      <c r="E13" s="1873" t="s">
        <v>391</v>
      </c>
      <c r="F13" s="1873"/>
      <c r="G13" s="1873"/>
      <c r="H13" s="1767" t="s">
        <v>392</v>
      </c>
      <c r="I13" s="1767"/>
      <c r="J13" s="930"/>
    </row>
    <row r="14" spans="1:8174" s="929" customFormat="1" ht="46.2" customHeight="1">
      <c r="A14" s="1882" t="s">
        <v>580</v>
      </c>
      <c r="B14" s="1883"/>
      <c r="C14" s="1882" t="s">
        <v>371</v>
      </c>
      <c r="D14" s="1884"/>
      <c r="E14" s="1885" t="s">
        <v>666</v>
      </c>
      <c r="F14" s="1886"/>
      <c r="G14" s="1887"/>
      <c r="H14" s="1888" t="s">
        <v>148</v>
      </c>
      <c r="I14" s="1888"/>
      <c r="J14" s="930"/>
    </row>
    <row r="15" spans="1:8174" s="929" customFormat="1" ht="27" customHeight="1">
      <c r="A15" s="1889" t="s">
        <v>191</v>
      </c>
      <c r="B15" s="1889"/>
      <c r="C15" s="1890" t="s">
        <v>371</v>
      </c>
      <c r="D15" s="1890"/>
      <c r="E15" s="1889" t="s">
        <v>819</v>
      </c>
      <c r="F15" s="1889"/>
      <c r="G15" s="1889"/>
      <c r="H15" s="1891" t="s">
        <v>148</v>
      </c>
      <c r="I15" s="1891"/>
      <c r="J15" s="931"/>
    </row>
    <row r="16" spans="1:8174" ht="14.4" customHeight="1">
      <c r="A16" s="932"/>
      <c r="B16" s="932"/>
      <c r="C16" s="932"/>
      <c r="D16" s="932"/>
      <c r="E16" s="932"/>
      <c r="F16" s="932"/>
      <c r="G16" s="932"/>
      <c r="H16" s="932"/>
      <c r="I16" s="932"/>
      <c r="J16" s="931"/>
      <c r="K16" s="1897"/>
      <c r="N16" s="1897"/>
      <c r="O16" s="1897"/>
      <c r="P16" s="1897"/>
      <c r="Q16" s="1897"/>
      <c r="R16" s="1897"/>
      <c r="S16" s="1897"/>
      <c r="V16" s="1897"/>
      <c r="W16" s="1897"/>
      <c r="X16" s="1897"/>
      <c r="Y16" s="1897"/>
      <c r="Z16" s="1897"/>
      <c r="AA16" s="1897"/>
      <c r="AD16" s="1897"/>
      <c r="AE16" s="1897"/>
      <c r="AF16" s="1897"/>
      <c r="AG16" s="1897"/>
      <c r="AH16" s="1897"/>
      <c r="AI16" s="1897"/>
      <c r="AL16" s="1897"/>
      <c r="AM16" s="1897"/>
      <c r="AN16" s="1897"/>
      <c r="AO16" s="1897"/>
      <c r="AP16" s="1897"/>
      <c r="AQ16" s="1897"/>
      <c r="AT16" s="1897"/>
      <c r="AU16" s="1897"/>
      <c r="AV16" s="1897"/>
      <c r="AW16" s="1897"/>
      <c r="AX16" s="1897"/>
      <c r="AY16" s="1897"/>
      <c r="BB16" s="1897"/>
      <c r="BC16" s="1897"/>
      <c r="BD16" s="1897"/>
      <c r="BE16" s="1897"/>
      <c r="BF16" s="1897"/>
      <c r="BG16" s="1897"/>
      <c r="BJ16" s="1897"/>
      <c r="BK16" s="1897"/>
      <c r="BL16" s="1897"/>
      <c r="BM16" s="1897"/>
      <c r="BN16" s="1897"/>
      <c r="BO16" s="1897"/>
      <c r="BR16" s="1897"/>
      <c r="BS16" s="1897"/>
      <c r="BT16" s="1897"/>
      <c r="BU16" s="1897"/>
      <c r="BV16" s="1897"/>
      <c r="BW16" s="1897"/>
      <c r="BZ16" s="1897"/>
      <c r="CA16" s="1897"/>
      <c r="CB16" s="1897"/>
      <c r="CC16" s="1897"/>
      <c r="CD16" s="1897"/>
      <c r="CE16" s="1897"/>
      <c r="CH16" s="1897"/>
      <c r="CI16" s="1897"/>
      <c r="CJ16" s="1897"/>
      <c r="CK16" s="1897"/>
      <c r="CL16" s="1897"/>
      <c r="CM16" s="1897"/>
      <c r="CP16" s="1897"/>
      <c r="CQ16" s="1897"/>
      <c r="CR16" s="1897"/>
      <c r="CS16" s="1897"/>
      <c r="CT16" s="1897"/>
      <c r="CU16" s="1897"/>
      <c r="CX16" s="1897"/>
      <c r="CY16" s="1897"/>
      <c r="CZ16" s="1897"/>
      <c r="DA16" s="1897"/>
      <c r="DB16" s="1897"/>
      <c r="DC16" s="1897"/>
      <c r="DF16" s="1897"/>
      <c r="DG16" s="1897"/>
      <c r="DH16" s="1897"/>
      <c r="DI16" s="1897"/>
      <c r="DJ16" s="1897"/>
      <c r="DK16" s="1897"/>
      <c r="DN16" s="1897"/>
      <c r="DO16" s="1897"/>
      <c r="DP16" s="1897"/>
      <c r="DQ16" s="1897"/>
      <c r="DR16" s="1897"/>
      <c r="DS16" s="1897"/>
      <c r="DV16" s="1897"/>
      <c r="DW16" s="1897"/>
      <c r="DX16" s="1897"/>
      <c r="DY16" s="1897"/>
      <c r="DZ16" s="1897"/>
      <c r="EA16" s="1897"/>
      <c r="ED16" s="1897"/>
      <c r="EE16" s="1897"/>
      <c r="EF16" s="1897"/>
      <c r="EG16" s="1897"/>
      <c r="EH16" s="1897"/>
      <c r="EI16" s="1897"/>
      <c r="EL16" s="1897"/>
      <c r="EM16" s="1897"/>
      <c r="EN16" s="1897"/>
      <c r="EO16" s="1897"/>
      <c r="EP16" s="1897"/>
      <c r="EQ16" s="1897"/>
      <c r="ET16" s="1897"/>
      <c r="EU16" s="1897"/>
      <c r="EV16" s="1897"/>
      <c r="EW16" s="1897"/>
      <c r="EX16" s="1897"/>
      <c r="EY16" s="1897"/>
      <c r="FB16" s="1897"/>
      <c r="FC16" s="1897"/>
      <c r="FD16" s="1897"/>
      <c r="FE16" s="1897"/>
      <c r="FF16" s="1897"/>
      <c r="FG16" s="1897"/>
      <c r="FJ16" s="1897"/>
      <c r="FK16" s="1897"/>
      <c r="FL16" s="1897"/>
      <c r="FM16" s="1897"/>
      <c r="FN16" s="1897"/>
      <c r="FO16" s="1897"/>
      <c r="FR16" s="1897"/>
      <c r="FS16" s="1897"/>
      <c r="FT16" s="1897"/>
      <c r="FU16" s="1897"/>
      <c r="FV16" s="1897"/>
      <c r="FW16" s="1897"/>
      <c r="FZ16" s="1897"/>
      <c r="GA16" s="1897"/>
      <c r="GB16" s="1897"/>
      <c r="GC16" s="1897"/>
      <c r="GD16" s="1897"/>
      <c r="GE16" s="1897"/>
      <c r="GH16" s="1897"/>
      <c r="GI16" s="1897"/>
      <c r="GJ16" s="1897"/>
      <c r="GK16" s="1897"/>
      <c r="GL16" s="1897"/>
      <c r="GM16" s="1897"/>
      <c r="GP16" s="1897"/>
      <c r="GQ16" s="1897"/>
      <c r="GR16" s="1897"/>
      <c r="GS16" s="1897"/>
      <c r="GT16" s="1897"/>
      <c r="GU16" s="1897"/>
      <c r="GX16" s="1897"/>
      <c r="GY16" s="1897"/>
      <c r="GZ16" s="1897"/>
      <c r="HA16" s="1897"/>
      <c r="HB16" s="1897"/>
      <c r="HC16" s="1897"/>
      <c r="HF16" s="1897"/>
      <c r="HG16" s="1897"/>
      <c r="HH16" s="1897"/>
      <c r="HI16" s="1897"/>
      <c r="HJ16" s="1897"/>
      <c r="HK16" s="1897"/>
      <c r="HN16" s="1897"/>
      <c r="HO16" s="1897"/>
      <c r="HP16" s="1897"/>
      <c r="HQ16" s="1897"/>
      <c r="HR16" s="1897"/>
      <c r="HS16" s="1897"/>
      <c r="HV16" s="1897"/>
      <c r="HW16" s="1897"/>
      <c r="HX16" s="1897"/>
      <c r="HY16" s="1897"/>
      <c r="HZ16" s="1897"/>
      <c r="IA16" s="1897"/>
      <c r="ID16" s="1897"/>
      <c r="IE16" s="1897"/>
      <c r="IF16" s="1897"/>
      <c r="IG16" s="1897"/>
      <c r="IH16" s="1897"/>
      <c r="II16" s="1897"/>
      <c r="IL16" s="1897"/>
      <c r="IM16" s="1897"/>
      <c r="IN16" s="1897"/>
      <c r="IO16" s="1897"/>
      <c r="IP16" s="1897"/>
      <c r="IQ16" s="1897"/>
      <c r="IT16" s="1897"/>
      <c r="IU16" s="1897"/>
      <c r="IV16" s="1897"/>
      <c r="IW16" s="1897"/>
      <c r="IX16" s="1897"/>
      <c r="IY16" s="1897"/>
      <c r="JB16" s="1897"/>
      <c r="JC16" s="1897"/>
      <c r="JD16" s="1897"/>
      <c r="JE16" s="1897"/>
      <c r="JF16" s="1897"/>
      <c r="JG16" s="1897"/>
      <c r="JJ16" s="1897"/>
      <c r="JK16" s="1897"/>
      <c r="JL16" s="1897"/>
      <c r="JM16" s="1897"/>
      <c r="JN16" s="1897"/>
      <c r="JO16" s="1897"/>
      <c r="JR16" s="1897"/>
      <c r="JS16" s="1897"/>
      <c r="JT16" s="1897"/>
      <c r="JU16" s="1897"/>
      <c r="JV16" s="1897"/>
      <c r="JW16" s="1897"/>
      <c r="JZ16" s="1897"/>
      <c r="KA16" s="1897"/>
      <c r="KB16" s="1897"/>
      <c r="KC16" s="1897"/>
      <c r="KD16" s="1897"/>
      <c r="KE16" s="1897"/>
      <c r="KH16" s="1897"/>
      <c r="KI16" s="1897"/>
      <c r="KJ16" s="1897"/>
      <c r="KK16" s="1897"/>
      <c r="KL16" s="1897"/>
      <c r="KM16" s="1897"/>
      <c r="KP16" s="1897"/>
      <c r="KQ16" s="1897"/>
      <c r="KR16" s="1897"/>
      <c r="KS16" s="1897"/>
      <c r="KT16" s="1897"/>
      <c r="KU16" s="1897"/>
      <c r="KX16" s="1897"/>
      <c r="KY16" s="1897"/>
      <c r="KZ16" s="1897"/>
      <c r="LA16" s="1897"/>
      <c r="LB16" s="1897"/>
      <c r="LC16" s="1897"/>
      <c r="LF16" s="1897"/>
      <c r="LG16" s="1897"/>
      <c r="LH16" s="1897"/>
      <c r="LI16" s="1897"/>
      <c r="LJ16" s="1897"/>
      <c r="LK16" s="1897"/>
      <c r="LN16" s="1897"/>
      <c r="LO16" s="1897"/>
      <c r="LP16" s="1897"/>
      <c r="LQ16" s="1897"/>
      <c r="LR16" s="1897"/>
      <c r="LS16" s="1897"/>
      <c r="LV16" s="1897"/>
      <c r="LW16" s="1897"/>
      <c r="LX16" s="1897"/>
      <c r="LY16" s="1897"/>
      <c r="LZ16" s="1897"/>
      <c r="MA16" s="1897"/>
      <c r="MD16" s="1897"/>
      <c r="ME16" s="1897"/>
      <c r="MF16" s="1897"/>
      <c r="MG16" s="1897"/>
      <c r="MH16" s="1897"/>
      <c r="MI16" s="1897"/>
      <c r="ML16" s="1897"/>
      <c r="MM16" s="1897"/>
      <c r="MN16" s="1897"/>
      <c r="MO16" s="1897"/>
      <c r="MP16" s="1897"/>
      <c r="MQ16" s="1897"/>
      <c r="MT16" s="1897"/>
      <c r="MU16" s="1897"/>
      <c r="MV16" s="1897"/>
      <c r="MW16" s="1897"/>
      <c r="MX16" s="1897"/>
      <c r="MY16" s="1897"/>
      <c r="NB16" s="1897"/>
      <c r="NC16" s="1897"/>
      <c r="ND16" s="1897"/>
      <c r="NE16" s="1897"/>
      <c r="NF16" s="1897"/>
      <c r="NG16" s="1897"/>
      <c r="NJ16" s="1897"/>
      <c r="NK16" s="1897"/>
      <c r="NL16" s="1897"/>
      <c r="NM16" s="1897"/>
      <c r="NN16" s="1897"/>
      <c r="NO16" s="1897"/>
      <c r="NR16" s="1897"/>
      <c r="NS16" s="1897"/>
      <c r="NT16" s="1897"/>
      <c r="NU16" s="1897"/>
      <c r="NV16" s="1897"/>
      <c r="NW16" s="1897"/>
      <c r="NZ16" s="1897"/>
      <c r="OA16" s="1897"/>
      <c r="OB16" s="1897"/>
      <c r="OC16" s="1897"/>
      <c r="OD16" s="1897"/>
      <c r="OE16" s="1897"/>
      <c r="OH16" s="1897"/>
      <c r="OI16" s="1897"/>
      <c r="OJ16" s="1897"/>
      <c r="OK16" s="1897"/>
      <c r="OL16" s="1897"/>
      <c r="OM16" s="1897"/>
      <c r="OP16" s="1897"/>
      <c r="OQ16" s="1897"/>
      <c r="OR16" s="1897"/>
      <c r="OS16" s="1897"/>
      <c r="OT16" s="1897"/>
      <c r="OU16" s="1897"/>
      <c r="OX16" s="1897"/>
      <c r="OY16" s="1897"/>
      <c r="OZ16" s="1897"/>
      <c r="PA16" s="1897"/>
      <c r="PB16" s="1897"/>
      <c r="PC16" s="1897"/>
      <c r="PF16" s="1897"/>
      <c r="PG16" s="1897"/>
      <c r="PH16" s="1897"/>
      <c r="PI16" s="1897"/>
      <c r="PJ16" s="1897"/>
      <c r="PK16" s="1897"/>
      <c r="PN16" s="1897"/>
      <c r="PO16" s="1897"/>
      <c r="PP16" s="1897"/>
      <c r="PQ16" s="1897"/>
      <c r="PR16" s="1897"/>
      <c r="PS16" s="1897"/>
      <c r="PV16" s="1897"/>
      <c r="PW16" s="1897"/>
      <c r="PX16" s="1897"/>
      <c r="PY16" s="1897"/>
      <c r="PZ16" s="1897"/>
      <c r="QA16" s="1897"/>
      <c r="QD16" s="1897"/>
      <c r="QE16" s="1897"/>
      <c r="QF16" s="1897"/>
      <c r="QG16" s="1897"/>
      <c r="QH16" s="1897"/>
      <c r="QI16" s="1897"/>
      <c r="QL16" s="1897"/>
      <c r="QM16" s="1897"/>
      <c r="QN16" s="1897"/>
      <c r="QO16" s="1897"/>
      <c r="QP16" s="1897"/>
      <c r="QQ16" s="1897"/>
      <c r="QT16" s="1897"/>
      <c r="QU16" s="1897"/>
      <c r="QV16" s="1897"/>
      <c r="QW16" s="1897"/>
      <c r="QX16" s="1897"/>
      <c r="QY16" s="1897"/>
      <c r="RB16" s="1897"/>
      <c r="RC16" s="1897"/>
      <c r="RD16" s="1897"/>
      <c r="RE16" s="1897"/>
      <c r="RF16" s="1897"/>
      <c r="RG16" s="1897"/>
      <c r="RJ16" s="1897"/>
      <c r="RK16" s="1897"/>
      <c r="RL16" s="1897"/>
      <c r="RM16" s="1897"/>
      <c r="RN16" s="1897"/>
      <c r="RO16" s="1897"/>
      <c r="RR16" s="1897"/>
      <c r="RS16" s="1897"/>
      <c r="RT16" s="1897"/>
      <c r="RU16" s="1897"/>
      <c r="RV16" s="1897"/>
      <c r="RW16" s="1897"/>
      <c r="RZ16" s="1897"/>
      <c r="SA16" s="1897"/>
      <c r="SB16" s="1897"/>
      <c r="SC16" s="1897"/>
      <c r="SD16" s="1897"/>
      <c r="SE16" s="1897"/>
      <c r="SH16" s="1897"/>
      <c r="SI16" s="1897"/>
      <c r="SJ16" s="1897"/>
      <c r="SK16" s="1897"/>
      <c r="SL16" s="1897"/>
      <c r="SM16" s="1897"/>
      <c r="SP16" s="1897"/>
      <c r="SQ16" s="1897"/>
      <c r="SR16" s="1897"/>
      <c r="SS16" s="1897"/>
      <c r="ST16" s="1897"/>
      <c r="SU16" s="1897"/>
      <c r="SX16" s="1897"/>
      <c r="SY16" s="1897"/>
      <c r="SZ16" s="1897"/>
      <c r="TA16" s="1897"/>
      <c r="TB16" s="1897"/>
      <c r="TC16" s="1897"/>
      <c r="TF16" s="1897"/>
      <c r="TG16" s="1897"/>
      <c r="TH16" s="1897"/>
      <c r="TI16" s="1897"/>
      <c r="TJ16" s="1897"/>
      <c r="TK16" s="1897"/>
      <c r="TN16" s="1897"/>
      <c r="TO16" s="1897"/>
      <c r="TP16" s="1897"/>
      <c r="TQ16" s="1897"/>
      <c r="TR16" s="1897"/>
      <c r="TS16" s="1897"/>
      <c r="TV16" s="1897"/>
      <c r="TW16" s="1897"/>
      <c r="TX16" s="1897"/>
      <c r="TY16" s="1897"/>
      <c r="TZ16" s="1897"/>
      <c r="UA16" s="1897"/>
      <c r="UD16" s="1897"/>
      <c r="UE16" s="1897"/>
      <c r="UF16" s="1897"/>
      <c r="UG16" s="1897"/>
      <c r="UH16" s="1897"/>
      <c r="UI16" s="1897"/>
      <c r="UL16" s="1897"/>
      <c r="UM16" s="1897"/>
      <c r="UN16" s="1897"/>
      <c r="UO16" s="1897"/>
      <c r="UP16" s="1897"/>
      <c r="UQ16" s="1897"/>
      <c r="UT16" s="1897"/>
      <c r="UU16" s="1897"/>
      <c r="UV16" s="1897"/>
      <c r="UW16" s="1897"/>
      <c r="UX16" s="1897"/>
      <c r="UY16" s="1897"/>
      <c r="VB16" s="1897"/>
      <c r="VC16" s="1897"/>
      <c r="VD16" s="1897"/>
      <c r="VE16" s="1897"/>
      <c r="VF16" s="1897"/>
      <c r="VG16" s="1897"/>
      <c r="VJ16" s="1897"/>
      <c r="VK16" s="1897"/>
      <c r="VL16" s="1897"/>
      <c r="VM16" s="1897"/>
      <c r="VN16" s="1897"/>
      <c r="VO16" s="1897"/>
      <c r="VR16" s="1897"/>
      <c r="VS16" s="1897"/>
      <c r="VT16" s="1897"/>
      <c r="VU16" s="1897"/>
      <c r="VV16" s="1897"/>
      <c r="VW16" s="1897"/>
      <c r="VZ16" s="1897"/>
      <c r="WA16" s="1897"/>
      <c r="WB16" s="1897"/>
      <c r="WC16" s="1897"/>
      <c r="WD16" s="1897"/>
      <c r="WE16" s="1897"/>
      <c r="WH16" s="1897"/>
      <c r="WI16" s="1897"/>
      <c r="WJ16" s="1897"/>
      <c r="WK16" s="1897"/>
      <c r="WL16" s="1897"/>
      <c r="WM16" s="1897"/>
      <c r="WP16" s="1897"/>
      <c r="WQ16" s="1897"/>
      <c r="WR16" s="1897"/>
      <c r="WS16" s="1897"/>
      <c r="WT16" s="1897"/>
      <c r="WU16" s="1897"/>
      <c r="WX16" s="1897"/>
      <c r="WY16" s="1897"/>
      <c r="WZ16" s="1897"/>
      <c r="XA16" s="1897"/>
      <c r="XB16" s="1897"/>
      <c r="XC16" s="1897"/>
      <c r="XF16" s="1897"/>
      <c r="XG16" s="1897"/>
      <c r="XH16" s="1897"/>
      <c r="XI16" s="1897"/>
      <c r="XJ16" s="1897"/>
      <c r="XK16" s="1897"/>
      <c r="XN16" s="1897"/>
      <c r="XO16" s="1897"/>
      <c r="XP16" s="1897"/>
      <c r="XQ16" s="1897"/>
      <c r="XR16" s="1897"/>
      <c r="XS16" s="1897"/>
      <c r="XV16" s="1897"/>
      <c r="XW16" s="1897"/>
      <c r="XX16" s="1897"/>
      <c r="XY16" s="1897"/>
      <c r="XZ16" s="1897"/>
      <c r="YA16" s="1897"/>
      <c r="YD16" s="1897"/>
      <c r="YE16" s="1897"/>
      <c r="YF16" s="1897"/>
      <c r="YG16" s="1897"/>
      <c r="YH16" s="1897"/>
      <c r="YI16" s="1897"/>
      <c r="YL16" s="1897"/>
      <c r="YM16" s="1897"/>
      <c r="YN16" s="1897"/>
      <c r="YO16" s="1897"/>
      <c r="YP16" s="1897"/>
      <c r="YQ16" s="1897"/>
      <c r="YT16" s="1897"/>
      <c r="YU16" s="1897"/>
      <c r="YV16" s="1897"/>
      <c r="YW16" s="1897"/>
      <c r="YX16" s="1897"/>
      <c r="YY16" s="1897"/>
      <c r="ZB16" s="1897"/>
      <c r="ZC16" s="1897"/>
      <c r="ZD16" s="1897"/>
      <c r="ZE16" s="1897"/>
      <c r="ZF16" s="1897"/>
      <c r="ZG16" s="1897"/>
      <c r="ZJ16" s="1897"/>
      <c r="ZK16" s="1897"/>
      <c r="ZL16" s="1897"/>
      <c r="ZM16" s="1897"/>
      <c r="ZN16" s="1897"/>
      <c r="ZO16" s="1897"/>
      <c r="ZR16" s="1897"/>
      <c r="ZS16" s="1897"/>
      <c r="ZT16" s="1897"/>
      <c r="ZU16" s="1897"/>
      <c r="ZV16" s="1897"/>
      <c r="ZW16" s="1897"/>
      <c r="ZZ16" s="1897"/>
      <c r="AAA16" s="1897"/>
      <c r="AAB16" s="1897"/>
      <c r="AAC16" s="1897"/>
      <c r="AAD16" s="1897"/>
      <c r="AAE16" s="1897"/>
      <c r="AAH16" s="1897"/>
      <c r="AAI16" s="1897"/>
      <c r="AAJ16" s="1897"/>
      <c r="AAK16" s="1897"/>
      <c r="AAL16" s="1897"/>
      <c r="AAM16" s="1897"/>
      <c r="AAP16" s="1897"/>
      <c r="AAQ16" s="1897"/>
      <c r="AAR16" s="1897"/>
      <c r="AAS16" s="1897"/>
      <c r="AAT16" s="1897"/>
      <c r="AAU16" s="1897"/>
      <c r="AAX16" s="1897"/>
      <c r="AAY16" s="1897"/>
      <c r="AAZ16" s="1897"/>
      <c r="ABA16" s="1897"/>
      <c r="ABB16" s="1897"/>
      <c r="ABC16" s="1897"/>
      <c r="ABF16" s="1897"/>
      <c r="ABG16" s="1897"/>
      <c r="ABH16" s="1897"/>
      <c r="ABI16" s="1897"/>
      <c r="ABJ16" s="1897"/>
      <c r="ABK16" s="1897"/>
      <c r="ABN16" s="1897"/>
      <c r="ABO16" s="1897"/>
      <c r="ABP16" s="1897"/>
      <c r="ABQ16" s="1897"/>
      <c r="ABR16" s="1897"/>
      <c r="ABS16" s="1897"/>
      <c r="ABV16" s="1897"/>
      <c r="ABW16" s="1897"/>
      <c r="ABX16" s="1897"/>
      <c r="ABY16" s="1897"/>
      <c r="ABZ16" s="1897"/>
      <c r="ACA16" s="1897"/>
      <c r="ACD16" s="1897"/>
      <c r="ACE16" s="1897"/>
      <c r="ACF16" s="1897"/>
      <c r="ACG16" s="1897"/>
      <c r="ACH16" s="1897"/>
      <c r="ACI16" s="1897"/>
      <c r="ACL16" s="1897"/>
      <c r="ACM16" s="1897"/>
      <c r="ACN16" s="1897"/>
      <c r="ACO16" s="1897"/>
      <c r="ACP16" s="1897"/>
      <c r="ACQ16" s="1897"/>
      <c r="ACT16" s="1897"/>
      <c r="ACU16" s="1897"/>
      <c r="ACV16" s="1897"/>
      <c r="ACW16" s="1897"/>
      <c r="ACX16" s="1897"/>
      <c r="ACY16" s="1897"/>
      <c r="ADB16" s="1897"/>
      <c r="ADC16" s="1897"/>
      <c r="ADD16" s="1897"/>
      <c r="ADE16" s="1897"/>
      <c r="ADF16" s="1897"/>
      <c r="ADG16" s="1897"/>
      <c r="ADJ16" s="1897"/>
      <c r="ADK16" s="1897"/>
      <c r="ADL16" s="1897"/>
      <c r="ADM16" s="1897"/>
      <c r="ADN16" s="1897"/>
      <c r="ADO16" s="1897"/>
      <c r="ADR16" s="1897"/>
      <c r="ADS16" s="1897"/>
      <c r="ADT16" s="1897"/>
      <c r="ADU16" s="1897"/>
      <c r="ADV16" s="1897"/>
      <c r="ADW16" s="1897"/>
      <c r="ADZ16" s="1897"/>
      <c r="AEA16" s="1897"/>
      <c r="AEB16" s="1897"/>
      <c r="AEC16" s="1897"/>
      <c r="AED16" s="1897"/>
      <c r="AEE16" s="1897"/>
      <c r="AEH16" s="1897"/>
      <c r="AEI16" s="1897"/>
      <c r="AEJ16" s="1897"/>
      <c r="AEK16" s="1897"/>
      <c r="AEL16" s="1897"/>
      <c r="AEM16" s="1897"/>
      <c r="AEP16" s="1897"/>
      <c r="AEQ16" s="1897"/>
      <c r="AER16" s="1897"/>
      <c r="AES16" s="1897"/>
      <c r="AET16" s="1897"/>
      <c r="AEU16" s="1897"/>
      <c r="AEX16" s="1897"/>
      <c r="AEY16" s="1897"/>
      <c r="AEZ16" s="1897"/>
      <c r="AFA16" s="1897"/>
      <c r="AFB16" s="1897"/>
      <c r="AFC16" s="1897"/>
      <c r="AFF16" s="1897"/>
      <c r="AFG16" s="1897"/>
      <c r="AFH16" s="1897"/>
      <c r="AFI16" s="1897"/>
      <c r="AFJ16" s="1897"/>
      <c r="AFK16" s="1897"/>
      <c r="AFN16" s="1897"/>
      <c r="AFO16" s="1897"/>
      <c r="AFP16" s="1897"/>
      <c r="AFQ16" s="1897"/>
      <c r="AFR16" s="1897"/>
      <c r="AFS16" s="1897"/>
      <c r="AFV16" s="1897"/>
      <c r="AFW16" s="1897"/>
      <c r="AFX16" s="1897"/>
      <c r="AFY16" s="1897"/>
      <c r="AFZ16" s="1897"/>
      <c r="AGA16" s="1897"/>
      <c r="AGD16" s="1897"/>
      <c r="AGE16" s="1897"/>
      <c r="AGF16" s="1897"/>
      <c r="AGG16" s="1897"/>
      <c r="AGH16" s="1897"/>
      <c r="AGI16" s="1897"/>
      <c r="AGL16" s="1897"/>
      <c r="AGM16" s="1897"/>
      <c r="AGN16" s="1897"/>
      <c r="AGO16" s="1897"/>
      <c r="AGP16" s="1897"/>
      <c r="AGQ16" s="1897"/>
      <c r="AGT16" s="1897"/>
      <c r="AGU16" s="1897"/>
      <c r="AGV16" s="1897"/>
      <c r="AGW16" s="1897"/>
      <c r="AGX16" s="1897"/>
      <c r="AGY16" s="1897"/>
      <c r="AHB16" s="1897"/>
      <c r="AHC16" s="1897"/>
      <c r="AHD16" s="1897"/>
      <c r="AHE16" s="1897"/>
      <c r="AHF16" s="1897"/>
      <c r="AHG16" s="1897"/>
      <c r="AHJ16" s="1897"/>
      <c r="AHK16" s="1897"/>
      <c r="AHL16" s="1897"/>
      <c r="AHM16" s="1897"/>
      <c r="AHN16" s="1897"/>
      <c r="AHO16" s="1897"/>
      <c r="AHR16" s="1897"/>
      <c r="AHS16" s="1897"/>
      <c r="AHT16" s="1897"/>
      <c r="AHU16" s="1897"/>
      <c r="AHV16" s="1897"/>
      <c r="AHW16" s="1897"/>
      <c r="AHZ16" s="1897"/>
      <c r="AIA16" s="1897"/>
      <c r="AIB16" s="1897"/>
      <c r="AIC16" s="1897"/>
      <c r="AID16" s="1897"/>
      <c r="AIE16" s="1897"/>
      <c r="AIH16" s="1897"/>
      <c r="AII16" s="1897"/>
      <c r="AIJ16" s="1897"/>
      <c r="AIK16" s="1897"/>
      <c r="AIL16" s="1897"/>
      <c r="AIM16" s="1897"/>
      <c r="AIP16" s="1897"/>
      <c r="AIQ16" s="1897"/>
      <c r="AIR16" s="1897"/>
      <c r="AIS16" s="1897"/>
      <c r="AIT16" s="1897"/>
      <c r="AIU16" s="1897"/>
      <c r="AIX16" s="1897"/>
      <c r="AIY16" s="1897"/>
      <c r="AIZ16" s="1897"/>
      <c r="AJA16" s="1897"/>
      <c r="AJB16" s="1897"/>
      <c r="AJC16" s="1897"/>
      <c r="AJF16" s="1897"/>
      <c r="AJG16" s="1897"/>
      <c r="AJH16" s="1897"/>
      <c r="AJI16" s="1897"/>
      <c r="AJJ16" s="1897"/>
      <c r="AJK16" s="1897"/>
      <c r="AJN16" s="1897"/>
      <c r="AJO16" s="1897"/>
      <c r="AJP16" s="1897"/>
      <c r="AJQ16" s="1897"/>
      <c r="AJR16" s="1897"/>
      <c r="AJS16" s="1897"/>
      <c r="AJV16" s="1897"/>
      <c r="AJW16" s="1897"/>
      <c r="AJX16" s="1897"/>
      <c r="AJY16" s="1897"/>
      <c r="AJZ16" s="1897"/>
      <c r="AKA16" s="1897"/>
      <c r="AKD16" s="1897"/>
      <c r="AKE16" s="1897"/>
      <c r="AKF16" s="1897"/>
      <c r="AKG16" s="1897"/>
      <c r="AKH16" s="1897"/>
      <c r="AKI16" s="1897"/>
      <c r="AKL16" s="1897"/>
      <c r="AKM16" s="1897"/>
      <c r="AKN16" s="1897"/>
      <c r="AKO16" s="1897"/>
      <c r="AKP16" s="1897"/>
      <c r="AKQ16" s="1897"/>
      <c r="AKT16" s="1897"/>
      <c r="AKU16" s="1897"/>
      <c r="AKV16" s="1897"/>
      <c r="AKW16" s="1897"/>
      <c r="AKX16" s="1897"/>
      <c r="AKY16" s="1897"/>
      <c r="ALB16" s="1897"/>
      <c r="ALC16" s="1897"/>
      <c r="ALD16" s="1897"/>
      <c r="ALE16" s="1897"/>
      <c r="ALF16" s="1897"/>
      <c r="ALG16" s="1897"/>
      <c r="ALJ16" s="1897"/>
      <c r="ALK16" s="1897"/>
      <c r="ALL16" s="1897"/>
      <c r="ALM16" s="1897"/>
      <c r="ALN16" s="1897"/>
      <c r="ALO16" s="1897"/>
      <c r="ALR16" s="1897"/>
      <c r="ALS16" s="1897"/>
      <c r="ALT16" s="1897"/>
      <c r="ALU16" s="1897"/>
      <c r="ALV16" s="1897"/>
      <c r="ALW16" s="1897"/>
      <c r="ALZ16" s="1897"/>
      <c r="AMA16" s="1897"/>
      <c r="AMB16" s="1897"/>
      <c r="AMC16" s="1897"/>
      <c r="AMD16" s="1897"/>
      <c r="AME16" s="1897"/>
      <c r="AMH16" s="1897"/>
      <c r="AMI16" s="1897"/>
      <c r="AMJ16" s="1897"/>
      <c r="AMK16" s="1897"/>
      <c r="AML16" s="1897"/>
      <c r="AMM16" s="1897"/>
      <c r="AMP16" s="1897"/>
      <c r="AMQ16" s="1897"/>
      <c r="AMR16" s="1897"/>
      <c r="AMS16" s="1897"/>
      <c r="AMT16" s="1897"/>
      <c r="AMU16" s="1897"/>
      <c r="AMX16" s="1897"/>
      <c r="AMY16" s="1897"/>
      <c r="AMZ16" s="1897"/>
      <c r="ANA16" s="1897"/>
      <c r="ANB16" s="1897"/>
      <c r="ANC16" s="1897"/>
      <c r="ANF16" s="1897"/>
      <c r="ANG16" s="1897"/>
      <c r="ANH16" s="1897"/>
      <c r="ANI16" s="1897"/>
      <c r="ANJ16" s="1897"/>
      <c r="ANK16" s="1897"/>
      <c r="ANN16" s="1897"/>
      <c r="ANO16" s="1897"/>
      <c r="ANP16" s="1897"/>
      <c r="ANQ16" s="1897"/>
      <c r="ANR16" s="1897"/>
      <c r="ANS16" s="1897"/>
      <c r="ANV16" s="1897"/>
      <c r="ANW16" s="1897"/>
      <c r="ANX16" s="1897"/>
      <c r="ANY16" s="1897"/>
      <c r="ANZ16" s="1897"/>
      <c r="AOA16" s="1897"/>
      <c r="AOD16" s="1897"/>
      <c r="AOE16" s="1897"/>
      <c r="AOF16" s="1897"/>
      <c r="AOG16" s="1897"/>
      <c r="AOH16" s="1897"/>
      <c r="AOI16" s="1897"/>
      <c r="AOL16" s="1897"/>
      <c r="AOM16" s="1897"/>
      <c r="AON16" s="1897"/>
      <c r="AOO16" s="1897"/>
      <c r="AOP16" s="1897"/>
      <c r="AOQ16" s="1897"/>
      <c r="AOT16" s="1897"/>
      <c r="AOU16" s="1897"/>
      <c r="AOV16" s="1897"/>
      <c r="AOW16" s="1897"/>
      <c r="AOX16" s="1897"/>
      <c r="AOY16" s="1897"/>
      <c r="APB16" s="1897"/>
      <c r="APC16" s="1897"/>
      <c r="APD16" s="1897"/>
      <c r="APE16" s="1897"/>
      <c r="APF16" s="1897"/>
      <c r="APG16" s="1897"/>
      <c r="APJ16" s="1897"/>
      <c r="APK16" s="1897"/>
      <c r="APL16" s="1897"/>
      <c r="APM16" s="1897"/>
      <c r="APN16" s="1897"/>
      <c r="APO16" s="1897"/>
      <c r="APR16" s="1897"/>
      <c r="APS16" s="1897"/>
      <c r="APT16" s="1897"/>
      <c r="APU16" s="1897"/>
      <c r="APV16" s="1897"/>
      <c r="APW16" s="1897"/>
      <c r="APZ16" s="1897"/>
      <c r="AQA16" s="1897"/>
      <c r="AQB16" s="1897"/>
      <c r="AQC16" s="1897"/>
      <c r="AQD16" s="1897"/>
      <c r="AQE16" s="1897"/>
      <c r="AQH16" s="1897"/>
      <c r="AQI16" s="1897"/>
      <c r="AQJ16" s="1897"/>
      <c r="AQK16" s="1897"/>
      <c r="AQL16" s="1897"/>
      <c r="AQM16" s="1897"/>
      <c r="AQP16" s="1897"/>
      <c r="AQQ16" s="1897"/>
      <c r="AQR16" s="1897"/>
      <c r="AQS16" s="1897"/>
      <c r="AQT16" s="1897"/>
      <c r="AQU16" s="1897"/>
      <c r="AQX16" s="1897"/>
      <c r="AQY16" s="1897"/>
      <c r="AQZ16" s="1897"/>
      <c r="ARA16" s="1897"/>
      <c r="ARB16" s="1897"/>
      <c r="ARC16" s="1897"/>
      <c r="ARF16" s="1897"/>
      <c r="ARG16" s="1897"/>
      <c r="ARH16" s="1897"/>
      <c r="ARI16" s="1897"/>
      <c r="ARJ16" s="1897"/>
      <c r="ARK16" s="1897"/>
      <c r="ARN16" s="1897"/>
      <c r="ARO16" s="1897"/>
      <c r="ARP16" s="1897"/>
      <c r="ARQ16" s="1897"/>
      <c r="ARR16" s="1897"/>
      <c r="ARS16" s="1897"/>
      <c r="ARV16" s="1897"/>
      <c r="ARW16" s="1897"/>
      <c r="ARX16" s="1897"/>
      <c r="ARY16" s="1897"/>
      <c r="ARZ16" s="1897"/>
      <c r="ASA16" s="1897"/>
      <c r="ASD16" s="1897"/>
      <c r="ASE16" s="1897"/>
      <c r="ASF16" s="1897"/>
      <c r="ASG16" s="1897"/>
      <c r="ASH16" s="1897"/>
      <c r="ASI16" s="1897"/>
      <c r="ASL16" s="1897"/>
      <c r="ASM16" s="1897"/>
      <c r="ASN16" s="1897"/>
      <c r="ASO16" s="1897"/>
      <c r="ASP16" s="1897"/>
      <c r="ASQ16" s="1897"/>
      <c r="AST16" s="1897"/>
      <c r="ASU16" s="1897"/>
      <c r="ASV16" s="1897"/>
      <c r="ASW16" s="1897"/>
      <c r="ASX16" s="1897"/>
      <c r="ASY16" s="1897"/>
      <c r="ATB16" s="1897"/>
      <c r="ATC16" s="1897"/>
      <c r="ATD16" s="1897"/>
      <c r="ATE16" s="1897"/>
      <c r="ATF16" s="1897"/>
      <c r="ATG16" s="1897"/>
      <c r="ATJ16" s="1897"/>
      <c r="ATK16" s="1897"/>
      <c r="ATL16" s="1897"/>
      <c r="ATM16" s="1897"/>
      <c r="ATN16" s="1897"/>
      <c r="ATO16" s="1897"/>
      <c r="ATR16" s="1897"/>
      <c r="ATS16" s="1897"/>
      <c r="ATT16" s="1897"/>
      <c r="ATU16" s="1897"/>
      <c r="ATV16" s="1897"/>
      <c r="ATW16" s="1897"/>
      <c r="ATZ16" s="1897"/>
      <c r="AUA16" s="1897"/>
      <c r="AUB16" s="1897"/>
      <c r="AUC16" s="1897"/>
      <c r="AUD16" s="1897"/>
      <c r="AUE16" s="1897"/>
      <c r="AUH16" s="1897"/>
      <c r="AUI16" s="1897"/>
      <c r="AUJ16" s="1897"/>
      <c r="AUK16" s="1897"/>
      <c r="AUL16" s="1897"/>
      <c r="AUM16" s="1897"/>
      <c r="AUP16" s="1897"/>
      <c r="AUQ16" s="1897"/>
      <c r="AUR16" s="1897"/>
      <c r="AUS16" s="1897"/>
      <c r="AUT16" s="1897"/>
      <c r="AUU16" s="1897"/>
      <c r="AUX16" s="1897"/>
      <c r="AUY16" s="1897"/>
      <c r="AUZ16" s="1897"/>
      <c r="AVA16" s="1897"/>
      <c r="AVB16" s="1897"/>
      <c r="AVC16" s="1897"/>
      <c r="AVF16" s="1897"/>
      <c r="AVG16" s="1897"/>
      <c r="AVH16" s="1897"/>
      <c r="AVI16" s="1897"/>
      <c r="AVJ16" s="1897"/>
      <c r="AVK16" s="1897"/>
      <c r="AVN16" s="1897"/>
      <c r="AVO16" s="1897"/>
      <c r="AVP16" s="1897"/>
      <c r="AVQ16" s="1897"/>
      <c r="AVR16" s="1897"/>
      <c r="AVS16" s="1897"/>
      <c r="AVV16" s="1897"/>
      <c r="AVW16" s="1897"/>
      <c r="AVX16" s="1897"/>
      <c r="AVY16" s="1897"/>
      <c r="AVZ16" s="1897"/>
      <c r="AWA16" s="1897"/>
      <c r="AWD16" s="1897"/>
      <c r="AWE16" s="1897"/>
      <c r="AWF16" s="1897"/>
      <c r="AWG16" s="1897"/>
      <c r="AWH16" s="1897"/>
      <c r="AWI16" s="1897"/>
      <c r="AWL16" s="1897"/>
      <c r="AWM16" s="1897"/>
      <c r="AWN16" s="1897"/>
      <c r="AWO16" s="1897"/>
      <c r="AWP16" s="1897"/>
      <c r="AWQ16" s="1897"/>
      <c r="AWT16" s="1897"/>
      <c r="AWU16" s="1897"/>
      <c r="AWV16" s="1897"/>
      <c r="AWW16" s="1897"/>
      <c r="AWX16" s="1897"/>
      <c r="AWY16" s="1897"/>
      <c r="AXB16" s="1897"/>
      <c r="AXC16" s="1897"/>
      <c r="AXD16" s="1897"/>
      <c r="AXE16" s="1897"/>
      <c r="AXF16" s="1897"/>
      <c r="AXG16" s="1897"/>
      <c r="AXJ16" s="1897"/>
      <c r="AXK16" s="1897"/>
      <c r="AXL16" s="1897"/>
      <c r="AXM16" s="1897"/>
      <c r="AXN16" s="1897"/>
      <c r="AXO16" s="1897"/>
      <c r="AXR16" s="1897"/>
      <c r="AXS16" s="1897"/>
      <c r="AXT16" s="1897"/>
      <c r="AXU16" s="1897"/>
      <c r="AXV16" s="1897"/>
      <c r="AXW16" s="1897"/>
      <c r="AXZ16" s="1897"/>
      <c r="AYA16" s="1897"/>
      <c r="AYB16" s="1897"/>
      <c r="AYC16" s="1897"/>
      <c r="AYD16" s="1897"/>
      <c r="AYE16" s="1897"/>
      <c r="AYH16" s="1897"/>
      <c r="AYI16" s="1897"/>
      <c r="AYJ16" s="1897"/>
      <c r="AYK16" s="1897"/>
      <c r="AYL16" s="1897"/>
      <c r="AYM16" s="1897"/>
      <c r="AYP16" s="1897"/>
      <c r="AYQ16" s="1897"/>
      <c r="AYR16" s="1897"/>
      <c r="AYS16" s="1897"/>
      <c r="AYT16" s="1897"/>
      <c r="AYU16" s="1897"/>
      <c r="AYX16" s="1897"/>
      <c r="AYY16" s="1897"/>
      <c r="AYZ16" s="1897"/>
      <c r="AZA16" s="1897"/>
      <c r="AZB16" s="1897"/>
      <c r="AZC16" s="1897"/>
      <c r="AZF16" s="1897"/>
      <c r="AZG16" s="1897"/>
      <c r="AZH16" s="1897"/>
      <c r="AZI16" s="1897"/>
      <c r="AZJ16" s="1897"/>
      <c r="AZK16" s="1897"/>
      <c r="AZN16" s="1897"/>
      <c r="AZO16" s="1897"/>
      <c r="AZP16" s="1897"/>
      <c r="AZQ16" s="1897"/>
      <c r="AZR16" s="1897"/>
      <c r="AZS16" s="1897"/>
      <c r="AZV16" s="1897"/>
      <c r="AZW16" s="1897"/>
      <c r="AZX16" s="1897"/>
      <c r="AZY16" s="1897"/>
      <c r="AZZ16" s="1897"/>
      <c r="BAA16" s="1897"/>
      <c r="BAD16" s="1897"/>
      <c r="BAE16" s="1897"/>
      <c r="BAF16" s="1897"/>
      <c r="BAG16" s="1897"/>
      <c r="BAH16" s="1897"/>
      <c r="BAI16" s="1897"/>
      <c r="BAL16" s="1897"/>
      <c r="BAM16" s="1897"/>
      <c r="BAN16" s="1897"/>
      <c r="BAO16" s="1897"/>
      <c r="BAP16" s="1897"/>
      <c r="BAQ16" s="1897"/>
      <c r="BAT16" s="1897"/>
      <c r="BAU16" s="1897"/>
      <c r="BAV16" s="1897"/>
      <c r="BAW16" s="1897"/>
      <c r="BAX16" s="1897"/>
      <c r="BAY16" s="1897"/>
      <c r="BBB16" s="1897"/>
      <c r="BBC16" s="1897"/>
      <c r="BBD16" s="1897"/>
      <c r="BBE16" s="1897"/>
      <c r="BBF16" s="1897"/>
      <c r="BBG16" s="1897"/>
      <c r="BBJ16" s="1897"/>
      <c r="BBK16" s="1897"/>
      <c r="BBL16" s="1897"/>
      <c r="BBM16" s="1897"/>
      <c r="BBN16" s="1897"/>
      <c r="BBO16" s="1897"/>
      <c r="BBR16" s="1897"/>
      <c r="BBS16" s="1897"/>
      <c r="BBT16" s="1897"/>
      <c r="BBU16" s="1897"/>
      <c r="BBV16" s="1897"/>
      <c r="BBW16" s="1897"/>
      <c r="BBZ16" s="1897"/>
      <c r="BCA16" s="1897"/>
      <c r="BCB16" s="1897"/>
      <c r="BCC16" s="1897"/>
      <c r="BCD16" s="1897"/>
      <c r="BCE16" s="1897"/>
      <c r="BCH16" s="1897"/>
      <c r="BCI16" s="1897"/>
      <c r="BCJ16" s="1897"/>
      <c r="BCK16" s="1897"/>
      <c r="BCL16" s="1897"/>
      <c r="BCM16" s="1897"/>
      <c r="BCP16" s="1897"/>
      <c r="BCQ16" s="1897"/>
      <c r="BCR16" s="1897"/>
      <c r="BCS16" s="1897"/>
      <c r="BCT16" s="1897"/>
      <c r="BCU16" s="1897"/>
      <c r="BCX16" s="1897"/>
      <c r="BCY16" s="1897"/>
      <c r="BCZ16" s="1897"/>
      <c r="BDA16" s="1897"/>
      <c r="BDB16" s="1897"/>
      <c r="BDC16" s="1897"/>
      <c r="BDF16" s="1897"/>
      <c r="BDG16" s="1897"/>
      <c r="BDH16" s="1897"/>
      <c r="BDI16" s="1897"/>
      <c r="BDJ16" s="1897"/>
      <c r="BDK16" s="1897"/>
      <c r="BDN16" s="1897"/>
      <c r="BDO16" s="1897"/>
      <c r="BDP16" s="1897"/>
      <c r="BDQ16" s="1897"/>
      <c r="BDR16" s="1897"/>
      <c r="BDS16" s="1897"/>
      <c r="BDV16" s="1897"/>
      <c r="BDW16" s="1897"/>
      <c r="BDX16" s="1897"/>
      <c r="BDY16" s="1897"/>
      <c r="BDZ16" s="1897"/>
      <c r="BEA16" s="1897"/>
      <c r="BED16" s="1897"/>
      <c r="BEE16" s="1897"/>
      <c r="BEF16" s="1897"/>
      <c r="BEG16" s="1897"/>
      <c r="BEH16" s="1897"/>
      <c r="BEI16" s="1897"/>
      <c r="BEL16" s="1897"/>
      <c r="BEM16" s="1897"/>
      <c r="BEN16" s="1897"/>
      <c r="BEO16" s="1897"/>
      <c r="BEP16" s="1897"/>
      <c r="BEQ16" s="1897"/>
      <c r="BET16" s="1897"/>
      <c r="BEU16" s="1897"/>
      <c r="BEV16" s="1897"/>
      <c r="BEW16" s="1897"/>
      <c r="BEX16" s="1897"/>
      <c r="BEY16" s="1897"/>
      <c r="BFB16" s="1897"/>
      <c r="BFC16" s="1897"/>
      <c r="BFD16" s="1897"/>
      <c r="BFE16" s="1897"/>
      <c r="BFF16" s="1897"/>
      <c r="BFG16" s="1897"/>
      <c r="BFJ16" s="1897"/>
      <c r="BFK16" s="1897"/>
      <c r="BFL16" s="1897"/>
      <c r="BFM16" s="1897"/>
      <c r="BFN16" s="1897"/>
      <c r="BFO16" s="1897"/>
      <c r="BFR16" s="1897"/>
      <c r="BFS16" s="1897"/>
      <c r="BFT16" s="1897"/>
      <c r="BFU16" s="1897"/>
      <c r="BFV16" s="1897"/>
      <c r="BFW16" s="1897"/>
      <c r="BFZ16" s="1897"/>
      <c r="BGA16" s="1897"/>
      <c r="BGB16" s="1897"/>
      <c r="BGC16" s="1897"/>
      <c r="BGD16" s="1897"/>
      <c r="BGE16" s="1897"/>
      <c r="BGH16" s="1897"/>
      <c r="BGI16" s="1897"/>
      <c r="BGJ16" s="1897"/>
      <c r="BGK16" s="1897"/>
      <c r="BGL16" s="1897"/>
      <c r="BGM16" s="1897"/>
      <c r="BGP16" s="1897"/>
      <c r="BGQ16" s="1897"/>
      <c r="BGR16" s="1897"/>
      <c r="BGS16" s="1897"/>
      <c r="BGT16" s="1897"/>
      <c r="BGU16" s="1897"/>
      <c r="BGX16" s="1897"/>
      <c r="BGY16" s="1897"/>
      <c r="BGZ16" s="1897"/>
      <c r="BHA16" s="1897"/>
      <c r="BHB16" s="1897"/>
      <c r="BHC16" s="1897"/>
      <c r="BHF16" s="1897"/>
      <c r="BHG16" s="1897"/>
      <c r="BHH16" s="1897"/>
      <c r="BHI16" s="1897"/>
      <c r="BHJ16" s="1897"/>
      <c r="BHK16" s="1897"/>
      <c r="BHN16" s="1897"/>
      <c r="BHO16" s="1897"/>
      <c r="BHP16" s="1897"/>
      <c r="BHQ16" s="1897"/>
      <c r="BHR16" s="1897"/>
      <c r="BHS16" s="1897"/>
      <c r="BHV16" s="1897"/>
      <c r="BHW16" s="1897"/>
      <c r="BHX16" s="1897"/>
      <c r="BHY16" s="1897"/>
      <c r="BHZ16" s="1897"/>
      <c r="BIA16" s="1897"/>
      <c r="BID16" s="1897"/>
      <c r="BIE16" s="1897"/>
      <c r="BIF16" s="1897"/>
      <c r="BIG16" s="1897"/>
      <c r="BIH16" s="1897"/>
      <c r="BII16" s="1897"/>
      <c r="BIL16" s="1897"/>
      <c r="BIM16" s="1897"/>
      <c r="BIN16" s="1897"/>
      <c r="BIO16" s="1897"/>
      <c r="BIP16" s="1897"/>
      <c r="BIQ16" s="1897"/>
      <c r="BIT16" s="1897"/>
      <c r="BIU16" s="1897"/>
      <c r="BIV16" s="1897"/>
      <c r="BIW16" s="1897"/>
      <c r="BIX16" s="1897"/>
      <c r="BIY16" s="1897"/>
      <c r="BJB16" s="1897"/>
      <c r="BJC16" s="1897"/>
      <c r="BJD16" s="1897"/>
      <c r="BJE16" s="1897"/>
      <c r="BJF16" s="1897"/>
      <c r="BJG16" s="1897"/>
      <c r="BJJ16" s="1897"/>
      <c r="BJK16" s="1897"/>
      <c r="BJL16" s="1897"/>
      <c r="BJM16" s="1897"/>
      <c r="BJN16" s="1897"/>
      <c r="BJO16" s="1897"/>
      <c r="BJR16" s="1897"/>
      <c r="BJS16" s="1897"/>
      <c r="BJT16" s="1897"/>
      <c r="BJU16" s="1897"/>
      <c r="BJV16" s="1897"/>
      <c r="BJW16" s="1897"/>
      <c r="BJZ16" s="1897"/>
      <c r="BKA16" s="1897"/>
      <c r="BKB16" s="1897"/>
      <c r="BKC16" s="1897"/>
      <c r="BKD16" s="1897"/>
      <c r="BKE16" s="1897"/>
      <c r="BKH16" s="1897"/>
      <c r="BKI16" s="1897"/>
      <c r="BKJ16" s="1897"/>
      <c r="BKK16" s="1897"/>
      <c r="BKL16" s="1897"/>
      <c r="BKM16" s="1897"/>
      <c r="BKP16" s="1897"/>
      <c r="BKQ16" s="1897"/>
      <c r="BKR16" s="1897"/>
      <c r="BKS16" s="1897"/>
      <c r="BKT16" s="1897"/>
      <c r="BKU16" s="1897"/>
      <c r="BKX16" s="1897"/>
      <c r="BKY16" s="1897"/>
      <c r="BKZ16" s="1897"/>
      <c r="BLA16" s="1897"/>
      <c r="BLB16" s="1897"/>
      <c r="BLC16" s="1897"/>
      <c r="BLF16" s="1897"/>
      <c r="BLG16" s="1897"/>
      <c r="BLH16" s="1897"/>
      <c r="BLI16" s="1897"/>
      <c r="BLJ16" s="1897"/>
      <c r="BLK16" s="1897"/>
      <c r="BLN16" s="1897"/>
      <c r="BLO16" s="1897"/>
      <c r="BLP16" s="1897"/>
      <c r="BLQ16" s="1897"/>
      <c r="BLR16" s="1897"/>
      <c r="BLS16" s="1897"/>
      <c r="BLV16" s="1897"/>
      <c r="BLW16" s="1897"/>
      <c r="BLX16" s="1897"/>
      <c r="BLY16" s="1897"/>
      <c r="BLZ16" s="1897"/>
      <c r="BMA16" s="1897"/>
      <c r="BMD16" s="1897"/>
      <c r="BME16" s="1897"/>
      <c r="BMF16" s="1897"/>
      <c r="BMG16" s="1897"/>
      <c r="BMH16" s="1897"/>
      <c r="BMI16" s="1897"/>
      <c r="BML16" s="1897"/>
      <c r="BMM16" s="1897"/>
      <c r="BMN16" s="1897"/>
      <c r="BMO16" s="1897"/>
      <c r="BMP16" s="1897"/>
      <c r="BMQ16" s="1897"/>
      <c r="BMT16" s="1897"/>
      <c r="BMU16" s="1897"/>
      <c r="BMV16" s="1897"/>
      <c r="BMW16" s="1897"/>
      <c r="BMX16" s="1897"/>
      <c r="BMY16" s="1897"/>
      <c r="BNB16" s="1897"/>
      <c r="BNC16" s="1897"/>
      <c r="BND16" s="1897"/>
      <c r="BNE16" s="1897"/>
      <c r="BNF16" s="1897"/>
      <c r="BNG16" s="1897"/>
      <c r="BNJ16" s="1897"/>
      <c r="BNK16" s="1897"/>
      <c r="BNL16" s="1897"/>
      <c r="BNM16" s="1897"/>
      <c r="BNN16" s="1897"/>
      <c r="BNO16" s="1897"/>
      <c r="BNR16" s="1897"/>
      <c r="BNS16" s="1897"/>
      <c r="BNT16" s="1897"/>
      <c r="BNU16" s="1897"/>
      <c r="BNV16" s="1897"/>
      <c r="BNW16" s="1897"/>
      <c r="BNZ16" s="1897"/>
      <c r="BOA16" s="1897"/>
      <c r="BOB16" s="1897"/>
      <c r="BOC16" s="1897"/>
      <c r="BOD16" s="1897"/>
      <c r="BOE16" s="1897"/>
      <c r="BOH16" s="1897"/>
      <c r="BOI16" s="1897"/>
      <c r="BOJ16" s="1897"/>
      <c r="BOK16" s="1897"/>
      <c r="BOL16" s="1897"/>
      <c r="BOM16" s="1897"/>
      <c r="BOP16" s="1897"/>
      <c r="BOQ16" s="1897"/>
      <c r="BOR16" s="1897"/>
      <c r="BOS16" s="1897"/>
      <c r="BOT16" s="1897"/>
      <c r="BOU16" s="1897"/>
      <c r="BOX16" s="1897"/>
      <c r="BOY16" s="1897"/>
      <c r="BOZ16" s="1897"/>
      <c r="BPA16" s="1897"/>
      <c r="BPB16" s="1897"/>
      <c r="BPC16" s="1897"/>
      <c r="BPF16" s="1897"/>
      <c r="BPG16" s="1897"/>
      <c r="BPH16" s="1897"/>
      <c r="BPI16" s="1897"/>
      <c r="BPJ16" s="1897"/>
      <c r="BPK16" s="1897"/>
      <c r="BPN16" s="1897"/>
      <c r="BPO16" s="1897"/>
      <c r="BPP16" s="1897"/>
      <c r="BPQ16" s="1897"/>
      <c r="BPR16" s="1897"/>
      <c r="BPS16" s="1897"/>
      <c r="BPV16" s="1897"/>
      <c r="BPW16" s="1897"/>
      <c r="BPX16" s="1897"/>
      <c r="BPY16" s="1897"/>
      <c r="BPZ16" s="1897"/>
      <c r="BQA16" s="1897"/>
      <c r="BQD16" s="1897"/>
      <c r="BQE16" s="1897"/>
      <c r="BQF16" s="1897"/>
      <c r="BQG16" s="1897"/>
      <c r="BQH16" s="1897"/>
      <c r="BQI16" s="1897"/>
      <c r="BQL16" s="1897"/>
      <c r="BQM16" s="1897"/>
      <c r="BQN16" s="1897"/>
      <c r="BQO16" s="1897"/>
      <c r="BQP16" s="1897"/>
      <c r="BQQ16" s="1897"/>
      <c r="BQT16" s="1897"/>
      <c r="BQU16" s="1897"/>
      <c r="BQV16" s="1897"/>
      <c r="BQW16" s="1897"/>
      <c r="BQX16" s="1897"/>
      <c r="BQY16" s="1897"/>
      <c r="BRB16" s="1897"/>
      <c r="BRC16" s="1897"/>
      <c r="BRD16" s="1897"/>
      <c r="BRE16" s="1897"/>
      <c r="BRF16" s="1897"/>
      <c r="BRG16" s="1897"/>
      <c r="BRJ16" s="1897"/>
      <c r="BRK16" s="1897"/>
      <c r="BRL16" s="1897"/>
      <c r="BRM16" s="1897"/>
      <c r="BRN16" s="1897"/>
      <c r="BRO16" s="1897"/>
      <c r="BRR16" s="1897"/>
      <c r="BRS16" s="1897"/>
      <c r="BRT16" s="1897"/>
      <c r="BRU16" s="1897"/>
      <c r="BRV16" s="1897"/>
      <c r="BRW16" s="1897"/>
      <c r="BRZ16" s="1897"/>
      <c r="BSA16" s="1897"/>
      <c r="BSB16" s="1897"/>
      <c r="BSC16" s="1897"/>
      <c r="BSD16" s="1897"/>
      <c r="BSE16" s="1897"/>
      <c r="BSH16" s="1897"/>
      <c r="BSI16" s="1897"/>
      <c r="BSJ16" s="1897"/>
      <c r="BSK16" s="1897"/>
      <c r="BSL16" s="1897"/>
      <c r="BSM16" s="1897"/>
      <c r="BSP16" s="1897"/>
      <c r="BSQ16" s="1897"/>
      <c r="BSR16" s="1897"/>
      <c r="BSS16" s="1897"/>
      <c r="BST16" s="1897"/>
      <c r="BSU16" s="1897"/>
      <c r="BSX16" s="1897"/>
      <c r="BSY16" s="1897"/>
      <c r="BSZ16" s="1897"/>
      <c r="BTA16" s="1897"/>
      <c r="BTB16" s="1897"/>
      <c r="BTC16" s="1897"/>
      <c r="BTF16" s="1897"/>
      <c r="BTG16" s="1897"/>
      <c r="BTH16" s="1897"/>
      <c r="BTI16" s="1897"/>
      <c r="BTJ16" s="1897"/>
      <c r="BTK16" s="1897"/>
      <c r="BTN16" s="1897"/>
      <c r="BTO16" s="1897"/>
      <c r="BTP16" s="1897"/>
      <c r="BTQ16" s="1897"/>
      <c r="BTR16" s="1897"/>
      <c r="BTS16" s="1897"/>
      <c r="BTV16" s="1897"/>
      <c r="BTW16" s="1897"/>
      <c r="BTX16" s="1897"/>
      <c r="BTY16" s="1897"/>
      <c r="BTZ16" s="1897"/>
      <c r="BUA16" s="1897"/>
      <c r="BUD16" s="1897"/>
      <c r="BUE16" s="1897"/>
      <c r="BUF16" s="1897"/>
      <c r="BUG16" s="1897"/>
      <c r="BUH16" s="1897"/>
      <c r="BUI16" s="1897"/>
      <c r="BUL16" s="1897"/>
      <c r="BUM16" s="1897"/>
      <c r="BUN16" s="1897"/>
      <c r="BUO16" s="1897"/>
      <c r="BUP16" s="1897"/>
      <c r="BUQ16" s="1897"/>
      <c r="BUT16" s="1897"/>
      <c r="BUU16" s="1897"/>
      <c r="BUV16" s="1897"/>
      <c r="BUW16" s="1897"/>
      <c r="BUX16" s="1897"/>
      <c r="BUY16" s="1897"/>
      <c r="BVB16" s="1897"/>
      <c r="BVC16" s="1897"/>
      <c r="BVD16" s="1897"/>
      <c r="BVE16" s="1897"/>
      <c r="BVF16" s="1897"/>
      <c r="BVG16" s="1897"/>
      <c r="BVJ16" s="1897"/>
      <c r="BVK16" s="1897"/>
      <c r="BVL16" s="1897"/>
      <c r="BVM16" s="1897"/>
      <c r="BVN16" s="1897"/>
      <c r="BVO16" s="1897"/>
      <c r="BVR16" s="1897"/>
      <c r="BVS16" s="1897"/>
      <c r="BVT16" s="1897"/>
      <c r="BVU16" s="1897"/>
      <c r="BVV16" s="1897"/>
      <c r="BVW16" s="1897"/>
      <c r="BVZ16" s="1897"/>
      <c r="BWA16" s="1897"/>
      <c r="BWB16" s="1897"/>
      <c r="BWC16" s="1897"/>
      <c r="BWD16" s="1897"/>
      <c r="BWE16" s="1897"/>
      <c r="BWH16" s="1897"/>
      <c r="BWI16" s="1897"/>
      <c r="BWJ16" s="1897"/>
      <c r="BWK16" s="1897"/>
      <c r="BWL16" s="1897"/>
      <c r="BWM16" s="1897"/>
      <c r="BWP16" s="1897"/>
      <c r="BWQ16" s="1897"/>
      <c r="BWR16" s="1897"/>
      <c r="BWS16" s="1897"/>
      <c r="BWT16" s="1897"/>
      <c r="BWU16" s="1897"/>
      <c r="BWX16" s="1897"/>
      <c r="BWY16" s="1897"/>
      <c r="BWZ16" s="1897"/>
      <c r="BXA16" s="1897"/>
      <c r="BXB16" s="1897"/>
      <c r="BXC16" s="1897"/>
      <c r="BXF16" s="1897"/>
      <c r="BXG16" s="1897"/>
      <c r="BXH16" s="1897"/>
      <c r="BXI16" s="1897"/>
      <c r="BXJ16" s="1897"/>
      <c r="BXK16" s="1897"/>
      <c r="BXN16" s="1897"/>
      <c r="BXO16" s="1897"/>
      <c r="BXP16" s="1897"/>
      <c r="BXQ16" s="1897"/>
      <c r="BXR16" s="1897"/>
      <c r="BXS16" s="1897"/>
      <c r="BXV16" s="1897"/>
      <c r="BXW16" s="1897"/>
      <c r="BXX16" s="1897"/>
      <c r="BXY16" s="1897"/>
      <c r="BXZ16" s="1897"/>
      <c r="BYA16" s="1897"/>
      <c r="BYD16" s="1897"/>
      <c r="BYE16" s="1897"/>
      <c r="BYF16" s="1897"/>
      <c r="BYG16" s="1897"/>
      <c r="BYH16" s="1897"/>
      <c r="BYI16" s="1897"/>
      <c r="BYL16" s="1897"/>
      <c r="BYM16" s="1897"/>
      <c r="BYN16" s="1897"/>
      <c r="BYO16" s="1897"/>
      <c r="BYP16" s="1897"/>
      <c r="BYQ16" s="1897"/>
      <c r="BYT16" s="1897"/>
      <c r="BYU16" s="1897"/>
      <c r="BYV16" s="1897"/>
      <c r="BYW16" s="1897"/>
      <c r="BYX16" s="1897"/>
      <c r="BYY16" s="1897"/>
      <c r="BZB16" s="1897"/>
      <c r="BZC16" s="1897"/>
      <c r="BZD16" s="1897"/>
      <c r="BZE16" s="1897"/>
      <c r="BZF16" s="1897"/>
      <c r="BZG16" s="1897"/>
      <c r="BZJ16" s="1897"/>
      <c r="BZK16" s="1897"/>
      <c r="BZL16" s="1897"/>
      <c r="BZM16" s="1897"/>
      <c r="BZN16" s="1897"/>
      <c r="BZO16" s="1897"/>
      <c r="BZR16" s="1897"/>
      <c r="BZS16" s="1897"/>
      <c r="BZT16" s="1897"/>
      <c r="BZU16" s="1897"/>
      <c r="BZV16" s="1897"/>
      <c r="BZW16" s="1897"/>
      <c r="BZZ16" s="1897"/>
      <c r="CAA16" s="1897"/>
      <c r="CAB16" s="1897"/>
      <c r="CAC16" s="1897"/>
      <c r="CAD16" s="1897"/>
      <c r="CAE16" s="1897"/>
      <c r="CAH16" s="1897"/>
      <c r="CAI16" s="1897"/>
      <c r="CAJ16" s="1897"/>
      <c r="CAK16" s="1897"/>
      <c r="CAL16" s="1897"/>
      <c r="CAM16" s="1897"/>
      <c r="CAP16" s="1897"/>
      <c r="CAQ16" s="1897"/>
      <c r="CAR16" s="1897"/>
      <c r="CAS16" s="1897"/>
      <c r="CAT16" s="1897"/>
      <c r="CAU16" s="1897"/>
      <c r="CAX16" s="1897"/>
      <c r="CAY16" s="1897"/>
      <c r="CAZ16" s="1897"/>
      <c r="CBA16" s="1897"/>
      <c r="CBB16" s="1897"/>
      <c r="CBC16" s="1897"/>
      <c r="CBF16" s="1897"/>
      <c r="CBG16" s="1897"/>
      <c r="CBH16" s="1897"/>
      <c r="CBI16" s="1897"/>
      <c r="CBJ16" s="1897"/>
      <c r="CBK16" s="1897"/>
      <c r="CBN16" s="1897"/>
      <c r="CBO16" s="1897"/>
      <c r="CBP16" s="1897"/>
      <c r="CBQ16" s="1897"/>
      <c r="CBR16" s="1897"/>
      <c r="CBS16" s="1897"/>
      <c r="CBV16" s="1897"/>
      <c r="CBW16" s="1897"/>
      <c r="CBX16" s="1897"/>
      <c r="CBY16" s="1897"/>
      <c r="CBZ16" s="1897"/>
      <c r="CCA16" s="1897"/>
      <c r="CCD16" s="1897"/>
      <c r="CCE16" s="1897"/>
      <c r="CCF16" s="1897"/>
      <c r="CCG16" s="1897"/>
      <c r="CCH16" s="1897"/>
      <c r="CCI16" s="1897"/>
      <c r="CCL16" s="1897"/>
      <c r="CCM16" s="1897"/>
      <c r="CCN16" s="1897"/>
      <c r="CCO16" s="1897"/>
      <c r="CCP16" s="1897"/>
      <c r="CCQ16" s="1897"/>
      <c r="CCT16" s="1897"/>
      <c r="CCU16" s="1897"/>
      <c r="CCV16" s="1897"/>
      <c r="CCW16" s="1897"/>
      <c r="CCX16" s="1897"/>
      <c r="CCY16" s="1897"/>
      <c r="CDB16" s="1897"/>
      <c r="CDC16" s="1897"/>
      <c r="CDD16" s="1897"/>
      <c r="CDE16" s="1897"/>
      <c r="CDF16" s="1897"/>
      <c r="CDG16" s="1897"/>
      <c r="CDJ16" s="1897"/>
      <c r="CDK16" s="1897"/>
      <c r="CDL16" s="1897"/>
      <c r="CDM16" s="1897"/>
      <c r="CDN16" s="1897"/>
      <c r="CDO16" s="1897"/>
      <c r="CDR16" s="1897"/>
      <c r="CDS16" s="1897"/>
      <c r="CDT16" s="1897"/>
      <c r="CDU16" s="1897"/>
      <c r="CDV16" s="1897"/>
      <c r="CDW16" s="1897"/>
      <c r="CDZ16" s="1897"/>
      <c r="CEA16" s="1897"/>
      <c r="CEB16" s="1897"/>
      <c r="CEC16" s="1897"/>
      <c r="CED16" s="1897"/>
      <c r="CEE16" s="1897"/>
      <c r="CEH16" s="1897"/>
      <c r="CEI16" s="1897"/>
      <c r="CEJ16" s="1897"/>
      <c r="CEK16" s="1897"/>
      <c r="CEL16" s="1897"/>
      <c r="CEM16" s="1897"/>
      <c r="CEP16" s="1897"/>
      <c r="CEQ16" s="1897"/>
      <c r="CER16" s="1897"/>
      <c r="CES16" s="1897"/>
      <c r="CET16" s="1897"/>
      <c r="CEU16" s="1897"/>
      <c r="CEX16" s="1897"/>
      <c r="CEY16" s="1897"/>
      <c r="CEZ16" s="1897"/>
      <c r="CFA16" s="1897"/>
      <c r="CFB16" s="1897"/>
      <c r="CFC16" s="1897"/>
      <c r="CFF16" s="1897"/>
      <c r="CFG16" s="1897"/>
      <c r="CFH16" s="1897"/>
      <c r="CFI16" s="1897"/>
      <c r="CFJ16" s="1897"/>
      <c r="CFK16" s="1897"/>
      <c r="CFN16" s="1897"/>
      <c r="CFO16" s="1897"/>
      <c r="CFP16" s="1897"/>
      <c r="CFQ16" s="1897"/>
      <c r="CFR16" s="1897"/>
      <c r="CFS16" s="1897"/>
      <c r="CFV16" s="1897"/>
      <c r="CFW16" s="1897"/>
      <c r="CFX16" s="1897"/>
      <c r="CFY16" s="1897"/>
      <c r="CFZ16" s="1897"/>
      <c r="CGA16" s="1897"/>
      <c r="CGD16" s="1897"/>
      <c r="CGE16" s="1897"/>
      <c r="CGF16" s="1897"/>
      <c r="CGG16" s="1897"/>
      <c r="CGH16" s="1897"/>
      <c r="CGI16" s="1897"/>
      <c r="CGL16" s="1897"/>
      <c r="CGM16" s="1897"/>
      <c r="CGN16" s="1897"/>
      <c r="CGO16" s="1897"/>
      <c r="CGP16" s="1897"/>
      <c r="CGQ16" s="1897"/>
      <c r="CGT16" s="1897"/>
      <c r="CGU16" s="1897"/>
      <c r="CGV16" s="1897"/>
      <c r="CGW16" s="1897"/>
      <c r="CGX16" s="1897"/>
      <c r="CGY16" s="1897"/>
      <c r="CHB16" s="1897"/>
      <c r="CHC16" s="1897"/>
      <c r="CHD16" s="1897"/>
      <c r="CHE16" s="1897"/>
      <c r="CHF16" s="1897"/>
      <c r="CHG16" s="1897"/>
      <c r="CHJ16" s="1897"/>
      <c r="CHK16" s="1897"/>
      <c r="CHL16" s="1897"/>
      <c r="CHM16" s="1897"/>
      <c r="CHN16" s="1897"/>
      <c r="CHO16" s="1897"/>
      <c r="CHR16" s="1897"/>
      <c r="CHS16" s="1897"/>
      <c r="CHT16" s="1897"/>
      <c r="CHU16" s="1897"/>
      <c r="CHV16" s="1897"/>
      <c r="CHW16" s="1897"/>
      <c r="CHZ16" s="1897"/>
      <c r="CIA16" s="1897"/>
      <c r="CIB16" s="1897"/>
      <c r="CIC16" s="1897"/>
      <c r="CID16" s="1897"/>
      <c r="CIE16" s="1897"/>
      <c r="CIH16" s="1897"/>
      <c r="CII16" s="1897"/>
      <c r="CIJ16" s="1897"/>
      <c r="CIK16" s="1897"/>
      <c r="CIL16" s="1897"/>
      <c r="CIM16" s="1897"/>
      <c r="CIP16" s="1897"/>
      <c r="CIQ16" s="1897"/>
      <c r="CIR16" s="1897"/>
      <c r="CIS16" s="1897"/>
      <c r="CIT16" s="1897"/>
      <c r="CIU16" s="1897"/>
      <c r="CIX16" s="1897"/>
      <c r="CIY16" s="1897"/>
      <c r="CIZ16" s="1897"/>
      <c r="CJA16" s="1897"/>
      <c r="CJB16" s="1897"/>
      <c r="CJC16" s="1897"/>
      <c r="CJF16" s="1897"/>
      <c r="CJG16" s="1897"/>
      <c r="CJH16" s="1897"/>
      <c r="CJI16" s="1897"/>
      <c r="CJJ16" s="1897"/>
      <c r="CJK16" s="1897"/>
      <c r="CJN16" s="1897"/>
      <c r="CJO16" s="1897"/>
      <c r="CJP16" s="1897"/>
      <c r="CJQ16" s="1897"/>
      <c r="CJR16" s="1897"/>
      <c r="CJS16" s="1897"/>
      <c r="CJV16" s="1897"/>
      <c r="CJW16" s="1897"/>
      <c r="CJX16" s="1897"/>
      <c r="CJY16" s="1897"/>
      <c r="CJZ16" s="1897"/>
      <c r="CKA16" s="1897"/>
      <c r="CKD16" s="1897"/>
      <c r="CKE16" s="1897"/>
      <c r="CKF16" s="1897"/>
      <c r="CKG16" s="1897"/>
      <c r="CKH16" s="1897"/>
      <c r="CKI16" s="1897"/>
      <c r="CKL16" s="1897"/>
      <c r="CKM16" s="1897"/>
      <c r="CKN16" s="1897"/>
      <c r="CKO16" s="1897"/>
      <c r="CKP16" s="1897"/>
      <c r="CKQ16" s="1897"/>
      <c r="CKT16" s="1897"/>
      <c r="CKU16" s="1897"/>
      <c r="CKV16" s="1897"/>
      <c r="CKW16" s="1897"/>
      <c r="CKX16" s="1897"/>
      <c r="CKY16" s="1897"/>
      <c r="CLB16" s="1897"/>
      <c r="CLC16" s="1897"/>
      <c r="CLD16" s="1897"/>
      <c r="CLE16" s="1897"/>
      <c r="CLF16" s="1897"/>
      <c r="CLG16" s="1897"/>
      <c r="CLJ16" s="1897"/>
      <c r="CLK16" s="1897"/>
      <c r="CLL16" s="1897"/>
      <c r="CLM16" s="1897"/>
      <c r="CLN16" s="1897"/>
      <c r="CLO16" s="1897"/>
      <c r="CLR16" s="1897"/>
      <c r="CLS16" s="1897"/>
      <c r="CLT16" s="1897"/>
      <c r="CLU16" s="1897"/>
      <c r="CLV16" s="1897"/>
      <c r="CLW16" s="1897"/>
      <c r="CLZ16" s="1897"/>
      <c r="CMA16" s="1897"/>
      <c r="CMB16" s="1897"/>
      <c r="CMC16" s="1897"/>
      <c r="CMD16" s="1897"/>
      <c r="CME16" s="1897"/>
      <c r="CMH16" s="1897"/>
      <c r="CMI16" s="1897"/>
      <c r="CMJ16" s="1897"/>
      <c r="CMK16" s="1897"/>
      <c r="CML16" s="1897"/>
      <c r="CMM16" s="1897"/>
      <c r="CMP16" s="1897"/>
      <c r="CMQ16" s="1897"/>
      <c r="CMR16" s="1897"/>
      <c r="CMS16" s="1897"/>
      <c r="CMT16" s="1897"/>
      <c r="CMU16" s="1897"/>
      <c r="CMX16" s="1897"/>
      <c r="CMY16" s="1897"/>
      <c r="CMZ16" s="1897"/>
      <c r="CNA16" s="1897"/>
      <c r="CNB16" s="1897"/>
      <c r="CNC16" s="1897"/>
      <c r="CNF16" s="1897"/>
      <c r="CNG16" s="1897"/>
      <c r="CNH16" s="1897"/>
      <c r="CNI16" s="1897"/>
      <c r="CNJ16" s="1897"/>
      <c r="CNK16" s="1897"/>
      <c r="CNN16" s="1897"/>
      <c r="CNO16" s="1897"/>
      <c r="CNP16" s="1897"/>
      <c r="CNQ16" s="1897"/>
      <c r="CNR16" s="1897"/>
      <c r="CNS16" s="1897"/>
      <c r="CNV16" s="1897"/>
      <c r="CNW16" s="1897"/>
      <c r="CNX16" s="1897"/>
      <c r="CNY16" s="1897"/>
      <c r="CNZ16" s="1897"/>
      <c r="COA16" s="1897"/>
      <c r="COD16" s="1897"/>
      <c r="COE16" s="1897"/>
      <c r="COF16" s="1897"/>
      <c r="COG16" s="1897"/>
      <c r="COH16" s="1897"/>
      <c r="COI16" s="1897"/>
      <c r="COL16" s="1897"/>
      <c r="COM16" s="1897"/>
      <c r="CON16" s="1897"/>
      <c r="COO16" s="1897"/>
      <c r="COP16" s="1897"/>
      <c r="COQ16" s="1897"/>
      <c r="COT16" s="1897"/>
      <c r="COU16" s="1897"/>
      <c r="COV16" s="1897"/>
      <c r="COW16" s="1897"/>
      <c r="COX16" s="1897"/>
      <c r="COY16" s="1897"/>
      <c r="CPB16" s="1897"/>
      <c r="CPC16" s="1897"/>
      <c r="CPD16" s="1897"/>
      <c r="CPE16" s="1897"/>
      <c r="CPF16" s="1897"/>
      <c r="CPG16" s="1897"/>
      <c r="CPJ16" s="1897"/>
      <c r="CPK16" s="1897"/>
      <c r="CPL16" s="1897"/>
      <c r="CPM16" s="1897"/>
      <c r="CPN16" s="1897"/>
      <c r="CPO16" s="1897"/>
      <c r="CPR16" s="1897"/>
      <c r="CPS16" s="1897"/>
      <c r="CPT16" s="1897"/>
      <c r="CPU16" s="1897"/>
      <c r="CPV16" s="1897"/>
      <c r="CPW16" s="1897"/>
      <c r="CPZ16" s="1897"/>
      <c r="CQA16" s="1897"/>
      <c r="CQB16" s="1897"/>
      <c r="CQC16" s="1897"/>
      <c r="CQD16" s="1897"/>
      <c r="CQE16" s="1897"/>
      <c r="CQH16" s="1897"/>
      <c r="CQI16" s="1897"/>
      <c r="CQJ16" s="1897"/>
      <c r="CQK16" s="1897"/>
      <c r="CQL16" s="1897"/>
      <c r="CQM16" s="1897"/>
      <c r="CQP16" s="1897"/>
      <c r="CQQ16" s="1897"/>
      <c r="CQR16" s="1897"/>
      <c r="CQS16" s="1897"/>
      <c r="CQT16" s="1897"/>
      <c r="CQU16" s="1897"/>
      <c r="CQX16" s="1897"/>
      <c r="CQY16" s="1897"/>
      <c r="CQZ16" s="1897"/>
      <c r="CRA16" s="1897"/>
      <c r="CRB16" s="1897"/>
      <c r="CRC16" s="1897"/>
      <c r="CRF16" s="1897"/>
      <c r="CRG16" s="1897"/>
      <c r="CRH16" s="1897"/>
      <c r="CRI16" s="1897"/>
      <c r="CRJ16" s="1897"/>
      <c r="CRK16" s="1897"/>
      <c r="CRN16" s="1897"/>
      <c r="CRO16" s="1897"/>
      <c r="CRP16" s="1897"/>
      <c r="CRQ16" s="1897"/>
      <c r="CRR16" s="1897"/>
      <c r="CRS16" s="1897"/>
      <c r="CRV16" s="1897"/>
      <c r="CRW16" s="1897"/>
      <c r="CRX16" s="1897"/>
      <c r="CRY16" s="1897"/>
      <c r="CRZ16" s="1897"/>
      <c r="CSA16" s="1897"/>
      <c r="CSD16" s="1897"/>
      <c r="CSE16" s="1897"/>
      <c r="CSF16" s="1897"/>
      <c r="CSG16" s="1897"/>
      <c r="CSH16" s="1897"/>
      <c r="CSI16" s="1897"/>
      <c r="CSL16" s="1897"/>
      <c r="CSM16" s="1897"/>
      <c r="CSN16" s="1897"/>
      <c r="CSO16" s="1897"/>
      <c r="CSP16" s="1897"/>
      <c r="CSQ16" s="1897"/>
      <c r="CST16" s="1897"/>
      <c r="CSU16" s="1897"/>
      <c r="CSV16" s="1897"/>
      <c r="CSW16" s="1897"/>
      <c r="CSX16" s="1897"/>
      <c r="CSY16" s="1897"/>
      <c r="CTB16" s="1897"/>
      <c r="CTC16" s="1897"/>
      <c r="CTD16" s="1897"/>
      <c r="CTE16" s="1897"/>
      <c r="CTF16" s="1897"/>
      <c r="CTG16" s="1897"/>
      <c r="CTJ16" s="1897"/>
      <c r="CTK16" s="1897"/>
      <c r="CTL16" s="1897"/>
      <c r="CTM16" s="1897"/>
      <c r="CTN16" s="1897"/>
      <c r="CTO16" s="1897"/>
      <c r="CTR16" s="1897"/>
      <c r="CTS16" s="1897"/>
      <c r="CTT16" s="1897"/>
      <c r="CTU16" s="1897"/>
      <c r="CTV16" s="1897"/>
      <c r="CTW16" s="1897"/>
      <c r="CTZ16" s="1897"/>
      <c r="CUA16" s="1897"/>
      <c r="CUB16" s="1897"/>
      <c r="CUC16" s="1897"/>
      <c r="CUD16" s="1897"/>
      <c r="CUE16" s="1897"/>
      <c r="CUH16" s="1897"/>
      <c r="CUI16" s="1897"/>
      <c r="CUJ16" s="1897"/>
      <c r="CUK16" s="1897"/>
      <c r="CUL16" s="1897"/>
      <c r="CUM16" s="1897"/>
      <c r="CUP16" s="1897"/>
      <c r="CUQ16" s="1897"/>
      <c r="CUR16" s="1897"/>
      <c r="CUS16" s="1897"/>
      <c r="CUT16" s="1897"/>
      <c r="CUU16" s="1897"/>
      <c r="CUX16" s="1897"/>
      <c r="CUY16" s="1897"/>
      <c r="CUZ16" s="1897"/>
      <c r="CVA16" s="1897"/>
      <c r="CVB16" s="1897"/>
      <c r="CVC16" s="1897"/>
      <c r="CVF16" s="1897"/>
      <c r="CVG16" s="1897"/>
      <c r="CVH16" s="1897"/>
      <c r="CVI16" s="1897"/>
      <c r="CVJ16" s="1897"/>
      <c r="CVK16" s="1897"/>
      <c r="CVN16" s="1897"/>
      <c r="CVO16" s="1897"/>
      <c r="CVP16" s="1897"/>
      <c r="CVQ16" s="1897"/>
      <c r="CVR16" s="1897"/>
      <c r="CVS16" s="1897"/>
      <c r="CVV16" s="1897"/>
      <c r="CVW16" s="1897"/>
      <c r="CVX16" s="1897"/>
      <c r="CVY16" s="1897"/>
      <c r="CVZ16" s="1897"/>
      <c r="CWA16" s="1897"/>
      <c r="CWD16" s="1897"/>
      <c r="CWE16" s="1897"/>
      <c r="CWF16" s="1897"/>
      <c r="CWG16" s="1897"/>
      <c r="CWH16" s="1897"/>
      <c r="CWI16" s="1897"/>
      <c r="CWL16" s="1897"/>
      <c r="CWM16" s="1897"/>
      <c r="CWN16" s="1897"/>
      <c r="CWO16" s="1897"/>
      <c r="CWP16" s="1897"/>
      <c r="CWQ16" s="1897"/>
      <c r="CWT16" s="1897"/>
      <c r="CWU16" s="1897"/>
      <c r="CWV16" s="1897"/>
      <c r="CWW16" s="1897"/>
      <c r="CWX16" s="1897"/>
      <c r="CWY16" s="1897"/>
      <c r="CXB16" s="1897"/>
      <c r="CXC16" s="1897"/>
      <c r="CXD16" s="1897"/>
      <c r="CXE16" s="1897"/>
      <c r="CXF16" s="1897"/>
      <c r="CXG16" s="1897"/>
      <c r="CXJ16" s="1897"/>
      <c r="CXK16" s="1897"/>
      <c r="CXL16" s="1897"/>
      <c r="CXM16" s="1897"/>
      <c r="CXN16" s="1897"/>
      <c r="CXO16" s="1897"/>
      <c r="CXR16" s="1897"/>
      <c r="CXS16" s="1897"/>
      <c r="CXT16" s="1897"/>
      <c r="CXU16" s="1897"/>
      <c r="CXV16" s="1897"/>
      <c r="CXW16" s="1897"/>
      <c r="CXZ16" s="1897"/>
      <c r="CYA16" s="1897"/>
      <c r="CYB16" s="1897"/>
      <c r="CYC16" s="1897"/>
      <c r="CYD16" s="1897"/>
      <c r="CYE16" s="1897"/>
      <c r="CYH16" s="1897"/>
      <c r="CYI16" s="1897"/>
      <c r="CYJ16" s="1897"/>
      <c r="CYK16" s="1897"/>
      <c r="CYL16" s="1897"/>
      <c r="CYM16" s="1897"/>
      <c r="CYP16" s="1897"/>
      <c r="CYQ16" s="1897"/>
      <c r="CYR16" s="1897"/>
      <c r="CYS16" s="1897"/>
      <c r="CYT16" s="1897"/>
      <c r="CYU16" s="1897"/>
      <c r="CYX16" s="1897"/>
      <c r="CYY16" s="1897"/>
      <c r="CYZ16" s="1897"/>
      <c r="CZA16" s="1897"/>
      <c r="CZB16" s="1897"/>
      <c r="CZC16" s="1897"/>
      <c r="CZF16" s="1897"/>
      <c r="CZG16" s="1897"/>
      <c r="CZH16" s="1897"/>
      <c r="CZI16" s="1897"/>
      <c r="CZJ16" s="1897"/>
      <c r="CZK16" s="1897"/>
      <c r="CZN16" s="1897"/>
      <c r="CZO16" s="1897"/>
      <c r="CZP16" s="1897"/>
      <c r="CZQ16" s="1897"/>
      <c r="CZR16" s="1897"/>
      <c r="CZS16" s="1897"/>
      <c r="CZV16" s="1897"/>
      <c r="CZW16" s="1897"/>
      <c r="CZX16" s="1897"/>
      <c r="CZY16" s="1897"/>
      <c r="CZZ16" s="1897"/>
      <c r="DAA16" s="1897"/>
      <c r="DAD16" s="1897"/>
      <c r="DAE16" s="1897"/>
      <c r="DAF16" s="1897"/>
      <c r="DAG16" s="1897"/>
      <c r="DAH16" s="1897"/>
      <c r="DAI16" s="1897"/>
      <c r="DAL16" s="1897"/>
      <c r="DAM16" s="1897"/>
      <c r="DAN16" s="1897"/>
      <c r="DAO16" s="1897"/>
      <c r="DAP16" s="1897"/>
      <c r="DAQ16" s="1897"/>
      <c r="DAT16" s="1897"/>
      <c r="DAU16" s="1897"/>
      <c r="DAV16" s="1897"/>
      <c r="DAW16" s="1897"/>
      <c r="DAX16" s="1897"/>
      <c r="DAY16" s="1897"/>
      <c r="DBB16" s="1897"/>
      <c r="DBC16" s="1897"/>
      <c r="DBD16" s="1897"/>
      <c r="DBE16" s="1897"/>
      <c r="DBF16" s="1897"/>
      <c r="DBG16" s="1897"/>
      <c r="DBJ16" s="1897"/>
      <c r="DBK16" s="1897"/>
      <c r="DBL16" s="1897"/>
      <c r="DBM16" s="1897"/>
      <c r="DBN16" s="1897"/>
      <c r="DBO16" s="1897"/>
      <c r="DBR16" s="1897"/>
      <c r="DBS16" s="1897"/>
      <c r="DBT16" s="1897"/>
      <c r="DBU16" s="1897"/>
      <c r="DBV16" s="1897"/>
      <c r="DBW16" s="1897"/>
      <c r="DBZ16" s="1897"/>
      <c r="DCA16" s="1897"/>
      <c r="DCB16" s="1897"/>
      <c r="DCC16" s="1897"/>
      <c r="DCD16" s="1897"/>
      <c r="DCE16" s="1897"/>
      <c r="DCH16" s="1897"/>
      <c r="DCI16" s="1897"/>
      <c r="DCJ16" s="1897"/>
      <c r="DCK16" s="1897"/>
      <c r="DCL16" s="1897"/>
      <c r="DCM16" s="1897"/>
      <c r="DCP16" s="1897"/>
      <c r="DCQ16" s="1897"/>
      <c r="DCR16" s="1897"/>
      <c r="DCS16" s="1897"/>
      <c r="DCT16" s="1897"/>
      <c r="DCU16" s="1897"/>
      <c r="DCX16" s="1897"/>
      <c r="DCY16" s="1897"/>
      <c r="DCZ16" s="1897"/>
      <c r="DDA16" s="1897"/>
      <c r="DDB16" s="1897"/>
      <c r="DDC16" s="1897"/>
      <c r="DDF16" s="1897"/>
      <c r="DDG16" s="1897"/>
      <c r="DDH16" s="1897"/>
      <c r="DDI16" s="1897"/>
      <c r="DDJ16" s="1897"/>
      <c r="DDK16" s="1897"/>
      <c r="DDN16" s="1897"/>
      <c r="DDO16" s="1897"/>
      <c r="DDP16" s="1897"/>
      <c r="DDQ16" s="1897"/>
      <c r="DDR16" s="1897"/>
      <c r="DDS16" s="1897"/>
      <c r="DDV16" s="1897"/>
      <c r="DDW16" s="1897"/>
      <c r="DDX16" s="1897"/>
      <c r="DDY16" s="1897"/>
      <c r="DDZ16" s="1897"/>
      <c r="DEA16" s="1897"/>
      <c r="DED16" s="1897"/>
      <c r="DEE16" s="1897"/>
      <c r="DEF16" s="1897"/>
      <c r="DEG16" s="1897"/>
      <c r="DEH16" s="1897"/>
      <c r="DEI16" s="1897"/>
      <c r="DEL16" s="1897"/>
      <c r="DEM16" s="1897"/>
      <c r="DEN16" s="1897"/>
      <c r="DEO16" s="1897"/>
      <c r="DEP16" s="1897"/>
      <c r="DEQ16" s="1897"/>
      <c r="DET16" s="1897"/>
      <c r="DEU16" s="1897"/>
      <c r="DEV16" s="1897"/>
      <c r="DEW16" s="1897"/>
      <c r="DEX16" s="1897"/>
      <c r="DEY16" s="1897"/>
      <c r="DFB16" s="1897"/>
      <c r="DFC16" s="1897"/>
      <c r="DFD16" s="1897"/>
      <c r="DFE16" s="1897"/>
      <c r="DFF16" s="1897"/>
      <c r="DFG16" s="1897"/>
      <c r="DFJ16" s="1897"/>
      <c r="DFK16" s="1897"/>
      <c r="DFL16" s="1897"/>
      <c r="DFM16" s="1897"/>
      <c r="DFN16" s="1897"/>
      <c r="DFO16" s="1897"/>
      <c r="DFR16" s="1897"/>
      <c r="DFS16" s="1897"/>
      <c r="DFT16" s="1897"/>
      <c r="DFU16" s="1897"/>
      <c r="DFV16" s="1897"/>
      <c r="DFW16" s="1897"/>
      <c r="DFZ16" s="1897"/>
      <c r="DGA16" s="1897"/>
      <c r="DGB16" s="1897"/>
      <c r="DGC16" s="1897"/>
      <c r="DGD16" s="1897"/>
      <c r="DGE16" s="1897"/>
      <c r="DGH16" s="1897"/>
      <c r="DGI16" s="1897"/>
      <c r="DGJ16" s="1897"/>
      <c r="DGK16" s="1897"/>
      <c r="DGL16" s="1897"/>
      <c r="DGM16" s="1897"/>
      <c r="DGP16" s="1897"/>
      <c r="DGQ16" s="1897"/>
      <c r="DGR16" s="1897"/>
      <c r="DGS16" s="1897"/>
      <c r="DGT16" s="1897"/>
      <c r="DGU16" s="1897"/>
      <c r="DGX16" s="1897"/>
      <c r="DGY16" s="1897"/>
      <c r="DGZ16" s="1897"/>
      <c r="DHA16" s="1897"/>
      <c r="DHB16" s="1897"/>
      <c r="DHC16" s="1897"/>
      <c r="DHF16" s="1897"/>
      <c r="DHG16" s="1897"/>
      <c r="DHH16" s="1897"/>
      <c r="DHI16" s="1897"/>
      <c r="DHJ16" s="1897"/>
      <c r="DHK16" s="1897"/>
      <c r="DHN16" s="1897"/>
      <c r="DHO16" s="1897"/>
      <c r="DHP16" s="1897"/>
      <c r="DHQ16" s="1897"/>
      <c r="DHR16" s="1897"/>
      <c r="DHS16" s="1897"/>
      <c r="DHV16" s="1897"/>
      <c r="DHW16" s="1897"/>
      <c r="DHX16" s="1897"/>
      <c r="DHY16" s="1897"/>
      <c r="DHZ16" s="1897"/>
      <c r="DIA16" s="1897"/>
      <c r="DID16" s="1897"/>
      <c r="DIE16" s="1897"/>
      <c r="DIF16" s="1897"/>
      <c r="DIG16" s="1897"/>
      <c r="DIH16" s="1897"/>
      <c r="DII16" s="1897"/>
      <c r="DIL16" s="1897"/>
      <c r="DIM16" s="1897"/>
      <c r="DIN16" s="1897"/>
      <c r="DIO16" s="1897"/>
      <c r="DIP16" s="1897"/>
      <c r="DIQ16" s="1897"/>
      <c r="DIT16" s="1897"/>
      <c r="DIU16" s="1897"/>
      <c r="DIV16" s="1897"/>
      <c r="DIW16" s="1897"/>
      <c r="DIX16" s="1897"/>
      <c r="DIY16" s="1897"/>
      <c r="DJB16" s="1897"/>
      <c r="DJC16" s="1897"/>
      <c r="DJD16" s="1897"/>
      <c r="DJE16" s="1897"/>
      <c r="DJF16" s="1897"/>
      <c r="DJG16" s="1897"/>
      <c r="DJJ16" s="1897"/>
      <c r="DJK16" s="1897"/>
      <c r="DJL16" s="1897"/>
      <c r="DJM16" s="1897"/>
      <c r="DJN16" s="1897"/>
      <c r="DJO16" s="1897"/>
      <c r="DJR16" s="1897"/>
      <c r="DJS16" s="1897"/>
      <c r="DJT16" s="1897"/>
      <c r="DJU16" s="1897"/>
      <c r="DJV16" s="1897"/>
      <c r="DJW16" s="1897"/>
      <c r="DJZ16" s="1897"/>
      <c r="DKA16" s="1897"/>
      <c r="DKB16" s="1897"/>
      <c r="DKC16" s="1897"/>
      <c r="DKD16" s="1897"/>
      <c r="DKE16" s="1897"/>
      <c r="DKH16" s="1897"/>
      <c r="DKI16" s="1897"/>
      <c r="DKJ16" s="1897"/>
      <c r="DKK16" s="1897"/>
      <c r="DKL16" s="1897"/>
      <c r="DKM16" s="1897"/>
      <c r="DKP16" s="1897"/>
      <c r="DKQ16" s="1897"/>
      <c r="DKR16" s="1897"/>
      <c r="DKS16" s="1897"/>
      <c r="DKT16" s="1897"/>
      <c r="DKU16" s="1897"/>
      <c r="DKX16" s="1897"/>
      <c r="DKY16" s="1897"/>
      <c r="DKZ16" s="1897"/>
      <c r="DLA16" s="1897"/>
      <c r="DLB16" s="1897"/>
      <c r="DLC16" s="1897"/>
      <c r="DLF16" s="1897"/>
      <c r="DLG16" s="1897"/>
      <c r="DLH16" s="1897"/>
      <c r="DLI16" s="1897"/>
      <c r="DLJ16" s="1897"/>
      <c r="DLK16" s="1897"/>
      <c r="DLN16" s="1897"/>
      <c r="DLO16" s="1897"/>
      <c r="DLP16" s="1897"/>
      <c r="DLQ16" s="1897"/>
      <c r="DLR16" s="1897"/>
      <c r="DLS16" s="1897"/>
      <c r="DLV16" s="1897"/>
      <c r="DLW16" s="1897"/>
      <c r="DLX16" s="1897"/>
      <c r="DLY16" s="1897"/>
      <c r="DLZ16" s="1897"/>
      <c r="DMA16" s="1897"/>
      <c r="DMD16" s="1897"/>
      <c r="DME16" s="1897"/>
      <c r="DMF16" s="1897"/>
      <c r="DMG16" s="1897"/>
      <c r="DMH16" s="1897"/>
      <c r="DMI16" s="1897"/>
      <c r="DML16" s="1897"/>
      <c r="DMM16" s="1897"/>
      <c r="DMN16" s="1897"/>
      <c r="DMO16" s="1897"/>
      <c r="DMP16" s="1897"/>
      <c r="DMQ16" s="1897"/>
      <c r="DMT16" s="1897"/>
      <c r="DMU16" s="1897"/>
      <c r="DMV16" s="1897"/>
      <c r="DMW16" s="1897"/>
      <c r="DMX16" s="1897"/>
      <c r="DMY16" s="1897"/>
      <c r="DNB16" s="1897"/>
      <c r="DNC16" s="1897"/>
      <c r="DND16" s="1897"/>
      <c r="DNE16" s="1897"/>
      <c r="DNF16" s="1897"/>
      <c r="DNG16" s="1897"/>
      <c r="DNJ16" s="1897"/>
      <c r="DNK16" s="1897"/>
      <c r="DNL16" s="1897"/>
      <c r="DNM16" s="1897"/>
      <c r="DNN16" s="1897"/>
      <c r="DNO16" s="1897"/>
      <c r="DNR16" s="1897"/>
      <c r="DNS16" s="1897"/>
      <c r="DNT16" s="1897"/>
      <c r="DNU16" s="1897"/>
      <c r="DNV16" s="1897"/>
      <c r="DNW16" s="1897"/>
      <c r="DNZ16" s="1897"/>
      <c r="DOA16" s="1897"/>
      <c r="DOB16" s="1897"/>
      <c r="DOC16" s="1897"/>
      <c r="DOD16" s="1897"/>
      <c r="DOE16" s="1897"/>
      <c r="DOH16" s="1897"/>
      <c r="DOI16" s="1897"/>
      <c r="DOJ16" s="1897"/>
      <c r="DOK16" s="1897"/>
      <c r="DOL16" s="1897"/>
      <c r="DOM16" s="1897"/>
      <c r="DOP16" s="1897"/>
      <c r="DOQ16" s="1897"/>
      <c r="DOR16" s="1897"/>
      <c r="DOS16" s="1897"/>
      <c r="DOT16" s="1897"/>
      <c r="DOU16" s="1897"/>
      <c r="DOX16" s="1897"/>
      <c r="DOY16" s="1897"/>
      <c r="DOZ16" s="1897"/>
      <c r="DPA16" s="1897"/>
      <c r="DPB16" s="1897"/>
      <c r="DPC16" s="1897"/>
      <c r="DPF16" s="1897"/>
      <c r="DPG16" s="1897"/>
      <c r="DPH16" s="1897"/>
      <c r="DPI16" s="1897"/>
      <c r="DPJ16" s="1897"/>
      <c r="DPK16" s="1897"/>
      <c r="DPN16" s="1897"/>
      <c r="DPO16" s="1897"/>
      <c r="DPP16" s="1897"/>
      <c r="DPQ16" s="1897"/>
      <c r="DPR16" s="1897"/>
      <c r="DPS16" s="1897"/>
      <c r="DPV16" s="1897"/>
      <c r="DPW16" s="1897"/>
      <c r="DPX16" s="1897"/>
      <c r="DPY16" s="1897"/>
      <c r="DPZ16" s="1897"/>
      <c r="DQA16" s="1897"/>
      <c r="DQD16" s="1897"/>
      <c r="DQE16" s="1897"/>
      <c r="DQF16" s="1897"/>
      <c r="DQG16" s="1897"/>
      <c r="DQH16" s="1897"/>
      <c r="DQI16" s="1897"/>
      <c r="DQL16" s="1897"/>
      <c r="DQM16" s="1897"/>
      <c r="DQN16" s="1897"/>
      <c r="DQO16" s="1897"/>
      <c r="DQP16" s="1897"/>
      <c r="DQQ16" s="1897"/>
      <c r="DQT16" s="1897"/>
      <c r="DQU16" s="1897"/>
      <c r="DQV16" s="1897"/>
      <c r="DQW16" s="1897"/>
      <c r="DQX16" s="1897"/>
      <c r="DQY16" s="1897"/>
      <c r="DRB16" s="1897"/>
      <c r="DRC16" s="1897"/>
      <c r="DRD16" s="1897"/>
      <c r="DRE16" s="1897"/>
      <c r="DRF16" s="1897"/>
      <c r="DRG16" s="1897"/>
      <c r="DRJ16" s="1897"/>
      <c r="DRK16" s="1897"/>
      <c r="DRL16" s="1897"/>
      <c r="DRM16" s="1897"/>
      <c r="DRN16" s="1897"/>
      <c r="DRO16" s="1897"/>
      <c r="DRR16" s="1897"/>
      <c r="DRS16" s="1897"/>
      <c r="DRT16" s="1897"/>
      <c r="DRU16" s="1897"/>
      <c r="DRV16" s="1897"/>
      <c r="DRW16" s="1897"/>
      <c r="DRZ16" s="1897"/>
      <c r="DSA16" s="1897"/>
      <c r="DSB16" s="1897"/>
      <c r="DSC16" s="1897"/>
      <c r="DSD16" s="1897"/>
      <c r="DSE16" s="1897"/>
      <c r="DSH16" s="1897"/>
      <c r="DSI16" s="1897"/>
      <c r="DSJ16" s="1897"/>
      <c r="DSK16" s="1897"/>
      <c r="DSL16" s="1897"/>
      <c r="DSM16" s="1897"/>
      <c r="DSP16" s="1897"/>
      <c r="DSQ16" s="1897"/>
      <c r="DSR16" s="1897"/>
      <c r="DSS16" s="1897"/>
      <c r="DST16" s="1897"/>
      <c r="DSU16" s="1897"/>
      <c r="DSX16" s="1897"/>
      <c r="DSY16" s="1897"/>
      <c r="DSZ16" s="1897"/>
      <c r="DTA16" s="1897"/>
      <c r="DTB16" s="1897"/>
      <c r="DTC16" s="1897"/>
      <c r="DTF16" s="1897"/>
      <c r="DTG16" s="1897"/>
      <c r="DTH16" s="1897"/>
      <c r="DTI16" s="1897"/>
      <c r="DTJ16" s="1897"/>
      <c r="DTK16" s="1897"/>
      <c r="DTN16" s="1897"/>
      <c r="DTO16" s="1897"/>
      <c r="DTP16" s="1897"/>
      <c r="DTQ16" s="1897"/>
      <c r="DTR16" s="1897"/>
      <c r="DTS16" s="1897"/>
      <c r="DTV16" s="1897"/>
      <c r="DTW16" s="1897"/>
      <c r="DTX16" s="1897"/>
      <c r="DTY16" s="1897"/>
      <c r="DTZ16" s="1897"/>
      <c r="DUA16" s="1897"/>
      <c r="DUD16" s="1897"/>
      <c r="DUE16" s="1897"/>
      <c r="DUF16" s="1897"/>
      <c r="DUG16" s="1897"/>
      <c r="DUH16" s="1897"/>
      <c r="DUI16" s="1897"/>
      <c r="DUL16" s="1897"/>
      <c r="DUM16" s="1897"/>
      <c r="DUN16" s="1897"/>
      <c r="DUO16" s="1897"/>
      <c r="DUP16" s="1897"/>
      <c r="DUQ16" s="1897"/>
      <c r="DUT16" s="1897"/>
      <c r="DUU16" s="1897"/>
      <c r="DUV16" s="1897"/>
      <c r="DUW16" s="1897"/>
      <c r="DUX16" s="1897"/>
      <c r="DUY16" s="1897"/>
      <c r="DVB16" s="1897"/>
      <c r="DVC16" s="1897"/>
      <c r="DVD16" s="1897"/>
      <c r="DVE16" s="1897"/>
      <c r="DVF16" s="1897"/>
      <c r="DVG16" s="1897"/>
      <c r="DVJ16" s="1897"/>
      <c r="DVK16" s="1897"/>
      <c r="DVL16" s="1897"/>
      <c r="DVM16" s="1897"/>
      <c r="DVN16" s="1897"/>
      <c r="DVO16" s="1897"/>
      <c r="DVR16" s="1897"/>
      <c r="DVS16" s="1897"/>
      <c r="DVT16" s="1897"/>
      <c r="DVU16" s="1897"/>
      <c r="DVV16" s="1897"/>
      <c r="DVW16" s="1897"/>
      <c r="DVZ16" s="1897"/>
      <c r="DWA16" s="1897"/>
      <c r="DWB16" s="1897"/>
      <c r="DWC16" s="1897"/>
      <c r="DWD16" s="1897"/>
      <c r="DWE16" s="1897"/>
      <c r="DWH16" s="1897"/>
      <c r="DWI16" s="1897"/>
      <c r="DWJ16" s="1897"/>
      <c r="DWK16" s="1897"/>
      <c r="DWL16" s="1897"/>
      <c r="DWM16" s="1897"/>
      <c r="DWP16" s="1897"/>
      <c r="DWQ16" s="1897"/>
      <c r="DWR16" s="1897"/>
      <c r="DWS16" s="1897"/>
      <c r="DWT16" s="1897"/>
      <c r="DWU16" s="1897"/>
      <c r="DWX16" s="1897"/>
      <c r="DWY16" s="1897"/>
      <c r="DWZ16" s="1897"/>
      <c r="DXA16" s="1897"/>
      <c r="DXB16" s="1897"/>
      <c r="DXC16" s="1897"/>
      <c r="DXF16" s="1897"/>
      <c r="DXG16" s="1897"/>
      <c r="DXH16" s="1897"/>
      <c r="DXI16" s="1897"/>
      <c r="DXJ16" s="1897"/>
      <c r="DXK16" s="1897"/>
      <c r="DXN16" s="1897"/>
      <c r="DXO16" s="1897"/>
      <c r="DXP16" s="1897"/>
      <c r="DXQ16" s="1897"/>
      <c r="DXR16" s="1897"/>
      <c r="DXS16" s="1897"/>
      <c r="DXV16" s="1897"/>
      <c r="DXW16" s="1897"/>
      <c r="DXX16" s="1897"/>
      <c r="DXY16" s="1897"/>
      <c r="DXZ16" s="1897"/>
      <c r="DYA16" s="1897"/>
      <c r="DYD16" s="1897"/>
      <c r="DYE16" s="1897"/>
      <c r="DYF16" s="1897"/>
      <c r="DYG16" s="1897"/>
      <c r="DYH16" s="1897"/>
      <c r="DYI16" s="1897"/>
      <c r="DYL16" s="1897"/>
      <c r="DYM16" s="1897"/>
      <c r="DYN16" s="1897"/>
      <c r="DYO16" s="1897"/>
      <c r="DYP16" s="1897"/>
      <c r="DYQ16" s="1897"/>
      <c r="DYT16" s="1897"/>
      <c r="DYU16" s="1897"/>
      <c r="DYV16" s="1897"/>
      <c r="DYW16" s="1897"/>
      <c r="DYX16" s="1897"/>
      <c r="DYY16" s="1897"/>
      <c r="DZB16" s="1897"/>
      <c r="DZC16" s="1897"/>
      <c r="DZD16" s="1897"/>
      <c r="DZE16" s="1897"/>
      <c r="DZF16" s="1897"/>
      <c r="DZG16" s="1897"/>
      <c r="DZJ16" s="1897"/>
      <c r="DZK16" s="1897"/>
      <c r="DZL16" s="1897"/>
      <c r="DZM16" s="1897"/>
      <c r="DZN16" s="1897"/>
      <c r="DZO16" s="1897"/>
      <c r="DZR16" s="1897"/>
      <c r="DZS16" s="1897"/>
      <c r="DZT16" s="1897"/>
      <c r="DZU16" s="1897"/>
      <c r="DZV16" s="1897"/>
      <c r="DZW16" s="1897"/>
      <c r="DZZ16" s="1897"/>
      <c r="EAA16" s="1897"/>
      <c r="EAB16" s="1897"/>
      <c r="EAC16" s="1897"/>
      <c r="EAD16" s="1897"/>
      <c r="EAE16" s="1897"/>
      <c r="EAH16" s="1897"/>
      <c r="EAI16" s="1897"/>
      <c r="EAJ16" s="1897"/>
      <c r="EAK16" s="1897"/>
      <c r="EAL16" s="1897"/>
      <c r="EAM16" s="1897"/>
      <c r="EAP16" s="1897"/>
      <c r="EAQ16" s="1897"/>
      <c r="EAR16" s="1897"/>
      <c r="EAS16" s="1897"/>
      <c r="EAT16" s="1897"/>
      <c r="EAU16" s="1897"/>
      <c r="EAX16" s="1897"/>
      <c r="EAY16" s="1897"/>
      <c r="EAZ16" s="1897"/>
      <c r="EBA16" s="1897"/>
      <c r="EBB16" s="1897"/>
      <c r="EBC16" s="1897"/>
      <c r="EBF16" s="1897"/>
      <c r="EBG16" s="1897"/>
      <c r="EBH16" s="1897"/>
      <c r="EBI16" s="1897"/>
      <c r="EBJ16" s="1897"/>
      <c r="EBK16" s="1897"/>
      <c r="EBN16" s="1897"/>
      <c r="EBO16" s="1897"/>
      <c r="EBP16" s="1897"/>
      <c r="EBQ16" s="1897"/>
      <c r="EBR16" s="1897"/>
      <c r="EBS16" s="1897"/>
      <c r="EBV16" s="1897"/>
      <c r="EBW16" s="1897"/>
      <c r="EBX16" s="1897"/>
      <c r="EBY16" s="1897"/>
      <c r="EBZ16" s="1897"/>
      <c r="ECA16" s="1897"/>
      <c r="ECD16" s="1897"/>
      <c r="ECE16" s="1897"/>
      <c r="ECF16" s="1897"/>
      <c r="ECG16" s="1897"/>
      <c r="ECH16" s="1897"/>
      <c r="ECI16" s="1897"/>
      <c r="ECL16" s="1897"/>
      <c r="ECM16" s="1897"/>
      <c r="ECN16" s="1897"/>
      <c r="ECO16" s="1897"/>
      <c r="ECP16" s="1897"/>
      <c r="ECQ16" s="1897"/>
      <c r="ECT16" s="1897"/>
      <c r="ECU16" s="1897"/>
      <c r="ECV16" s="1897"/>
      <c r="ECW16" s="1897"/>
      <c r="ECX16" s="1897"/>
      <c r="ECY16" s="1897"/>
      <c r="EDB16" s="1897"/>
      <c r="EDC16" s="1897"/>
      <c r="EDD16" s="1897"/>
      <c r="EDE16" s="1897"/>
      <c r="EDF16" s="1897"/>
      <c r="EDG16" s="1897"/>
      <c r="EDJ16" s="1897"/>
      <c r="EDK16" s="1897"/>
      <c r="EDL16" s="1897"/>
      <c r="EDM16" s="1897"/>
      <c r="EDN16" s="1897"/>
      <c r="EDO16" s="1897"/>
      <c r="EDR16" s="1897"/>
      <c r="EDS16" s="1897"/>
      <c r="EDT16" s="1897"/>
      <c r="EDU16" s="1897"/>
      <c r="EDV16" s="1897"/>
      <c r="EDW16" s="1897"/>
      <c r="EDZ16" s="1897"/>
      <c r="EEA16" s="1897"/>
      <c r="EEB16" s="1897"/>
      <c r="EEC16" s="1897"/>
      <c r="EED16" s="1897"/>
      <c r="EEE16" s="1897"/>
      <c r="EEH16" s="1897"/>
      <c r="EEI16" s="1897"/>
      <c r="EEJ16" s="1897"/>
      <c r="EEK16" s="1897"/>
      <c r="EEL16" s="1897"/>
      <c r="EEM16" s="1897"/>
      <c r="EEP16" s="1897"/>
      <c r="EEQ16" s="1897"/>
      <c r="EER16" s="1897"/>
      <c r="EES16" s="1897"/>
      <c r="EET16" s="1897"/>
      <c r="EEU16" s="1897"/>
      <c r="EEX16" s="1897"/>
      <c r="EEY16" s="1897"/>
      <c r="EEZ16" s="1897"/>
      <c r="EFA16" s="1897"/>
      <c r="EFB16" s="1897"/>
      <c r="EFC16" s="1897"/>
      <c r="EFF16" s="1897"/>
      <c r="EFG16" s="1897"/>
      <c r="EFH16" s="1897"/>
      <c r="EFI16" s="1897"/>
      <c r="EFJ16" s="1897"/>
      <c r="EFK16" s="1897"/>
      <c r="EFN16" s="1897"/>
      <c r="EFO16" s="1897"/>
      <c r="EFP16" s="1897"/>
      <c r="EFQ16" s="1897"/>
      <c r="EFR16" s="1897"/>
      <c r="EFS16" s="1897"/>
      <c r="EFV16" s="1897"/>
      <c r="EFW16" s="1897"/>
      <c r="EFX16" s="1897"/>
      <c r="EFY16" s="1897"/>
      <c r="EFZ16" s="1897"/>
      <c r="EGA16" s="1897"/>
      <c r="EGD16" s="1897"/>
      <c r="EGE16" s="1897"/>
      <c r="EGF16" s="1897"/>
      <c r="EGG16" s="1897"/>
      <c r="EGH16" s="1897"/>
      <c r="EGI16" s="1897"/>
      <c r="EGL16" s="1897"/>
      <c r="EGM16" s="1897"/>
      <c r="EGN16" s="1897"/>
      <c r="EGO16" s="1897"/>
      <c r="EGP16" s="1897"/>
      <c r="EGQ16" s="1897"/>
      <c r="EGT16" s="1897"/>
      <c r="EGU16" s="1897"/>
      <c r="EGV16" s="1897"/>
      <c r="EGW16" s="1897"/>
      <c r="EGX16" s="1897"/>
      <c r="EGY16" s="1897"/>
      <c r="EHB16" s="1897"/>
      <c r="EHC16" s="1897"/>
      <c r="EHD16" s="1897"/>
      <c r="EHE16" s="1897"/>
      <c r="EHF16" s="1897"/>
      <c r="EHG16" s="1897"/>
      <c r="EHJ16" s="1897"/>
      <c r="EHK16" s="1897"/>
      <c r="EHL16" s="1897"/>
      <c r="EHM16" s="1897"/>
      <c r="EHN16" s="1897"/>
      <c r="EHO16" s="1897"/>
      <c r="EHR16" s="1897"/>
      <c r="EHS16" s="1897"/>
      <c r="EHT16" s="1897"/>
      <c r="EHU16" s="1897"/>
      <c r="EHV16" s="1897"/>
      <c r="EHW16" s="1897"/>
      <c r="EHZ16" s="1897"/>
      <c r="EIA16" s="1897"/>
      <c r="EIB16" s="1897"/>
      <c r="EIC16" s="1897"/>
      <c r="EID16" s="1897"/>
      <c r="EIE16" s="1897"/>
      <c r="EIH16" s="1897"/>
      <c r="EII16" s="1897"/>
      <c r="EIJ16" s="1897"/>
      <c r="EIK16" s="1897"/>
      <c r="EIL16" s="1897"/>
      <c r="EIM16" s="1897"/>
      <c r="EIP16" s="1897"/>
      <c r="EIQ16" s="1897"/>
      <c r="EIR16" s="1897"/>
      <c r="EIS16" s="1897"/>
      <c r="EIT16" s="1897"/>
      <c r="EIU16" s="1897"/>
      <c r="EIX16" s="1897"/>
      <c r="EIY16" s="1897"/>
      <c r="EIZ16" s="1897"/>
      <c r="EJA16" s="1897"/>
      <c r="EJB16" s="1897"/>
      <c r="EJC16" s="1897"/>
      <c r="EJF16" s="1897"/>
      <c r="EJG16" s="1897"/>
      <c r="EJH16" s="1897"/>
      <c r="EJI16" s="1897"/>
      <c r="EJJ16" s="1897"/>
      <c r="EJK16" s="1897"/>
      <c r="EJN16" s="1897"/>
      <c r="EJO16" s="1897"/>
      <c r="EJP16" s="1897"/>
      <c r="EJQ16" s="1897"/>
      <c r="EJR16" s="1897"/>
      <c r="EJS16" s="1897"/>
      <c r="EJV16" s="1897"/>
      <c r="EJW16" s="1897"/>
      <c r="EJX16" s="1897"/>
      <c r="EJY16" s="1897"/>
      <c r="EJZ16" s="1897"/>
      <c r="EKA16" s="1897"/>
      <c r="EKD16" s="1897"/>
      <c r="EKE16" s="1897"/>
      <c r="EKF16" s="1897"/>
      <c r="EKG16" s="1897"/>
      <c r="EKH16" s="1897"/>
      <c r="EKI16" s="1897"/>
      <c r="EKL16" s="1897"/>
      <c r="EKM16" s="1897"/>
      <c r="EKN16" s="1897"/>
      <c r="EKO16" s="1897"/>
      <c r="EKP16" s="1897"/>
      <c r="EKQ16" s="1897"/>
      <c r="EKT16" s="1897"/>
      <c r="EKU16" s="1897"/>
      <c r="EKV16" s="1897"/>
      <c r="EKW16" s="1897"/>
      <c r="EKX16" s="1897"/>
      <c r="EKY16" s="1897"/>
      <c r="ELB16" s="1897"/>
      <c r="ELC16" s="1897"/>
      <c r="ELD16" s="1897"/>
      <c r="ELE16" s="1897"/>
      <c r="ELF16" s="1897"/>
      <c r="ELG16" s="1897"/>
      <c r="ELJ16" s="1897"/>
      <c r="ELK16" s="1897"/>
      <c r="ELL16" s="1897"/>
      <c r="ELM16" s="1897"/>
      <c r="ELN16" s="1897"/>
      <c r="ELO16" s="1897"/>
      <c r="ELR16" s="1897"/>
      <c r="ELS16" s="1897"/>
      <c r="ELT16" s="1897"/>
      <c r="ELU16" s="1897"/>
      <c r="ELV16" s="1897"/>
      <c r="ELW16" s="1897"/>
      <c r="ELZ16" s="1897"/>
      <c r="EMA16" s="1897"/>
      <c r="EMB16" s="1897"/>
      <c r="EMC16" s="1897"/>
      <c r="EMD16" s="1897"/>
      <c r="EME16" s="1897"/>
      <c r="EMH16" s="1897"/>
      <c r="EMI16" s="1897"/>
      <c r="EMJ16" s="1897"/>
      <c r="EMK16" s="1897"/>
      <c r="EML16" s="1897"/>
      <c r="EMM16" s="1897"/>
      <c r="EMP16" s="1897"/>
      <c r="EMQ16" s="1897"/>
      <c r="EMR16" s="1897"/>
      <c r="EMS16" s="1897"/>
      <c r="EMT16" s="1897"/>
      <c r="EMU16" s="1897"/>
      <c r="EMX16" s="1897"/>
      <c r="EMY16" s="1897"/>
      <c r="EMZ16" s="1897"/>
      <c r="ENA16" s="1897"/>
      <c r="ENB16" s="1897"/>
      <c r="ENC16" s="1897"/>
      <c r="ENF16" s="1897"/>
      <c r="ENG16" s="1897"/>
      <c r="ENH16" s="1897"/>
      <c r="ENI16" s="1897"/>
      <c r="ENJ16" s="1897"/>
      <c r="ENK16" s="1897"/>
      <c r="ENN16" s="1897"/>
      <c r="ENO16" s="1897"/>
      <c r="ENP16" s="1897"/>
      <c r="ENQ16" s="1897"/>
      <c r="ENR16" s="1897"/>
      <c r="ENS16" s="1897"/>
      <c r="ENV16" s="1897"/>
      <c r="ENW16" s="1897"/>
      <c r="ENX16" s="1897"/>
      <c r="ENY16" s="1897"/>
      <c r="ENZ16" s="1897"/>
      <c r="EOA16" s="1897"/>
      <c r="EOD16" s="1897"/>
      <c r="EOE16" s="1897"/>
      <c r="EOF16" s="1897"/>
      <c r="EOG16" s="1897"/>
      <c r="EOH16" s="1897"/>
      <c r="EOI16" s="1897"/>
      <c r="EOL16" s="1897"/>
      <c r="EOM16" s="1897"/>
      <c r="EON16" s="1897"/>
      <c r="EOO16" s="1897"/>
      <c r="EOP16" s="1897"/>
      <c r="EOQ16" s="1897"/>
      <c r="EOT16" s="1897"/>
      <c r="EOU16" s="1897"/>
      <c r="EOV16" s="1897"/>
      <c r="EOW16" s="1897"/>
      <c r="EOX16" s="1897"/>
      <c r="EOY16" s="1897"/>
      <c r="EPB16" s="1897"/>
      <c r="EPC16" s="1897"/>
      <c r="EPD16" s="1897"/>
      <c r="EPE16" s="1897"/>
      <c r="EPF16" s="1897"/>
      <c r="EPG16" s="1897"/>
      <c r="EPJ16" s="1897"/>
      <c r="EPK16" s="1897"/>
      <c r="EPL16" s="1897"/>
      <c r="EPM16" s="1897"/>
      <c r="EPN16" s="1897"/>
      <c r="EPO16" s="1897"/>
      <c r="EPR16" s="1897"/>
      <c r="EPS16" s="1897"/>
      <c r="EPT16" s="1897"/>
      <c r="EPU16" s="1897"/>
      <c r="EPV16" s="1897"/>
      <c r="EPW16" s="1897"/>
      <c r="EPZ16" s="1897"/>
      <c r="EQA16" s="1897"/>
      <c r="EQB16" s="1897"/>
      <c r="EQC16" s="1897"/>
      <c r="EQD16" s="1897"/>
      <c r="EQE16" s="1897"/>
      <c r="EQH16" s="1897"/>
      <c r="EQI16" s="1897"/>
      <c r="EQJ16" s="1897"/>
      <c r="EQK16" s="1897"/>
      <c r="EQL16" s="1897"/>
      <c r="EQM16" s="1897"/>
      <c r="EQP16" s="1897"/>
      <c r="EQQ16" s="1897"/>
      <c r="EQR16" s="1897"/>
      <c r="EQS16" s="1897"/>
      <c r="EQT16" s="1897"/>
      <c r="EQU16" s="1897"/>
      <c r="EQX16" s="1897"/>
      <c r="EQY16" s="1897"/>
      <c r="EQZ16" s="1897"/>
      <c r="ERA16" s="1897"/>
      <c r="ERB16" s="1897"/>
      <c r="ERC16" s="1897"/>
      <c r="ERF16" s="1897"/>
      <c r="ERG16" s="1897"/>
      <c r="ERH16" s="1897"/>
      <c r="ERI16" s="1897"/>
      <c r="ERJ16" s="1897"/>
      <c r="ERK16" s="1897"/>
      <c r="ERN16" s="1897"/>
      <c r="ERO16" s="1897"/>
      <c r="ERP16" s="1897"/>
      <c r="ERQ16" s="1897"/>
      <c r="ERR16" s="1897"/>
      <c r="ERS16" s="1897"/>
      <c r="ERV16" s="1897"/>
      <c r="ERW16" s="1897"/>
      <c r="ERX16" s="1897"/>
      <c r="ERY16" s="1897"/>
      <c r="ERZ16" s="1897"/>
      <c r="ESA16" s="1897"/>
      <c r="ESD16" s="1897"/>
      <c r="ESE16" s="1897"/>
      <c r="ESF16" s="1897"/>
      <c r="ESG16" s="1897"/>
      <c r="ESH16" s="1897"/>
      <c r="ESI16" s="1897"/>
      <c r="ESL16" s="1897"/>
      <c r="ESM16" s="1897"/>
      <c r="ESN16" s="1897"/>
      <c r="ESO16" s="1897"/>
      <c r="ESP16" s="1897"/>
      <c r="ESQ16" s="1897"/>
      <c r="EST16" s="1897"/>
      <c r="ESU16" s="1897"/>
      <c r="ESV16" s="1897"/>
      <c r="ESW16" s="1897"/>
      <c r="ESX16" s="1897"/>
      <c r="ESY16" s="1897"/>
      <c r="ETB16" s="1897"/>
      <c r="ETC16" s="1897"/>
      <c r="ETD16" s="1897"/>
      <c r="ETE16" s="1897"/>
      <c r="ETF16" s="1897"/>
      <c r="ETG16" s="1897"/>
      <c r="ETJ16" s="1897"/>
      <c r="ETK16" s="1897"/>
      <c r="ETL16" s="1897"/>
      <c r="ETM16" s="1897"/>
      <c r="ETN16" s="1897"/>
      <c r="ETO16" s="1897"/>
      <c r="ETR16" s="1897"/>
      <c r="ETS16" s="1897"/>
      <c r="ETT16" s="1897"/>
      <c r="ETU16" s="1897"/>
      <c r="ETV16" s="1897"/>
      <c r="ETW16" s="1897"/>
      <c r="ETZ16" s="1897"/>
      <c r="EUA16" s="1897"/>
      <c r="EUB16" s="1897"/>
      <c r="EUC16" s="1897"/>
      <c r="EUD16" s="1897"/>
      <c r="EUE16" s="1897"/>
      <c r="EUH16" s="1897"/>
      <c r="EUI16" s="1897"/>
      <c r="EUJ16" s="1897"/>
      <c r="EUK16" s="1897"/>
      <c r="EUL16" s="1897"/>
      <c r="EUM16" s="1897"/>
      <c r="EUP16" s="1897"/>
      <c r="EUQ16" s="1897"/>
      <c r="EUR16" s="1897"/>
      <c r="EUS16" s="1897"/>
      <c r="EUT16" s="1897"/>
      <c r="EUU16" s="1897"/>
      <c r="EUX16" s="1897"/>
      <c r="EUY16" s="1897"/>
      <c r="EUZ16" s="1897"/>
      <c r="EVA16" s="1897"/>
      <c r="EVB16" s="1897"/>
      <c r="EVC16" s="1897"/>
      <c r="EVF16" s="1897"/>
      <c r="EVG16" s="1897"/>
      <c r="EVH16" s="1897"/>
      <c r="EVI16" s="1897"/>
      <c r="EVJ16" s="1897"/>
      <c r="EVK16" s="1897"/>
      <c r="EVN16" s="1897"/>
      <c r="EVO16" s="1897"/>
      <c r="EVP16" s="1897"/>
      <c r="EVQ16" s="1897"/>
      <c r="EVR16" s="1897"/>
      <c r="EVS16" s="1897"/>
      <c r="EVV16" s="1897"/>
      <c r="EVW16" s="1897"/>
      <c r="EVX16" s="1897"/>
      <c r="EVY16" s="1897"/>
      <c r="EVZ16" s="1897"/>
      <c r="EWA16" s="1897"/>
      <c r="EWD16" s="1897"/>
      <c r="EWE16" s="1897"/>
      <c r="EWF16" s="1897"/>
      <c r="EWG16" s="1897"/>
      <c r="EWH16" s="1897"/>
      <c r="EWI16" s="1897"/>
      <c r="EWL16" s="1897"/>
      <c r="EWM16" s="1897"/>
      <c r="EWN16" s="1897"/>
      <c r="EWO16" s="1897"/>
      <c r="EWP16" s="1897"/>
      <c r="EWQ16" s="1897"/>
      <c r="EWT16" s="1897"/>
      <c r="EWU16" s="1897"/>
      <c r="EWV16" s="1897"/>
      <c r="EWW16" s="1897"/>
      <c r="EWX16" s="1897"/>
      <c r="EWY16" s="1897"/>
      <c r="EXB16" s="1897"/>
      <c r="EXC16" s="1897"/>
      <c r="EXD16" s="1897"/>
      <c r="EXE16" s="1897"/>
      <c r="EXF16" s="1897"/>
      <c r="EXG16" s="1897"/>
      <c r="EXJ16" s="1897"/>
      <c r="EXK16" s="1897"/>
      <c r="EXL16" s="1897"/>
      <c r="EXM16" s="1897"/>
      <c r="EXN16" s="1897"/>
      <c r="EXO16" s="1897"/>
      <c r="EXR16" s="1897"/>
      <c r="EXS16" s="1897"/>
      <c r="EXT16" s="1897"/>
      <c r="EXU16" s="1897"/>
      <c r="EXV16" s="1897"/>
      <c r="EXW16" s="1897"/>
      <c r="EXZ16" s="1897"/>
      <c r="EYA16" s="1897"/>
      <c r="EYB16" s="1897"/>
      <c r="EYC16" s="1897"/>
      <c r="EYD16" s="1897"/>
      <c r="EYE16" s="1897"/>
      <c r="EYH16" s="1897"/>
      <c r="EYI16" s="1897"/>
      <c r="EYJ16" s="1897"/>
      <c r="EYK16" s="1897"/>
      <c r="EYL16" s="1897"/>
      <c r="EYM16" s="1897"/>
      <c r="EYP16" s="1897"/>
      <c r="EYQ16" s="1897"/>
      <c r="EYR16" s="1897"/>
      <c r="EYS16" s="1897"/>
      <c r="EYT16" s="1897"/>
      <c r="EYU16" s="1897"/>
      <c r="EYX16" s="1897"/>
      <c r="EYY16" s="1897"/>
      <c r="EYZ16" s="1897"/>
      <c r="EZA16" s="1897"/>
      <c r="EZB16" s="1897"/>
      <c r="EZC16" s="1897"/>
      <c r="EZF16" s="1897"/>
      <c r="EZG16" s="1897"/>
      <c r="EZH16" s="1897"/>
      <c r="EZI16" s="1897"/>
      <c r="EZJ16" s="1897"/>
      <c r="EZK16" s="1897"/>
      <c r="EZN16" s="1897"/>
      <c r="EZO16" s="1897"/>
      <c r="EZP16" s="1897"/>
      <c r="EZQ16" s="1897"/>
      <c r="EZR16" s="1897"/>
      <c r="EZS16" s="1897"/>
      <c r="EZV16" s="1897"/>
      <c r="EZW16" s="1897"/>
      <c r="EZX16" s="1897"/>
      <c r="EZY16" s="1897"/>
      <c r="EZZ16" s="1897"/>
      <c r="FAA16" s="1897"/>
      <c r="FAD16" s="1897"/>
      <c r="FAE16" s="1897"/>
      <c r="FAF16" s="1897"/>
      <c r="FAG16" s="1897"/>
      <c r="FAH16" s="1897"/>
      <c r="FAI16" s="1897"/>
      <c r="FAL16" s="1897"/>
      <c r="FAM16" s="1897"/>
      <c r="FAN16" s="1897"/>
      <c r="FAO16" s="1897"/>
      <c r="FAP16" s="1897"/>
      <c r="FAQ16" s="1897"/>
      <c r="FAT16" s="1897"/>
      <c r="FAU16" s="1897"/>
      <c r="FAV16" s="1897"/>
      <c r="FAW16" s="1897"/>
      <c r="FAX16" s="1897"/>
      <c r="FAY16" s="1897"/>
      <c r="FBB16" s="1897"/>
      <c r="FBC16" s="1897"/>
      <c r="FBD16" s="1897"/>
      <c r="FBE16" s="1897"/>
      <c r="FBF16" s="1897"/>
      <c r="FBG16" s="1897"/>
      <c r="FBJ16" s="1897"/>
      <c r="FBK16" s="1897"/>
      <c r="FBL16" s="1897"/>
      <c r="FBM16" s="1897"/>
      <c r="FBN16" s="1897"/>
      <c r="FBO16" s="1897"/>
      <c r="FBR16" s="1897"/>
      <c r="FBS16" s="1897"/>
      <c r="FBT16" s="1897"/>
      <c r="FBU16" s="1897"/>
      <c r="FBV16" s="1897"/>
      <c r="FBW16" s="1897"/>
      <c r="FBZ16" s="1897"/>
      <c r="FCA16" s="1897"/>
      <c r="FCB16" s="1897"/>
      <c r="FCC16" s="1897"/>
      <c r="FCD16" s="1897"/>
      <c r="FCE16" s="1897"/>
      <c r="FCH16" s="1897"/>
      <c r="FCI16" s="1897"/>
      <c r="FCJ16" s="1897"/>
      <c r="FCK16" s="1897"/>
      <c r="FCL16" s="1897"/>
      <c r="FCM16" s="1897"/>
      <c r="FCP16" s="1897"/>
      <c r="FCQ16" s="1897"/>
      <c r="FCR16" s="1897"/>
      <c r="FCS16" s="1897"/>
      <c r="FCT16" s="1897"/>
      <c r="FCU16" s="1897"/>
      <c r="FCX16" s="1897"/>
      <c r="FCY16" s="1897"/>
      <c r="FCZ16" s="1897"/>
      <c r="FDA16" s="1897"/>
      <c r="FDB16" s="1897"/>
      <c r="FDC16" s="1897"/>
      <c r="FDF16" s="1897"/>
      <c r="FDG16" s="1897"/>
      <c r="FDH16" s="1897"/>
      <c r="FDI16" s="1897"/>
      <c r="FDJ16" s="1897"/>
      <c r="FDK16" s="1897"/>
      <c r="FDN16" s="1897"/>
      <c r="FDO16" s="1897"/>
      <c r="FDP16" s="1897"/>
      <c r="FDQ16" s="1897"/>
      <c r="FDR16" s="1897"/>
      <c r="FDS16" s="1897"/>
      <c r="FDV16" s="1897"/>
      <c r="FDW16" s="1897"/>
      <c r="FDX16" s="1897"/>
      <c r="FDY16" s="1897"/>
      <c r="FDZ16" s="1897"/>
      <c r="FEA16" s="1897"/>
      <c r="FED16" s="1897"/>
      <c r="FEE16" s="1897"/>
      <c r="FEF16" s="1897"/>
      <c r="FEG16" s="1897"/>
      <c r="FEH16" s="1897"/>
      <c r="FEI16" s="1897"/>
      <c r="FEL16" s="1897"/>
      <c r="FEM16" s="1897"/>
      <c r="FEN16" s="1897"/>
      <c r="FEO16" s="1897"/>
      <c r="FEP16" s="1897"/>
      <c r="FEQ16" s="1897"/>
      <c r="FET16" s="1897"/>
      <c r="FEU16" s="1897"/>
      <c r="FEV16" s="1897"/>
      <c r="FEW16" s="1897"/>
      <c r="FEX16" s="1897"/>
      <c r="FEY16" s="1897"/>
      <c r="FFB16" s="1897"/>
      <c r="FFC16" s="1897"/>
      <c r="FFD16" s="1897"/>
      <c r="FFE16" s="1897"/>
      <c r="FFF16" s="1897"/>
      <c r="FFG16" s="1897"/>
      <c r="FFJ16" s="1897"/>
      <c r="FFK16" s="1897"/>
      <c r="FFL16" s="1897"/>
      <c r="FFM16" s="1897"/>
      <c r="FFN16" s="1897"/>
      <c r="FFO16" s="1897"/>
      <c r="FFR16" s="1897"/>
      <c r="FFS16" s="1897"/>
      <c r="FFT16" s="1897"/>
      <c r="FFU16" s="1897"/>
      <c r="FFV16" s="1897"/>
      <c r="FFW16" s="1897"/>
      <c r="FFZ16" s="1897"/>
      <c r="FGA16" s="1897"/>
      <c r="FGB16" s="1897"/>
      <c r="FGC16" s="1897"/>
      <c r="FGD16" s="1897"/>
      <c r="FGE16" s="1897"/>
      <c r="FGH16" s="1897"/>
      <c r="FGI16" s="1897"/>
      <c r="FGJ16" s="1897"/>
      <c r="FGK16" s="1897"/>
      <c r="FGL16" s="1897"/>
      <c r="FGM16" s="1897"/>
      <c r="FGP16" s="1897"/>
      <c r="FGQ16" s="1897"/>
      <c r="FGR16" s="1897"/>
      <c r="FGS16" s="1897"/>
      <c r="FGT16" s="1897"/>
      <c r="FGU16" s="1897"/>
      <c r="FGX16" s="1897"/>
      <c r="FGY16" s="1897"/>
      <c r="FGZ16" s="1897"/>
      <c r="FHA16" s="1897"/>
      <c r="FHB16" s="1897"/>
      <c r="FHC16" s="1897"/>
      <c r="FHF16" s="1897"/>
      <c r="FHG16" s="1897"/>
      <c r="FHH16" s="1897"/>
      <c r="FHI16" s="1897"/>
      <c r="FHJ16" s="1897"/>
      <c r="FHK16" s="1897"/>
      <c r="FHN16" s="1897"/>
      <c r="FHO16" s="1897"/>
      <c r="FHP16" s="1897"/>
      <c r="FHQ16" s="1897"/>
      <c r="FHR16" s="1897"/>
      <c r="FHS16" s="1897"/>
      <c r="FHV16" s="1897"/>
      <c r="FHW16" s="1897"/>
      <c r="FHX16" s="1897"/>
      <c r="FHY16" s="1897"/>
      <c r="FHZ16" s="1897"/>
      <c r="FIA16" s="1897"/>
      <c r="FID16" s="1897"/>
      <c r="FIE16" s="1897"/>
      <c r="FIF16" s="1897"/>
      <c r="FIG16" s="1897"/>
      <c r="FIH16" s="1897"/>
      <c r="FII16" s="1897"/>
      <c r="FIL16" s="1897"/>
      <c r="FIM16" s="1897"/>
      <c r="FIN16" s="1897"/>
      <c r="FIO16" s="1897"/>
      <c r="FIP16" s="1897"/>
      <c r="FIQ16" s="1897"/>
      <c r="FIT16" s="1897"/>
      <c r="FIU16" s="1897"/>
      <c r="FIV16" s="1897"/>
      <c r="FIW16" s="1897"/>
      <c r="FIX16" s="1897"/>
      <c r="FIY16" s="1897"/>
      <c r="FJB16" s="1897"/>
      <c r="FJC16" s="1897"/>
      <c r="FJD16" s="1897"/>
      <c r="FJE16" s="1897"/>
      <c r="FJF16" s="1897"/>
      <c r="FJG16" s="1897"/>
      <c r="FJJ16" s="1897"/>
      <c r="FJK16" s="1897"/>
      <c r="FJL16" s="1897"/>
      <c r="FJM16" s="1897"/>
      <c r="FJN16" s="1897"/>
      <c r="FJO16" s="1897"/>
      <c r="FJR16" s="1897"/>
      <c r="FJS16" s="1897"/>
      <c r="FJT16" s="1897"/>
      <c r="FJU16" s="1897"/>
      <c r="FJV16" s="1897"/>
      <c r="FJW16" s="1897"/>
      <c r="FJZ16" s="1897"/>
      <c r="FKA16" s="1897"/>
      <c r="FKB16" s="1897"/>
      <c r="FKC16" s="1897"/>
      <c r="FKD16" s="1897"/>
      <c r="FKE16" s="1897"/>
      <c r="FKH16" s="1897"/>
      <c r="FKI16" s="1897"/>
      <c r="FKJ16" s="1897"/>
      <c r="FKK16" s="1897"/>
      <c r="FKL16" s="1897"/>
      <c r="FKM16" s="1897"/>
      <c r="FKP16" s="1897"/>
      <c r="FKQ16" s="1897"/>
      <c r="FKR16" s="1897"/>
      <c r="FKS16" s="1897"/>
      <c r="FKT16" s="1897"/>
      <c r="FKU16" s="1897"/>
      <c r="FKX16" s="1897"/>
      <c r="FKY16" s="1897"/>
      <c r="FKZ16" s="1897"/>
      <c r="FLA16" s="1897"/>
      <c r="FLB16" s="1897"/>
      <c r="FLC16" s="1897"/>
      <c r="FLF16" s="1897"/>
      <c r="FLG16" s="1897"/>
      <c r="FLH16" s="1897"/>
      <c r="FLI16" s="1897"/>
      <c r="FLJ16" s="1897"/>
      <c r="FLK16" s="1897"/>
      <c r="FLN16" s="1897"/>
      <c r="FLO16" s="1897"/>
      <c r="FLP16" s="1897"/>
      <c r="FLQ16" s="1897"/>
      <c r="FLR16" s="1897"/>
      <c r="FLS16" s="1897"/>
      <c r="FLV16" s="1897"/>
      <c r="FLW16" s="1897"/>
      <c r="FLX16" s="1897"/>
      <c r="FLY16" s="1897"/>
      <c r="FLZ16" s="1897"/>
      <c r="FMA16" s="1897"/>
      <c r="FMD16" s="1897"/>
      <c r="FME16" s="1897"/>
      <c r="FMF16" s="1897"/>
      <c r="FMG16" s="1897"/>
      <c r="FMH16" s="1897"/>
      <c r="FMI16" s="1897"/>
      <c r="FML16" s="1897"/>
      <c r="FMM16" s="1897"/>
      <c r="FMN16" s="1897"/>
      <c r="FMO16" s="1897"/>
      <c r="FMP16" s="1897"/>
      <c r="FMQ16" s="1897"/>
      <c r="FMT16" s="1897"/>
      <c r="FMU16" s="1897"/>
      <c r="FMV16" s="1897"/>
      <c r="FMW16" s="1897"/>
      <c r="FMX16" s="1897"/>
      <c r="FMY16" s="1897"/>
      <c r="FNB16" s="1897"/>
      <c r="FNC16" s="1897"/>
      <c r="FND16" s="1897"/>
      <c r="FNE16" s="1897"/>
      <c r="FNF16" s="1897"/>
      <c r="FNG16" s="1897"/>
      <c r="FNJ16" s="1897"/>
      <c r="FNK16" s="1897"/>
      <c r="FNL16" s="1897"/>
      <c r="FNM16" s="1897"/>
      <c r="FNN16" s="1897"/>
      <c r="FNO16" s="1897"/>
      <c r="FNR16" s="1897"/>
      <c r="FNS16" s="1897"/>
      <c r="FNT16" s="1897"/>
      <c r="FNU16" s="1897"/>
      <c r="FNV16" s="1897"/>
      <c r="FNW16" s="1897"/>
      <c r="FNZ16" s="1897"/>
      <c r="FOA16" s="1897"/>
      <c r="FOB16" s="1897"/>
      <c r="FOC16" s="1897"/>
      <c r="FOD16" s="1897"/>
      <c r="FOE16" s="1897"/>
      <c r="FOH16" s="1897"/>
      <c r="FOI16" s="1897"/>
      <c r="FOJ16" s="1897"/>
      <c r="FOK16" s="1897"/>
      <c r="FOL16" s="1897"/>
      <c r="FOM16" s="1897"/>
      <c r="FOP16" s="1897"/>
      <c r="FOQ16" s="1897"/>
      <c r="FOR16" s="1897"/>
      <c r="FOS16" s="1897"/>
      <c r="FOT16" s="1897"/>
      <c r="FOU16" s="1897"/>
      <c r="FOX16" s="1897"/>
      <c r="FOY16" s="1897"/>
      <c r="FOZ16" s="1897"/>
      <c r="FPA16" s="1897"/>
      <c r="FPB16" s="1897"/>
      <c r="FPC16" s="1897"/>
      <c r="FPF16" s="1897"/>
      <c r="FPG16" s="1897"/>
      <c r="FPH16" s="1897"/>
      <c r="FPI16" s="1897"/>
      <c r="FPJ16" s="1897"/>
      <c r="FPK16" s="1897"/>
      <c r="FPN16" s="1897"/>
      <c r="FPO16" s="1897"/>
      <c r="FPP16" s="1897"/>
      <c r="FPQ16" s="1897"/>
      <c r="FPR16" s="1897"/>
      <c r="FPS16" s="1897"/>
      <c r="FPV16" s="1897"/>
      <c r="FPW16" s="1897"/>
      <c r="FPX16" s="1897"/>
      <c r="FPY16" s="1897"/>
      <c r="FPZ16" s="1897"/>
      <c r="FQA16" s="1897"/>
      <c r="FQD16" s="1897"/>
      <c r="FQE16" s="1897"/>
      <c r="FQF16" s="1897"/>
      <c r="FQG16" s="1897"/>
      <c r="FQH16" s="1897"/>
      <c r="FQI16" s="1897"/>
      <c r="FQL16" s="1897"/>
      <c r="FQM16" s="1897"/>
      <c r="FQN16" s="1897"/>
      <c r="FQO16" s="1897"/>
      <c r="FQP16" s="1897"/>
      <c r="FQQ16" s="1897"/>
      <c r="FQT16" s="1897"/>
      <c r="FQU16" s="1897"/>
      <c r="FQV16" s="1897"/>
      <c r="FQW16" s="1897"/>
      <c r="FQX16" s="1897"/>
      <c r="FQY16" s="1897"/>
      <c r="FRB16" s="1897"/>
      <c r="FRC16" s="1897"/>
      <c r="FRD16" s="1897"/>
      <c r="FRE16" s="1897"/>
      <c r="FRF16" s="1897"/>
      <c r="FRG16" s="1897"/>
      <c r="FRJ16" s="1897"/>
      <c r="FRK16" s="1897"/>
      <c r="FRL16" s="1897"/>
      <c r="FRM16" s="1897"/>
      <c r="FRN16" s="1897"/>
      <c r="FRO16" s="1897"/>
      <c r="FRR16" s="1897"/>
      <c r="FRS16" s="1897"/>
      <c r="FRT16" s="1897"/>
      <c r="FRU16" s="1897"/>
      <c r="FRV16" s="1897"/>
      <c r="FRW16" s="1897"/>
      <c r="FRZ16" s="1897"/>
      <c r="FSA16" s="1897"/>
      <c r="FSB16" s="1897"/>
      <c r="FSC16" s="1897"/>
      <c r="FSD16" s="1897"/>
      <c r="FSE16" s="1897"/>
      <c r="FSH16" s="1897"/>
      <c r="FSI16" s="1897"/>
      <c r="FSJ16" s="1897"/>
      <c r="FSK16" s="1897"/>
      <c r="FSL16" s="1897"/>
      <c r="FSM16" s="1897"/>
      <c r="FSP16" s="1897"/>
      <c r="FSQ16" s="1897"/>
      <c r="FSR16" s="1897"/>
      <c r="FSS16" s="1897"/>
      <c r="FST16" s="1897"/>
      <c r="FSU16" s="1897"/>
      <c r="FSX16" s="1897"/>
      <c r="FSY16" s="1897"/>
      <c r="FSZ16" s="1897"/>
      <c r="FTA16" s="1897"/>
      <c r="FTB16" s="1897"/>
      <c r="FTC16" s="1897"/>
      <c r="FTF16" s="1897"/>
      <c r="FTG16" s="1897"/>
      <c r="FTH16" s="1897"/>
      <c r="FTI16" s="1897"/>
      <c r="FTJ16" s="1897"/>
      <c r="FTK16" s="1897"/>
      <c r="FTN16" s="1897"/>
      <c r="FTO16" s="1897"/>
      <c r="FTP16" s="1897"/>
      <c r="FTQ16" s="1897"/>
      <c r="FTR16" s="1897"/>
      <c r="FTS16" s="1897"/>
      <c r="FTV16" s="1897"/>
      <c r="FTW16" s="1897"/>
      <c r="FTX16" s="1897"/>
      <c r="FTY16" s="1897"/>
      <c r="FTZ16" s="1897"/>
      <c r="FUA16" s="1897"/>
      <c r="FUD16" s="1897"/>
      <c r="FUE16" s="1897"/>
      <c r="FUF16" s="1897"/>
      <c r="FUG16" s="1897"/>
      <c r="FUH16" s="1897"/>
      <c r="FUI16" s="1897"/>
      <c r="FUL16" s="1897"/>
      <c r="FUM16" s="1897"/>
      <c r="FUN16" s="1897"/>
      <c r="FUO16" s="1897"/>
      <c r="FUP16" s="1897"/>
      <c r="FUQ16" s="1897"/>
      <c r="FUT16" s="1897"/>
      <c r="FUU16" s="1897"/>
      <c r="FUV16" s="1897"/>
      <c r="FUW16" s="1897"/>
      <c r="FUX16" s="1897"/>
      <c r="FUY16" s="1897"/>
      <c r="FVB16" s="1897"/>
      <c r="FVC16" s="1897"/>
      <c r="FVD16" s="1897"/>
      <c r="FVE16" s="1897"/>
      <c r="FVF16" s="1897"/>
      <c r="FVG16" s="1897"/>
      <c r="FVJ16" s="1897"/>
      <c r="FVK16" s="1897"/>
      <c r="FVL16" s="1897"/>
      <c r="FVM16" s="1897"/>
      <c r="FVN16" s="1897"/>
      <c r="FVO16" s="1897"/>
      <c r="FVR16" s="1897"/>
      <c r="FVS16" s="1897"/>
      <c r="FVT16" s="1897"/>
      <c r="FVU16" s="1897"/>
      <c r="FVV16" s="1897"/>
      <c r="FVW16" s="1897"/>
      <c r="FVZ16" s="1897"/>
      <c r="FWA16" s="1897"/>
      <c r="FWB16" s="1897"/>
      <c r="FWC16" s="1897"/>
      <c r="FWD16" s="1897"/>
      <c r="FWE16" s="1897"/>
      <c r="FWH16" s="1897"/>
      <c r="FWI16" s="1897"/>
      <c r="FWJ16" s="1897"/>
      <c r="FWK16" s="1897"/>
      <c r="FWL16" s="1897"/>
      <c r="FWM16" s="1897"/>
      <c r="FWP16" s="1897"/>
      <c r="FWQ16" s="1897"/>
      <c r="FWR16" s="1897"/>
      <c r="FWS16" s="1897"/>
      <c r="FWT16" s="1897"/>
      <c r="FWU16" s="1897"/>
      <c r="FWX16" s="1897"/>
      <c r="FWY16" s="1897"/>
      <c r="FWZ16" s="1897"/>
      <c r="FXA16" s="1897"/>
      <c r="FXB16" s="1897"/>
      <c r="FXC16" s="1897"/>
      <c r="FXF16" s="1897"/>
      <c r="FXG16" s="1897"/>
      <c r="FXH16" s="1897"/>
      <c r="FXI16" s="1897"/>
      <c r="FXJ16" s="1897"/>
      <c r="FXK16" s="1897"/>
      <c r="FXN16" s="1897"/>
      <c r="FXO16" s="1897"/>
      <c r="FXP16" s="1897"/>
      <c r="FXQ16" s="1897"/>
      <c r="FXR16" s="1897"/>
      <c r="FXS16" s="1897"/>
      <c r="FXV16" s="1897"/>
      <c r="FXW16" s="1897"/>
      <c r="FXX16" s="1897"/>
      <c r="FXY16" s="1897"/>
      <c r="FXZ16" s="1897"/>
      <c r="FYA16" s="1897"/>
      <c r="FYD16" s="1897"/>
      <c r="FYE16" s="1897"/>
      <c r="FYF16" s="1897"/>
      <c r="FYG16" s="1897"/>
      <c r="FYH16" s="1897"/>
      <c r="FYI16" s="1897"/>
      <c r="FYL16" s="1897"/>
      <c r="FYM16" s="1897"/>
      <c r="FYN16" s="1897"/>
      <c r="FYO16" s="1897"/>
      <c r="FYP16" s="1897"/>
      <c r="FYQ16" s="1897"/>
      <c r="FYT16" s="1897"/>
      <c r="FYU16" s="1897"/>
      <c r="FYV16" s="1897"/>
      <c r="FYW16" s="1897"/>
      <c r="FYX16" s="1897"/>
      <c r="FYY16" s="1897"/>
      <c r="FZB16" s="1897"/>
      <c r="FZC16" s="1897"/>
      <c r="FZD16" s="1897"/>
      <c r="FZE16" s="1897"/>
      <c r="FZF16" s="1897"/>
      <c r="FZG16" s="1897"/>
      <c r="FZJ16" s="1897"/>
      <c r="FZK16" s="1897"/>
      <c r="FZL16" s="1897"/>
      <c r="FZM16" s="1897"/>
      <c r="FZN16" s="1897"/>
      <c r="FZO16" s="1897"/>
      <c r="FZR16" s="1897"/>
      <c r="FZS16" s="1897"/>
      <c r="FZT16" s="1897"/>
      <c r="FZU16" s="1897"/>
      <c r="FZV16" s="1897"/>
      <c r="FZW16" s="1897"/>
      <c r="FZZ16" s="1897"/>
      <c r="GAA16" s="1897"/>
      <c r="GAB16" s="1897"/>
      <c r="GAC16" s="1897"/>
      <c r="GAD16" s="1897"/>
      <c r="GAE16" s="1897"/>
      <c r="GAH16" s="1897"/>
      <c r="GAI16" s="1897"/>
      <c r="GAJ16" s="1897"/>
      <c r="GAK16" s="1897"/>
      <c r="GAL16" s="1897"/>
      <c r="GAM16" s="1897"/>
      <c r="GAP16" s="1897"/>
      <c r="GAQ16" s="1897"/>
      <c r="GAR16" s="1897"/>
      <c r="GAS16" s="1897"/>
      <c r="GAT16" s="1897"/>
      <c r="GAU16" s="1897"/>
      <c r="GAX16" s="1897"/>
      <c r="GAY16" s="1897"/>
      <c r="GAZ16" s="1897"/>
      <c r="GBA16" s="1897"/>
      <c r="GBB16" s="1897"/>
      <c r="GBC16" s="1897"/>
      <c r="GBF16" s="1897"/>
      <c r="GBG16" s="1897"/>
      <c r="GBH16" s="1897"/>
      <c r="GBI16" s="1897"/>
      <c r="GBJ16" s="1897"/>
      <c r="GBK16" s="1897"/>
      <c r="GBN16" s="1897"/>
      <c r="GBO16" s="1897"/>
      <c r="GBP16" s="1897"/>
      <c r="GBQ16" s="1897"/>
      <c r="GBR16" s="1897"/>
      <c r="GBS16" s="1897"/>
      <c r="GBV16" s="1897"/>
      <c r="GBW16" s="1897"/>
      <c r="GBX16" s="1897"/>
      <c r="GBY16" s="1897"/>
      <c r="GBZ16" s="1897"/>
      <c r="GCA16" s="1897"/>
      <c r="GCD16" s="1897"/>
      <c r="GCE16" s="1897"/>
      <c r="GCF16" s="1897"/>
      <c r="GCG16" s="1897"/>
      <c r="GCH16" s="1897"/>
      <c r="GCI16" s="1897"/>
      <c r="GCL16" s="1897"/>
      <c r="GCM16" s="1897"/>
      <c r="GCN16" s="1897"/>
      <c r="GCO16" s="1897"/>
      <c r="GCP16" s="1897"/>
      <c r="GCQ16" s="1897"/>
      <c r="GCT16" s="1897"/>
      <c r="GCU16" s="1897"/>
      <c r="GCV16" s="1897"/>
      <c r="GCW16" s="1897"/>
      <c r="GCX16" s="1897"/>
      <c r="GCY16" s="1897"/>
      <c r="GDB16" s="1897"/>
      <c r="GDC16" s="1897"/>
      <c r="GDD16" s="1897"/>
      <c r="GDE16" s="1897"/>
      <c r="GDF16" s="1897"/>
      <c r="GDG16" s="1897"/>
      <c r="GDJ16" s="1897"/>
      <c r="GDK16" s="1897"/>
      <c r="GDL16" s="1897"/>
      <c r="GDM16" s="1897"/>
      <c r="GDN16" s="1897"/>
      <c r="GDO16" s="1897"/>
      <c r="GDR16" s="1897"/>
      <c r="GDS16" s="1897"/>
      <c r="GDT16" s="1897"/>
      <c r="GDU16" s="1897"/>
      <c r="GDV16" s="1897"/>
      <c r="GDW16" s="1897"/>
      <c r="GDZ16" s="1897"/>
      <c r="GEA16" s="1897"/>
      <c r="GEB16" s="1897"/>
      <c r="GEC16" s="1897"/>
      <c r="GED16" s="1897"/>
      <c r="GEE16" s="1897"/>
      <c r="GEH16" s="1897"/>
      <c r="GEI16" s="1897"/>
      <c r="GEJ16" s="1897"/>
      <c r="GEK16" s="1897"/>
      <c r="GEL16" s="1897"/>
      <c r="GEM16" s="1897"/>
      <c r="GEP16" s="1897"/>
      <c r="GEQ16" s="1897"/>
      <c r="GER16" s="1897"/>
      <c r="GES16" s="1897"/>
      <c r="GET16" s="1897"/>
      <c r="GEU16" s="1897"/>
      <c r="GEX16" s="1897"/>
      <c r="GEY16" s="1897"/>
      <c r="GEZ16" s="1897"/>
      <c r="GFA16" s="1897"/>
      <c r="GFB16" s="1897"/>
      <c r="GFC16" s="1897"/>
      <c r="GFF16" s="1897"/>
      <c r="GFG16" s="1897"/>
      <c r="GFH16" s="1897"/>
      <c r="GFI16" s="1897"/>
      <c r="GFJ16" s="1897"/>
      <c r="GFK16" s="1897"/>
      <c r="GFN16" s="1897"/>
      <c r="GFO16" s="1897"/>
      <c r="GFP16" s="1897"/>
      <c r="GFQ16" s="1897"/>
      <c r="GFR16" s="1897"/>
      <c r="GFS16" s="1897"/>
      <c r="GFV16" s="1897"/>
      <c r="GFW16" s="1897"/>
      <c r="GFX16" s="1897"/>
      <c r="GFY16" s="1897"/>
      <c r="GFZ16" s="1897"/>
      <c r="GGA16" s="1897"/>
      <c r="GGD16" s="1897"/>
      <c r="GGE16" s="1897"/>
      <c r="GGF16" s="1897"/>
      <c r="GGG16" s="1897"/>
      <c r="GGH16" s="1897"/>
      <c r="GGI16" s="1897"/>
      <c r="GGL16" s="1897"/>
      <c r="GGM16" s="1897"/>
      <c r="GGN16" s="1897"/>
      <c r="GGO16" s="1897"/>
      <c r="GGP16" s="1897"/>
      <c r="GGQ16" s="1897"/>
      <c r="GGT16" s="1897"/>
      <c r="GGU16" s="1897"/>
      <c r="GGV16" s="1897"/>
      <c r="GGW16" s="1897"/>
      <c r="GGX16" s="1897"/>
      <c r="GGY16" s="1897"/>
      <c r="GHB16" s="1897"/>
      <c r="GHC16" s="1897"/>
      <c r="GHD16" s="1897"/>
      <c r="GHE16" s="1897"/>
      <c r="GHF16" s="1897"/>
      <c r="GHG16" s="1897"/>
      <c r="GHJ16" s="1897"/>
      <c r="GHK16" s="1897"/>
      <c r="GHL16" s="1897"/>
      <c r="GHM16" s="1897"/>
      <c r="GHN16" s="1897"/>
      <c r="GHO16" s="1897"/>
      <c r="GHR16" s="1897"/>
      <c r="GHS16" s="1897"/>
      <c r="GHT16" s="1897"/>
      <c r="GHU16" s="1897"/>
      <c r="GHV16" s="1897"/>
      <c r="GHW16" s="1897"/>
      <c r="GHZ16" s="1897"/>
      <c r="GIA16" s="1897"/>
      <c r="GIB16" s="1897"/>
      <c r="GIC16" s="1897"/>
      <c r="GID16" s="1897"/>
      <c r="GIE16" s="1897"/>
      <c r="GIH16" s="1897"/>
      <c r="GII16" s="1897"/>
      <c r="GIJ16" s="1897"/>
      <c r="GIK16" s="1897"/>
      <c r="GIL16" s="1897"/>
      <c r="GIM16" s="1897"/>
      <c r="GIP16" s="1897"/>
      <c r="GIQ16" s="1897"/>
      <c r="GIR16" s="1897"/>
      <c r="GIS16" s="1897"/>
      <c r="GIT16" s="1897"/>
      <c r="GIU16" s="1897"/>
      <c r="GIX16" s="1897"/>
      <c r="GIY16" s="1897"/>
      <c r="GIZ16" s="1897"/>
      <c r="GJA16" s="1897"/>
      <c r="GJB16" s="1897"/>
      <c r="GJC16" s="1897"/>
      <c r="GJF16" s="1897"/>
      <c r="GJG16" s="1897"/>
      <c r="GJH16" s="1897"/>
      <c r="GJI16" s="1897"/>
      <c r="GJJ16" s="1897"/>
      <c r="GJK16" s="1897"/>
      <c r="GJN16" s="1897"/>
      <c r="GJO16" s="1897"/>
      <c r="GJP16" s="1897"/>
      <c r="GJQ16" s="1897"/>
      <c r="GJR16" s="1897"/>
      <c r="GJS16" s="1897"/>
      <c r="GJV16" s="1897"/>
      <c r="GJW16" s="1897"/>
      <c r="GJX16" s="1897"/>
      <c r="GJY16" s="1897"/>
      <c r="GJZ16" s="1897"/>
      <c r="GKA16" s="1897"/>
      <c r="GKD16" s="1897"/>
      <c r="GKE16" s="1897"/>
      <c r="GKF16" s="1897"/>
      <c r="GKG16" s="1897"/>
      <c r="GKH16" s="1897"/>
      <c r="GKI16" s="1897"/>
      <c r="GKL16" s="1897"/>
      <c r="GKM16" s="1897"/>
      <c r="GKN16" s="1897"/>
      <c r="GKO16" s="1897"/>
      <c r="GKP16" s="1897"/>
      <c r="GKQ16" s="1897"/>
      <c r="GKT16" s="1897"/>
      <c r="GKU16" s="1897"/>
      <c r="GKV16" s="1897"/>
      <c r="GKW16" s="1897"/>
      <c r="GKX16" s="1897"/>
      <c r="GKY16" s="1897"/>
      <c r="GLB16" s="1897"/>
      <c r="GLC16" s="1897"/>
      <c r="GLD16" s="1897"/>
      <c r="GLE16" s="1897"/>
      <c r="GLF16" s="1897"/>
      <c r="GLG16" s="1897"/>
      <c r="GLJ16" s="1897"/>
      <c r="GLK16" s="1897"/>
      <c r="GLL16" s="1897"/>
      <c r="GLM16" s="1897"/>
      <c r="GLN16" s="1897"/>
      <c r="GLO16" s="1897"/>
      <c r="GLR16" s="1897"/>
      <c r="GLS16" s="1897"/>
      <c r="GLT16" s="1897"/>
      <c r="GLU16" s="1897"/>
      <c r="GLV16" s="1897"/>
      <c r="GLW16" s="1897"/>
      <c r="GLZ16" s="1897"/>
      <c r="GMA16" s="1897"/>
      <c r="GMB16" s="1897"/>
      <c r="GMC16" s="1897"/>
      <c r="GMD16" s="1897"/>
      <c r="GME16" s="1897"/>
      <c r="GMH16" s="1897"/>
      <c r="GMI16" s="1897"/>
      <c r="GMJ16" s="1897"/>
      <c r="GMK16" s="1897"/>
      <c r="GML16" s="1897"/>
      <c r="GMM16" s="1897"/>
      <c r="GMP16" s="1897"/>
      <c r="GMQ16" s="1897"/>
      <c r="GMR16" s="1897"/>
      <c r="GMS16" s="1897"/>
      <c r="GMT16" s="1897"/>
      <c r="GMU16" s="1897"/>
      <c r="GMX16" s="1897"/>
      <c r="GMY16" s="1897"/>
      <c r="GMZ16" s="1897"/>
      <c r="GNA16" s="1897"/>
      <c r="GNB16" s="1897"/>
      <c r="GNC16" s="1897"/>
      <c r="GNF16" s="1897"/>
      <c r="GNG16" s="1897"/>
      <c r="GNH16" s="1897"/>
      <c r="GNI16" s="1897"/>
      <c r="GNJ16" s="1897"/>
      <c r="GNK16" s="1897"/>
      <c r="GNN16" s="1897"/>
      <c r="GNO16" s="1897"/>
      <c r="GNP16" s="1897"/>
      <c r="GNQ16" s="1897"/>
      <c r="GNR16" s="1897"/>
      <c r="GNS16" s="1897"/>
      <c r="GNV16" s="1897"/>
      <c r="GNW16" s="1897"/>
      <c r="GNX16" s="1897"/>
      <c r="GNY16" s="1897"/>
      <c r="GNZ16" s="1897"/>
      <c r="GOA16" s="1897"/>
      <c r="GOD16" s="1897"/>
      <c r="GOE16" s="1897"/>
      <c r="GOF16" s="1897"/>
      <c r="GOG16" s="1897"/>
      <c r="GOH16" s="1897"/>
      <c r="GOI16" s="1897"/>
      <c r="GOL16" s="1897"/>
      <c r="GOM16" s="1897"/>
      <c r="GON16" s="1897"/>
      <c r="GOO16" s="1897"/>
      <c r="GOP16" s="1897"/>
      <c r="GOQ16" s="1897"/>
      <c r="GOT16" s="1897"/>
      <c r="GOU16" s="1897"/>
      <c r="GOV16" s="1897"/>
      <c r="GOW16" s="1897"/>
      <c r="GOX16" s="1897"/>
      <c r="GOY16" s="1897"/>
      <c r="GPB16" s="1897"/>
      <c r="GPC16" s="1897"/>
      <c r="GPD16" s="1897"/>
      <c r="GPE16" s="1897"/>
      <c r="GPF16" s="1897"/>
      <c r="GPG16" s="1897"/>
      <c r="GPJ16" s="1897"/>
      <c r="GPK16" s="1897"/>
      <c r="GPL16" s="1897"/>
      <c r="GPM16" s="1897"/>
      <c r="GPN16" s="1897"/>
      <c r="GPO16" s="1897"/>
      <c r="GPR16" s="1897"/>
      <c r="GPS16" s="1897"/>
      <c r="GPT16" s="1897"/>
      <c r="GPU16" s="1897"/>
      <c r="GPV16" s="1897"/>
      <c r="GPW16" s="1897"/>
      <c r="GPZ16" s="1897"/>
      <c r="GQA16" s="1897"/>
      <c r="GQB16" s="1897"/>
      <c r="GQC16" s="1897"/>
      <c r="GQD16" s="1897"/>
      <c r="GQE16" s="1897"/>
      <c r="GQH16" s="1897"/>
      <c r="GQI16" s="1897"/>
      <c r="GQJ16" s="1897"/>
      <c r="GQK16" s="1897"/>
      <c r="GQL16" s="1897"/>
      <c r="GQM16" s="1897"/>
      <c r="GQP16" s="1897"/>
      <c r="GQQ16" s="1897"/>
      <c r="GQR16" s="1897"/>
      <c r="GQS16" s="1897"/>
      <c r="GQT16" s="1897"/>
      <c r="GQU16" s="1897"/>
      <c r="GQX16" s="1897"/>
      <c r="GQY16" s="1897"/>
      <c r="GQZ16" s="1897"/>
      <c r="GRA16" s="1897"/>
      <c r="GRB16" s="1897"/>
      <c r="GRC16" s="1897"/>
      <c r="GRF16" s="1897"/>
      <c r="GRG16" s="1897"/>
      <c r="GRH16" s="1897"/>
      <c r="GRI16" s="1897"/>
      <c r="GRJ16" s="1897"/>
      <c r="GRK16" s="1897"/>
      <c r="GRN16" s="1897"/>
      <c r="GRO16" s="1897"/>
      <c r="GRP16" s="1897"/>
      <c r="GRQ16" s="1897"/>
      <c r="GRR16" s="1897"/>
      <c r="GRS16" s="1897"/>
      <c r="GRV16" s="1897"/>
      <c r="GRW16" s="1897"/>
      <c r="GRX16" s="1897"/>
      <c r="GRY16" s="1897"/>
      <c r="GRZ16" s="1897"/>
      <c r="GSA16" s="1897"/>
      <c r="GSD16" s="1897"/>
      <c r="GSE16" s="1897"/>
      <c r="GSF16" s="1897"/>
      <c r="GSG16" s="1897"/>
      <c r="GSH16" s="1897"/>
      <c r="GSI16" s="1897"/>
      <c r="GSL16" s="1897"/>
      <c r="GSM16" s="1897"/>
      <c r="GSN16" s="1897"/>
      <c r="GSO16" s="1897"/>
      <c r="GSP16" s="1897"/>
      <c r="GSQ16" s="1897"/>
      <c r="GST16" s="1897"/>
      <c r="GSU16" s="1897"/>
      <c r="GSV16" s="1897"/>
      <c r="GSW16" s="1897"/>
      <c r="GSX16" s="1897"/>
      <c r="GSY16" s="1897"/>
      <c r="GTB16" s="1897"/>
      <c r="GTC16" s="1897"/>
      <c r="GTD16" s="1897"/>
      <c r="GTE16" s="1897"/>
      <c r="GTF16" s="1897"/>
      <c r="GTG16" s="1897"/>
      <c r="GTJ16" s="1897"/>
      <c r="GTK16" s="1897"/>
      <c r="GTL16" s="1897"/>
      <c r="GTM16" s="1897"/>
      <c r="GTN16" s="1897"/>
      <c r="GTO16" s="1897"/>
      <c r="GTR16" s="1897"/>
      <c r="GTS16" s="1897"/>
      <c r="GTT16" s="1897"/>
      <c r="GTU16" s="1897"/>
      <c r="GTV16" s="1897"/>
      <c r="GTW16" s="1897"/>
      <c r="GTZ16" s="1897"/>
      <c r="GUA16" s="1897"/>
      <c r="GUB16" s="1897"/>
      <c r="GUC16" s="1897"/>
      <c r="GUD16" s="1897"/>
      <c r="GUE16" s="1897"/>
      <c r="GUH16" s="1897"/>
      <c r="GUI16" s="1897"/>
      <c r="GUJ16" s="1897"/>
      <c r="GUK16" s="1897"/>
      <c r="GUL16" s="1897"/>
      <c r="GUM16" s="1897"/>
      <c r="GUP16" s="1897"/>
      <c r="GUQ16" s="1897"/>
      <c r="GUR16" s="1897"/>
      <c r="GUS16" s="1897"/>
      <c r="GUT16" s="1897"/>
      <c r="GUU16" s="1897"/>
      <c r="GUX16" s="1897"/>
      <c r="GUY16" s="1897"/>
      <c r="GUZ16" s="1897"/>
      <c r="GVA16" s="1897"/>
      <c r="GVB16" s="1897"/>
      <c r="GVC16" s="1897"/>
      <c r="GVF16" s="1897"/>
      <c r="GVG16" s="1897"/>
      <c r="GVH16" s="1897"/>
      <c r="GVI16" s="1897"/>
      <c r="GVJ16" s="1897"/>
      <c r="GVK16" s="1897"/>
      <c r="GVN16" s="1897"/>
      <c r="GVO16" s="1897"/>
      <c r="GVP16" s="1897"/>
      <c r="GVQ16" s="1897"/>
      <c r="GVR16" s="1897"/>
      <c r="GVS16" s="1897"/>
      <c r="GVV16" s="1897"/>
      <c r="GVW16" s="1897"/>
      <c r="GVX16" s="1897"/>
      <c r="GVY16" s="1897"/>
      <c r="GVZ16" s="1897"/>
      <c r="GWA16" s="1897"/>
      <c r="GWD16" s="1897"/>
      <c r="GWE16" s="1897"/>
      <c r="GWF16" s="1897"/>
      <c r="GWG16" s="1897"/>
      <c r="GWH16" s="1897"/>
      <c r="GWI16" s="1897"/>
      <c r="GWL16" s="1897"/>
      <c r="GWM16" s="1897"/>
      <c r="GWN16" s="1897"/>
      <c r="GWO16" s="1897"/>
      <c r="GWP16" s="1897"/>
      <c r="GWQ16" s="1897"/>
      <c r="GWT16" s="1897"/>
      <c r="GWU16" s="1897"/>
      <c r="GWV16" s="1897"/>
      <c r="GWW16" s="1897"/>
      <c r="GWX16" s="1897"/>
      <c r="GWY16" s="1897"/>
      <c r="GXB16" s="1897"/>
      <c r="GXC16" s="1897"/>
      <c r="GXD16" s="1897"/>
      <c r="GXE16" s="1897"/>
      <c r="GXF16" s="1897"/>
      <c r="GXG16" s="1897"/>
      <c r="GXJ16" s="1897"/>
      <c r="GXK16" s="1897"/>
      <c r="GXL16" s="1897"/>
      <c r="GXM16" s="1897"/>
      <c r="GXN16" s="1897"/>
      <c r="GXO16" s="1897"/>
      <c r="GXR16" s="1897"/>
      <c r="GXS16" s="1897"/>
      <c r="GXT16" s="1897"/>
      <c r="GXU16" s="1897"/>
      <c r="GXV16" s="1897"/>
      <c r="GXW16" s="1897"/>
      <c r="GXZ16" s="1897"/>
      <c r="GYA16" s="1897"/>
      <c r="GYB16" s="1897"/>
      <c r="GYC16" s="1897"/>
      <c r="GYD16" s="1897"/>
      <c r="GYE16" s="1897"/>
      <c r="GYH16" s="1897"/>
      <c r="GYI16" s="1897"/>
      <c r="GYJ16" s="1897"/>
      <c r="GYK16" s="1897"/>
      <c r="GYL16" s="1897"/>
      <c r="GYM16" s="1897"/>
      <c r="GYP16" s="1897"/>
      <c r="GYQ16" s="1897"/>
      <c r="GYR16" s="1897"/>
      <c r="GYS16" s="1897"/>
      <c r="GYT16" s="1897"/>
      <c r="GYU16" s="1897"/>
      <c r="GYX16" s="1897"/>
      <c r="GYY16" s="1897"/>
      <c r="GYZ16" s="1897"/>
      <c r="GZA16" s="1897"/>
      <c r="GZB16" s="1897"/>
      <c r="GZC16" s="1897"/>
      <c r="GZF16" s="1897"/>
      <c r="GZG16" s="1897"/>
      <c r="GZH16" s="1897"/>
      <c r="GZI16" s="1897"/>
      <c r="GZJ16" s="1897"/>
      <c r="GZK16" s="1897"/>
      <c r="GZN16" s="1897"/>
      <c r="GZO16" s="1897"/>
      <c r="GZP16" s="1897"/>
      <c r="GZQ16" s="1897"/>
      <c r="GZR16" s="1897"/>
      <c r="GZS16" s="1897"/>
      <c r="GZV16" s="1897"/>
      <c r="GZW16" s="1897"/>
      <c r="GZX16" s="1897"/>
      <c r="GZY16" s="1897"/>
      <c r="GZZ16" s="1897"/>
      <c r="HAA16" s="1897"/>
      <c r="HAD16" s="1897"/>
      <c r="HAE16" s="1897"/>
      <c r="HAF16" s="1897"/>
      <c r="HAG16" s="1897"/>
      <c r="HAH16" s="1897"/>
      <c r="HAI16" s="1897"/>
      <c r="HAL16" s="1897"/>
      <c r="HAM16" s="1897"/>
      <c r="HAN16" s="1897"/>
      <c r="HAO16" s="1897"/>
      <c r="HAP16" s="1897"/>
      <c r="HAQ16" s="1897"/>
      <c r="HAT16" s="1897"/>
      <c r="HAU16" s="1897"/>
      <c r="HAV16" s="1897"/>
      <c r="HAW16" s="1897"/>
      <c r="HAX16" s="1897"/>
      <c r="HAY16" s="1897"/>
      <c r="HBB16" s="1897"/>
      <c r="HBC16" s="1897"/>
      <c r="HBD16" s="1897"/>
      <c r="HBE16" s="1897"/>
      <c r="HBF16" s="1897"/>
      <c r="HBG16" s="1897"/>
      <c r="HBJ16" s="1897"/>
      <c r="HBK16" s="1897"/>
      <c r="HBL16" s="1897"/>
      <c r="HBM16" s="1897"/>
      <c r="HBN16" s="1897"/>
      <c r="HBO16" s="1897"/>
      <c r="HBR16" s="1897"/>
      <c r="HBS16" s="1897"/>
      <c r="HBT16" s="1897"/>
      <c r="HBU16" s="1897"/>
      <c r="HBV16" s="1897"/>
      <c r="HBW16" s="1897"/>
      <c r="HBZ16" s="1897"/>
      <c r="HCA16" s="1897"/>
      <c r="HCB16" s="1897"/>
      <c r="HCC16" s="1897"/>
      <c r="HCD16" s="1897"/>
      <c r="HCE16" s="1897"/>
      <c r="HCH16" s="1897"/>
      <c r="HCI16" s="1897"/>
      <c r="HCJ16" s="1897"/>
      <c r="HCK16" s="1897"/>
      <c r="HCL16" s="1897"/>
      <c r="HCM16" s="1897"/>
      <c r="HCP16" s="1897"/>
      <c r="HCQ16" s="1897"/>
      <c r="HCR16" s="1897"/>
      <c r="HCS16" s="1897"/>
      <c r="HCT16" s="1897"/>
      <c r="HCU16" s="1897"/>
      <c r="HCX16" s="1897"/>
      <c r="HCY16" s="1897"/>
      <c r="HCZ16" s="1897"/>
      <c r="HDA16" s="1897"/>
      <c r="HDB16" s="1897"/>
      <c r="HDC16" s="1897"/>
      <c r="HDF16" s="1897"/>
      <c r="HDG16" s="1897"/>
      <c r="HDH16" s="1897"/>
      <c r="HDI16" s="1897"/>
      <c r="HDJ16" s="1897"/>
      <c r="HDK16" s="1897"/>
      <c r="HDN16" s="1897"/>
      <c r="HDO16" s="1897"/>
      <c r="HDP16" s="1897"/>
      <c r="HDQ16" s="1897"/>
      <c r="HDR16" s="1897"/>
      <c r="HDS16" s="1897"/>
      <c r="HDV16" s="1897"/>
      <c r="HDW16" s="1897"/>
      <c r="HDX16" s="1897"/>
      <c r="HDY16" s="1897"/>
      <c r="HDZ16" s="1897"/>
      <c r="HEA16" s="1897"/>
      <c r="HED16" s="1897"/>
      <c r="HEE16" s="1897"/>
      <c r="HEF16" s="1897"/>
      <c r="HEG16" s="1897"/>
      <c r="HEH16" s="1897"/>
      <c r="HEI16" s="1897"/>
      <c r="HEL16" s="1897"/>
      <c r="HEM16" s="1897"/>
      <c r="HEN16" s="1897"/>
      <c r="HEO16" s="1897"/>
      <c r="HEP16" s="1897"/>
      <c r="HEQ16" s="1897"/>
      <c r="HET16" s="1897"/>
      <c r="HEU16" s="1897"/>
      <c r="HEV16" s="1897"/>
      <c r="HEW16" s="1897"/>
      <c r="HEX16" s="1897"/>
      <c r="HEY16" s="1897"/>
      <c r="HFB16" s="1897"/>
      <c r="HFC16" s="1897"/>
      <c r="HFD16" s="1897"/>
      <c r="HFE16" s="1897"/>
      <c r="HFF16" s="1897"/>
      <c r="HFG16" s="1897"/>
      <c r="HFJ16" s="1897"/>
      <c r="HFK16" s="1897"/>
      <c r="HFL16" s="1897"/>
      <c r="HFM16" s="1897"/>
      <c r="HFN16" s="1897"/>
      <c r="HFO16" s="1897"/>
      <c r="HFR16" s="1897"/>
      <c r="HFS16" s="1897"/>
      <c r="HFT16" s="1897"/>
      <c r="HFU16" s="1897"/>
      <c r="HFV16" s="1897"/>
      <c r="HFW16" s="1897"/>
      <c r="HFZ16" s="1897"/>
      <c r="HGA16" s="1897"/>
      <c r="HGB16" s="1897"/>
      <c r="HGC16" s="1897"/>
      <c r="HGD16" s="1897"/>
      <c r="HGE16" s="1897"/>
      <c r="HGH16" s="1897"/>
      <c r="HGI16" s="1897"/>
      <c r="HGJ16" s="1897"/>
      <c r="HGK16" s="1897"/>
      <c r="HGL16" s="1897"/>
      <c r="HGM16" s="1897"/>
      <c r="HGP16" s="1897"/>
      <c r="HGQ16" s="1897"/>
      <c r="HGR16" s="1897"/>
      <c r="HGS16" s="1897"/>
      <c r="HGT16" s="1897"/>
      <c r="HGU16" s="1897"/>
      <c r="HGX16" s="1897"/>
      <c r="HGY16" s="1897"/>
      <c r="HGZ16" s="1897"/>
      <c r="HHA16" s="1897"/>
      <c r="HHB16" s="1897"/>
      <c r="HHC16" s="1897"/>
      <c r="HHF16" s="1897"/>
      <c r="HHG16" s="1897"/>
      <c r="HHH16" s="1897"/>
      <c r="HHI16" s="1897"/>
      <c r="HHJ16" s="1897"/>
      <c r="HHK16" s="1897"/>
      <c r="HHN16" s="1897"/>
      <c r="HHO16" s="1897"/>
      <c r="HHP16" s="1897"/>
      <c r="HHQ16" s="1897"/>
      <c r="HHR16" s="1897"/>
      <c r="HHS16" s="1897"/>
      <c r="HHV16" s="1897"/>
      <c r="HHW16" s="1897"/>
      <c r="HHX16" s="1897"/>
      <c r="HHY16" s="1897"/>
      <c r="HHZ16" s="1897"/>
      <c r="HIA16" s="1897"/>
      <c r="HID16" s="1897"/>
      <c r="HIE16" s="1897"/>
      <c r="HIF16" s="1897"/>
      <c r="HIG16" s="1897"/>
      <c r="HIH16" s="1897"/>
      <c r="HII16" s="1897"/>
      <c r="HIL16" s="1897"/>
      <c r="HIM16" s="1897"/>
      <c r="HIN16" s="1897"/>
      <c r="HIO16" s="1897"/>
      <c r="HIP16" s="1897"/>
      <c r="HIQ16" s="1897"/>
      <c r="HIT16" s="1897"/>
      <c r="HIU16" s="1897"/>
      <c r="HIV16" s="1897"/>
      <c r="HIW16" s="1897"/>
      <c r="HIX16" s="1897"/>
      <c r="HIY16" s="1897"/>
      <c r="HJB16" s="1897"/>
      <c r="HJC16" s="1897"/>
      <c r="HJD16" s="1897"/>
      <c r="HJE16" s="1897"/>
      <c r="HJF16" s="1897"/>
      <c r="HJG16" s="1897"/>
      <c r="HJJ16" s="1897"/>
      <c r="HJK16" s="1897"/>
      <c r="HJL16" s="1897"/>
      <c r="HJM16" s="1897"/>
      <c r="HJN16" s="1897"/>
      <c r="HJO16" s="1897"/>
      <c r="HJR16" s="1897"/>
      <c r="HJS16" s="1897"/>
      <c r="HJT16" s="1897"/>
      <c r="HJU16" s="1897"/>
      <c r="HJV16" s="1897"/>
      <c r="HJW16" s="1897"/>
      <c r="HJZ16" s="1897"/>
      <c r="HKA16" s="1897"/>
      <c r="HKB16" s="1897"/>
      <c r="HKC16" s="1897"/>
      <c r="HKD16" s="1897"/>
      <c r="HKE16" s="1897"/>
      <c r="HKH16" s="1897"/>
      <c r="HKI16" s="1897"/>
      <c r="HKJ16" s="1897"/>
      <c r="HKK16" s="1897"/>
      <c r="HKL16" s="1897"/>
      <c r="HKM16" s="1897"/>
      <c r="HKP16" s="1897"/>
      <c r="HKQ16" s="1897"/>
      <c r="HKR16" s="1897"/>
      <c r="HKS16" s="1897"/>
      <c r="HKT16" s="1897"/>
      <c r="HKU16" s="1897"/>
      <c r="HKX16" s="1897"/>
      <c r="HKY16" s="1897"/>
      <c r="HKZ16" s="1897"/>
      <c r="HLA16" s="1897"/>
      <c r="HLB16" s="1897"/>
      <c r="HLC16" s="1897"/>
      <c r="HLF16" s="1897"/>
      <c r="HLG16" s="1897"/>
      <c r="HLH16" s="1897"/>
      <c r="HLI16" s="1897"/>
      <c r="HLJ16" s="1897"/>
      <c r="HLK16" s="1897"/>
      <c r="HLN16" s="1897"/>
      <c r="HLO16" s="1897"/>
      <c r="HLP16" s="1897"/>
      <c r="HLQ16" s="1897"/>
      <c r="HLR16" s="1897"/>
      <c r="HLS16" s="1897"/>
      <c r="HLV16" s="1897"/>
      <c r="HLW16" s="1897"/>
      <c r="HLX16" s="1897"/>
      <c r="HLY16" s="1897"/>
      <c r="HLZ16" s="1897"/>
      <c r="HMA16" s="1897"/>
      <c r="HMD16" s="1897"/>
      <c r="HME16" s="1897"/>
      <c r="HMF16" s="1897"/>
      <c r="HMG16" s="1897"/>
      <c r="HMH16" s="1897"/>
      <c r="HMI16" s="1897"/>
      <c r="HML16" s="1897"/>
      <c r="HMM16" s="1897"/>
      <c r="HMN16" s="1897"/>
      <c r="HMO16" s="1897"/>
      <c r="HMP16" s="1897"/>
      <c r="HMQ16" s="1897"/>
      <c r="HMT16" s="1897"/>
      <c r="HMU16" s="1897"/>
      <c r="HMV16" s="1897"/>
      <c r="HMW16" s="1897"/>
      <c r="HMX16" s="1897"/>
      <c r="HMY16" s="1897"/>
      <c r="HNB16" s="1897"/>
      <c r="HNC16" s="1897"/>
      <c r="HND16" s="1897"/>
      <c r="HNE16" s="1897"/>
      <c r="HNF16" s="1897"/>
      <c r="HNG16" s="1897"/>
      <c r="HNJ16" s="1897"/>
      <c r="HNK16" s="1897"/>
      <c r="HNL16" s="1897"/>
      <c r="HNM16" s="1897"/>
      <c r="HNN16" s="1897"/>
      <c r="HNO16" s="1897"/>
      <c r="HNR16" s="1897"/>
      <c r="HNS16" s="1897"/>
      <c r="HNT16" s="1897"/>
      <c r="HNU16" s="1897"/>
      <c r="HNV16" s="1897"/>
      <c r="HNW16" s="1897"/>
      <c r="HNZ16" s="1897"/>
      <c r="HOA16" s="1897"/>
      <c r="HOB16" s="1897"/>
      <c r="HOC16" s="1897"/>
      <c r="HOD16" s="1897"/>
      <c r="HOE16" s="1897"/>
      <c r="HOH16" s="1897"/>
      <c r="HOI16" s="1897"/>
      <c r="HOJ16" s="1897"/>
      <c r="HOK16" s="1897"/>
      <c r="HOL16" s="1897"/>
      <c r="HOM16" s="1897"/>
      <c r="HOP16" s="1897"/>
      <c r="HOQ16" s="1897"/>
      <c r="HOR16" s="1897"/>
      <c r="HOS16" s="1897"/>
      <c r="HOT16" s="1897"/>
      <c r="HOU16" s="1897"/>
      <c r="HOX16" s="1897"/>
      <c r="HOY16" s="1897"/>
      <c r="HOZ16" s="1897"/>
      <c r="HPA16" s="1897"/>
      <c r="HPB16" s="1897"/>
      <c r="HPC16" s="1897"/>
      <c r="HPF16" s="1897"/>
      <c r="HPG16" s="1897"/>
      <c r="HPH16" s="1897"/>
      <c r="HPI16" s="1897"/>
      <c r="HPJ16" s="1897"/>
      <c r="HPK16" s="1897"/>
      <c r="HPN16" s="1897"/>
      <c r="HPO16" s="1897"/>
      <c r="HPP16" s="1897"/>
      <c r="HPQ16" s="1897"/>
      <c r="HPR16" s="1897"/>
      <c r="HPS16" s="1897"/>
      <c r="HPV16" s="1897"/>
      <c r="HPW16" s="1897"/>
      <c r="HPX16" s="1897"/>
      <c r="HPY16" s="1897"/>
      <c r="HPZ16" s="1897"/>
      <c r="HQA16" s="1897"/>
      <c r="HQD16" s="1897"/>
      <c r="HQE16" s="1897"/>
      <c r="HQF16" s="1897"/>
      <c r="HQG16" s="1897"/>
      <c r="HQH16" s="1897"/>
      <c r="HQI16" s="1897"/>
      <c r="HQL16" s="1897"/>
      <c r="HQM16" s="1897"/>
      <c r="HQN16" s="1897"/>
      <c r="HQO16" s="1897"/>
      <c r="HQP16" s="1897"/>
      <c r="HQQ16" s="1897"/>
      <c r="HQT16" s="1897"/>
      <c r="HQU16" s="1897"/>
      <c r="HQV16" s="1897"/>
      <c r="HQW16" s="1897"/>
      <c r="HQX16" s="1897"/>
      <c r="HQY16" s="1897"/>
      <c r="HRB16" s="1897"/>
      <c r="HRC16" s="1897"/>
      <c r="HRD16" s="1897"/>
      <c r="HRE16" s="1897"/>
      <c r="HRF16" s="1897"/>
      <c r="HRG16" s="1897"/>
      <c r="HRJ16" s="1897"/>
      <c r="HRK16" s="1897"/>
      <c r="HRL16" s="1897"/>
      <c r="HRM16" s="1897"/>
      <c r="HRN16" s="1897"/>
      <c r="HRO16" s="1897"/>
      <c r="HRR16" s="1897"/>
      <c r="HRS16" s="1897"/>
      <c r="HRT16" s="1897"/>
      <c r="HRU16" s="1897"/>
      <c r="HRV16" s="1897"/>
      <c r="HRW16" s="1897"/>
      <c r="HRZ16" s="1897"/>
      <c r="HSA16" s="1897"/>
      <c r="HSB16" s="1897"/>
      <c r="HSC16" s="1897"/>
      <c r="HSD16" s="1897"/>
      <c r="HSE16" s="1897"/>
      <c r="HSH16" s="1897"/>
      <c r="HSI16" s="1897"/>
      <c r="HSJ16" s="1897"/>
      <c r="HSK16" s="1897"/>
      <c r="HSL16" s="1897"/>
      <c r="HSM16" s="1897"/>
      <c r="HSP16" s="1897"/>
      <c r="HSQ16" s="1897"/>
      <c r="HSR16" s="1897"/>
      <c r="HSS16" s="1897"/>
      <c r="HST16" s="1897"/>
      <c r="HSU16" s="1897"/>
      <c r="HSX16" s="1897"/>
      <c r="HSY16" s="1897"/>
      <c r="HSZ16" s="1897"/>
      <c r="HTA16" s="1897"/>
      <c r="HTB16" s="1897"/>
      <c r="HTC16" s="1897"/>
      <c r="HTF16" s="1897"/>
      <c r="HTG16" s="1897"/>
      <c r="HTH16" s="1897"/>
      <c r="HTI16" s="1897"/>
      <c r="HTJ16" s="1897"/>
      <c r="HTK16" s="1897"/>
      <c r="HTN16" s="1897"/>
      <c r="HTO16" s="1897"/>
      <c r="HTP16" s="1897"/>
      <c r="HTQ16" s="1897"/>
      <c r="HTR16" s="1897"/>
      <c r="HTS16" s="1897"/>
      <c r="HTV16" s="1897"/>
      <c r="HTW16" s="1897"/>
      <c r="HTX16" s="1897"/>
      <c r="HTY16" s="1897"/>
      <c r="HTZ16" s="1897"/>
      <c r="HUA16" s="1897"/>
      <c r="HUD16" s="1897"/>
      <c r="HUE16" s="1897"/>
      <c r="HUF16" s="1897"/>
      <c r="HUG16" s="1897"/>
      <c r="HUH16" s="1897"/>
      <c r="HUI16" s="1897"/>
      <c r="HUL16" s="1897"/>
      <c r="HUM16" s="1897"/>
      <c r="HUN16" s="1897"/>
      <c r="HUO16" s="1897"/>
      <c r="HUP16" s="1897"/>
      <c r="HUQ16" s="1897"/>
      <c r="HUT16" s="1897"/>
      <c r="HUU16" s="1897"/>
      <c r="HUV16" s="1897"/>
      <c r="HUW16" s="1897"/>
      <c r="HUX16" s="1897"/>
      <c r="HUY16" s="1897"/>
      <c r="HVB16" s="1897"/>
      <c r="HVC16" s="1897"/>
      <c r="HVD16" s="1897"/>
      <c r="HVE16" s="1897"/>
      <c r="HVF16" s="1897"/>
      <c r="HVG16" s="1897"/>
      <c r="HVJ16" s="1897"/>
      <c r="HVK16" s="1897"/>
      <c r="HVL16" s="1897"/>
      <c r="HVM16" s="1897"/>
      <c r="HVN16" s="1897"/>
      <c r="HVO16" s="1897"/>
      <c r="HVR16" s="1897"/>
      <c r="HVS16" s="1897"/>
      <c r="HVT16" s="1897"/>
      <c r="HVU16" s="1897"/>
      <c r="HVV16" s="1897"/>
      <c r="HVW16" s="1897"/>
      <c r="HVZ16" s="1897"/>
      <c r="HWA16" s="1897"/>
      <c r="HWB16" s="1897"/>
      <c r="HWC16" s="1897"/>
      <c r="HWD16" s="1897"/>
      <c r="HWE16" s="1897"/>
      <c r="HWH16" s="1897"/>
      <c r="HWI16" s="1897"/>
      <c r="HWJ16" s="1897"/>
      <c r="HWK16" s="1897"/>
      <c r="HWL16" s="1897"/>
      <c r="HWM16" s="1897"/>
      <c r="HWP16" s="1897"/>
      <c r="HWQ16" s="1897"/>
      <c r="HWR16" s="1897"/>
      <c r="HWS16" s="1897"/>
      <c r="HWT16" s="1897"/>
      <c r="HWU16" s="1897"/>
      <c r="HWX16" s="1897"/>
      <c r="HWY16" s="1897"/>
      <c r="HWZ16" s="1897"/>
      <c r="HXA16" s="1897"/>
      <c r="HXB16" s="1897"/>
      <c r="HXC16" s="1897"/>
      <c r="HXF16" s="1897"/>
      <c r="HXG16" s="1897"/>
      <c r="HXH16" s="1897"/>
      <c r="HXI16" s="1897"/>
      <c r="HXJ16" s="1897"/>
      <c r="HXK16" s="1897"/>
      <c r="HXN16" s="1897"/>
      <c r="HXO16" s="1897"/>
      <c r="HXP16" s="1897"/>
      <c r="HXQ16" s="1897"/>
      <c r="HXR16" s="1897"/>
      <c r="HXS16" s="1897"/>
      <c r="HXV16" s="1897"/>
      <c r="HXW16" s="1897"/>
      <c r="HXX16" s="1897"/>
      <c r="HXY16" s="1897"/>
      <c r="HXZ16" s="1897"/>
      <c r="HYA16" s="1897"/>
      <c r="HYD16" s="1897"/>
      <c r="HYE16" s="1897"/>
      <c r="HYF16" s="1897"/>
      <c r="HYG16" s="1897"/>
      <c r="HYH16" s="1897"/>
      <c r="HYI16" s="1897"/>
      <c r="HYL16" s="1897"/>
      <c r="HYM16" s="1897"/>
      <c r="HYN16" s="1897"/>
      <c r="HYO16" s="1897"/>
      <c r="HYP16" s="1897"/>
      <c r="HYQ16" s="1897"/>
      <c r="HYT16" s="1897"/>
      <c r="HYU16" s="1897"/>
      <c r="HYV16" s="1897"/>
      <c r="HYW16" s="1897"/>
      <c r="HYX16" s="1897"/>
      <c r="HYY16" s="1897"/>
      <c r="HZB16" s="1897"/>
      <c r="HZC16" s="1897"/>
      <c r="HZD16" s="1897"/>
      <c r="HZE16" s="1897"/>
      <c r="HZF16" s="1897"/>
      <c r="HZG16" s="1897"/>
      <c r="HZJ16" s="1897"/>
      <c r="HZK16" s="1897"/>
      <c r="HZL16" s="1897"/>
      <c r="HZM16" s="1897"/>
      <c r="HZN16" s="1897"/>
      <c r="HZO16" s="1897"/>
      <c r="HZR16" s="1897"/>
      <c r="HZS16" s="1897"/>
      <c r="HZT16" s="1897"/>
      <c r="HZU16" s="1897"/>
      <c r="HZV16" s="1897"/>
      <c r="HZW16" s="1897"/>
      <c r="HZZ16" s="1897"/>
      <c r="IAA16" s="1897"/>
      <c r="IAB16" s="1897"/>
      <c r="IAC16" s="1897"/>
      <c r="IAD16" s="1897"/>
      <c r="IAE16" s="1897"/>
      <c r="IAH16" s="1897"/>
      <c r="IAI16" s="1897"/>
      <c r="IAJ16" s="1897"/>
      <c r="IAK16" s="1897"/>
      <c r="IAL16" s="1897"/>
      <c r="IAM16" s="1897"/>
      <c r="IAP16" s="1897"/>
      <c r="IAQ16" s="1897"/>
      <c r="IAR16" s="1897"/>
      <c r="IAS16" s="1897"/>
      <c r="IAT16" s="1897"/>
      <c r="IAU16" s="1897"/>
      <c r="IAX16" s="1897"/>
      <c r="IAY16" s="1897"/>
      <c r="IAZ16" s="1897"/>
      <c r="IBA16" s="1897"/>
      <c r="IBB16" s="1897"/>
      <c r="IBC16" s="1897"/>
      <c r="IBF16" s="1897"/>
      <c r="IBG16" s="1897"/>
      <c r="IBH16" s="1897"/>
      <c r="IBI16" s="1897"/>
      <c r="IBJ16" s="1897"/>
      <c r="IBK16" s="1897"/>
      <c r="IBN16" s="1897"/>
      <c r="IBO16" s="1897"/>
      <c r="IBP16" s="1897"/>
      <c r="IBQ16" s="1897"/>
      <c r="IBR16" s="1897"/>
      <c r="IBS16" s="1897"/>
      <c r="IBV16" s="1897"/>
      <c r="IBW16" s="1897"/>
      <c r="IBX16" s="1897"/>
      <c r="IBY16" s="1897"/>
      <c r="IBZ16" s="1897"/>
      <c r="ICA16" s="1897"/>
      <c r="ICD16" s="1897"/>
      <c r="ICE16" s="1897"/>
      <c r="ICF16" s="1897"/>
      <c r="ICG16" s="1897"/>
      <c r="ICH16" s="1897"/>
      <c r="ICI16" s="1897"/>
      <c r="ICL16" s="1897"/>
      <c r="ICM16" s="1897"/>
      <c r="ICN16" s="1897"/>
      <c r="ICO16" s="1897"/>
      <c r="ICP16" s="1897"/>
      <c r="ICQ16" s="1897"/>
      <c r="ICT16" s="1897"/>
      <c r="ICU16" s="1897"/>
      <c r="ICV16" s="1897"/>
      <c r="ICW16" s="1897"/>
      <c r="ICX16" s="1897"/>
      <c r="ICY16" s="1897"/>
      <c r="IDB16" s="1897"/>
      <c r="IDC16" s="1897"/>
      <c r="IDD16" s="1897"/>
      <c r="IDE16" s="1897"/>
      <c r="IDF16" s="1897"/>
      <c r="IDG16" s="1897"/>
      <c r="IDJ16" s="1897"/>
      <c r="IDK16" s="1897"/>
      <c r="IDL16" s="1897"/>
      <c r="IDM16" s="1897"/>
      <c r="IDN16" s="1897"/>
      <c r="IDO16" s="1897"/>
      <c r="IDR16" s="1897"/>
      <c r="IDS16" s="1897"/>
      <c r="IDT16" s="1897"/>
      <c r="IDU16" s="1897"/>
      <c r="IDV16" s="1897"/>
      <c r="IDW16" s="1897"/>
      <c r="IDZ16" s="1897"/>
      <c r="IEA16" s="1897"/>
      <c r="IEB16" s="1897"/>
      <c r="IEC16" s="1897"/>
      <c r="IED16" s="1897"/>
      <c r="IEE16" s="1897"/>
      <c r="IEH16" s="1897"/>
      <c r="IEI16" s="1897"/>
      <c r="IEJ16" s="1897"/>
      <c r="IEK16" s="1897"/>
      <c r="IEL16" s="1897"/>
      <c r="IEM16" s="1897"/>
      <c r="IEP16" s="1897"/>
      <c r="IEQ16" s="1897"/>
      <c r="IER16" s="1897"/>
      <c r="IES16" s="1897"/>
      <c r="IET16" s="1897"/>
      <c r="IEU16" s="1897"/>
      <c r="IEX16" s="1897"/>
      <c r="IEY16" s="1897"/>
      <c r="IEZ16" s="1897"/>
      <c r="IFA16" s="1897"/>
      <c r="IFB16" s="1897"/>
      <c r="IFC16" s="1897"/>
      <c r="IFF16" s="1897"/>
      <c r="IFG16" s="1897"/>
      <c r="IFH16" s="1897"/>
      <c r="IFI16" s="1897"/>
      <c r="IFJ16" s="1897"/>
      <c r="IFK16" s="1897"/>
      <c r="IFN16" s="1897"/>
      <c r="IFO16" s="1897"/>
      <c r="IFP16" s="1897"/>
      <c r="IFQ16" s="1897"/>
      <c r="IFR16" s="1897"/>
      <c r="IFS16" s="1897"/>
      <c r="IFV16" s="1897"/>
      <c r="IFW16" s="1897"/>
      <c r="IFX16" s="1897"/>
      <c r="IFY16" s="1897"/>
      <c r="IFZ16" s="1897"/>
      <c r="IGA16" s="1897"/>
      <c r="IGD16" s="1897"/>
      <c r="IGE16" s="1897"/>
      <c r="IGF16" s="1897"/>
      <c r="IGG16" s="1897"/>
      <c r="IGH16" s="1897"/>
      <c r="IGI16" s="1897"/>
      <c r="IGL16" s="1897"/>
      <c r="IGM16" s="1897"/>
      <c r="IGN16" s="1897"/>
      <c r="IGO16" s="1897"/>
      <c r="IGP16" s="1897"/>
      <c r="IGQ16" s="1897"/>
      <c r="IGT16" s="1897"/>
      <c r="IGU16" s="1897"/>
      <c r="IGV16" s="1897"/>
      <c r="IGW16" s="1897"/>
      <c r="IGX16" s="1897"/>
      <c r="IGY16" s="1897"/>
      <c r="IHB16" s="1897"/>
      <c r="IHC16" s="1897"/>
      <c r="IHD16" s="1897"/>
      <c r="IHE16" s="1897"/>
      <c r="IHF16" s="1897"/>
      <c r="IHG16" s="1897"/>
      <c r="IHJ16" s="1897"/>
      <c r="IHK16" s="1897"/>
      <c r="IHL16" s="1897"/>
      <c r="IHM16" s="1897"/>
      <c r="IHN16" s="1897"/>
      <c r="IHO16" s="1897"/>
      <c r="IHR16" s="1897"/>
      <c r="IHS16" s="1897"/>
      <c r="IHT16" s="1897"/>
      <c r="IHU16" s="1897"/>
      <c r="IHV16" s="1897"/>
      <c r="IHW16" s="1897"/>
      <c r="IHZ16" s="1897"/>
      <c r="IIA16" s="1897"/>
      <c r="IIB16" s="1897"/>
      <c r="IIC16" s="1897"/>
      <c r="IID16" s="1897"/>
      <c r="IIE16" s="1897"/>
      <c r="IIH16" s="1897"/>
      <c r="III16" s="1897"/>
      <c r="IIJ16" s="1897"/>
      <c r="IIK16" s="1897"/>
      <c r="IIL16" s="1897"/>
      <c r="IIM16" s="1897"/>
      <c r="IIP16" s="1897"/>
      <c r="IIQ16" s="1897"/>
      <c r="IIR16" s="1897"/>
      <c r="IIS16" s="1897"/>
      <c r="IIT16" s="1897"/>
      <c r="IIU16" s="1897"/>
      <c r="IIX16" s="1897"/>
      <c r="IIY16" s="1897"/>
      <c r="IIZ16" s="1897"/>
      <c r="IJA16" s="1897"/>
      <c r="IJB16" s="1897"/>
      <c r="IJC16" s="1897"/>
      <c r="IJF16" s="1897"/>
      <c r="IJG16" s="1897"/>
      <c r="IJH16" s="1897"/>
      <c r="IJI16" s="1897"/>
      <c r="IJJ16" s="1897"/>
      <c r="IJK16" s="1897"/>
      <c r="IJN16" s="1897"/>
      <c r="IJO16" s="1897"/>
      <c r="IJP16" s="1897"/>
      <c r="IJQ16" s="1897"/>
      <c r="IJR16" s="1897"/>
      <c r="IJS16" s="1897"/>
      <c r="IJV16" s="1897"/>
      <c r="IJW16" s="1897"/>
      <c r="IJX16" s="1897"/>
      <c r="IJY16" s="1897"/>
      <c r="IJZ16" s="1897"/>
      <c r="IKA16" s="1897"/>
      <c r="IKD16" s="1897"/>
      <c r="IKE16" s="1897"/>
      <c r="IKF16" s="1897"/>
      <c r="IKG16" s="1897"/>
      <c r="IKH16" s="1897"/>
      <c r="IKI16" s="1897"/>
      <c r="IKL16" s="1897"/>
      <c r="IKM16" s="1897"/>
      <c r="IKN16" s="1897"/>
      <c r="IKO16" s="1897"/>
      <c r="IKP16" s="1897"/>
      <c r="IKQ16" s="1897"/>
      <c r="IKT16" s="1897"/>
      <c r="IKU16" s="1897"/>
      <c r="IKV16" s="1897"/>
      <c r="IKW16" s="1897"/>
      <c r="IKX16" s="1897"/>
      <c r="IKY16" s="1897"/>
      <c r="ILB16" s="1897"/>
      <c r="ILC16" s="1897"/>
      <c r="ILD16" s="1897"/>
      <c r="ILE16" s="1897"/>
      <c r="ILF16" s="1897"/>
      <c r="ILG16" s="1897"/>
      <c r="ILJ16" s="1897"/>
      <c r="ILK16" s="1897"/>
      <c r="ILL16" s="1897"/>
      <c r="ILM16" s="1897"/>
      <c r="ILN16" s="1897"/>
      <c r="ILO16" s="1897"/>
      <c r="ILR16" s="1897"/>
      <c r="ILS16" s="1897"/>
      <c r="ILT16" s="1897"/>
      <c r="ILU16" s="1897"/>
      <c r="ILV16" s="1897"/>
      <c r="ILW16" s="1897"/>
      <c r="ILZ16" s="1897"/>
      <c r="IMA16" s="1897"/>
      <c r="IMB16" s="1897"/>
      <c r="IMC16" s="1897"/>
      <c r="IMD16" s="1897"/>
      <c r="IME16" s="1897"/>
      <c r="IMH16" s="1897"/>
      <c r="IMI16" s="1897"/>
      <c r="IMJ16" s="1897"/>
      <c r="IMK16" s="1897"/>
      <c r="IML16" s="1897"/>
      <c r="IMM16" s="1897"/>
      <c r="IMP16" s="1897"/>
      <c r="IMQ16" s="1897"/>
      <c r="IMR16" s="1897"/>
      <c r="IMS16" s="1897"/>
      <c r="IMT16" s="1897"/>
      <c r="IMU16" s="1897"/>
      <c r="IMX16" s="1897"/>
      <c r="IMY16" s="1897"/>
      <c r="IMZ16" s="1897"/>
      <c r="INA16" s="1897"/>
      <c r="INB16" s="1897"/>
      <c r="INC16" s="1897"/>
      <c r="INF16" s="1897"/>
      <c r="ING16" s="1897"/>
      <c r="INH16" s="1897"/>
      <c r="INI16" s="1897"/>
      <c r="INJ16" s="1897"/>
      <c r="INK16" s="1897"/>
      <c r="INN16" s="1897"/>
      <c r="INO16" s="1897"/>
      <c r="INP16" s="1897"/>
      <c r="INQ16" s="1897"/>
      <c r="INR16" s="1897"/>
      <c r="INS16" s="1897"/>
      <c r="INV16" s="1897"/>
      <c r="INW16" s="1897"/>
      <c r="INX16" s="1897"/>
      <c r="INY16" s="1897"/>
      <c r="INZ16" s="1897"/>
      <c r="IOA16" s="1897"/>
      <c r="IOD16" s="1897"/>
      <c r="IOE16" s="1897"/>
      <c r="IOF16" s="1897"/>
      <c r="IOG16" s="1897"/>
      <c r="IOH16" s="1897"/>
      <c r="IOI16" s="1897"/>
      <c r="IOL16" s="1897"/>
      <c r="IOM16" s="1897"/>
      <c r="ION16" s="1897"/>
      <c r="IOO16" s="1897"/>
      <c r="IOP16" s="1897"/>
      <c r="IOQ16" s="1897"/>
      <c r="IOT16" s="1897"/>
      <c r="IOU16" s="1897"/>
      <c r="IOV16" s="1897"/>
      <c r="IOW16" s="1897"/>
      <c r="IOX16" s="1897"/>
      <c r="IOY16" s="1897"/>
      <c r="IPB16" s="1897"/>
      <c r="IPC16" s="1897"/>
      <c r="IPD16" s="1897"/>
      <c r="IPE16" s="1897"/>
      <c r="IPF16" s="1897"/>
      <c r="IPG16" s="1897"/>
      <c r="IPJ16" s="1897"/>
      <c r="IPK16" s="1897"/>
      <c r="IPL16" s="1897"/>
      <c r="IPM16" s="1897"/>
      <c r="IPN16" s="1897"/>
      <c r="IPO16" s="1897"/>
      <c r="IPR16" s="1897"/>
      <c r="IPS16" s="1897"/>
      <c r="IPT16" s="1897"/>
      <c r="IPU16" s="1897"/>
      <c r="IPV16" s="1897"/>
      <c r="IPW16" s="1897"/>
      <c r="IPZ16" s="1897"/>
      <c r="IQA16" s="1897"/>
      <c r="IQB16" s="1897"/>
      <c r="IQC16" s="1897"/>
      <c r="IQD16" s="1897"/>
      <c r="IQE16" s="1897"/>
      <c r="IQH16" s="1897"/>
      <c r="IQI16" s="1897"/>
      <c r="IQJ16" s="1897"/>
      <c r="IQK16" s="1897"/>
      <c r="IQL16" s="1897"/>
      <c r="IQM16" s="1897"/>
      <c r="IQP16" s="1897"/>
      <c r="IQQ16" s="1897"/>
      <c r="IQR16" s="1897"/>
      <c r="IQS16" s="1897"/>
      <c r="IQT16" s="1897"/>
      <c r="IQU16" s="1897"/>
      <c r="IQX16" s="1897"/>
      <c r="IQY16" s="1897"/>
      <c r="IQZ16" s="1897"/>
      <c r="IRA16" s="1897"/>
      <c r="IRB16" s="1897"/>
      <c r="IRC16" s="1897"/>
      <c r="IRF16" s="1897"/>
      <c r="IRG16" s="1897"/>
      <c r="IRH16" s="1897"/>
      <c r="IRI16" s="1897"/>
      <c r="IRJ16" s="1897"/>
      <c r="IRK16" s="1897"/>
      <c r="IRN16" s="1897"/>
      <c r="IRO16" s="1897"/>
      <c r="IRP16" s="1897"/>
      <c r="IRQ16" s="1897"/>
      <c r="IRR16" s="1897"/>
      <c r="IRS16" s="1897"/>
      <c r="IRV16" s="1897"/>
      <c r="IRW16" s="1897"/>
      <c r="IRX16" s="1897"/>
      <c r="IRY16" s="1897"/>
      <c r="IRZ16" s="1897"/>
      <c r="ISA16" s="1897"/>
      <c r="ISD16" s="1897"/>
      <c r="ISE16" s="1897"/>
      <c r="ISF16" s="1897"/>
      <c r="ISG16" s="1897"/>
      <c r="ISH16" s="1897"/>
      <c r="ISI16" s="1897"/>
      <c r="ISL16" s="1897"/>
      <c r="ISM16" s="1897"/>
      <c r="ISN16" s="1897"/>
      <c r="ISO16" s="1897"/>
      <c r="ISP16" s="1897"/>
      <c r="ISQ16" s="1897"/>
      <c r="IST16" s="1897"/>
      <c r="ISU16" s="1897"/>
      <c r="ISV16" s="1897"/>
      <c r="ISW16" s="1897"/>
      <c r="ISX16" s="1897"/>
      <c r="ISY16" s="1897"/>
      <c r="ITB16" s="1897"/>
      <c r="ITC16" s="1897"/>
      <c r="ITD16" s="1897"/>
      <c r="ITE16" s="1897"/>
      <c r="ITF16" s="1897"/>
      <c r="ITG16" s="1897"/>
      <c r="ITJ16" s="1897"/>
      <c r="ITK16" s="1897"/>
      <c r="ITL16" s="1897"/>
      <c r="ITM16" s="1897"/>
      <c r="ITN16" s="1897"/>
      <c r="ITO16" s="1897"/>
      <c r="ITR16" s="1897"/>
      <c r="ITS16" s="1897"/>
      <c r="ITT16" s="1897"/>
      <c r="ITU16" s="1897"/>
      <c r="ITV16" s="1897"/>
      <c r="ITW16" s="1897"/>
      <c r="ITZ16" s="1897"/>
      <c r="IUA16" s="1897"/>
      <c r="IUB16" s="1897"/>
      <c r="IUC16" s="1897"/>
      <c r="IUD16" s="1897"/>
      <c r="IUE16" s="1897"/>
      <c r="IUH16" s="1897"/>
      <c r="IUI16" s="1897"/>
      <c r="IUJ16" s="1897"/>
      <c r="IUK16" s="1897"/>
      <c r="IUL16" s="1897"/>
      <c r="IUM16" s="1897"/>
      <c r="IUP16" s="1897"/>
      <c r="IUQ16" s="1897"/>
      <c r="IUR16" s="1897"/>
      <c r="IUS16" s="1897"/>
      <c r="IUT16" s="1897"/>
      <c r="IUU16" s="1897"/>
      <c r="IUX16" s="1897"/>
      <c r="IUY16" s="1897"/>
      <c r="IUZ16" s="1897"/>
      <c r="IVA16" s="1897"/>
      <c r="IVB16" s="1897"/>
      <c r="IVC16" s="1897"/>
      <c r="IVF16" s="1897"/>
      <c r="IVG16" s="1897"/>
      <c r="IVH16" s="1897"/>
      <c r="IVI16" s="1897"/>
      <c r="IVJ16" s="1897"/>
      <c r="IVK16" s="1897"/>
      <c r="IVN16" s="1897"/>
      <c r="IVO16" s="1897"/>
      <c r="IVP16" s="1897"/>
      <c r="IVQ16" s="1897"/>
      <c r="IVR16" s="1897"/>
      <c r="IVS16" s="1897"/>
      <c r="IVV16" s="1897"/>
      <c r="IVW16" s="1897"/>
      <c r="IVX16" s="1897"/>
      <c r="IVY16" s="1897"/>
      <c r="IVZ16" s="1897"/>
      <c r="IWA16" s="1897"/>
      <c r="IWD16" s="1897"/>
      <c r="IWE16" s="1897"/>
      <c r="IWF16" s="1897"/>
      <c r="IWG16" s="1897"/>
      <c r="IWH16" s="1897"/>
      <c r="IWI16" s="1897"/>
      <c r="IWL16" s="1897"/>
      <c r="IWM16" s="1897"/>
      <c r="IWN16" s="1897"/>
      <c r="IWO16" s="1897"/>
      <c r="IWP16" s="1897"/>
      <c r="IWQ16" s="1897"/>
      <c r="IWT16" s="1897"/>
      <c r="IWU16" s="1897"/>
      <c r="IWV16" s="1897"/>
      <c r="IWW16" s="1897"/>
      <c r="IWX16" s="1897"/>
      <c r="IWY16" s="1897"/>
      <c r="IXB16" s="1897"/>
      <c r="IXC16" s="1897"/>
      <c r="IXD16" s="1897"/>
      <c r="IXE16" s="1897"/>
      <c r="IXF16" s="1897"/>
      <c r="IXG16" s="1897"/>
      <c r="IXJ16" s="1897"/>
      <c r="IXK16" s="1897"/>
      <c r="IXL16" s="1897"/>
      <c r="IXM16" s="1897"/>
      <c r="IXN16" s="1897"/>
      <c r="IXO16" s="1897"/>
      <c r="IXR16" s="1897"/>
      <c r="IXS16" s="1897"/>
      <c r="IXT16" s="1897"/>
      <c r="IXU16" s="1897"/>
      <c r="IXV16" s="1897"/>
      <c r="IXW16" s="1897"/>
      <c r="IXZ16" s="1897"/>
      <c r="IYA16" s="1897"/>
      <c r="IYB16" s="1897"/>
      <c r="IYC16" s="1897"/>
      <c r="IYD16" s="1897"/>
      <c r="IYE16" s="1897"/>
      <c r="IYH16" s="1897"/>
      <c r="IYI16" s="1897"/>
      <c r="IYJ16" s="1897"/>
      <c r="IYK16" s="1897"/>
      <c r="IYL16" s="1897"/>
      <c r="IYM16" s="1897"/>
      <c r="IYP16" s="1897"/>
      <c r="IYQ16" s="1897"/>
      <c r="IYR16" s="1897"/>
      <c r="IYS16" s="1897"/>
      <c r="IYT16" s="1897"/>
      <c r="IYU16" s="1897"/>
      <c r="IYX16" s="1897"/>
      <c r="IYY16" s="1897"/>
      <c r="IYZ16" s="1897"/>
      <c r="IZA16" s="1897"/>
      <c r="IZB16" s="1897"/>
      <c r="IZC16" s="1897"/>
      <c r="IZF16" s="1897"/>
      <c r="IZG16" s="1897"/>
      <c r="IZH16" s="1897"/>
      <c r="IZI16" s="1897"/>
      <c r="IZJ16" s="1897"/>
      <c r="IZK16" s="1897"/>
      <c r="IZN16" s="1897"/>
      <c r="IZO16" s="1897"/>
      <c r="IZP16" s="1897"/>
      <c r="IZQ16" s="1897"/>
      <c r="IZR16" s="1897"/>
      <c r="IZS16" s="1897"/>
      <c r="IZV16" s="1897"/>
      <c r="IZW16" s="1897"/>
      <c r="IZX16" s="1897"/>
      <c r="IZY16" s="1897"/>
      <c r="IZZ16" s="1897"/>
      <c r="JAA16" s="1897"/>
      <c r="JAD16" s="1897"/>
      <c r="JAE16" s="1897"/>
      <c r="JAF16" s="1897"/>
      <c r="JAG16" s="1897"/>
      <c r="JAH16" s="1897"/>
      <c r="JAI16" s="1897"/>
      <c r="JAL16" s="1897"/>
      <c r="JAM16" s="1897"/>
      <c r="JAN16" s="1897"/>
      <c r="JAO16" s="1897"/>
      <c r="JAP16" s="1897"/>
      <c r="JAQ16" s="1897"/>
      <c r="JAT16" s="1897"/>
      <c r="JAU16" s="1897"/>
      <c r="JAV16" s="1897"/>
      <c r="JAW16" s="1897"/>
      <c r="JAX16" s="1897"/>
      <c r="JAY16" s="1897"/>
      <c r="JBB16" s="1897"/>
      <c r="JBC16" s="1897"/>
      <c r="JBD16" s="1897"/>
      <c r="JBE16" s="1897"/>
      <c r="JBF16" s="1897"/>
      <c r="JBG16" s="1897"/>
      <c r="JBJ16" s="1897"/>
      <c r="JBK16" s="1897"/>
      <c r="JBL16" s="1897"/>
      <c r="JBM16" s="1897"/>
      <c r="JBN16" s="1897"/>
      <c r="JBO16" s="1897"/>
      <c r="JBR16" s="1897"/>
      <c r="JBS16" s="1897"/>
      <c r="JBT16" s="1897"/>
      <c r="JBU16" s="1897"/>
      <c r="JBV16" s="1897"/>
      <c r="JBW16" s="1897"/>
      <c r="JBZ16" s="1897"/>
      <c r="JCA16" s="1897"/>
      <c r="JCB16" s="1897"/>
      <c r="JCC16" s="1897"/>
      <c r="JCD16" s="1897"/>
      <c r="JCE16" s="1897"/>
      <c r="JCH16" s="1897"/>
      <c r="JCI16" s="1897"/>
      <c r="JCJ16" s="1897"/>
      <c r="JCK16" s="1897"/>
      <c r="JCL16" s="1897"/>
      <c r="JCM16" s="1897"/>
      <c r="JCP16" s="1897"/>
      <c r="JCQ16" s="1897"/>
      <c r="JCR16" s="1897"/>
      <c r="JCS16" s="1897"/>
      <c r="JCT16" s="1897"/>
      <c r="JCU16" s="1897"/>
      <c r="JCX16" s="1897"/>
      <c r="JCY16" s="1897"/>
      <c r="JCZ16" s="1897"/>
      <c r="JDA16" s="1897"/>
      <c r="JDB16" s="1897"/>
      <c r="JDC16" s="1897"/>
      <c r="JDF16" s="1897"/>
      <c r="JDG16" s="1897"/>
      <c r="JDH16" s="1897"/>
      <c r="JDI16" s="1897"/>
      <c r="JDJ16" s="1897"/>
      <c r="JDK16" s="1897"/>
      <c r="JDN16" s="1897"/>
      <c r="JDO16" s="1897"/>
      <c r="JDP16" s="1897"/>
      <c r="JDQ16" s="1897"/>
      <c r="JDR16" s="1897"/>
      <c r="JDS16" s="1897"/>
      <c r="JDV16" s="1897"/>
      <c r="JDW16" s="1897"/>
      <c r="JDX16" s="1897"/>
      <c r="JDY16" s="1897"/>
      <c r="JDZ16" s="1897"/>
      <c r="JEA16" s="1897"/>
      <c r="JED16" s="1897"/>
      <c r="JEE16" s="1897"/>
      <c r="JEF16" s="1897"/>
      <c r="JEG16" s="1897"/>
      <c r="JEH16" s="1897"/>
      <c r="JEI16" s="1897"/>
      <c r="JEL16" s="1897"/>
      <c r="JEM16" s="1897"/>
      <c r="JEN16" s="1897"/>
      <c r="JEO16" s="1897"/>
      <c r="JEP16" s="1897"/>
      <c r="JEQ16" s="1897"/>
      <c r="JET16" s="1897"/>
      <c r="JEU16" s="1897"/>
      <c r="JEV16" s="1897"/>
      <c r="JEW16" s="1897"/>
      <c r="JEX16" s="1897"/>
      <c r="JEY16" s="1897"/>
      <c r="JFB16" s="1897"/>
      <c r="JFC16" s="1897"/>
      <c r="JFD16" s="1897"/>
      <c r="JFE16" s="1897"/>
      <c r="JFF16" s="1897"/>
      <c r="JFG16" s="1897"/>
      <c r="JFJ16" s="1897"/>
      <c r="JFK16" s="1897"/>
      <c r="JFL16" s="1897"/>
      <c r="JFM16" s="1897"/>
      <c r="JFN16" s="1897"/>
      <c r="JFO16" s="1897"/>
      <c r="JFR16" s="1897"/>
      <c r="JFS16" s="1897"/>
      <c r="JFT16" s="1897"/>
      <c r="JFU16" s="1897"/>
      <c r="JFV16" s="1897"/>
      <c r="JFW16" s="1897"/>
      <c r="JFZ16" s="1897"/>
      <c r="JGA16" s="1897"/>
      <c r="JGB16" s="1897"/>
      <c r="JGC16" s="1897"/>
      <c r="JGD16" s="1897"/>
      <c r="JGE16" s="1897"/>
      <c r="JGH16" s="1897"/>
      <c r="JGI16" s="1897"/>
      <c r="JGJ16" s="1897"/>
      <c r="JGK16" s="1897"/>
      <c r="JGL16" s="1897"/>
      <c r="JGM16" s="1897"/>
      <c r="JGP16" s="1897"/>
      <c r="JGQ16" s="1897"/>
      <c r="JGR16" s="1897"/>
      <c r="JGS16" s="1897"/>
      <c r="JGT16" s="1897"/>
      <c r="JGU16" s="1897"/>
      <c r="JGX16" s="1897"/>
      <c r="JGY16" s="1897"/>
      <c r="JGZ16" s="1897"/>
      <c r="JHA16" s="1897"/>
      <c r="JHB16" s="1897"/>
      <c r="JHC16" s="1897"/>
      <c r="JHF16" s="1897"/>
      <c r="JHG16" s="1897"/>
      <c r="JHH16" s="1897"/>
      <c r="JHI16" s="1897"/>
      <c r="JHJ16" s="1897"/>
      <c r="JHK16" s="1897"/>
      <c r="JHN16" s="1897"/>
      <c r="JHO16" s="1897"/>
      <c r="JHP16" s="1897"/>
      <c r="JHQ16" s="1897"/>
      <c r="JHR16" s="1897"/>
      <c r="JHS16" s="1897"/>
      <c r="JHV16" s="1897"/>
      <c r="JHW16" s="1897"/>
      <c r="JHX16" s="1897"/>
      <c r="JHY16" s="1897"/>
      <c r="JHZ16" s="1897"/>
      <c r="JIA16" s="1897"/>
      <c r="JID16" s="1897"/>
      <c r="JIE16" s="1897"/>
      <c r="JIF16" s="1897"/>
      <c r="JIG16" s="1897"/>
      <c r="JIH16" s="1897"/>
      <c r="JII16" s="1897"/>
      <c r="JIL16" s="1897"/>
      <c r="JIM16" s="1897"/>
      <c r="JIN16" s="1897"/>
      <c r="JIO16" s="1897"/>
      <c r="JIP16" s="1897"/>
      <c r="JIQ16" s="1897"/>
      <c r="JIT16" s="1897"/>
      <c r="JIU16" s="1897"/>
      <c r="JIV16" s="1897"/>
      <c r="JIW16" s="1897"/>
      <c r="JIX16" s="1897"/>
      <c r="JIY16" s="1897"/>
      <c r="JJB16" s="1897"/>
      <c r="JJC16" s="1897"/>
      <c r="JJD16" s="1897"/>
      <c r="JJE16" s="1897"/>
      <c r="JJF16" s="1897"/>
      <c r="JJG16" s="1897"/>
      <c r="JJJ16" s="1897"/>
      <c r="JJK16" s="1897"/>
      <c r="JJL16" s="1897"/>
      <c r="JJM16" s="1897"/>
      <c r="JJN16" s="1897"/>
      <c r="JJO16" s="1897"/>
      <c r="JJR16" s="1897"/>
      <c r="JJS16" s="1897"/>
      <c r="JJT16" s="1897"/>
      <c r="JJU16" s="1897"/>
      <c r="JJV16" s="1897"/>
      <c r="JJW16" s="1897"/>
      <c r="JJZ16" s="1897"/>
      <c r="JKA16" s="1897"/>
      <c r="JKB16" s="1897"/>
      <c r="JKC16" s="1897"/>
      <c r="JKD16" s="1897"/>
      <c r="JKE16" s="1897"/>
      <c r="JKH16" s="1897"/>
      <c r="JKI16" s="1897"/>
      <c r="JKJ16" s="1897"/>
      <c r="JKK16" s="1897"/>
      <c r="JKL16" s="1897"/>
      <c r="JKM16" s="1897"/>
      <c r="JKP16" s="1897"/>
      <c r="JKQ16" s="1897"/>
      <c r="JKR16" s="1897"/>
      <c r="JKS16" s="1897"/>
      <c r="JKT16" s="1897"/>
      <c r="JKU16" s="1897"/>
      <c r="JKX16" s="1897"/>
      <c r="JKY16" s="1897"/>
      <c r="JKZ16" s="1897"/>
      <c r="JLA16" s="1897"/>
      <c r="JLB16" s="1897"/>
      <c r="JLC16" s="1897"/>
      <c r="JLF16" s="1897"/>
      <c r="JLG16" s="1897"/>
      <c r="JLH16" s="1897"/>
      <c r="JLI16" s="1897"/>
      <c r="JLJ16" s="1897"/>
      <c r="JLK16" s="1897"/>
      <c r="JLN16" s="1897"/>
      <c r="JLO16" s="1897"/>
      <c r="JLP16" s="1897"/>
      <c r="JLQ16" s="1897"/>
      <c r="JLR16" s="1897"/>
      <c r="JLS16" s="1897"/>
      <c r="JLV16" s="1897"/>
      <c r="JLW16" s="1897"/>
      <c r="JLX16" s="1897"/>
      <c r="JLY16" s="1897"/>
      <c r="JLZ16" s="1897"/>
      <c r="JMA16" s="1897"/>
      <c r="JMD16" s="1897"/>
      <c r="JME16" s="1897"/>
      <c r="JMF16" s="1897"/>
      <c r="JMG16" s="1897"/>
      <c r="JMH16" s="1897"/>
      <c r="JMI16" s="1897"/>
      <c r="JML16" s="1897"/>
      <c r="JMM16" s="1897"/>
      <c r="JMN16" s="1897"/>
      <c r="JMO16" s="1897"/>
      <c r="JMP16" s="1897"/>
      <c r="JMQ16" s="1897"/>
      <c r="JMT16" s="1897"/>
      <c r="JMU16" s="1897"/>
      <c r="JMV16" s="1897"/>
      <c r="JMW16" s="1897"/>
      <c r="JMX16" s="1897"/>
      <c r="JMY16" s="1897"/>
      <c r="JNB16" s="1897"/>
      <c r="JNC16" s="1897"/>
      <c r="JND16" s="1897"/>
      <c r="JNE16" s="1897"/>
      <c r="JNF16" s="1897"/>
      <c r="JNG16" s="1897"/>
      <c r="JNJ16" s="1897"/>
      <c r="JNK16" s="1897"/>
      <c r="JNL16" s="1897"/>
      <c r="JNM16" s="1897"/>
      <c r="JNN16" s="1897"/>
      <c r="JNO16" s="1897"/>
      <c r="JNR16" s="1897"/>
      <c r="JNS16" s="1897"/>
      <c r="JNT16" s="1897"/>
      <c r="JNU16" s="1897"/>
      <c r="JNV16" s="1897"/>
      <c r="JNW16" s="1897"/>
      <c r="JNZ16" s="1897"/>
      <c r="JOA16" s="1897"/>
      <c r="JOB16" s="1897"/>
      <c r="JOC16" s="1897"/>
      <c r="JOD16" s="1897"/>
      <c r="JOE16" s="1897"/>
      <c r="JOH16" s="1897"/>
      <c r="JOI16" s="1897"/>
      <c r="JOJ16" s="1897"/>
      <c r="JOK16" s="1897"/>
      <c r="JOL16" s="1897"/>
      <c r="JOM16" s="1897"/>
      <c r="JOP16" s="1897"/>
      <c r="JOQ16" s="1897"/>
      <c r="JOR16" s="1897"/>
      <c r="JOS16" s="1897"/>
      <c r="JOT16" s="1897"/>
      <c r="JOU16" s="1897"/>
      <c r="JOX16" s="1897"/>
      <c r="JOY16" s="1897"/>
      <c r="JOZ16" s="1897"/>
      <c r="JPA16" s="1897"/>
      <c r="JPB16" s="1897"/>
      <c r="JPC16" s="1897"/>
      <c r="JPF16" s="1897"/>
      <c r="JPG16" s="1897"/>
      <c r="JPH16" s="1897"/>
      <c r="JPI16" s="1897"/>
      <c r="JPJ16" s="1897"/>
      <c r="JPK16" s="1897"/>
      <c r="JPN16" s="1897"/>
      <c r="JPO16" s="1897"/>
      <c r="JPP16" s="1897"/>
      <c r="JPQ16" s="1897"/>
      <c r="JPR16" s="1897"/>
      <c r="JPS16" s="1897"/>
      <c r="JPV16" s="1897"/>
      <c r="JPW16" s="1897"/>
      <c r="JPX16" s="1897"/>
      <c r="JPY16" s="1897"/>
      <c r="JPZ16" s="1897"/>
      <c r="JQA16" s="1897"/>
      <c r="JQD16" s="1897"/>
      <c r="JQE16" s="1897"/>
      <c r="JQF16" s="1897"/>
      <c r="JQG16" s="1897"/>
      <c r="JQH16" s="1897"/>
      <c r="JQI16" s="1897"/>
      <c r="JQL16" s="1897"/>
      <c r="JQM16" s="1897"/>
      <c r="JQN16" s="1897"/>
      <c r="JQO16" s="1897"/>
      <c r="JQP16" s="1897"/>
      <c r="JQQ16" s="1897"/>
      <c r="JQT16" s="1897"/>
      <c r="JQU16" s="1897"/>
      <c r="JQV16" s="1897"/>
      <c r="JQW16" s="1897"/>
      <c r="JQX16" s="1897"/>
      <c r="JQY16" s="1897"/>
      <c r="JRB16" s="1897"/>
      <c r="JRC16" s="1897"/>
      <c r="JRD16" s="1897"/>
      <c r="JRE16" s="1897"/>
      <c r="JRF16" s="1897"/>
      <c r="JRG16" s="1897"/>
      <c r="JRJ16" s="1897"/>
      <c r="JRK16" s="1897"/>
      <c r="JRL16" s="1897"/>
      <c r="JRM16" s="1897"/>
      <c r="JRN16" s="1897"/>
      <c r="JRO16" s="1897"/>
      <c r="JRR16" s="1897"/>
      <c r="JRS16" s="1897"/>
      <c r="JRT16" s="1897"/>
      <c r="JRU16" s="1897"/>
      <c r="JRV16" s="1897"/>
      <c r="JRW16" s="1897"/>
      <c r="JRZ16" s="1897"/>
      <c r="JSA16" s="1897"/>
      <c r="JSB16" s="1897"/>
      <c r="JSC16" s="1897"/>
      <c r="JSD16" s="1897"/>
      <c r="JSE16" s="1897"/>
      <c r="JSH16" s="1897"/>
      <c r="JSI16" s="1897"/>
      <c r="JSJ16" s="1897"/>
      <c r="JSK16" s="1897"/>
      <c r="JSL16" s="1897"/>
      <c r="JSM16" s="1897"/>
      <c r="JSP16" s="1897"/>
      <c r="JSQ16" s="1897"/>
      <c r="JSR16" s="1897"/>
      <c r="JSS16" s="1897"/>
      <c r="JST16" s="1897"/>
      <c r="JSU16" s="1897"/>
      <c r="JSX16" s="1897"/>
      <c r="JSY16" s="1897"/>
      <c r="JSZ16" s="1897"/>
      <c r="JTA16" s="1897"/>
      <c r="JTB16" s="1897"/>
      <c r="JTC16" s="1897"/>
      <c r="JTF16" s="1897"/>
      <c r="JTG16" s="1897"/>
      <c r="JTH16" s="1897"/>
      <c r="JTI16" s="1897"/>
      <c r="JTJ16" s="1897"/>
      <c r="JTK16" s="1897"/>
      <c r="JTN16" s="1897"/>
      <c r="JTO16" s="1897"/>
      <c r="JTP16" s="1897"/>
      <c r="JTQ16" s="1897"/>
      <c r="JTR16" s="1897"/>
      <c r="JTS16" s="1897"/>
      <c r="JTV16" s="1897"/>
      <c r="JTW16" s="1897"/>
      <c r="JTX16" s="1897"/>
      <c r="JTY16" s="1897"/>
      <c r="JTZ16" s="1897"/>
      <c r="JUA16" s="1897"/>
      <c r="JUD16" s="1897"/>
      <c r="JUE16" s="1897"/>
      <c r="JUF16" s="1897"/>
      <c r="JUG16" s="1897"/>
      <c r="JUH16" s="1897"/>
      <c r="JUI16" s="1897"/>
      <c r="JUL16" s="1897"/>
      <c r="JUM16" s="1897"/>
      <c r="JUN16" s="1897"/>
      <c r="JUO16" s="1897"/>
      <c r="JUP16" s="1897"/>
      <c r="JUQ16" s="1897"/>
      <c r="JUT16" s="1897"/>
      <c r="JUU16" s="1897"/>
      <c r="JUV16" s="1897"/>
      <c r="JUW16" s="1897"/>
      <c r="JUX16" s="1897"/>
      <c r="JUY16" s="1897"/>
      <c r="JVB16" s="1897"/>
      <c r="JVC16" s="1897"/>
      <c r="JVD16" s="1897"/>
      <c r="JVE16" s="1897"/>
      <c r="JVF16" s="1897"/>
      <c r="JVG16" s="1897"/>
      <c r="JVJ16" s="1897"/>
      <c r="JVK16" s="1897"/>
      <c r="JVL16" s="1897"/>
      <c r="JVM16" s="1897"/>
      <c r="JVN16" s="1897"/>
      <c r="JVO16" s="1897"/>
      <c r="JVR16" s="1897"/>
      <c r="JVS16" s="1897"/>
      <c r="JVT16" s="1897"/>
      <c r="JVU16" s="1897"/>
      <c r="JVV16" s="1897"/>
      <c r="JVW16" s="1897"/>
      <c r="JVZ16" s="1897"/>
      <c r="JWA16" s="1897"/>
      <c r="JWB16" s="1897"/>
      <c r="JWC16" s="1897"/>
      <c r="JWD16" s="1897"/>
      <c r="JWE16" s="1897"/>
      <c r="JWH16" s="1897"/>
      <c r="JWI16" s="1897"/>
      <c r="JWJ16" s="1897"/>
      <c r="JWK16" s="1897"/>
      <c r="JWL16" s="1897"/>
      <c r="JWM16" s="1897"/>
      <c r="JWP16" s="1897"/>
      <c r="JWQ16" s="1897"/>
      <c r="JWR16" s="1897"/>
      <c r="JWS16" s="1897"/>
      <c r="JWT16" s="1897"/>
      <c r="JWU16" s="1897"/>
      <c r="JWX16" s="1897"/>
      <c r="JWY16" s="1897"/>
      <c r="JWZ16" s="1897"/>
      <c r="JXA16" s="1897"/>
      <c r="JXB16" s="1897"/>
      <c r="JXC16" s="1897"/>
      <c r="JXF16" s="1897"/>
      <c r="JXG16" s="1897"/>
      <c r="JXH16" s="1897"/>
      <c r="JXI16" s="1897"/>
      <c r="JXJ16" s="1897"/>
      <c r="JXK16" s="1897"/>
      <c r="JXN16" s="1897"/>
      <c r="JXO16" s="1897"/>
      <c r="JXP16" s="1897"/>
      <c r="JXQ16" s="1897"/>
      <c r="JXR16" s="1897"/>
      <c r="JXS16" s="1897"/>
      <c r="JXV16" s="1897"/>
      <c r="JXW16" s="1897"/>
      <c r="JXX16" s="1897"/>
      <c r="JXY16" s="1897"/>
      <c r="JXZ16" s="1897"/>
      <c r="JYA16" s="1897"/>
      <c r="JYD16" s="1897"/>
      <c r="JYE16" s="1897"/>
      <c r="JYF16" s="1897"/>
      <c r="JYG16" s="1897"/>
      <c r="JYH16" s="1897"/>
      <c r="JYI16" s="1897"/>
      <c r="JYL16" s="1897"/>
      <c r="JYM16" s="1897"/>
      <c r="JYN16" s="1897"/>
      <c r="JYO16" s="1897"/>
      <c r="JYP16" s="1897"/>
      <c r="JYQ16" s="1897"/>
      <c r="JYT16" s="1897"/>
      <c r="JYU16" s="1897"/>
      <c r="JYV16" s="1897"/>
      <c r="JYW16" s="1897"/>
      <c r="JYX16" s="1897"/>
      <c r="JYY16" s="1897"/>
      <c r="JZB16" s="1897"/>
      <c r="JZC16" s="1897"/>
      <c r="JZD16" s="1897"/>
      <c r="JZE16" s="1897"/>
      <c r="JZF16" s="1897"/>
      <c r="JZG16" s="1897"/>
      <c r="JZJ16" s="1897"/>
      <c r="JZK16" s="1897"/>
      <c r="JZL16" s="1897"/>
      <c r="JZM16" s="1897"/>
      <c r="JZN16" s="1897"/>
      <c r="JZO16" s="1897"/>
      <c r="JZR16" s="1897"/>
      <c r="JZS16" s="1897"/>
      <c r="JZT16" s="1897"/>
      <c r="JZU16" s="1897"/>
      <c r="JZV16" s="1897"/>
      <c r="JZW16" s="1897"/>
      <c r="JZZ16" s="1897"/>
      <c r="KAA16" s="1897"/>
      <c r="KAB16" s="1897"/>
      <c r="KAC16" s="1897"/>
      <c r="KAD16" s="1897"/>
      <c r="KAE16" s="1897"/>
      <c r="KAH16" s="1897"/>
      <c r="KAI16" s="1897"/>
      <c r="KAJ16" s="1897"/>
      <c r="KAK16" s="1897"/>
      <c r="KAL16" s="1897"/>
      <c r="KAM16" s="1897"/>
      <c r="KAP16" s="1897"/>
      <c r="KAQ16" s="1897"/>
      <c r="KAR16" s="1897"/>
      <c r="KAS16" s="1897"/>
      <c r="KAT16" s="1897"/>
      <c r="KAU16" s="1897"/>
      <c r="KAX16" s="1897"/>
      <c r="KAY16" s="1897"/>
      <c r="KAZ16" s="1897"/>
      <c r="KBA16" s="1897"/>
      <c r="KBB16" s="1897"/>
      <c r="KBC16" s="1897"/>
      <c r="KBF16" s="1897"/>
      <c r="KBG16" s="1897"/>
      <c r="KBH16" s="1897"/>
      <c r="KBI16" s="1897"/>
      <c r="KBJ16" s="1897"/>
      <c r="KBK16" s="1897"/>
      <c r="KBN16" s="1897"/>
      <c r="KBO16" s="1897"/>
      <c r="KBP16" s="1897"/>
      <c r="KBQ16" s="1897"/>
      <c r="KBR16" s="1897"/>
      <c r="KBS16" s="1897"/>
      <c r="KBV16" s="1897"/>
      <c r="KBW16" s="1897"/>
      <c r="KBX16" s="1897"/>
      <c r="KBY16" s="1897"/>
      <c r="KBZ16" s="1897"/>
      <c r="KCA16" s="1897"/>
      <c r="KCD16" s="1897"/>
      <c r="KCE16" s="1897"/>
      <c r="KCF16" s="1897"/>
      <c r="KCG16" s="1897"/>
      <c r="KCH16" s="1897"/>
      <c r="KCI16" s="1897"/>
      <c r="KCL16" s="1897"/>
      <c r="KCM16" s="1897"/>
      <c r="KCN16" s="1897"/>
      <c r="KCO16" s="1897"/>
      <c r="KCP16" s="1897"/>
      <c r="KCQ16" s="1897"/>
      <c r="KCT16" s="1897"/>
      <c r="KCU16" s="1897"/>
      <c r="KCV16" s="1897"/>
      <c r="KCW16" s="1897"/>
      <c r="KCX16" s="1897"/>
      <c r="KCY16" s="1897"/>
      <c r="KDB16" s="1897"/>
      <c r="KDC16" s="1897"/>
      <c r="KDD16" s="1897"/>
      <c r="KDE16" s="1897"/>
      <c r="KDF16" s="1897"/>
      <c r="KDG16" s="1897"/>
      <c r="KDJ16" s="1897"/>
      <c r="KDK16" s="1897"/>
      <c r="KDL16" s="1897"/>
      <c r="KDM16" s="1897"/>
      <c r="KDN16" s="1897"/>
      <c r="KDO16" s="1897"/>
      <c r="KDR16" s="1897"/>
      <c r="KDS16" s="1897"/>
      <c r="KDT16" s="1897"/>
      <c r="KDU16" s="1897"/>
      <c r="KDV16" s="1897"/>
      <c r="KDW16" s="1897"/>
      <c r="KDZ16" s="1897"/>
      <c r="KEA16" s="1897"/>
      <c r="KEB16" s="1897"/>
      <c r="KEC16" s="1897"/>
      <c r="KED16" s="1897"/>
      <c r="KEE16" s="1897"/>
      <c r="KEH16" s="1897"/>
      <c r="KEI16" s="1897"/>
      <c r="KEJ16" s="1897"/>
      <c r="KEK16" s="1897"/>
      <c r="KEL16" s="1897"/>
      <c r="KEM16" s="1897"/>
      <c r="KEP16" s="1897"/>
      <c r="KEQ16" s="1897"/>
      <c r="KER16" s="1897"/>
      <c r="KES16" s="1897"/>
      <c r="KET16" s="1897"/>
      <c r="KEU16" s="1897"/>
      <c r="KEX16" s="1897"/>
      <c r="KEY16" s="1897"/>
      <c r="KEZ16" s="1897"/>
      <c r="KFA16" s="1897"/>
      <c r="KFB16" s="1897"/>
      <c r="KFC16" s="1897"/>
      <c r="KFF16" s="1897"/>
      <c r="KFG16" s="1897"/>
      <c r="KFH16" s="1897"/>
      <c r="KFI16" s="1897"/>
      <c r="KFJ16" s="1897"/>
      <c r="KFK16" s="1897"/>
      <c r="KFN16" s="1897"/>
      <c r="KFO16" s="1897"/>
      <c r="KFP16" s="1897"/>
      <c r="KFQ16" s="1897"/>
      <c r="KFR16" s="1897"/>
      <c r="KFS16" s="1897"/>
      <c r="KFV16" s="1897"/>
      <c r="KFW16" s="1897"/>
      <c r="KFX16" s="1897"/>
      <c r="KFY16" s="1897"/>
      <c r="KFZ16" s="1897"/>
      <c r="KGA16" s="1897"/>
      <c r="KGD16" s="1897"/>
      <c r="KGE16" s="1897"/>
      <c r="KGF16" s="1897"/>
      <c r="KGG16" s="1897"/>
      <c r="KGH16" s="1897"/>
      <c r="KGI16" s="1897"/>
      <c r="KGL16" s="1897"/>
      <c r="KGM16" s="1897"/>
      <c r="KGN16" s="1897"/>
      <c r="KGO16" s="1897"/>
      <c r="KGP16" s="1897"/>
      <c r="KGQ16" s="1897"/>
      <c r="KGT16" s="1897"/>
      <c r="KGU16" s="1897"/>
      <c r="KGV16" s="1897"/>
      <c r="KGW16" s="1897"/>
      <c r="KGX16" s="1897"/>
      <c r="KGY16" s="1897"/>
      <c r="KHB16" s="1897"/>
      <c r="KHC16" s="1897"/>
      <c r="KHD16" s="1897"/>
      <c r="KHE16" s="1897"/>
      <c r="KHF16" s="1897"/>
      <c r="KHG16" s="1897"/>
      <c r="KHJ16" s="1897"/>
      <c r="KHK16" s="1897"/>
      <c r="KHL16" s="1897"/>
      <c r="KHM16" s="1897"/>
      <c r="KHN16" s="1897"/>
      <c r="KHO16" s="1897"/>
      <c r="KHR16" s="1897"/>
      <c r="KHS16" s="1897"/>
      <c r="KHT16" s="1897"/>
      <c r="KHU16" s="1897"/>
      <c r="KHV16" s="1897"/>
      <c r="KHW16" s="1897"/>
      <c r="KHZ16" s="1897"/>
      <c r="KIA16" s="1897"/>
      <c r="KIB16" s="1897"/>
      <c r="KIC16" s="1897"/>
      <c r="KID16" s="1897"/>
      <c r="KIE16" s="1897"/>
      <c r="KIH16" s="1897"/>
      <c r="KII16" s="1897"/>
      <c r="KIJ16" s="1897"/>
      <c r="KIK16" s="1897"/>
      <c r="KIL16" s="1897"/>
      <c r="KIM16" s="1897"/>
      <c r="KIP16" s="1897"/>
      <c r="KIQ16" s="1897"/>
      <c r="KIR16" s="1897"/>
      <c r="KIS16" s="1897"/>
      <c r="KIT16" s="1897"/>
      <c r="KIU16" s="1897"/>
      <c r="KIX16" s="1897"/>
      <c r="KIY16" s="1897"/>
      <c r="KIZ16" s="1897"/>
      <c r="KJA16" s="1897"/>
      <c r="KJB16" s="1897"/>
      <c r="KJC16" s="1897"/>
      <c r="KJF16" s="1897"/>
      <c r="KJG16" s="1897"/>
      <c r="KJH16" s="1897"/>
      <c r="KJI16" s="1897"/>
      <c r="KJJ16" s="1897"/>
      <c r="KJK16" s="1897"/>
      <c r="KJN16" s="1897"/>
      <c r="KJO16" s="1897"/>
      <c r="KJP16" s="1897"/>
      <c r="KJQ16" s="1897"/>
      <c r="KJR16" s="1897"/>
      <c r="KJS16" s="1897"/>
      <c r="KJV16" s="1897"/>
      <c r="KJW16" s="1897"/>
      <c r="KJX16" s="1897"/>
      <c r="KJY16" s="1897"/>
      <c r="KJZ16" s="1897"/>
      <c r="KKA16" s="1897"/>
      <c r="KKD16" s="1897"/>
      <c r="KKE16" s="1897"/>
      <c r="KKF16" s="1897"/>
      <c r="KKG16" s="1897"/>
      <c r="KKH16" s="1897"/>
      <c r="KKI16" s="1897"/>
      <c r="KKL16" s="1897"/>
      <c r="KKM16" s="1897"/>
      <c r="KKN16" s="1897"/>
      <c r="KKO16" s="1897"/>
      <c r="KKP16" s="1897"/>
      <c r="KKQ16" s="1897"/>
      <c r="KKT16" s="1897"/>
      <c r="KKU16" s="1897"/>
      <c r="KKV16" s="1897"/>
      <c r="KKW16" s="1897"/>
      <c r="KKX16" s="1897"/>
      <c r="KKY16" s="1897"/>
      <c r="KLB16" s="1897"/>
      <c r="KLC16" s="1897"/>
      <c r="KLD16" s="1897"/>
      <c r="KLE16" s="1897"/>
      <c r="KLF16" s="1897"/>
      <c r="KLG16" s="1897"/>
      <c r="KLJ16" s="1897"/>
      <c r="KLK16" s="1897"/>
      <c r="KLL16" s="1897"/>
      <c r="KLM16" s="1897"/>
      <c r="KLN16" s="1897"/>
      <c r="KLO16" s="1897"/>
      <c r="KLR16" s="1897"/>
      <c r="KLS16" s="1897"/>
      <c r="KLT16" s="1897"/>
      <c r="KLU16" s="1897"/>
      <c r="KLV16" s="1897"/>
      <c r="KLW16" s="1897"/>
      <c r="KLZ16" s="1897"/>
      <c r="KMA16" s="1897"/>
      <c r="KMB16" s="1897"/>
      <c r="KMC16" s="1897"/>
      <c r="KMD16" s="1897"/>
      <c r="KME16" s="1897"/>
      <c r="KMH16" s="1897"/>
      <c r="KMI16" s="1897"/>
      <c r="KMJ16" s="1897"/>
      <c r="KMK16" s="1897"/>
      <c r="KML16" s="1897"/>
      <c r="KMM16" s="1897"/>
      <c r="KMP16" s="1897"/>
      <c r="KMQ16" s="1897"/>
      <c r="KMR16" s="1897"/>
      <c r="KMS16" s="1897"/>
      <c r="KMT16" s="1897"/>
      <c r="KMU16" s="1897"/>
      <c r="KMX16" s="1897"/>
      <c r="KMY16" s="1897"/>
      <c r="KMZ16" s="1897"/>
      <c r="KNA16" s="1897"/>
      <c r="KNB16" s="1897"/>
      <c r="KNC16" s="1897"/>
      <c r="KNF16" s="1897"/>
      <c r="KNG16" s="1897"/>
      <c r="KNH16" s="1897"/>
      <c r="KNI16" s="1897"/>
      <c r="KNJ16" s="1897"/>
      <c r="KNK16" s="1897"/>
      <c r="KNN16" s="1897"/>
      <c r="KNO16" s="1897"/>
      <c r="KNP16" s="1897"/>
      <c r="KNQ16" s="1897"/>
      <c r="KNR16" s="1897"/>
      <c r="KNS16" s="1897"/>
      <c r="KNV16" s="1897"/>
      <c r="KNW16" s="1897"/>
      <c r="KNX16" s="1897"/>
      <c r="KNY16" s="1897"/>
      <c r="KNZ16" s="1897"/>
      <c r="KOA16" s="1897"/>
      <c r="KOD16" s="1897"/>
      <c r="KOE16" s="1897"/>
      <c r="KOF16" s="1897"/>
      <c r="KOG16" s="1897"/>
      <c r="KOH16" s="1897"/>
      <c r="KOI16" s="1897"/>
      <c r="KOL16" s="1897"/>
      <c r="KOM16" s="1897"/>
      <c r="KON16" s="1897"/>
      <c r="KOO16" s="1897"/>
      <c r="KOP16" s="1897"/>
      <c r="KOQ16" s="1897"/>
      <c r="KOT16" s="1897"/>
      <c r="KOU16" s="1897"/>
      <c r="KOV16" s="1897"/>
      <c r="KOW16" s="1897"/>
      <c r="KOX16" s="1897"/>
      <c r="KOY16" s="1897"/>
      <c r="KPB16" s="1897"/>
      <c r="KPC16" s="1897"/>
      <c r="KPD16" s="1897"/>
      <c r="KPE16" s="1897"/>
      <c r="KPF16" s="1897"/>
      <c r="KPG16" s="1897"/>
      <c r="KPJ16" s="1897"/>
      <c r="KPK16" s="1897"/>
      <c r="KPL16" s="1897"/>
      <c r="KPM16" s="1897"/>
      <c r="KPN16" s="1897"/>
      <c r="KPO16" s="1897"/>
      <c r="KPR16" s="1897"/>
      <c r="KPS16" s="1897"/>
      <c r="KPT16" s="1897"/>
      <c r="KPU16" s="1897"/>
      <c r="KPV16" s="1897"/>
      <c r="KPW16" s="1897"/>
      <c r="KPZ16" s="1897"/>
      <c r="KQA16" s="1897"/>
      <c r="KQB16" s="1897"/>
      <c r="KQC16" s="1897"/>
      <c r="KQD16" s="1897"/>
      <c r="KQE16" s="1897"/>
      <c r="KQH16" s="1897"/>
      <c r="KQI16" s="1897"/>
      <c r="KQJ16" s="1897"/>
      <c r="KQK16" s="1897"/>
      <c r="KQL16" s="1897"/>
      <c r="KQM16" s="1897"/>
      <c r="KQP16" s="1897"/>
      <c r="KQQ16" s="1897"/>
      <c r="KQR16" s="1897"/>
      <c r="KQS16" s="1897"/>
      <c r="KQT16" s="1897"/>
      <c r="KQU16" s="1897"/>
      <c r="KQX16" s="1897"/>
      <c r="KQY16" s="1897"/>
      <c r="KQZ16" s="1897"/>
      <c r="KRA16" s="1897"/>
      <c r="KRB16" s="1897"/>
      <c r="KRC16" s="1897"/>
      <c r="KRF16" s="1897"/>
      <c r="KRG16" s="1897"/>
      <c r="KRH16" s="1897"/>
      <c r="KRI16" s="1897"/>
      <c r="KRJ16" s="1897"/>
      <c r="KRK16" s="1897"/>
      <c r="KRN16" s="1897"/>
      <c r="KRO16" s="1897"/>
      <c r="KRP16" s="1897"/>
      <c r="KRQ16" s="1897"/>
      <c r="KRR16" s="1897"/>
      <c r="KRS16" s="1897"/>
      <c r="KRV16" s="1897"/>
      <c r="KRW16" s="1897"/>
      <c r="KRX16" s="1897"/>
      <c r="KRY16" s="1897"/>
      <c r="KRZ16" s="1897"/>
      <c r="KSA16" s="1897"/>
      <c r="KSD16" s="1897"/>
      <c r="KSE16" s="1897"/>
      <c r="KSF16" s="1897"/>
      <c r="KSG16" s="1897"/>
      <c r="KSH16" s="1897"/>
      <c r="KSI16" s="1897"/>
      <c r="KSL16" s="1897"/>
      <c r="KSM16" s="1897"/>
      <c r="KSN16" s="1897"/>
      <c r="KSO16" s="1897"/>
      <c r="KSP16" s="1897"/>
      <c r="KSQ16" s="1897"/>
      <c r="KST16" s="1897"/>
      <c r="KSU16" s="1897"/>
      <c r="KSV16" s="1897"/>
      <c r="KSW16" s="1897"/>
      <c r="KSX16" s="1897"/>
      <c r="KSY16" s="1897"/>
      <c r="KTB16" s="1897"/>
      <c r="KTC16" s="1897"/>
      <c r="KTD16" s="1897"/>
      <c r="KTE16" s="1897"/>
      <c r="KTF16" s="1897"/>
      <c r="KTG16" s="1897"/>
      <c r="KTJ16" s="1897"/>
      <c r="KTK16" s="1897"/>
      <c r="KTL16" s="1897"/>
      <c r="KTM16" s="1897"/>
      <c r="KTN16" s="1897"/>
      <c r="KTO16" s="1897"/>
      <c r="KTR16" s="1897"/>
      <c r="KTS16" s="1897"/>
      <c r="KTT16" s="1897"/>
      <c r="KTU16" s="1897"/>
      <c r="KTV16" s="1897"/>
      <c r="KTW16" s="1897"/>
      <c r="KTZ16" s="1897"/>
      <c r="KUA16" s="1897"/>
      <c r="KUB16" s="1897"/>
      <c r="KUC16" s="1897"/>
      <c r="KUD16" s="1897"/>
      <c r="KUE16" s="1897"/>
      <c r="KUH16" s="1897"/>
      <c r="KUI16" s="1897"/>
      <c r="KUJ16" s="1897"/>
      <c r="KUK16" s="1897"/>
      <c r="KUL16" s="1897"/>
      <c r="KUM16" s="1897"/>
      <c r="KUP16" s="1897"/>
      <c r="KUQ16" s="1897"/>
      <c r="KUR16" s="1897"/>
      <c r="KUS16" s="1897"/>
      <c r="KUT16" s="1897"/>
      <c r="KUU16" s="1897"/>
      <c r="KUX16" s="1897"/>
      <c r="KUY16" s="1897"/>
      <c r="KUZ16" s="1897"/>
      <c r="KVA16" s="1897"/>
      <c r="KVB16" s="1897"/>
      <c r="KVC16" s="1897"/>
      <c r="KVF16" s="1897"/>
      <c r="KVG16" s="1897"/>
      <c r="KVH16" s="1897"/>
      <c r="KVI16" s="1897"/>
      <c r="KVJ16" s="1897"/>
      <c r="KVK16" s="1897"/>
      <c r="KVN16" s="1897"/>
      <c r="KVO16" s="1897"/>
      <c r="KVP16" s="1897"/>
      <c r="KVQ16" s="1897"/>
      <c r="KVR16" s="1897"/>
      <c r="KVS16" s="1897"/>
      <c r="KVV16" s="1897"/>
      <c r="KVW16" s="1897"/>
      <c r="KVX16" s="1897"/>
      <c r="KVY16" s="1897"/>
      <c r="KVZ16" s="1897"/>
      <c r="KWA16" s="1897"/>
      <c r="KWD16" s="1897"/>
      <c r="KWE16" s="1897"/>
      <c r="KWF16" s="1897"/>
      <c r="KWG16" s="1897"/>
      <c r="KWH16" s="1897"/>
      <c r="KWI16" s="1897"/>
      <c r="KWL16" s="1897"/>
      <c r="KWM16" s="1897"/>
      <c r="KWN16" s="1897"/>
      <c r="KWO16" s="1897"/>
      <c r="KWP16" s="1897"/>
      <c r="KWQ16" s="1897"/>
      <c r="KWT16" s="1897"/>
      <c r="KWU16" s="1897"/>
      <c r="KWV16" s="1897"/>
      <c r="KWW16" s="1897"/>
      <c r="KWX16" s="1897"/>
      <c r="KWY16" s="1897"/>
      <c r="KXB16" s="1897"/>
      <c r="KXC16" s="1897"/>
      <c r="KXD16" s="1897"/>
      <c r="KXE16" s="1897"/>
      <c r="KXF16" s="1897"/>
      <c r="KXG16" s="1897"/>
      <c r="KXJ16" s="1897"/>
      <c r="KXK16" s="1897"/>
      <c r="KXL16" s="1897"/>
      <c r="KXM16" s="1897"/>
      <c r="KXN16" s="1897"/>
      <c r="KXO16" s="1897"/>
      <c r="KXR16" s="1897"/>
      <c r="KXS16" s="1897"/>
      <c r="KXT16" s="1897"/>
      <c r="KXU16" s="1897"/>
      <c r="KXV16" s="1897"/>
      <c r="KXW16" s="1897"/>
      <c r="KXZ16" s="1897"/>
      <c r="KYA16" s="1897"/>
      <c r="KYB16" s="1897"/>
      <c r="KYC16" s="1897"/>
      <c r="KYD16" s="1897"/>
      <c r="KYE16" s="1897"/>
      <c r="KYH16" s="1897"/>
      <c r="KYI16" s="1897"/>
      <c r="KYJ16" s="1897"/>
      <c r="KYK16" s="1897"/>
      <c r="KYL16" s="1897"/>
      <c r="KYM16" s="1897"/>
      <c r="KYP16" s="1897"/>
      <c r="KYQ16" s="1897"/>
      <c r="KYR16" s="1897"/>
      <c r="KYS16" s="1897"/>
      <c r="KYT16" s="1897"/>
      <c r="KYU16" s="1897"/>
      <c r="KYX16" s="1897"/>
      <c r="KYY16" s="1897"/>
      <c r="KYZ16" s="1897"/>
      <c r="KZA16" s="1897"/>
      <c r="KZB16" s="1897"/>
      <c r="KZC16" s="1897"/>
      <c r="KZF16" s="1897"/>
      <c r="KZG16" s="1897"/>
      <c r="KZH16" s="1897"/>
      <c r="KZI16" s="1897"/>
      <c r="KZJ16" s="1897"/>
      <c r="KZK16" s="1897"/>
      <c r="KZN16" s="1897"/>
      <c r="KZO16" s="1897"/>
      <c r="KZP16" s="1897"/>
      <c r="KZQ16" s="1897"/>
      <c r="KZR16" s="1897"/>
      <c r="KZS16" s="1897"/>
      <c r="KZV16" s="1897"/>
      <c r="KZW16" s="1897"/>
      <c r="KZX16" s="1897"/>
      <c r="KZY16" s="1897"/>
      <c r="KZZ16" s="1897"/>
      <c r="LAA16" s="1897"/>
      <c r="LAD16" s="1897"/>
      <c r="LAE16" s="1897"/>
      <c r="LAF16" s="1897"/>
      <c r="LAG16" s="1897"/>
      <c r="LAH16" s="1897"/>
      <c r="LAI16" s="1897"/>
      <c r="LAL16" s="1897"/>
      <c r="LAM16" s="1897"/>
      <c r="LAN16" s="1897"/>
      <c r="LAO16" s="1897"/>
      <c r="LAP16" s="1897"/>
      <c r="LAQ16" s="1897"/>
      <c r="LAT16" s="1897"/>
      <c r="LAU16" s="1897"/>
      <c r="LAV16" s="1897"/>
      <c r="LAW16" s="1897"/>
      <c r="LAX16" s="1897"/>
      <c r="LAY16" s="1897"/>
      <c r="LBB16" s="1897"/>
      <c r="LBC16" s="1897"/>
      <c r="LBD16" s="1897"/>
      <c r="LBE16" s="1897"/>
      <c r="LBF16" s="1897"/>
      <c r="LBG16" s="1897"/>
      <c r="LBJ16" s="1897"/>
    </row>
    <row r="17" spans="1:8174" ht="14.4" customHeight="1">
      <c r="A17" s="933"/>
      <c r="B17" s="933"/>
      <c r="C17" s="933"/>
      <c r="D17" s="933"/>
      <c r="E17" s="932"/>
      <c r="F17" s="932"/>
      <c r="G17" s="932"/>
      <c r="H17" s="932"/>
      <c r="I17" s="932"/>
      <c r="J17" s="931"/>
      <c r="K17" s="1897"/>
      <c r="N17" s="1897"/>
      <c r="O17" s="1897"/>
      <c r="P17" s="1897"/>
      <c r="Q17" s="1897"/>
      <c r="R17" s="1897"/>
      <c r="S17" s="1897"/>
      <c r="V17" s="1897"/>
      <c r="W17" s="1897"/>
      <c r="X17" s="1897"/>
      <c r="Y17" s="1897"/>
      <c r="Z17" s="1897"/>
      <c r="AA17" s="1897"/>
      <c r="AD17" s="1897"/>
      <c r="AE17" s="1897"/>
      <c r="AF17" s="1897"/>
      <c r="AG17" s="1897"/>
      <c r="AH17" s="1897"/>
      <c r="AI17" s="1897"/>
      <c r="AL17" s="1897"/>
      <c r="AM17" s="1897"/>
      <c r="AN17" s="1897"/>
      <c r="AO17" s="1897"/>
      <c r="AP17" s="1897"/>
      <c r="AQ17" s="1897"/>
      <c r="AT17" s="1897"/>
      <c r="AU17" s="1897"/>
      <c r="AV17" s="1897"/>
      <c r="AW17" s="1897"/>
      <c r="AX17" s="1897"/>
      <c r="AY17" s="1897"/>
      <c r="BB17" s="1897"/>
      <c r="BC17" s="1897"/>
      <c r="BD17" s="1897"/>
      <c r="BE17" s="1897"/>
      <c r="BF17" s="1897"/>
      <c r="BG17" s="1897"/>
      <c r="BJ17" s="1897"/>
      <c r="BK17" s="1897"/>
      <c r="BL17" s="1897"/>
      <c r="BM17" s="1897"/>
      <c r="BN17" s="1897"/>
      <c r="BO17" s="1897"/>
      <c r="BR17" s="1897"/>
      <c r="BS17" s="1897"/>
      <c r="BT17" s="1897"/>
      <c r="BU17" s="1897"/>
      <c r="BV17" s="1897"/>
      <c r="BW17" s="1897"/>
      <c r="BZ17" s="1897"/>
      <c r="CA17" s="1897"/>
      <c r="CB17" s="1897"/>
      <c r="CC17" s="1897"/>
      <c r="CD17" s="1897"/>
      <c r="CE17" s="1897"/>
      <c r="CH17" s="1897"/>
      <c r="CI17" s="1897"/>
      <c r="CJ17" s="1897"/>
      <c r="CK17" s="1897"/>
      <c r="CL17" s="1897"/>
      <c r="CM17" s="1897"/>
      <c r="CP17" s="1897"/>
      <c r="CQ17" s="1897"/>
      <c r="CR17" s="1897"/>
      <c r="CS17" s="1897"/>
      <c r="CT17" s="1897"/>
      <c r="CU17" s="1897"/>
      <c r="CX17" s="1897"/>
      <c r="CY17" s="1897"/>
      <c r="CZ17" s="1897"/>
      <c r="DA17" s="1897"/>
      <c r="DB17" s="1897"/>
      <c r="DC17" s="1897"/>
      <c r="DF17" s="1897"/>
      <c r="DG17" s="1897"/>
      <c r="DH17" s="1897"/>
      <c r="DI17" s="1897"/>
      <c r="DJ17" s="1897"/>
      <c r="DK17" s="1897"/>
      <c r="DN17" s="1897"/>
      <c r="DO17" s="1897"/>
      <c r="DP17" s="1897"/>
      <c r="DQ17" s="1897"/>
      <c r="DR17" s="1897"/>
      <c r="DS17" s="1897"/>
      <c r="DV17" s="1897"/>
      <c r="DW17" s="1897"/>
      <c r="DX17" s="1897"/>
      <c r="DY17" s="1897"/>
      <c r="DZ17" s="1897"/>
      <c r="EA17" s="1897"/>
      <c r="ED17" s="1897"/>
      <c r="EE17" s="1897"/>
      <c r="EF17" s="1897"/>
      <c r="EG17" s="1897"/>
      <c r="EH17" s="1897"/>
      <c r="EI17" s="1897"/>
      <c r="EL17" s="1897"/>
      <c r="EM17" s="1897"/>
      <c r="EN17" s="1897"/>
      <c r="EO17" s="1897"/>
      <c r="EP17" s="1897"/>
      <c r="EQ17" s="1897"/>
      <c r="ET17" s="1897"/>
      <c r="EU17" s="1897"/>
      <c r="EV17" s="1897"/>
      <c r="EW17" s="1897"/>
      <c r="EX17" s="1897"/>
      <c r="EY17" s="1897"/>
      <c r="FB17" s="1897"/>
      <c r="FC17" s="1897"/>
      <c r="FD17" s="1897"/>
      <c r="FE17" s="1897"/>
      <c r="FF17" s="1897"/>
      <c r="FG17" s="1897"/>
      <c r="FJ17" s="1897"/>
      <c r="FK17" s="1897"/>
      <c r="FL17" s="1897"/>
      <c r="FM17" s="1897"/>
      <c r="FN17" s="1897"/>
      <c r="FO17" s="1897"/>
      <c r="FR17" s="1897"/>
      <c r="FS17" s="1897"/>
      <c r="FT17" s="1897"/>
      <c r="FU17" s="1897"/>
      <c r="FV17" s="1897"/>
      <c r="FW17" s="1897"/>
      <c r="FZ17" s="1897"/>
      <c r="GA17" s="1897"/>
      <c r="GB17" s="1897"/>
      <c r="GC17" s="1897"/>
      <c r="GD17" s="1897"/>
      <c r="GE17" s="1897"/>
      <c r="GH17" s="1897"/>
      <c r="GI17" s="1897"/>
      <c r="GJ17" s="1897"/>
      <c r="GK17" s="1897"/>
      <c r="GL17" s="1897"/>
      <c r="GM17" s="1897"/>
      <c r="GP17" s="1897"/>
      <c r="GQ17" s="1897"/>
      <c r="GR17" s="1897"/>
      <c r="GS17" s="1897"/>
      <c r="GT17" s="1897"/>
      <c r="GU17" s="1897"/>
      <c r="GX17" s="1897"/>
      <c r="GY17" s="1897"/>
      <c r="GZ17" s="1897"/>
      <c r="HA17" s="1897"/>
      <c r="HB17" s="1897"/>
      <c r="HC17" s="1897"/>
      <c r="HF17" s="1897"/>
      <c r="HG17" s="1897"/>
      <c r="HH17" s="1897"/>
      <c r="HI17" s="1897"/>
      <c r="HJ17" s="1897"/>
      <c r="HK17" s="1897"/>
      <c r="HN17" s="1897"/>
      <c r="HO17" s="1897"/>
      <c r="HP17" s="1897"/>
      <c r="HQ17" s="1897"/>
      <c r="HR17" s="1897"/>
      <c r="HS17" s="1897"/>
      <c r="HV17" s="1897"/>
      <c r="HW17" s="1897"/>
      <c r="HX17" s="1897"/>
      <c r="HY17" s="1897"/>
      <c r="HZ17" s="1897"/>
      <c r="IA17" s="1897"/>
      <c r="ID17" s="1897"/>
      <c r="IE17" s="1897"/>
      <c r="IF17" s="1897"/>
      <c r="IG17" s="1897"/>
      <c r="IH17" s="1897"/>
      <c r="II17" s="1897"/>
      <c r="IL17" s="1897"/>
      <c r="IM17" s="1897"/>
      <c r="IN17" s="1897"/>
      <c r="IO17" s="1897"/>
      <c r="IP17" s="1897"/>
      <c r="IQ17" s="1897"/>
      <c r="IT17" s="1897"/>
      <c r="IU17" s="1897"/>
      <c r="IV17" s="1897"/>
      <c r="IW17" s="1897"/>
      <c r="IX17" s="1897"/>
      <c r="IY17" s="1897"/>
      <c r="JB17" s="1897"/>
      <c r="JC17" s="1897"/>
      <c r="JD17" s="1897"/>
      <c r="JE17" s="1897"/>
      <c r="JF17" s="1897"/>
      <c r="JG17" s="1897"/>
      <c r="JJ17" s="1897"/>
      <c r="JK17" s="1897"/>
      <c r="JL17" s="1897"/>
      <c r="JM17" s="1897"/>
      <c r="JN17" s="1897"/>
      <c r="JO17" s="1897"/>
      <c r="JR17" s="1897"/>
      <c r="JS17" s="1897"/>
      <c r="JT17" s="1897"/>
      <c r="JU17" s="1897"/>
      <c r="JV17" s="1897"/>
      <c r="JW17" s="1897"/>
      <c r="JZ17" s="1897"/>
      <c r="KA17" s="1897"/>
      <c r="KB17" s="1897"/>
      <c r="KC17" s="1897"/>
      <c r="KD17" s="1897"/>
      <c r="KE17" s="1897"/>
      <c r="KH17" s="1897"/>
      <c r="KI17" s="1897"/>
      <c r="KJ17" s="1897"/>
      <c r="KK17" s="1897"/>
      <c r="KL17" s="1897"/>
      <c r="KM17" s="1897"/>
      <c r="KP17" s="1897"/>
      <c r="KQ17" s="1897"/>
      <c r="KR17" s="1897"/>
      <c r="KS17" s="1897"/>
      <c r="KT17" s="1897"/>
      <c r="KU17" s="1897"/>
      <c r="KX17" s="1897"/>
      <c r="KY17" s="1897"/>
      <c r="KZ17" s="1897"/>
      <c r="LA17" s="1897"/>
      <c r="LB17" s="1897"/>
      <c r="LC17" s="1897"/>
      <c r="LF17" s="1897"/>
      <c r="LG17" s="1897"/>
      <c r="LH17" s="1897"/>
      <c r="LI17" s="1897"/>
      <c r="LJ17" s="1897"/>
      <c r="LK17" s="1897"/>
      <c r="LN17" s="1897"/>
      <c r="LO17" s="1897"/>
      <c r="LP17" s="1897"/>
      <c r="LQ17" s="1897"/>
      <c r="LR17" s="1897"/>
      <c r="LS17" s="1897"/>
      <c r="LV17" s="1897"/>
      <c r="LW17" s="1897"/>
      <c r="LX17" s="1897"/>
      <c r="LY17" s="1897"/>
      <c r="LZ17" s="1897"/>
      <c r="MA17" s="1897"/>
      <c r="MD17" s="1897"/>
      <c r="ME17" s="1897"/>
      <c r="MF17" s="1897"/>
      <c r="MG17" s="1897"/>
      <c r="MH17" s="1897"/>
      <c r="MI17" s="1897"/>
      <c r="ML17" s="1897"/>
      <c r="MM17" s="1897"/>
      <c r="MN17" s="1897"/>
      <c r="MO17" s="1897"/>
      <c r="MP17" s="1897"/>
      <c r="MQ17" s="1897"/>
      <c r="MT17" s="1897"/>
      <c r="MU17" s="1897"/>
      <c r="MV17" s="1897"/>
      <c r="MW17" s="1897"/>
      <c r="MX17" s="1897"/>
      <c r="MY17" s="1897"/>
      <c r="NB17" s="1897"/>
      <c r="NC17" s="1897"/>
      <c r="ND17" s="1897"/>
      <c r="NE17" s="1897"/>
      <c r="NF17" s="1897"/>
      <c r="NG17" s="1897"/>
      <c r="NJ17" s="1897"/>
      <c r="NK17" s="1897"/>
      <c r="NL17" s="1897"/>
      <c r="NM17" s="1897"/>
      <c r="NN17" s="1897"/>
      <c r="NO17" s="1897"/>
      <c r="NR17" s="1897"/>
      <c r="NS17" s="1897"/>
      <c r="NT17" s="1897"/>
      <c r="NU17" s="1897"/>
      <c r="NV17" s="1897"/>
      <c r="NW17" s="1897"/>
      <c r="NZ17" s="1897"/>
      <c r="OA17" s="1897"/>
      <c r="OB17" s="1897"/>
      <c r="OC17" s="1897"/>
      <c r="OD17" s="1897"/>
      <c r="OE17" s="1897"/>
      <c r="OH17" s="1897"/>
      <c r="OI17" s="1897"/>
      <c r="OJ17" s="1897"/>
      <c r="OK17" s="1897"/>
      <c r="OL17" s="1897"/>
      <c r="OM17" s="1897"/>
      <c r="OP17" s="1897"/>
      <c r="OQ17" s="1897"/>
      <c r="OR17" s="1897"/>
      <c r="OS17" s="1897"/>
      <c r="OT17" s="1897"/>
      <c r="OU17" s="1897"/>
      <c r="OX17" s="1897"/>
      <c r="OY17" s="1897"/>
      <c r="OZ17" s="1897"/>
      <c r="PA17" s="1897"/>
      <c r="PB17" s="1897"/>
      <c r="PC17" s="1897"/>
      <c r="PF17" s="1897"/>
      <c r="PG17" s="1897"/>
      <c r="PH17" s="1897"/>
      <c r="PI17" s="1897"/>
      <c r="PJ17" s="1897"/>
      <c r="PK17" s="1897"/>
      <c r="PN17" s="1897"/>
      <c r="PO17" s="1897"/>
      <c r="PP17" s="1897"/>
      <c r="PQ17" s="1897"/>
      <c r="PR17" s="1897"/>
      <c r="PS17" s="1897"/>
      <c r="PV17" s="1897"/>
      <c r="PW17" s="1897"/>
      <c r="PX17" s="1897"/>
      <c r="PY17" s="1897"/>
      <c r="PZ17" s="1897"/>
      <c r="QA17" s="1897"/>
      <c r="QD17" s="1897"/>
      <c r="QE17" s="1897"/>
      <c r="QF17" s="1897"/>
      <c r="QG17" s="1897"/>
      <c r="QH17" s="1897"/>
      <c r="QI17" s="1897"/>
      <c r="QL17" s="1897"/>
      <c r="QM17" s="1897"/>
      <c r="QN17" s="1897"/>
      <c r="QO17" s="1897"/>
      <c r="QP17" s="1897"/>
      <c r="QQ17" s="1897"/>
      <c r="QT17" s="1897"/>
      <c r="QU17" s="1897"/>
      <c r="QV17" s="1897"/>
      <c r="QW17" s="1897"/>
      <c r="QX17" s="1897"/>
      <c r="QY17" s="1897"/>
      <c r="RB17" s="1897"/>
      <c r="RC17" s="1897"/>
      <c r="RD17" s="1897"/>
      <c r="RE17" s="1897"/>
      <c r="RF17" s="1897"/>
      <c r="RG17" s="1897"/>
      <c r="RJ17" s="1897"/>
      <c r="RK17" s="1897"/>
      <c r="RL17" s="1897"/>
      <c r="RM17" s="1897"/>
      <c r="RN17" s="1897"/>
      <c r="RO17" s="1897"/>
      <c r="RR17" s="1897"/>
      <c r="RS17" s="1897"/>
      <c r="RT17" s="1897"/>
      <c r="RU17" s="1897"/>
      <c r="RV17" s="1897"/>
      <c r="RW17" s="1897"/>
      <c r="RZ17" s="1897"/>
      <c r="SA17" s="1897"/>
      <c r="SB17" s="1897"/>
      <c r="SC17" s="1897"/>
      <c r="SD17" s="1897"/>
      <c r="SE17" s="1897"/>
      <c r="SH17" s="1897"/>
      <c r="SI17" s="1897"/>
      <c r="SJ17" s="1897"/>
      <c r="SK17" s="1897"/>
      <c r="SL17" s="1897"/>
      <c r="SM17" s="1897"/>
      <c r="SP17" s="1897"/>
      <c r="SQ17" s="1897"/>
      <c r="SR17" s="1897"/>
      <c r="SS17" s="1897"/>
      <c r="ST17" s="1897"/>
      <c r="SU17" s="1897"/>
      <c r="SX17" s="1897"/>
      <c r="SY17" s="1897"/>
      <c r="SZ17" s="1897"/>
      <c r="TA17" s="1897"/>
      <c r="TB17" s="1897"/>
      <c r="TC17" s="1897"/>
      <c r="TF17" s="1897"/>
      <c r="TG17" s="1897"/>
      <c r="TH17" s="1897"/>
      <c r="TI17" s="1897"/>
      <c r="TJ17" s="1897"/>
      <c r="TK17" s="1897"/>
      <c r="TN17" s="1897"/>
      <c r="TO17" s="1897"/>
      <c r="TP17" s="1897"/>
      <c r="TQ17" s="1897"/>
      <c r="TR17" s="1897"/>
      <c r="TS17" s="1897"/>
      <c r="TV17" s="1897"/>
      <c r="TW17" s="1897"/>
      <c r="TX17" s="1897"/>
      <c r="TY17" s="1897"/>
      <c r="TZ17" s="1897"/>
      <c r="UA17" s="1897"/>
      <c r="UD17" s="1897"/>
      <c r="UE17" s="1897"/>
      <c r="UF17" s="1897"/>
      <c r="UG17" s="1897"/>
      <c r="UH17" s="1897"/>
      <c r="UI17" s="1897"/>
      <c r="UL17" s="1897"/>
      <c r="UM17" s="1897"/>
      <c r="UN17" s="1897"/>
      <c r="UO17" s="1897"/>
      <c r="UP17" s="1897"/>
      <c r="UQ17" s="1897"/>
      <c r="UT17" s="1897"/>
      <c r="UU17" s="1897"/>
      <c r="UV17" s="1897"/>
      <c r="UW17" s="1897"/>
      <c r="UX17" s="1897"/>
      <c r="UY17" s="1897"/>
      <c r="VB17" s="1897"/>
      <c r="VC17" s="1897"/>
      <c r="VD17" s="1897"/>
      <c r="VE17" s="1897"/>
      <c r="VF17" s="1897"/>
      <c r="VG17" s="1897"/>
      <c r="VJ17" s="1897"/>
      <c r="VK17" s="1897"/>
      <c r="VL17" s="1897"/>
      <c r="VM17" s="1897"/>
      <c r="VN17" s="1897"/>
      <c r="VO17" s="1897"/>
      <c r="VR17" s="1897"/>
      <c r="VS17" s="1897"/>
      <c r="VT17" s="1897"/>
      <c r="VU17" s="1897"/>
      <c r="VV17" s="1897"/>
      <c r="VW17" s="1897"/>
      <c r="VZ17" s="1897"/>
      <c r="WA17" s="1897"/>
      <c r="WB17" s="1897"/>
      <c r="WC17" s="1897"/>
      <c r="WD17" s="1897"/>
      <c r="WE17" s="1897"/>
      <c r="WH17" s="1897"/>
      <c r="WI17" s="1897"/>
      <c r="WJ17" s="1897"/>
      <c r="WK17" s="1897"/>
      <c r="WL17" s="1897"/>
      <c r="WM17" s="1897"/>
      <c r="WP17" s="1897"/>
      <c r="WQ17" s="1897"/>
      <c r="WR17" s="1897"/>
      <c r="WS17" s="1897"/>
      <c r="WT17" s="1897"/>
      <c r="WU17" s="1897"/>
      <c r="WX17" s="1897"/>
      <c r="WY17" s="1897"/>
      <c r="WZ17" s="1897"/>
      <c r="XA17" s="1897"/>
      <c r="XB17" s="1897"/>
      <c r="XC17" s="1897"/>
      <c r="XF17" s="1897"/>
      <c r="XG17" s="1897"/>
      <c r="XH17" s="1897"/>
      <c r="XI17" s="1897"/>
      <c r="XJ17" s="1897"/>
      <c r="XK17" s="1897"/>
      <c r="XN17" s="1897"/>
      <c r="XO17" s="1897"/>
      <c r="XP17" s="1897"/>
      <c r="XQ17" s="1897"/>
      <c r="XR17" s="1897"/>
      <c r="XS17" s="1897"/>
      <c r="XV17" s="1897"/>
      <c r="XW17" s="1897"/>
      <c r="XX17" s="1897"/>
      <c r="XY17" s="1897"/>
      <c r="XZ17" s="1897"/>
      <c r="YA17" s="1897"/>
      <c r="YD17" s="1897"/>
      <c r="YE17" s="1897"/>
      <c r="YF17" s="1897"/>
      <c r="YG17" s="1897"/>
      <c r="YH17" s="1897"/>
      <c r="YI17" s="1897"/>
      <c r="YL17" s="1897"/>
      <c r="YM17" s="1897"/>
      <c r="YN17" s="1897"/>
      <c r="YO17" s="1897"/>
      <c r="YP17" s="1897"/>
      <c r="YQ17" s="1897"/>
      <c r="YT17" s="1897"/>
      <c r="YU17" s="1897"/>
      <c r="YV17" s="1897"/>
      <c r="YW17" s="1897"/>
      <c r="YX17" s="1897"/>
      <c r="YY17" s="1897"/>
      <c r="ZB17" s="1897"/>
      <c r="ZC17" s="1897"/>
      <c r="ZD17" s="1897"/>
      <c r="ZE17" s="1897"/>
      <c r="ZF17" s="1897"/>
      <c r="ZG17" s="1897"/>
      <c r="ZJ17" s="1897"/>
      <c r="ZK17" s="1897"/>
      <c r="ZL17" s="1897"/>
      <c r="ZM17" s="1897"/>
      <c r="ZN17" s="1897"/>
      <c r="ZO17" s="1897"/>
      <c r="ZR17" s="1897"/>
      <c r="ZS17" s="1897"/>
      <c r="ZT17" s="1897"/>
      <c r="ZU17" s="1897"/>
      <c r="ZV17" s="1897"/>
      <c r="ZW17" s="1897"/>
      <c r="ZZ17" s="1897"/>
      <c r="AAA17" s="1897"/>
      <c r="AAB17" s="1897"/>
      <c r="AAC17" s="1897"/>
      <c r="AAD17" s="1897"/>
      <c r="AAE17" s="1897"/>
      <c r="AAH17" s="1897"/>
      <c r="AAI17" s="1897"/>
      <c r="AAJ17" s="1897"/>
      <c r="AAK17" s="1897"/>
      <c r="AAL17" s="1897"/>
      <c r="AAM17" s="1897"/>
      <c r="AAP17" s="1897"/>
      <c r="AAQ17" s="1897"/>
      <c r="AAR17" s="1897"/>
      <c r="AAS17" s="1897"/>
      <c r="AAT17" s="1897"/>
      <c r="AAU17" s="1897"/>
      <c r="AAX17" s="1897"/>
      <c r="AAY17" s="1897"/>
      <c r="AAZ17" s="1897"/>
      <c r="ABA17" s="1897"/>
      <c r="ABB17" s="1897"/>
      <c r="ABC17" s="1897"/>
      <c r="ABF17" s="1897"/>
      <c r="ABG17" s="1897"/>
      <c r="ABH17" s="1897"/>
      <c r="ABI17" s="1897"/>
      <c r="ABJ17" s="1897"/>
      <c r="ABK17" s="1897"/>
      <c r="ABN17" s="1897"/>
      <c r="ABO17" s="1897"/>
      <c r="ABP17" s="1897"/>
      <c r="ABQ17" s="1897"/>
      <c r="ABR17" s="1897"/>
      <c r="ABS17" s="1897"/>
      <c r="ABV17" s="1897"/>
      <c r="ABW17" s="1897"/>
      <c r="ABX17" s="1897"/>
      <c r="ABY17" s="1897"/>
      <c r="ABZ17" s="1897"/>
      <c r="ACA17" s="1897"/>
      <c r="ACD17" s="1897"/>
      <c r="ACE17" s="1897"/>
      <c r="ACF17" s="1897"/>
      <c r="ACG17" s="1897"/>
      <c r="ACH17" s="1897"/>
      <c r="ACI17" s="1897"/>
      <c r="ACL17" s="1897"/>
      <c r="ACM17" s="1897"/>
      <c r="ACN17" s="1897"/>
      <c r="ACO17" s="1897"/>
      <c r="ACP17" s="1897"/>
      <c r="ACQ17" s="1897"/>
      <c r="ACT17" s="1897"/>
      <c r="ACU17" s="1897"/>
      <c r="ACV17" s="1897"/>
      <c r="ACW17" s="1897"/>
      <c r="ACX17" s="1897"/>
      <c r="ACY17" s="1897"/>
      <c r="ADB17" s="1897"/>
      <c r="ADC17" s="1897"/>
      <c r="ADD17" s="1897"/>
      <c r="ADE17" s="1897"/>
      <c r="ADF17" s="1897"/>
      <c r="ADG17" s="1897"/>
      <c r="ADJ17" s="1897"/>
      <c r="ADK17" s="1897"/>
      <c r="ADL17" s="1897"/>
      <c r="ADM17" s="1897"/>
      <c r="ADN17" s="1897"/>
      <c r="ADO17" s="1897"/>
      <c r="ADR17" s="1897"/>
      <c r="ADS17" s="1897"/>
      <c r="ADT17" s="1897"/>
      <c r="ADU17" s="1897"/>
      <c r="ADV17" s="1897"/>
      <c r="ADW17" s="1897"/>
      <c r="ADZ17" s="1897"/>
      <c r="AEA17" s="1897"/>
      <c r="AEB17" s="1897"/>
      <c r="AEC17" s="1897"/>
      <c r="AED17" s="1897"/>
      <c r="AEE17" s="1897"/>
      <c r="AEH17" s="1897"/>
      <c r="AEI17" s="1897"/>
      <c r="AEJ17" s="1897"/>
      <c r="AEK17" s="1897"/>
      <c r="AEL17" s="1897"/>
      <c r="AEM17" s="1897"/>
      <c r="AEP17" s="1897"/>
      <c r="AEQ17" s="1897"/>
      <c r="AER17" s="1897"/>
      <c r="AES17" s="1897"/>
      <c r="AET17" s="1897"/>
      <c r="AEU17" s="1897"/>
      <c r="AEX17" s="1897"/>
      <c r="AEY17" s="1897"/>
      <c r="AEZ17" s="1897"/>
      <c r="AFA17" s="1897"/>
      <c r="AFB17" s="1897"/>
      <c r="AFC17" s="1897"/>
      <c r="AFF17" s="1897"/>
      <c r="AFG17" s="1897"/>
      <c r="AFH17" s="1897"/>
      <c r="AFI17" s="1897"/>
      <c r="AFJ17" s="1897"/>
      <c r="AFK17" s="1897"/>
      <c r="AFN17" s="1897"/>
      <c r="AFO17" s="1897"/>
      <c r="AFP17" s="1897"/>
      <c r="AFQ17" s="1897"/>
      <c r="AFR17" s="1897"/>
      <c r="AFS17" s="1897"/>
      <c r="AFV17" s="1897"/>
      <c r="AFW17" s="1897"/>
      <c r="AFX17" s="1897"/>
      <c r="AFY17" s="1897"/>
      <c r="AFZ17" s="1897"/>
      <c r="AGA17" s="1897"/>
      <c r="AGD17" s="1897"/>
      <c r="AGE17" s="1897"/>
      <c r="AGF17" s="1897"/>
      <c r="AGG17" s="1897"/>
      <c r="AGH17" s="1897"/>
      <c r="AGI17" s="1897"/>
      <c r="AGL17" s="1897"/>
      <c r="AGM17" s="1897"/>
      <c r="AGN17" s="1897"/>
      <c r="AGO17" s="1897"/>
      <c r="AGP17" s="1897"/>
      <c r="AGQ17" s="1897"/>
      <c r="AGT17" s="1897"/>
      <c r="AGU17" s="1897"/>
      <c r="AGV17" s="1897"/>
      <c r="AGW17" s="1897"/>
      <c r="AGX17" s="1897"/>
      <c r="AGY17" s="1897"/>
      <c r="AHB17" s="1897"/>
      <c r="AHC17" s="1897"/>
      <c r="AHD17" s="1897"/>
      <c r="AHE17" s="1897"/>
      <c r="AHF17" s="1897"/>
      <c r="AHG17" s="1897"/>
      <c r="AHJ17" s="1897"/>
      <c r="AHK17" s="1897"/>
      <c r="AHL17" s="1897"/>
      <c r="AHM17" s="1897"/>
      <c r="AHN17" s="1897"/>
      <c r="AHO17" s="1897"/>
      <c r="AHR17" s="1897"/>
      <c r="AHS17" s="1897"/>
      <c r="AHT17" s="1897"/>
      <c r="AHU17" s="1897"/>
      <c r="AHV17" s="1897"/>
      <c r="AHW17" s="1897"/>
      <c r="AHZ17" s="1897"/>
      <c r="AIA17" s="1897"/>
      <c r="AIB17" s="1897"/>
      <c r="AIC17" s="1897"/>
      <c r="AID17" s="1897"/>
      <c r="AIE17" s="1897"/>
      <c r="AIH17" s="1897"/>
      <c r="AII17" s="1897"/>
      <c r="AIJ17" s="1897"/>
      <c r="AIK17" s="1897"/>
      <c r="AIL17" s="1897"/>
      <c r="AIM17" s="1897"/>
      <c r="AIP17" s="1897"/>
      <c r="AIQ17" s="1897"/>
      <c r="AIR17" s="1897"/>
      <c r="AIS17" s="1897"/>
      <c r="AIT17" s="1897"/>
      <c r="AIU17" s="1897"/>
      <c r="AIX17" s="1897"/>
      <c r="AIY17" s="1897"/>
      <c r="AIZ17" s="1897"/>
      <c r="AJA17" s="1897"/>
      <c r="AJB17" s="1897"/>
      <c r="AJC17" s="1897"/>
      <c r="AJF17" s="1897"/>
      <c r="AJG17" s="1897"/>
      <c r="AJH17" s="1897"/>
      <c r="AJI17" s="1897"/>
      <c r="AJJ17" s="1897"/>
      <c r="AJK17" s="1897"/>
      <c r="AJN17" s="1897"/>
      <c r="AJO17" s="1897"/>
      <c r="AJP17" s="1897"/>
      <c r="AJQ17" s="1897"/>
      <c r="AJR17" s="1897"/>
      <c r="AJS17" s="1897"/>
      <c r="AJV17" s="1897"/>
      <c r="AJW17" s="1897"/>
      <c r="AJX17" s="1897"/>
      <c r="AJY17" s="1897"/>
      <c r="AJZ17" s="1897"/>
      <c r="AKA17" s="1897"/>
      <c r="AKD17" s="1897"/>
      <c r="AKE17" s="1897"/>
      <c r="AKF17" s="1897"/>
      <c r="AKG17" s="1897"/>
      <c r="AKH17" s="1897"/>
      <c r="AKI17" s="1897"/>
      <c r="AKL17" s="1897"/>
      <c r="AKM17" s="1897"/>
      <c r="AKN17" s="1897"/>
      <c r="AKO17" s="1897"/>
      <c r="AKP17" s="1897"/>
      <c r="AKQ17" s="1897"/>
      <c r="AKT17" s="1897"/>
      <c r="AKU17" s="1897"/>
      <c r="AKV17" s="1897"/>
      <c r="AKW17" s="1897"/>
      <c r="AKX17" s="1897"/>
      <c r="AKY17" s="1897"/>
      <c r="ALB17" s="1897"/>
      <c r="ALC17" s="1897"/>
      <c r="ALD17" s="1897"/>
      <c r="ALE17" s="1897"/>
      <c r="ALF17" s="1897"/>
      <c r="ALG17" s="1897"/>
      <c r="ALJ17" s="1897"/>
      <c r="ALK17" s="1897"/>
      <c r="ALL17" s="1897"/>
      <c r="ALM17" s="1897"/>
      <c r="ALN17" s="1897"/>
      <c r="ALO17" s="1897"/>
      <c r="ALR17" s="1897"/>
      <c r="ALS17" s="1897"/>
      <c r="ALT17" s="1897"/>
      <c r="ALU17" s="1897"/>
      <c r="ALV17" s="1897"/>
      <c r="ALW17" s="1897"/>
      <c r="ALZ17" s="1897"/>
      <c r="AMA17" s="1897"/>
      <c r="AMB17" s="1897"/>
      <c r="AMC17" s="1897"/>
      <c r="AMD17" s="1897"/>
      <c r="AME17" s="1897"/>
      <c r="AMH17" s="1897"/>
      <c r="AMI17" s="1897"/>
      <c r="AMJ17" s="1897"/>
      <c r="AMK17" s="1897"/>
      <c r="AML17" s="1897"/>
      <c r="AMM17" s="1897"/>
      <c r="AMP17" s="1897"/>
      <c r="AMQ17" s="1897"/>
      <c r="AMR17" s="1897"/>
      <c r="AMS17" s="1897"/>
      <c r="AMT17" s="1897"/>
      <c r="AMU17" s="1897"/>
      <c r="AMX17" s="1897"/>
      <c r="AMY17" s="1897"/>
      <c r="AMZ17" s="1897"/>
      <c r="ANA17" s="1897"/>
      <c r="ANB17" s="1897"/>
      <c r="ANC17" s="1897"/>
      <c r="ANF17" s="1897"/>
      <c r="ANG17" s="1897"/>
      <c r="ANH17" s="1897"/>
      <c r="ANI17" s="1897"/>
      <c r="ANJ17" s="1897"/>
      <c r="ANK17" s="1897"/>
      <c r="ANN17" s="1897"/>
      <c r="ANO17" s="1897"/>
      <c r="ANP17" s="1897"/>
      <c r="ANQ17" s="1897"/>
      <c r="ANR17" s="1897"/>
      <c r="ANS17" s="1897"/>
      <c r="ANV17" s="1897"/>
      <c r="ANW17" s="1897"/>
      <c r="ANX17" s="1897"/>
      <c r="ANY17" s="1897"/>
      <c r="ANZ17" s="1897"/>
      <c r="AOA17" s="1897"/>
      <c r="AOD17" s="1897"/>
      <c r="AOE17" s="1897"/>
      <c r="AOF17" s="1897"/>
      <c r="AOG17" s="1897"/>
      <c r="AOH17" s="1897"/>
      <c r="AOI17" s="1897"/>
      <c r="AOL17" s="1897"/>
      <c r="AOM17" s="1897"/>
      <c r="AON17" s="1897"/>
      <c r="AOO17" s="1897"/>
      <c r="AOP17" s="1897"/>
      <c r="AOQ17" s="1897"/>
      <c r="AOT17" s="1897"/>
      <c r="AOU17" s="1897"/>
      <c r="AOV17" s="1897"/>
      <c r="AOW17" s="1897"/>
      <c r="AOX17" s="1897"/>
      <c r="AOY17" s="1897"/>
      <c r="APB17" s="1897"/>
      <c r="APC17" s="1897"/>
      <c r="APD17" s="1897"/>
      <c r="APE17" s="1897"/>
      <c r="APF17" s="1897"/>
      <c r="APG17" s="1897"/>
      <c r="APJ17" s="1897"/>
      <c r="APK17" s="1897"/>
      <c r="APL17" s="1897"/>
      <c r="APM17" s="1897"/>
      <c r="APN17" s="1897"/>
      <c r="APO17" s="1897"/>
      <c r="APR17" s="1897"/>
      <c r="APS17" s="1897"/>
      <c r="APT17" s="1897"/>
      <c r="APU17" s="1897"/>
      <c r="APV17" s="1897"/>
      <c r="APW17" s="1897"/>
      <c r="APZ17" s="1897"/>
      <c r="AQA17" s="1897"/>
      <c r="AQB17" s="1897"/>
      <c r="AQC17" s="1897"/>
      <c r="AQD17" s="1897"/>
      <c r="AQE17" s="1897"/>
      <c r="AQH17" s="1897"/>
      <c r="AQI17" s="1897"/>
      <c r="AQJ17" s="1897"/>
      <c r="AQK17" s="1897"/>
      <c r="AQL17" s="1897"/>
      <c r="AQM17" s="1897"/>
      <c r="AQP17" s="1897"/>
      <c r="AQQ17" s="1897"/>
      <c r="AQR17" s="1897"/>
      <c r="AQS17" s="1897"/>
      <c r="AQT17" s="1897"/>
      <c r="AQU17" s="1897"/>
      <c r="AQX17" s="1897"/>
      <c r="AQY17" s="1897"/>
      <c r="AQZ17" s="1897"/>
      <c r="ARA17" s="1897"/>
      <c r="ARB17" s="1897"/>
      <c r="ARC17" s="1897"/>
      <c r="ARF17" s="1897"/>
      <c r="ARG17" s="1897"/>
      <c r="ARH17" s="1897"/>
      <c r="ARI17" s="1897"/>
      <c r="ARJ17" s="1897"/>
      <c r="ARK17" s="1897"/>
      <c r="ARN17" s="1897"/>
      <c r="ARO17" s="1897"/>
      <c r="ARP17" s="1897"/>
      <c r="ARQ17" s="1897"/>
      <c r="ARR17" s="1897"/>
      <c r="ARS17" s="1897"/>
      <c r="ARV17" s="1897"/>
      <c r="ARW17" s="1897"/>
      <c r="ARX17" s="1897"/>
      <c r="ARY17" s="1897"/>
      <c r="ARZ17" s="1897"/>
      <c r="ASA17" s="1897"/>
      <c r="ASD17" s="1897"/>
      <c r="ASE17" s="1897"/>
      <c r="ASF17" s="1897"/>
      <c r="ASG17" s="1897"/>
      <c r="ASH17" s="1897"/>
      <c r="ASI17" s="1897"/>
      <c r="ASL17" s="1897"/>
      <c r="ASM17" s="1897"/>
      <c r="ASN17" s="1897"/>
      <c r="ASO17" s="1897"/>
      <c r="ASP17" s="1897"/>
      <c r="ASQ17" s="1897"/>
      <c r="AST17" s="1897"/>
      <c r="ASU17" s="1897"/>
      <c r="ASV17" s="1897"/>
      <c r="ASW17" s="1897"/>
      <c r="ASX17" s="1897"/>
      <c r="ASY17" s="1897"/>
      <c r="ATB17" s="1897"/>
      <c r="ATC17" s="1897"/>
      <c r="ATD17" s="1897"/>
      <c r="ATE17" s="1897"/>
      <c r="ATF17" s="1897"/>
      <c r="ATG17" s="1897"/>
      <c r="ATJ17" s="1897"/>
      <c r="ATK17" s="1897"/>
      <c r="ATL17" s="1897"/>
      <c r="ATM17" s="1897"/>
      <c r="ATN17" s="1897"/>
      <c r="ATO17" s="1897"/>
      <c r="ATR17" s="1897"/>
      <c r="ATS17" s="1897"/>
      <c r="ATT17" s="1897"/>
      <c r="ATU17" s="1897"/>
      <c r="ATV17" s="1897"/>
      <c r="ATW17" s="1897"/>
      <c r="ATZ17" s="1897"/>
      <c r="AUA17" s="1897"/>
      <c r="AUB17" s="1897"/>
      <c r="AUC17" s="1897"/>
      <c r="AUD17" s="1897"/>
      <c r="AUE17" s="1897"/>
      <c r="AUH17" s="1897"/>
      <c r="AUI17" s="1897"/>
      <c r="AUJ17" s="1897"/>
      <c r="AUK17" s="1897"/>
      <c r="AUL17" s="1897"/>
      <c r="AUM17" s="1897"/>
      <c r="AUP17" s="1897"/>
      <c r="AUQ17" s="1897"/>
      <c r="AUR17" s="1897"/>
      <c r="AUS17" s="1897"/>
      <c r="AUT17" s="1897"/>
      <c r="AUU17" s="1897"/>
      <c r="AUX17" s="1897"/>
      <c r="AUY17" s="1897"/>
      <c r="AUZ17" s="1897"/>
      <c r="AVA17" s="1897"/>
      <c r="AVB17" s="1897"/>
      <c r="AVC17" s="1897"/>
      <c r="AVF17" s="1897"/>
      <c r="AVG17" s="1897"/>
      <c r="AVH17" s="1897"/>
      <c r="AVI17" s="1897"/>
      <c r="AVJ17" s="1897"/>
      <c r="AVK17" s="1897"/>
      <c r="AVN17" s="1897"/>
      <c r="AVO17" s="1897"/>
      <c r="AVP17" s="1897"/>
      <c r="AVQ17" s="1897"/>
      <c r="AVR17" s="1897"/>
      <c r="AVS17" s="1897"/>
      <c r="AVV17" s="1897"/>
      <c r="AVW17" s="1897"/>
      <c r="AVX17" s="1897"/>
      <c r="AVY17" s="1897"/>
      <c r="AVZ17" s="1897"/>
      <c r="AWA17" s="1897"/>
      <c r="AWD17" s="1897"/>
      <c r="AWE17" s="1897"/>
      <c r="AWF17" s="1897"/>
      <c r="AWG17" s="1897"/>
      <c r="AWH17" s="1897"/>
      <c r="AWI17" s="1897"/>
      <c r="AWL17" s="1897"/>
      <c r="AWM17" s="1897"/>
      <c r="AWN17" s="1897"/>
      <c r="AWO17" s="1897"/>
      <c r="AWP17" s="1897"/>
      <c r="AWQ17" s="1897"/>
      <c r="AWT17" s="1897"/>
      <c r="AWU17" s="1897"/>
      <c r="AWV17" s="1897"/>
      <c r="AWW17" s="1897"/>
      <c r="AWX17" s="1897"/>
      <c r="AWY17" s="1897"/>
      <c r="AXB17" s="1897"/>
      <c r="AXC17" s="1897"/>
      <c r="AXD17" s="1897"/>
      <c r="AXE17" s="1897"/>
      <c r="AXF17" s="1897"/>
      <c r="AXG17" s="1897"/>
      <c r="AXJ17" s="1897"/>
      <c r="AXK17" s="1897"/>
      <c r="AXL17" s="1897"/>
      <c r="AXM17" s="1897"/>
      <c r="AXN17" s="1897"/>
      <c r="AXO17" s="1897"/>
      <c r="AXR17" s="1897"/>
      <c r="AXS17" s="1897"/>
      <c r="AXT17" s="1897"/>
      <c r="AXU17" s="1897"/>
      <c r="AXV17" s="1897"/>
      <c r="AXW17" s="1897"/>
      <c r="AXZ17" s="1897"/>
      <c r="AYA17" s="1897"/>
      <c r="AYB17" s="1897"/>
      <c r="AYC17" s="1897"/>
      <c r="AYD17" s="1897"/>
      <c r="AYE17" s="1897"/>
      <c r="AYH17" s="1897"/>
      <c r="AYI17" s="1897"/>
      <c r="AYJ17" s="1897"/>
      <c r="AYK17" s="1897"/>
      <c r="AYL17" s="1897"/>
      <c r="AYM17" s="1897"/>
      <c r="AYP17" s="1897"/>
      <c r="AYQ17" s="1897"/>
      <c r="AYR17" s="1897"/>
      <c r="AYS17" s="1897"/>
      <c r="AYT17" s="1897"/>
      <c r="AYU17" s="1897"/>
      <c r="AYX17" s="1897"/>
      <c r="AYY17" s="1897"/>
      <c r="AYZ17" s="1897"/>
      <c r="AZA17" s="1897"/>
      <c r="AZB17" s="1897"/>
      <c r="AZC17" s="1897"/>
      <c r="AZF17" s="1897"/>
      <c r="AZG17" s="1897"/>
      <c r="AZH17" s="1897"/>
      <c r="AZI17" s="1897"/>
      <c r="AZJ17" s="1897"/>
      <c r="AZK17" s="1897"/>
      <c r="AZN17" s="1897"/>
      <c r="AZO17" s="1897"/>
      <c r="AZP17" s="1897"/>
      <c r="AZQ17" s="1897"/>
      <c r="AZR17" s="1897"/>
      <c r="AZS17" s="1897"/>
      <c r="AZV17" s="1897"/>
      <c r="AZW17" s="1897"/>
      <c r="AZX17" s="1897"/>
      <c r="AZY17" s="1897"/>
      <c r="AZZ17" s="1897"/>
      <c r="BAA17" s="1897"/>
      <c r="BAD17" s="1897"/>
      <c r="BAE17" s="1897"/>
      <c r="BAF17" s="1897"/>
      <c r="BAG17" s="1897"/>
      <c r="BAH17" s="1897"/>
      <c r="BAI17" s="1897"/>
      <c r="BAL17" s="1897"/>
      <c r="BAM17" s="1897"/>
      <c r="BAN17" s="1897"/>
      <c r="BAO17" s="1897"/>
      <c r="BAP17" s="1897"/>
      <c r="BAQ17" s="1897"/>
      <c r="BAT17" s="1897"/>
      <c r="BAU17" s="1897"/>
      <c r="BAV17" s="1897"/>
      <c r="BAW17" s="1897"/>
      <c r="BAX17" s="1897"/>
      <c r="BAY17" s="1897"/>
      <c r="BBB17" s="1897"/>
      <c r="BBC17" s="1897"/>
      <c r="BBD17" s="1897"/>
      <c r="BBE17" s="1897"/>
      <c r="BBF17" s="1897"/>
      <c r="BBG17" s="1897"/>
      <c r="BBJ17" s="1897"/>
      <c r="BBK17" s="1897"/>
      <c r="BBL17" s="1897"/>
      <c r="BBM17" s="1897"/>
      <c r="BBN17" s="1897"/>
      <c r="BBO17" s="1897"/>
      <c r="BBR17" s="1897"/>
      <c r="BBS17" s="1897"/>
      <c r="BBT17" s="1897"/>
      <c r="BBU17" s="1897"/>
      <c r="BBV17" s="1897"/>
      <c r="BBW17" s="1897"/>
      <c r="BBZ17" s="1897"/>
      <c r="BCA17" s="1897"/>
      <c r="BCB17" s="1897"/>
      <c r="BCC17" s="1897"/>
      <c r="BCD17" s="1897"/>
      <c r="BCE17" s="1897"/>
      <c r="BCH17" s="1897"/>
      <c r="BCI17" s="1897"/>
      <c r="BCJ17" s="1897"/>
      <c r="BCK17" s="1897"/>
      <c r="BCL17" s="1897"/>
      <c r="BCM17" s="1897"/>
      <c r="BCP17" s="1897"/>
      <c r="BCQ17" s="1897"/>
      <c r="BCR17" s="1897"/>
      <c r="BCS17" s="1897"/>
      <c r="BCT17" s="1897"/>
      <c r="BCU17" s="1897"/>
      <c r="BCX17" s="1897"/>
      <c r="BCY17" s="1897"/>
      <c r="BCZ17" s="1897"/>
      <c r="BDA17" s="1897"/>
      <c r="BDB17" s="1897"/>
      <c r="BDC17" s="1897"/>
      <c r="BDF17" s="1897"/>
      <c r="BDG17" s="1897"/>
      <c r="BDH17" s="1897"/>
      <c r="BDI17" s="1897"/>
      <c r="BDJ17" s="1897"/>
      <c r="BDK17" s="1897"/>
      <c r="BDN17" s="1897"/>
      <c r="BDO17" s="1897"/>
      <c r="BDP17" s="1897"/>
      <c r="BDQ17" s="1897"/>
      <c r="BDR17" s="1897"/>
      <c r="BDS17" s="1897"/>
      <c r="BDV17" s="1897"/>
      <c r="BDW17" s="1897"/>
      <c r="BDX17" s="1897"/>
      <c r="BDY17" s="1897"/>
      <c r="BDZ17" s="1897"/>
      <c r="BEA17" s="1897"/>
      <c r="BED17" s="1897"/>
      <c r="BEE17" s="1897"/>
      <c r="BEF17" s="1897"/>
      <c r="BEG17" s="1897"/>
      <c r="BEH17" s="1897"/>
      <c r="BEI17" s="1897"/>
      <c r="BEL17" s="1897"/>
      <c r="BEM17" s="1897"/>
      <c r="BEN17" s="1897"/>
      <c r="BEO17" s="1897"/>
      <c r="BEP17" s="1897"/>
      <c r="BEQ17" s="1897"/>
      <c r="BET17" s="1897"/>
      <c r="BEU17" s="1897"/>
      <c r="BEV17" s="1897"/>
      <c r="BEW17" s="1897"/>
      <c r="BEX17" s="1897"/>
      <c r="BEY17" s="1897"/>
      <c r="BFB17" s="1897"/>
      <c r="BFC17" s="1897"/>
      <c r="BFD17" s="1897"/>
      <c r="BFE17" s="1897"/>
      <c r="BFF17" s="1897"/>
      <c r="BFG17" s="1897"/>
      <c r="BFJ17" s="1897"/>
      <c r="BFK17" s="1897"/>
      <c r="BFL17" s="1897"/>
      <c r="BFM17" s="1897"/>
      <c r="BFN17" s="1897"/>
      <c r="BFO17" s="1897"/>
      <c r="BFR17" s="1897"/>
      <c r="BFS17" s="1897"/>
      <c r="BFT17" s="1897"/>
      <c r="BFU17" s="1897"/>
      <c r="BFV17" s="1897"/>
      <c r="BFW17" s="1897"/>
      <c r="BFZ17" s="1897"/>
      <c r="BGA17" s="1897"/>
      <c r="BGB17" s="1897"/>
      <c r="BGC17" s="1897"/>
      <c r="BGD17" s="1897"/>
      <c r="BGE17" s="1897"/>
      <c r="BGH17" s="1897"/>
      <c r="BGI17" s="1897"/>
      <c r="BGJ17" s="1897"/>
      <c r="BGK17" s="1897"/>
      <c r="BGL17" s="1897"/>
      <c r="BGM17" s="1897"/>
      <c r="BGP17" s="1897"/>
      <c r="BGQ17" s="1897"/>
      <c r="BGR17" s="1897"/>
      <c r="BGS17" s="1897"/>
      <c r="BGT17" s="1897"/>
      <c r="BGU17" s="1897"/>
      <c r="BGX17" s="1897"/>
      <c r="BGY17" s="1897"/>
      <c r="BGZ17" s="1897"/>
      <c r="BHA17" s="1897"/>
      <c r="BHB17" s="1897"/>
      <c r="BHC17" s="1897"/>
      <c r="BHF17" s="1897"/>
      <c r="BHG17" s="1897"/>
      <c r="BHH17" s="1897"/>
      <c r="BHI17" s="1897"/>
      <c r="BHJ17" s="1897"/>
      <c r="BHK17" s="1897"/>
      <c r="BHN17" s="1897"/>
      <c r="BHO17" s="1897"/>
      <c r="BHP17" s="1897"/>
      <c r="BHQ17" s="1897"/>
      <c r="BHR17" s="1897"/>
      <c r="BHS17" s="1897"/>
      <c r="BHV17" s="1897"/>
      <c r="BHW17" s="1897"/>
      <c r="BHX17" s="1897"/>
      <c r="BHY17" s="1897"/>
      <c r="BHZ17" s="1897"/>
      <c r="BIA17" s="1897"/>
      <c r="BID17" s="1897"/>
      <c r="BIE17" s="1897"/>
      <c r="BIF17" s="1897"/>
      <c r="BIG17" s="1897"/>
      <c r="BIH17" s="1897"/>
      <c r="BII17" s="1897"/>
      <c r="BIL17" s="1897"/>
      <c r="BIM17" s="1897"/>
      <c r="BIN17" s="1897"/>
      <c r="BIO17" s="1897"/>
      <c r="BIP17" s="1897"/>
      <c r="BIQ17" s="1897"/>
      <c r="BIT17" s="1897"/>
      <c r="BIU17" s="1897"/>
      <c r="BIV17" s="1897"/>
      <c r="BIW17" s="1897"/>
      <c r="BIX17" s="1897"/>
      <c r="BIY17" s="1897"/>
      <c r="BJB17" s="1897"/>
      <c r="BJC17" s="1897"/>
      <c r="BJD17" s="1897"/>
      <c r="BJE17" s="1897"/>
      <c r="BJF17" s="1897"/>
      <c r="BJG17" s="1897"/>
      <c r="BJJ17" s="1897"/>
      <c r="BJK17" s="1897"/>
      <c r="BJL17" s="1897"/>
      <c r="BJM17" s="1897"/>
      <c r="BJN17" s="1897"/>
      <c r="BJO17" s="1897"/>
      <c r="BJR17" s="1897"/>
      <c r="BJS17" s="1897"/>
      <c r="BJT17" s="1897"/>
      <c r="BJU17" s="1897"/>
      <c r="BJV17" s="1897"/>
      <c r="BJW17" s="1897"/>
      <c r="BJZ17" s="1897"/>
      <c r="BKA17" s="1897"/>
      <c r="BKB17" s="1897"/>
      <c r="BKC17" s="1897"/>
      <c r="BKD17" s="1897"/>
      <c r="BKE17" s="1897"/>
      <c r="BKH17" s="1897"/>
      <c r="BKI17" s="1897"/>
      <c r="BKJ17" s="1897"/>
      <c r="BKK17" s="1897"/>
      <c r="BKL17" s="1897"/>
      <c r="BKM17" s="1897"/>
      <c r="BKP17" s="1897"/>
      <c r="BKQ17" s="1897"/>
      <c r="BKR17" s="1897"/>
      <c r="BKS17" s="1897"/>
      <c r="BKT17" s="1897"/>
      <c r="BKU17" s="1897"/>
      <c r="BKX17" s="1897"/>
      <c r="BKY17" s="1897"/>
      <c r="BKZ17" s="1897"/>
      <c r="BLA17" s="1897"/>
      <c r="BLB17" s="1897"/>
      <c r="BLC17" s="1897"/>
      <c r="BLF17" s="1897"/>
      <c r="BLG17" s="1897"/>
      <c r="BLH17" s="1897"/>
      <c r="BLI17" s="1897"/>
      <c r="BLJ17" s="1897"/>
      <c r="BLK17" s="1897"/>
      <c r="BLN17" s="1897"/>
      <c r="BLO17" s="1897"/>
      <c r="BLP17" s="1897"/>
      <c r="BLQ17" s="1897"/>
      <c r="BLR17" s="1897"/>
      <c r="BLS17" s="1897"/>
      <c r="BLV17" s="1897"/>
      <c r="BLW17" s="1897"/>
      <c r="BLX17" s="1897"/>
      <c r="BLY17" s="1897"/>
      <c r="BLZ17" s="1897"/>
      <c r="BMA17" s="1897"/>
      <c r="BMD17" s="1897"/>
      <c r="BME17" s="1897"/>
      <c r="BMF17" s="1897"/>
      <c r="BMG17" s="1897"/>
      <c r="BMH17" s="1897"/>
      <c r="BMI17" s="1897"/>
      <c r="BML17" s="1897"/>
      <c r="BMM17" s="1897"/>
      <c r="BMN17" s="1897"/>
      <c r="BMO17" s="1897"/>
      <c r="BMP17" s="1897"/>
      <c r="BMQ17" s="1897"/>
      <c r="BMT17" s="1897"/>
      <c r="BMU17" s="1897"/>
      <c r="BMV17" s="1897"/>
      <c r="BMW17" s="1897"/>
      <c r="BMX17" s="1897"/>
      <c r="BMY17" s="1897"/>
      <c r="BNB17" s="1897"/>
      <c r="BNC17" s="1897"/>
      <c r="BND17" s="1897"/>
      <c r="BNE17" s="1897"/>
      <c r="BNF17" s="1897"/>
      <c r="BNG17" s="1897"/>
      <c r="BNJ17" s="1897"/>
      <c r="BNK17" s="1897"/>
      <c r="BNL17" s="1897"/>
      <c r="BNM17" s="1897"/>
      <c r="BNN17" s="1897"/>
      <c r="BNO17" s="1897"/>
      <c r="BNR17" s="1897"/>
      <c r="BNS17" s="1897"/>
      <c r="BNT17" s="1897"/>
      <c r="BNU17" s="1897"/>
      <c r="BNV17" s="1897"/>
      <c r="BNW17" s="1897"/>
      <c r="BNZ17" s="1897"/>
      <c r="BOA17" s="1897"/>
      <c r="BOB17" s="1897"/>
      <c r="BOC17" s="1897"/>
      <c r="BOD17" s="1897"/>
      <c r="BOE17" s="1897"/>
      <c r="BOH17" s="1897"/>
      <c r="BOI17" s="1897"/>
      <c r="BOJ17" s="1897"/>
      <c r="BOK17" s="1897"/>
      <c r="BOL17" s="1897"/>
      <c r="BOM17" s="1897"/>
      <c r="BOP17" s="1897"/>
      <c r="BOQ17" s="1897"/>
      <c r="BOR17" s="1897"/>
      <c r="BOS17" s="1897"/>
      <c r="BOT17" s="1897"/>
      <c r="BOU17" s="1897"/>
      <c r="BOX17" s="1897"/>
      <c r="BOY17" s="1897"/>
      <c r="BOZ17" s="1897"/>
      <c r="BPA17" s="1897"/>
      <c r="BPB17" s="1897"/>
      <c r="BPC17" s="1897"/>
      <c r="BPF17" s="1897"/>
      <c r="BPG17" s="1897"/>
      <c r="BPH17" s="1897"/>
      <c r="BPI17" s="1897"/>
      <c r="BPJ17" s="1897"/>
      <c r="BPK17" s="1897"/>
      <c r="BPN17" s="1897"/>
      <c r="BPO17" s="1897"/>
      <c r="BPP17" s="1897"/>
      <c r="BPQ17" s="1897"/>
      <c r="BPR17" s="1897"/>
      <c r="BPS17" s="1897"/>
      <c r="BPV17" s="1897"/>
      <c r="BPW17" s="1897"/>
      <c r="BPX17" s="1897"/>
      <c r="BPY17" s="1897"/>
      <c r="BPZ17" s="1897"/>
      <c r="BQA17" s="1897"/>
      <c r="BQD17" s="1897"/>
      <c r="BQE17" s="1897"/>
      <c r="BQF17" s="1897"/>
      <c r="BQG17" s="1897"/>
      <c r="BQH17" s="1897"/>
      <c r="BQI17" s="1897"/>
      <c r="BQL17" s="1897"/>
      <c r="BQM17" s="1897"/>
      <c r="BQN17" s="1897"/>
      <c r="BQO17" s="1897"/>
      <c r="BQP17" s="1897"/>
      <c r="BQQ17" s="1897"/>
      <c r="BQT17" s="1897"/>
      <c r="BQU17" s="1897"/>
      <c r="BQV17" s="1897"/>
      <c r="BQW17" s="1897"/>
      <c r="BQX17" s="1897"/>
      <c r="BQY17" s="1897"/>
      <c r="BRB17" s="1897"/>
      <c r="BRC17" s="1897"/>
      <c r="BRD17" s="1897"/>
      <c r="BRE17" s="1897"/>
      <c r="BRF17" s="1897"/>
      <c r="BRG17" s="1897"/>
      <c r="BRJ17" s="1897"/>
      <c r="BRK17" s="1897"/>
      <c r="BRL17" s="1897"/>
      <c r="BRM17" s="1897"/>
      <c r="BRN17" s="1897"/>
      <c r="BRO17" s="1897"/>
      <c r="BRR17" s="1897"/>
      <c r="BRS17" s="1897"/>
      <c r="BRT17" s="1897"/>
      <c r="BRU17" s="1897"/>
      <c r="BRV17" s="1897"/>
      <c r="BRW17" s="1897"/>
      <c r="BRZ17" s="1897"/>
      <c r="BSA17" s="1897"/>
      <c r="BSB17" s="1897"/>
      <c r="BSC17" s="1897"/>
      <c r="BSD17" s="1897"/>
      <c r="BSE17" s="1897"/>
      <c r="BSH17" s="1897"/>
      <c r="BSI17" s="1897"/>
      <c r="BSJ17" s="1897"/>
      <c r="BSK17" s="1897"/>
      <c r="BSL17" s="1897"/>
      <c r="BSM17" s="1897"/>
      <c r="BSP17" s="1897"/>
      <c r="BSQ17" s="1897"/>
      <c r="BSR17" s="1897"/>
      <c r="BSS17" s="1897"/>
      <c r="BST17" s="1897"/>
      <c r="BSU17" s="1897"/>
      <c r="BSX17" s="1897"/>
      <c r="BSY17" s="1897"/>
      <c r="BSZ17" s="1897"/>
      <c r="BTA17" s="1897"/>
      <c r="BTB17" s="1897"/>
      <c r="BTC17" s="1897"/>
      <c r="BTF17" s="1897"/>
      <c r="BTG17" s="1897"/>
      <c r="BTH17" s="1897"/>
      <c r="BTI17" s="1897"/>
      <c r="BTJ17" s="1897"/>
      <c r="BTK17" s="1897"/>
      <c r="BTN17" s="1897"/>
      <c r="BTO17" s="1897"/>
      <c r="BTP17" s="1897"/>
      <c r="BTQ17" s="1897"/>
      <c r="BTR17" s="1897"/>
      <c r="BTS17" s="1897"/>
      <c r="BTV17" s="1897"/>
      <c r="BTW17" s="1897"/>
      <c r="BTX17" s="1897"/>
      <c r="BTY17" s="1897"/>
      <c r="BTZ17" s="1897"/>
      <c r="BUA17" s="1897"/>
      <c r="BUD17" s="1897"/>
      <c r="BUE17" s="1897"/>
      <c r="BUF17" s="1897"/>
      <c r="BUG17" s="1897"/>
      <c r="BUH17" s="1897"/>
      <c r="BUI17" s="1897"/>
      <c r="BUL17" s="1897"/>
      <c r="BUM17" s="1897"/>
      <c r="BUN17" s="1897"/>
      <c r="BUO17" s="1897"/>
      <c r="BUP17" s="1897"/>
      <c r="BUQ17" s="1897"/>
      <c r="BUT17" s="1897"/>
      <c r="BUU17" s="1897"/>
      <c r="BUV17" s="1897"/>
      <c r="BUW17" s="1897"/>
      <c r="BUX17" s="1897"/>
      <c r="BUY17" s="1897"/>
      <c r="BVB17" s="1897"/>
      <c r="BVC17" s="1897"/>
      <c r="BVD17" s="1897"/>
      <c r="BVE17" s="1897"/>
      <c r="BVF17" s="1897"/>
      <c r="BVG17" s="1897"/>
      <c r="BVJ17" s="1897"/>
      <c r="BVK17" s="1897"/>
      <c r="BVL17" s="1897"/>
      <c r="BVM17" s="1897"/>
      <c r="BVN17" s="1897"/>
      <c r="BVO17" s="1897"/>
      <c r="BVR17" s="1897"/>
      <c r="BVS17" s="1897"/>
      <c r="BVT17" s="1897"/>
      <c r="BVU17" s="1897"/>
      <c r="BVV17" s="1897"/>
      <c r="BVW17" s="1897"/>
      <c r="BVZ17" s="1897"/>
      <c r="BWA17" s="1897"/>
      <c r="BWB17" s="1897"/>
      <c r="BWC17" s="1897"/>
      <c r="BWD17" s="1897"/>
      <c r="BWE17" s="1897"/>
      <c r="BWH17" s="1897"/>
      <c r="BWI17" s="1897"/>
      <c r="BWJ17" s="1897"/>
      <c r="BWK17" s="1897"/>
      <c r="BWL17" s="1897"/>
      <c r="BWM17" s="1897"/>
      <c r="BWP17" s="1897"/>
      <c r="BWQ17" s="1897"/>
      <c r="BWR17" s="1897"/>
      <c r="BWS17" s="1897"/>
      <c r="BWT17" s="1897"/>
      <c r="BWU17" s="1897"/>
      <c r="BWX17" s="1897"/>
      <c r="BWY17" s="1897"/>
      <c r="BWZ17" s="1897"/>
      <c r="BXA17" s="1897"/>
      <c r="BXB17" s="1897"/>
      <c r="BXC17" s="1897"/>
      <c r="BXF17" s="1897"/>
      <c r="BXG17" s="1897"/>
      <c r="BXH17" s="1897"/>
      <c r="BXI17" s="1897"/>
      <c r="BXJ17" s="1897"/>
      <c r="BXK17" s="1897"/>
      <c r="BXN17" s="1897"/>
      <c r="BXO17" s="1897"/>
      <c r="BXP17" s="1897"/>
      <c r="BXQ17" s="1897"/>
      <c r="BXR17" s="1897"/>
      <c r="BXS17" s="1897"/>
      <c r="BXV17" s="1897"/>
      <c r="BXW17" s="1897"/>
      <c r="BXX17" s="1897"/>
      <c r="BXY17" s="1897"/>
      <c r="BXZ17" s="1897"/>
      <c r="BYA17" s="1897"/>
      <c r="BYD17" s="1897"/>
      <c r="BYE17" s="1897"/>
      <c r="BYF17" s="1897"/>
      <c r="BYG17" s="1897"/>
      <c r="BYH17" s="1897"/>
      <c r="BYI17" s="1897"/>
      <c r="BYL17" s="1897"/>
      <c r="BYM17" s="1897"/>
      <c r="BYN17" s="1897"/>
      <c r="BYO17" s="1897"/>
      <c r="BYP17" s="1897"/>
      <c r="BYQ17" s="1897"/>
      <c r="BYT17" s="1897"/>
      <c r="BYU17" s="1897"/>
      <c r="BYV17" s="1897"/>
      <c r="BYW17" s="1897"/>
      <c r="BYX17" s="1897"/>
      <c r="BYY17" s="1897"/>
      <c r="BZB17" s="1897"/>
      <c r="BZC17" s="1897"/>
      <c r="BZD17" s="1897"/>
      <c r="BZE17" s="1897"/>
      <c r="BZF17" s="1897"/>
      <c r="BZG17" s="1897"/>
      <c r="BZJ17" s="1897"/>
      <c r="BZK17" s="1897"/>
      <c r="BZL17" s="1897"/>
      <c r="BZM17" s="1897"/>
      <c r="BZN17" s="1897"/>
      <c r="BZO17" s="1897"/>
      <c r="BZR17" s="1897"/>
      <c r="BZS17" s="1897"/>
      <c r="BZT17" s="1897"/>
      <c r="BZU17" s="1897"/>
      <c r="BZV17" s="1897"/>
      <c r="BZW17" s="1897"/>
      <c r="BZZ17" s="1897"/>
      <c r="CAA17" s="1897"/>
      <c r="CAB17" s="1897"/>
      <c r="CAC17" s="1897"/>
      <c r="CAD17" s="1897"/>
      <c r="CAE17" s="1897"/>
      <c r="CAH17" s="1897"/>
      <c r="CAI17" s="1897"/>
      <c r="CAJ17" s="1897"/>
      <c r="CAK17" s="1897"/>
      <c r="CAL17" s="1897"/>
      <c r="CAM17" s="1897"/>
      <c r="CAP17" s="1897"/>
      <c r="CAQ17" s="1897"/>
      <c r="CAR17" s="1897"/>
      <c r="CAS17" s="1897"/>
      <c r="CAT17" s="1897"/>
      <c r="CAU17" s="1897"/>
      <c r="CAX17" s="1897"/>
      <c r="CAY17" s="1897"/>
      <c r="CAZ17" s="1897"/>
      <c r="CBA17" s="1897"/>
      <c r="CBB17" s="1897"/>
      <c r="CBC17" s="1897"/>
      <c r="CBF17" s="1897"/>
      <c r="CBG17" s="1897"/>
      <c r="CBH17" s="1897"/>
      <c r="CBI17" s="1897"/>
      <c r="CBJ17" s="1897"/>
      <c r="CBK17" s="1897"/>
      <c r="CBN17" s="1897"/>
      <c r="CBO17" s="1897"/>
      <c r="CBP17" s="1897"/>
      <c r="CBQ17" s="1897"/>
      <c r="CBR17" s="1897"/>
      <c r="CBS17" s="1897"/>
      <c r="CBV17" s="1897"/>
      <c r="CBW17" s="1897"/>
      <c r="CBX17" s="1897"/>
      <c r="CBY17" s="1897"/>
      <c r="CBZ17" s="1897"/>
      <c r="CCA17" s="1897"/>
      <c r="CCD17" s="1897"/>
      <c r="CCE17" s="1897"/>
      <c r="CCF17" s="1897"/>
      <c r="CCG17" s="1897"/>
      <c r="CCH17" s="1897"/>
      <c r="CCI17" s="1897"/>
      <c r="CCL17" s="1897"/>
      <c r="CCM17" s="1897"/>
      <c r="CCN17" s="1897"/>
      <c r="CCO17" s="1897"/>
      <c r="CCP17" s="1897"/>
      <c r="CCQ17" s="1897"/>
      <c r="CCT17" s="1897"/>
      <c r="CCU17" s="1897"/>
      <c r="CCV17" s="1897"/>
      <c r="CCW17" s="1897"/>
      <c r="CCX17" s="1897"/>
      <c r="CCY17" s="1897"/>
      <c r="CDB17" s="1897"/>
      <c r="CDC17" s="1897"/>
      <c r="CDD17" s="1897"/>
      <c r="CDE17" s="1897"/>
      <c r="CDF17" s="1897"/>
      <c r="CDG17" s="1897"/>
      <c r="CDJ17" s="1897"/>
      <c r="CDK17" s="1897"/>
      <c r="CDL17" s="1897"/>
      <c r="CDM17" s="1897"/>
      <c r="CDN17" s="1897"/>
      <c r="CDO17" s="1897"/>
      <c r="CDR17" s="1897"/>
      <c r="CDS17" s="1897"/>
      <c r="CDT17" s="1897"/>
      <c r="CDU17" s="1897"/>
      <c r="CDV17" s="1897"/>
      <c r="CDW17" s="1897"/>
      <c r="CDZ17" s="1897"/>
      <c r="CEA17" s="1897"/>
      <c r="CEB17" s="1897"/>
      <c r="CEC17" s="1897"/>
      <c r="CED17" s="1897"/>
      <c r="CEE17" s="1897"/>
      <c r="CEH17" s="1897"/>
      <c r="CEI17" s="1897"/>
      <c r="CEJ17" s="1897"/>
      <c r="CEK17" s="1897"/>
      <c r="CEL17" s="1897"/>
      <c r="CEM17" s="1897"/>
      <c r="CEP17" s="1897"/>
      <c r="CEQ17" s="1897"/>
      <c r="CER17" s="1897"/>
      <c r="CES17" s="1897"/>
      <c r="CET17" s="1897"/>
      <c r="CEU17" s="1897"/>
      <c r="CEX17" s="1897"/>
      <c r="CEY17" s="1897"/>
      <c r="CEZ17" s="1897"/>
      <c r="CFA17" s="1897"/>
      <c r="CFB17" s="1897"/>
      <c r="CFC17" s="1897"/>
      <c r="CFF17" s="1897"/>
      <c r="CFG17" s="1897"/>
      <c r="CFH17" s="1897"/>
      <c r="CFI17" s="1897"/>
      <c r="CFJ17" s="1897"/>
      <c r="CFK17" s="1897"/>
      <c r="CFN17" s="1897"/>
      <c r="CFO17" s="1897"/>
      <c r="CFP17" s="1897"/>
      <c r="CFQ17" s="1897"/>
      <c r="CFR17" s="1897"/>
      <c r="CFS17" s="1897"/>
      <c r="CFV17" s="1897"/>
      <c r="CFW17" s="1897"/>
      <c r="CFX17" s="1897"/>
      <c r="CFY17" s="1897"/>
      <c r="CFZ17" s="1897"/>
      <c r="CGA17" s="1897"/>
      <c r="CGD17" s="1897"/>
      <c r="CGE17" s="1897"/>
      <c r="CGF17" s="1897"/>
      <c r="CGG17" s="1897"/>
      <c r="CGH17" s="1897"/>
      <c r="CGI17" s="1897"/>
      <c r="CGL17" s="1897"/>
      <c r="CGM17" s="1897"/>
      <c r="CGN17" s="1897"/>
      <c r="CGO17" s="1897"/>
      <c r="CGP17" s="1897"/>
      <c r="CGQ17" s="1897"/>
      <c r="CGT17" s="1897"/>
      <c r="CGU17" s="1897"/>
      <c r="CGV17" s="1897"/>
      <c r="CGW17" s="1897"/>
      <c r="CGX17" s="1897"/>
      <c r="CGY17" s="1897"/>
      <c r="CHB17" s="1897"/>
      <c r="CHC17" s="1897"/>
      <c r="CHD17" s="1897"/>
      <c r="CHE17" s="1897"/>
      <c r="CHF17" s="1897"/>
      <c r="CHG17" s="1897"/>
      <c r="CHJ17" s="1897"/>
      <c r="CHK17" s="1897"/>
      <c r="CHL17" s="1897"/>
      <c r="CHM17" s="1897"/>
      <c r="CHN17" s="1897"/>
      <c r="CHO17" s="1897"/>
      <c r="CHR17" s="1897"/>
      <c r="CHS17" s="1897"/>
      <c r="CHT17" s="1897"/>
      <c r="CHU17" s="1897"/>
      <c r="CHV17" s="1897"/>
      <c r="CHW17" s="1897"/>
      <c r="CHZ17" s="1897"/>
      <c r="CIA17" s="1897"/>
      <c r="CIB17" s="1897"/>
      <c r="CIC17" s="1897"/>
      <c r="CID17" s="1897"/>
      <c r="CIE17" s="1897"/>
      <c r="CIH17" s="1897"/>
      <c r="CII17" s="1897"/>
      <c r="CIJ17" s="1897"/>
      <c r="CIK17" s="1897"/>
      <c r="CIL17" s="1897"/>
      <c r="CIM17" s="1897"/>
      <c r="CIP17" s="1897"/>
      <c r="CIQ17" s="1897"/>
      <c r="CIR17" s="1897"/>
      <c r="CIS17" s="1897"/>
      <c r="CIT17" s="1897"/>
      <c r="CIU17" s="1897"/>
      <c r="CIX17" s="1897"/>
      <c r="CIY17" s="1897"/>
      <c r="CIZ17" s="1897"/>
      <c r="CJA17" s="1897"/>
      <c r="CJB17" s="1897"/>
      <c r="CJC17" s="1897"/>
      <c r="CJF17" s="1897"/>
      <c r="CJG17" s="1897"/>
      <c r="CJH17" s="1897"/>
      <c r="CJI17" s="1897"/>
      <c r="CJJ17" s="1897"/>
      <c r="CJK17" s="1897"/>
      <c r="CJN17" s="1897"/>
      <c r="CJO17" s="1897"/>
      <c r="CJP17" s="1897"/>
      <c r="CJQ17" s="1897"/>
      <c r="CJR17" s="1897"/>
      <c r="CJS17" s="1897"/>
      <c r="CJV17" s="1897"/>
      <c r="CJW17" s="1897"/>
      <c r="CJX17" s="1897"/>
      <c r="CJY17" s="1897"/>
      <c r="CJZ17" s="1897"/>
      <c r="CKA17" s="1897"/>
      <c r="CKD17" s="1897"/>
      <c r="CKE17" s="1897"/>
      <c r="CKF17" s="1897"/>
      <c r="CKG17" s="1897"/>
      <c r="CKH17" s="1897"/>
      <c r="CKI17" s="1897"/>
      <c r="CKL17" s="1897"/>
      <c r="CKM17" s="1897"/>
      <c r="CKN17" s="1897"/>
      <c r="CKO17" s="1897"/>
      <c r="CKP17" s="1897"/>
      <c r="CKQ17" s="1897"/>
      <c r="CKT17" s="1897"/>
      <c r="CKU17" s="1897"/>
      <c r="CKV17" s="1897"/>
      <c r="CKW17" s="1897"/>
      <c r="CKX17" s="1897"/>
      <c r="CKY17" s="1897"/>
      <c r="CLB17" s="1897"/>
      <c r="CLC17" s="1897"/>
      <c r="CLD17" s="1897"/>
      <c r="CLE17" s="1897"/>
      <c r="CLF17" s="1897"/>
      <c r="CLG17" s="1897"/>
      <c r="CLJ17" s="1897"/>
      <c r="CLK17" s="1897"/>
      <c r="CLL17" s="1897"/>
      <c r="CLM17" s="1897"/>
      <c r="CLN17" s="1897"/>
      <c r="CLO17" s="1897"/>
      <c r="CLR17" s="1897"/>
      <c r="CLS17" s="1897"/>
      <c r="CLT17" s="1897"/>
      <c r="CLU17" s="1897"/>
      <c r="CLV17" s="1897"/>
      <c r="CLW17" s="1897"/>
      <c r="CLZ17" s="1897"/>
      <c r="CMA17" s="1897"/>
      <c r="CMB17" s="1897"/>
      <c r="CMC17" s="1897"/>
      <c r="CMD17" s="1897"/>
      <c r="CME17" s="1897"/>
      <c r="CMH17" s="1897"/>
      <c r="CMI17" s="1897"/>
      <c r="CMJ17" s="1897"/>
      <c r="CMK17" s="1897"/>
      <c r="CML17" s="1897"/>
      <c r="CMM17" s="1897"/>
      <c r="CMP17" s="1897"/>
      <c r="CMQ17" s="1897"/>
      <c r="CMR17" s="1897"/>
      <c r="CMS17" s="1897"/>
      <c r="CMT17" s="1897"/>
      <c r="CMU17" s="1897"/>
      <c r="CMX17" s="1897"/>
      <c r="CMY17" s="1897"/>
      <c r="CMZ17" s="1897"/>
      <c r="CNA17" s="1897"/>
      <c r="CNB17" s="1897"/>
      <c r="CNC17" s="1897"/>
      <c r="CNF17" s="1897"/>
      <c r="CNG17" s="1897"/>
      <c r="CNH17" s="1897"/>
      <c r="CNI17" s="1897"/>
      <c r="CNJ17" s="1897"/>
      <c r="CNK17" s="1897"/>
      <c r="CNN17" s="1897"/>
      <c r="CNO17" s="1897"/>
      <c r="CNP17" s="1897"/>
      <c r="CNQ17" s="1897"/>
      <c r="CNR17" s="1897"/>
      <c r="CNS17" s="1897"/>
      <c r="CNV17" s="1897"/>
      <c r="CNW17" s="1897"/>
      <c r="CNX17" s="1897"/>
      <c r="CNY17" s="1897"/>
      <c r="CNZ17" s="1897"/>
      <c r="COA17" s="1897"/>
      <c r="COD17" s="1897"/>
      <c r="COE17" s="1897"/>
      <c r="COF17" s="1897"/>
      <c r="COG17" s="1897"/>
      <c r="COH17" s="1897"/>
      <c r="COI17" s="1897"/>
      <c r="COL17" s="1897"/>
      <c r="COM17" s="1897"/>
      <c r="CON17" s="1897"/>
      <c r="COO17" s="1897"/>
      <c r="COP17" s="1897"/>
      <c r="COQ17" s="1897"/>
      <c r="COT17" s="1897"/>
      <c r="COU17" s="1897"/>
      <c r="COV17" s="1897"/>
      <c r="COW17" s="1897"/>
      <c r="COX17" s="1897"/>
      <c r="COY17" s="1897"/>
      <c r="CPB17" s="1897"/>
      <c r="CPC17" s="1897"/>
      <c r="CPD17" s="1897"/>
      <c r="CPE17" s="1897"/>
      <c r="CPF17" s="1897"/>
      <c r="CPG17" s="1897"/>
      <c r="CPJ17" s="1897"/>
      <c r="CPK17" s="1897"/>
      <c r="CPL17" s="1897"/>
      <c r="CPM17" s="1897"/>
      <c r="CPN17" s="1897"/>
      <c r="CPO17" s="1897"/>
      <c r="CPR17" s="1897"/>
      <c r="CPS17" s="1897"/>
      <c r="CPT17" s="1897"/>
      <c r="CPU17" s="1897"/>
      <c r="CPV17" s="1897"/>
      <c r="CPW17" s="1897"/>
      <c r="CPZ17" s="1897"/>
      <c r="CQA17" s="1897"/>
      <c r="CQB17" s="1897"/>
      <c r="CQC17" s="1897"/>
      <c r="CQD17" s="1897"/>
      <c r="CQE17" s="1897"/>
      <c r="CQH17" s="1897"/>
      <c r="CQI17" s="1897"/>
      <c r="CQJ17" s="1897"/>
      <c r="CQK17" s="1897"/>
      <c r="CQL17" s="1897"/>
      <c r="CQM17" s="1897"/>
      <c r="CQP17" s="1897"/>
      <c r="CQQ17" s="1897"/>
      <c r="CQR17" s="1897"/>
      <c r="CQS17" s="1897"/>
      <c r="CQT17" s="1897"/>
      <c r="CQU17" s="1897"/>
      <c r="CQX17" s="1897"/>
      <c r="CQY17" s="1897"/>
      <c r="CQZ17" s="1897"/>
      <c r="CRA17" s="1897"/>
      <c r="CRB17" s="1897"/>
      <c r="CRC17" s="1897"/>
      <c r="CRF17" s="1897"/>
      <c r="CRG17" s="1897"/>
      <c r="CRH17" s="1897"/>
      <c r="CRI17" s="1897"/>
      <c r="CRJ17" s="1897"/>
      <c r="CRK17" s="1897"/>
      <c r="CRN17" s="1897"/>
      <c r="CRO17" s="1897"/>
      <c r="CRP17" s="1897"/>
      <c r="CRQ17" s="1897"/>
      <c r="CRR17" s="1897"/>
      <c r="CRS17" s="1897"/>
      <c r="CRV17" s="1897"/>
      <c r="CRW17" s="1897"/>
      <c r="CRX17" s="1897"/>
      <c r="CRY17" s="1897"/>
      <c r="CRZ17" s="1897"/>
      <c r="CSA17" s="1897"/>
      <c r="CSD17" s="1897"/>
      <c r="CSE17" s="1897"/>
      <c r="CSF17" s="1897"/>
      <c r="CSG17" s="1897"/>
      <c r="CSH17" s="1897"/>
      <c r="CSI17" s="1897"/>
      <c r="CSL17" s="1897"/>
      <c r="CSM17" s="1897"/>
      <c r="CSN17" s="1897"/>
      <c r="CSO17" s="1897"/>
      <c r="CSP17" s="1897"/>
      <c r="CSQ17" s="1897"/>
      <c r="CST17" s="1897"/>
      <c r="CSU17" s="1897"/>
      <c r="CSV17" s="1897"/>
      <c r="CSW17" s="1897"/>
      <c r="CSX17" s="1897"/>
      <c r="CSY17" s="1897"/>
      <c r="CTB17" s="1897"/>
      <c r="CTC17" s="1897"/>
      <c r="CTD17" s="1897"/>
      <c r="CTE17" s="1897"/>
      <c r="CTF17" s="1897"/>
      <c r="CTG17" s="1897"/>
      <c r="CTJ17" s="1897"/>
      <c r="CTK17" s="1897"/>
      <c r="CTL17" s="1897"/>
      <c r="CTM17" s="1897"/>
      <c r="CTN17" s="1897"/>
      <c r="CTO17" s="1897"/>
      <c r="CTR17" s="1897"/>
      <c r="CTS17" s="1897"/>
      <c r="CTT17" s="1897"/>
      <c r="CTU17" s="1897"/>
      <c r="CTV17" s="1897"/>
      <c r="CTW17" s="1897"/>
      <c r="CTZ17" s="1897"/>
      <c r="CUA17" s="1897"/>
      <c r="CUB17" s="1897"/>
      <c r="CUC17" s="1897"/>
      <c r="CUD17" s="1897"/>
      <c r="CUE17" s="1897"/>
      <c r="CUH17" s="1897"/>
      <c r="CUI17" s="1897"/>
      <c r="CUJ17" s="1897"/>
      <c r="CUK17" s="1897"/>
      <c r="CUL17" s="1897"/>
      <c r="CUM17" s="1897"/>
      <c r="CUP17" s="1897"/>
      <c r="CUQ17" s="1897"/>
      <c r="CUR17" s="1897"/>
      <c r="CUS17" s="1897"/>
      <c r="CUT17" s="1897"/>
      <c r="CUU17" s="1897"/>
      <c r="CUX17" s="1897"/>
      <c r="CUY17" s="1897"/>
      <c r="CUZ17" s="1897"/>
      <c r="CVA17" s="1897"/>
      <c r="CVB17" s="1897"/>
      <c r="CVC17" s="1897"/>
      <c r="CVF17" s="1897"/>
      <c r="CVG17" s="1897"/>
      <c r="CVH17" s="1897"/>
      <c r="CVI17" s="1897"/>
      <c r="CVJ17" s="1897"/>
      <c r="CVK17" s="1897"/>
      <c r="CVN17" s="1897"/>
      <c r="CVO17" s="1897"/>
      <c r="CVP17" s="1897"/>
      <c r="CVQ17" s="1897"/>
      <c r="CVR17" s="1897"/>
      <c r="CVS17" s="1897"/>
      <c r="CVV17" s="1897"/>
      <c r="CVW17" s="1897"/>
      <c r="CVX17" s="1897"/>
      <c r="CVY17" s="1897"/>
      <c r="CVZ17" s="1897"/>
      <c r="CWA17" s="1897"/>
      <c r="CWD17" s="1897"/>
      <c r="CWE17" s="1897"/>
      <c r="CWF17" s="1897"/>
      <c r="CWG17" s="1897"/>
      <c r="CWH17" s="1897"/>
      <c r="CWI17" s="1897"/>
      <c r="CWL17" s="1897"/>
      <c r="CWM17" s="1897"/>
      <c r="CWN17" s="1897"/>
      <c r="CWO17" s="1897"/>
      <c r="CWP17" s="1897"/>
      <c r="CWQ17" s="1897"/>
      <c r="CWT17" s="1897"/>
      <c r="CWU17" s="1897"/>
      <c r="CWV17" s="1897"/>
      <c r="CWW17" s="1897"/>
      <c r="CWX17" s="1897"/>
      <c r="CWY17" s="1897"/>
      <c r="CXB17" s="1897"/>
      <c r="CXC17" s="1897"/>
      <c r="CXD17" s="1897"/>
      <c r="CXE17" s="1897"/>
      <c r="CXF17" s="1897"/>
      <c r="CXG17" s="1897"/>
      <c r="CXJ17" s="1897"/>
      <c r="CXK17" s="1897"/>
      <c r="CXL17" s="1897"/>
      <c r="CXM17" s="1897"/>
      <c r="CXN17" s="1897"/>
      <c r="CXO17" s="1897"/>
      <c r="CXR17" s="1897"/>
      <c r="CXS17" s="1897"/>
      <c r="CXT17" s="1897"/>
      <c r="CXU17" s="1897"/>
      <c r="CXV17" s="1897"/>
      <c r="CXW17" s="1897"/>
      <c r="CXZ17" s="1897"/>
      <c r="CYA17" s="1897"/>
      <c r="CYB17" s="1897"/>
      <c r="CYC17" s="1897"/>
      <c r="CYD17" s="1897"/>
      <c r="CYE17" s="1897"/>
      <c r="CYH17" s="1897"/>
      <c r="CYI17" s="1897"/>
      <c r="CYJ17" s="1897"/>
      <c r="CYK17" s="1897"/>
      <c r="CYL17" s="1897"/>
      <c r="CYM17" s="1897"/>
      <c r="CYP17" s="1897"/>
      <c r="CYQ17" s="1897"/>
      <c r="CYR17" s="1897"/>
      <c r="CYS17" s="1897"/>
      <c r="CYT17" s="1897"/>
      <c r="CYU17" s="1897"/>
      <c r="CYX17" s="1897"/>
      <c r="CYY17" s="1897"/>
      <c r="CYZ17" s="1897"/>
      <c r="CZA17" s="1897"/>
      <c r="CZB17" s="1897"/>
      <c r="CZC17" s="1897"/>
      <c r="CZF17" s="1897"/>
      <c r="CZG17" s="1897"/>
      <c r="CZH17" s="1897"/>
      <c r="CZI17" s="1897"/>
      <c r="CZJ17" s="1897"/>
      <c r="CZK17" s="1897"/>
      <c r="CZN17" s="1897"/>
      <c r="CZO17" s="1897"/>
      <c r="CZP17" s="1897"/>
      <c r="CZQ17" s="1897"/>
      <c r="CZR17" s="1897"/>
      <c r="CZS17" s="1897"/>
      <c r="CZV17" s="1897"/>
      <c r="CZW17" s="1897"/>
      <c r="CZX17" s="1897"/>
      <c r="CZY17" s="1897"/>
      <c r="CZZ17" s="1897"/>
      <c r="DAA17" s="1897"/>
      <c r="DAD17" s="1897"/>
      <c r="DAE17" s="1897"/>
      <c r="DAF17" s="1897"/>
      <c r="DAG17" s="1897"/>
      <c r="DAH17" s="1897"/>
      <c r="DAI17" s="1897"/>
      <c r="DAL17" s="1897"/>
      <c r="DAM17" s="1897"/>
      <c r="DAN17" s="1897"/>
      <c r="DAO17" s="1897"/>
      <c r="DAP17" s="1897"/>
      <c r="DAQ17" s="1897"/>
      <c r="DAT17" s="1897"/>
      <c r="DAU17" s="1897"/>
      <c r="DAV17" s="1897"/>
      <c r="DAW17" s="1897"/>
      <c r="DAX17" s="1897"/>
      <c r="DAY17" s="1897"/>
      <c r="DBB17" s="1897"/>
      <c r="DBC17" s="1897"/>
      <c r="DBD17" s="1897"/>
      <c r="DBE17" s="1897"/>
      <c r="DBF17" s="1897"/>
      <c r="DBG17" s="1897"/>
      <c r="DBJ17" s="1897"/>
      <c r="DBK17" s="1897"/>
      <c r="DBL17" s="1897"/>
      <c r="DBM17" s="1897"/>
      <c r="DBN17" s="1897"/>
      <c r="DBO17" s="1897"/>
      <c r="DBR17" s="1897"/>
      <c r="DBS17" s="1897"/>
      <c r="DBT17" s="1897"/>
      <c r="DBU17" s="1897"/>
      <c r="DBV17" s="1897"/>
      <c r="DBW17" s="1897"/>
      <c r="DBZ17" s="1897"/>
      <c r="DCA17" s="1897"/>
      <c r="DCB17" s="1897"/>
      <c r="DCC17" s="1897"/>
      <c r="DCD17" s="1897"/>
      <c r="DCE17" s="1897"/>
      <c r="DCH17" s="1897"/>
      <c r="DCI17" s="1897"/>
      <c r="DCJ17" s="1897"/>
      <c r="DCK17" s="1897"/>
      <c r="DCL17" s="1897"/>
      <c r="DCM17" s="1897"/>
      <c r="DCP17" s="1897"/>
      <c r="DCQ17" s="1897"/>
      <c r="DCR17" s="1897"/>
      <c r="DCS17" s="1897"/>
      <c r="DCT17" s="1897"/>
      <c r="DCU17" s="1897"/>
      <c r="DCX17" s="1897"/>
      <c r="DCY17" s="1897"/>
      <c r="DCZ17" s="1897"/>
      <c r="DDA17" s="1897"/>
      <c r="DDB17" s="1897"/>
      <c r="DDC17" s="1897"/>
      <c r="DDF17" s="1897"/>
      <c r="DDG17" s="1897"/>
      <c r="DDH17" s="1897"/>
      <c r="DDI17" s="1897"/>
      <c r="DDJ17" s="1897"/>
      <c r="DDK17" s="1897"/>
      <c r="DDN17" s="1897"/>
      <c r="DDO17" s="1897"/>
      <c r="DDP17" s="1897"/>
      <c r="DDQ17" s="1897"/>
      <c r="DDR17" s="1897"/>
      <c r="DDS17" s="1897"/>
      <c r="DDV17" s="1897"/>
      <c r="DDW17" s="1897"/>
      <c r="DDX17" s="1897"/>
      <c r="DDY17" s="1897"/>
      <c r="DDZ17" s="1897"/>
      <c r="DEA17" s="1897"/>
      <c r="DED17" s="1897"/>
      <c r="DEE17" s="1897"/>
      <c r="DEF17" s="1897"/>
      <c r="DEG17" s="1897"/>
      <c r="DEH17" s="1897"/>
      <c r="DEI17" s="1897"/>
      <c r="DEL17" s="1897"/>
      <c r="DEM17" s="1897"/>
      <c r="DEN17" s="1897"/>
      <c r="DEO17" s="1897"/>
      <c r="DEP17" s="1897"/>
      <c r="DEQ17" s="1897"/>
      <c r="DET17" s="1897"/>
      <c r="DEU17" s="1897"/>
      <c r="DEV17" s="1897"/>
      <c r="DEW17" s="1897"/>
      <c r="DEX17" s="1897"/>
      <c r="DEY17" s="1897"/>
      <c r="DFB17" s="1897"/>
      <c r="DFC17" s="1897"/>
      <c r="DFD17" s="1897"/>
      <c r="DFE17" s="1897"/>
      <c r="DFF17" s="1897"/>
      <c r="DFG17" s="1897"/>
      <c r="DFJ17" s="1897"/>
      <c r="DFK17" s="1897"/>
      <c r="DFL17" s="1897"/>
      <c r="DFM17" s="1897"/>
      <c r="DFN17" s="1897"/>
      <c r="DFO17" s="1897"/>
      <c r="DFR17" s="1897"/>
      <c r="DFS17" s="1897"/>
      <c r="DFT17" s="1897"/>
      <c r="DFU17" s="1897"/>
      <c r="DFV17" s="1897"/>
      <c r="DFW17" s="1897"/>
      <c r="DFZ17" s="1897"/>
      <c r="DGA17" s="1897"/>
      <c r="DGB17" s="1897"/>
      <c r="DGC17" s="1897"/>
      <c r="DGD17" s="1897"/>
      <c r="DGE17" s="1897"/>
      <c r="DGH17" s="1897"/>
      <c r="DGI17" s="1897"/>
      <c r="DGJ17" s="1897"/>
      <c r="DGK17" s="1897"/>
      <c r="DGL17" s="1897"/>
      <c r="DGM17" s="1897"/>
      <c r="DGP17" s="1897"/>
      <c r="DGQ17" s="1897"/>
      <c r="DGR17" s="1897"/>
      <c r="DGS17" s="1897"/>
      <c r="DGT17" s="1897"/>
      <c r="DGU17" s="1897"/>
      <c r="DGX17" s="1897"/>
      <c r="DGY17" s="1897"/>
      <c r="DGZ17" s="1897"/>
      <c r="DHA17" s="1897"/>
      <c r="DHB17" s="1897"/>
      <c r="DHC17" s="1897"/>
      <c r="DHF17" s="1897"/>
      <c r="DHG17" s="1897"/>
      <c r="DHH17" s="1897"/>
      <c r="DHI17" s="1897"/>
      <c r="DHJ17" s="1897"/>
      <c r="DHK17" s="1897"/>
      <c r="DHN17" s="1897"/>
      <c r="DHO17" s="1897"/>
      <c r="DHP17" s="1897"/>
      <c r="DHQ17" s="1897"/>
      <c r="DHR17" s="1897"/>
      <c r="DHS17" s="1897"/>
      <c r="DHV17" s="1897"/>
      <c r="DHW17" s="1897"/>
      <c r="DHX17" s="1897"/>
      <c r="DHY17" s="1897"/>
      <c r="DHZ17" s="1897"/>
      <c r="DIA17" s="1897"/>
      <c r="DID17" s="1897"/>
      <c r="DIE17" s="1897"/>
      <c r="DIF17" s="1897"/>
      <c r="DIG17" s="1897"/>
      <c r="DIH17" s="1897"/>
      <c r="DII17" s="1897"/>
      <c r="DIL17" s="1897"/>
      <c r="DIM17" s="1897"/>
      <c r="DIN17" s="1897"/>
      <c r="DIO17" s="1897"/>
      <c r="DIP17" s="1897"/>
      <c r="DIQ17" s="1897"/>
      <c r="DIT17" s="1897"/>
      <c r="DIU17" s="1897"/>
      <c r="DIV17" s="1897"/>
      <c r="DIW17" s="1897"/>
      <c r="DIX17" s="1897"/>
      <c r="DIY17" s="1897"/>
      <c r="DJB17" s="1897"/>
      <c r="DJC17" s="1897"/>
      <c r="DJD17" s="1897"/>
      <c r="DJE17" s="1897"/>
      <c r="DJF17" s="1897"/>
      <c r="DJG17" s="1897"/>
      <c r="DJJ17" s="1897"/>
      <c r="DJK17" s="1897"/>
      <c r="DJL17" s="1897"/>
      <c r="DJM17" s="1897"/>
      <c r="DJN17" s="1897"/>
      <c r="DJO17" s="1897"/>
      <c r="DJR17" s="1897"/>
      <c r="DJS17" s="1897"/>
      <c r="DJT17" s="1897"/>
      <c r="DJU17" s="1897"/>
      <c r="DJV17" s="1897"/>
      <c r="DJW17" s="1897"/>
      <c r="DJZ17" s="1897"/>
      <c r="DKA17" s="1897"/>
      <c r="DKB17" s="1897"/>
      <c r="DKC17" s="1897"/>
      <c r="DKD17" s="1897"/>
      <c r="DKE17" s="1897"/>
      <c r="DKH17" s="1897"/>
      <c r="DKI17" s="1897"/>
      <c r="DKJ17" s="1897"/>
      <c r="DKK17" s="1897"/>
      <c r="DKL17" s="1897"/>
      <c r="DKM17" s="1897"/>
      <c r="DKP17" s="1897"/>
      <c r="DKQ17" s="1897"/>
      <c r="DKR17" s="1897"/>
      <c r="DKS17" s="1897"/>
      <c r="DKT17" s="1897"/>
      <c r="DKU17" s="1897"/>
      <c r="DKX17" s="1897"/>
      <c r="DKY17" s="1897"/>
      <c r="DKZ17" s="1897"/>
      <c r="DLA17" s="1897"/>
      <c r="DLB17" s="1897"/>
      <c r="DLC17" s="1897"/>
      <c r="DLF17" s="1897"/>
      <c r="DLG17" s="1897"/>
      <c r="DLH17" s="1897"/>
      <c r="DLI17" s="1897"/>
      <c r="DLJ17" s="1897"/>
      <c r="DLK17" s="1897"/>
      <c r="DLN17" s="1897"/>
      <c r="DLO17" s="1897"/>
      <c r="DLP17" s="1897"/>
      <c r="DLQ17" s="1897"/>
      <c r="DLR17" s="1897"/>
      <c r="DLS17" s="1897"/>
      <c r="DLV17" s="1897"/>
      <c r="DLW17" s="1897"/>
      <c r="DLX17" s="1897"/>
      <c r="DLY17" s="1897"/>
      <c r="DLZ17" s="1897"/>
      <c r="DMA17" s="1897"/>
      <c r="DMD17" s="1897"/>
      <c r="DME17" s="1897"/>
      <c r="DMF17" s="1897"/>
      <c r="DMG17" s="1897"/>
      <c r="DMH17" s="1897"/>
      <c r="DMI17" s="1897"/>
      <c r="DML17" s="1897"/>
      <c r="DMM17" s="1897"/>
      <c r="DMN17" s="1897"/>
      <c r="DMO17" s="1897"/>
      <c r="DMP17" s="1897"/>
      <c r="DMQ17" s="1897"/>
      <c r="DMT17" s="1897"/>
      <c r="DMU17" s="1897"/>
      <c r="DMV17" s="1897"/>
      <c r="DMW17" s="1897"/>
      <c r="DMX17" s="1897"/>
      <c r="DMY17" s="1897"/>
      <c r="DNB17" s="1897"/>
      <c r="DNC17" s="1897"/>
      <c r="DND17" s="1897"/>
      <c r="DNE17" s="1897"/>
      <c r="DNF17" s="1897"/>
      <c r="DNG17" s="1897"/>
      <c r="DNJ17" s="1897"/>
      <c r="DNK17" s="1897"/>
      <c r="DNL17" s="1897"/>
      <c r="DNM17" s="1897"/>
      <c r="DNN17" s="1897"/>
      <c r="DNO17" s="1897"/>
      <c r="DNR17" s="1897"/>
      <c r="DNS17" s="1897"/>
      <c r="DNT17" s="1897"/>
      <c r="DNU17" s="1897"/>
      <c r="DNV17" s="1897"/>
      <c r="DNW17" s="1897"/>
      <c r="DNZ17" s="1897"/>
      <c r="DOA17" s="1897"/>
      <c r="DOB17" s="1897"/>
      <c r="DOC17" s="1897"/>
      <c r="DOD17" s="1897"/>
      <c r="DOE17" s="1897"/>
      <c r="DOH17" s="1897"/>
      <c r="DOI17" s="1897"/>
      <c r="DOJ17" s="1897"/>
      <c r="DOK17" s="1897"/>
      <c r="DOL17" s="1897"/>
      <c r="DOM17" s="1897"/>
      <c r="DOP17" s="1897"/>
      <c r="DOQ17" s="1897"/>
      <c r="DOR17" s="1897"/>
      <c r="DOS17" s="1897"/>
      <c r="DOT17" s="1897"/>
      <c r="DOU17" s="1897"/>
      <c r="DOX17" s="1897"/>
      <c r="DOY17" s="1897"/>
      <c r="DOZ17" s="1897"/>
      <c r="DPA17" s="1897"/>
      <c r="DPB17" s="1897"/>
      <c r="DPC17" s="1897"/>
      <c r="DPF17" s="1897"/>
      <c r="DPG17" s="1897"/>
      <c r="DPH17" s="1897"/>
      <c r="DPI17" s="1897"/>
      <c r="DPJ17" s="1897"/>
      <c r="DPK17" s="1897"/>
      <c r="DPN17" s="1897"/>
      <c r="DPO17" s="1897"/>
      <c r="DPP17" s="1897"/>
      <c r="DPQ17" s="1897"/>
      <c r="DPR17" s="1897"/>
      <c r="DPS17" s="1897"/>
      <c r="DPV17" s="1897"/>
      <c r="DPW17" s="1897"/>
      <c r="DPX17" s="1897"/>
      <c r="DPY17" s="1897"/>
      <c r="DPZ17" s="1897"/>
      <c r="DQA17" s="1897"/>
      <c r="DQD17" s="1897"/>
      <c r="DQE17" s="1897"/>
      <c r="DQF17" s="1897"/>
      <c r="DQG17" s="1897"/>
      <c r="DQH17" s="1897"/>
      <c r="DQI17" s="1897"/>
      <c r="DQL17" s="1897"/>
      <c r="DQM17" s="1897"/>
      <c r="DQN17" s="1897"/>
      <c r="DQO17" s="1897"/>
      <c r="DQP17" s="1897"/>
      <c r="DQQ17" s="1897"/>
      <c r="DQT17" s="1897"/>
      <c r="DQU17" s="1897"/>
      <c r="DQV17" s="1897"/>
      <c r="DQW17" s="1897"/>
      <c r="DQX17" s="1897"/>
      <c r="DQY17" s="1897"/>
      <c r="DRB17" s="1897"/>
      <c r="DRC17" s="1897"/>
      <c r="DRD17" s="1897"/>
      <c r="DRE17" s="1897"/>
      <c r="DRF17" s="1897"/>
      <c r="DRG17" s="1897"/>
      <c r="DRJ17" s="1897"/>
      <c r="DRK17" s="1897"/>
      <c r="DRL17" s="1897"/>
      <c r="DRM17" s="1897"/>
      <c r="DRN17" s="1897"/>
      <c r="DRO17" s="1897"/>
      <c r="DRR17" s="1897"/>
      <c r="DRS17" s="1897"/>
      <c r="DRT17" s="1897"/>
      <c r="DRU17" s="1897"/>
      <c r="DRV17" s="1897"/>
      <c r="DRW17" s="1897"/>
      <c r="DRZ17" s="1897"/>
      <c r="DSA17" s="1897"/>
      <c r="DSB17" s="1897"/>
      <c r="DSC17" s="1897"/>
      <c r="DSD17" s="1897"/>
      <c r="DSE17" s="1897"/>
      <c r="DSH17" s="1897"/>
      <c r="DSI17" s="1897"/>
      <c r="DSJ17" s="1897"/>
      <c r="DSK17" s="1897"/>
      <c r="DSL17" s="1897"/>
      <c r="DSM17" s="1897"/>
      <c r="DSP17" s="1897"/>
      <c r="DSQ17" s="1897"/>
      <c r="DSR17" s="1897"/>
      <c r="DSS17" s="1897"/>
      <c r="DST17" s="1897"/>
      <c r="DSU17" s="1897"/>
      <c r="DSX17" s="1897"/>
      <c r="DSY17" s="1897"/>
      <c r="DSZ17" s="1897"/>
      <c r="DTA17" s="1897"/>
      <c r="DTB17" s="1897"/>
      <c r="DTC17" s="1897"/>
      <c r="DTF17" s="1897"/>
      <c r="DTG17" s="1897"/>
      <c r="DTH17" s="1897"/>
      <c r="DTI17" s="1897"/>
      <c r="DTJ17" s="1897"/>
      <c r="DTK17" s="1897"/>
      <c r="DTN17" s="1897"/>
      <c r="DTO17" s="1897"/>
      <c r="DTP17" s="1897"/>
      <c r="DTQ17" s="1897"/>
      <c r="DTR17" s="1897"/>
      <c r="DTS17" s="1897"/>
      <c r="DTV17" s="1897"/>
      <c r="DTW17" s="1897"/>
      <c r="DTX17" s="1897"/>
      <c r="DTY17" s="1897"/>
      <c r="DTZ17" s="1897"/>
      <c r="DUA17" s="1897"/>
      <c r="DUD17" s="1897"/>
      <c r="DUE17" s="1897"/>
      <c r="DUF17" s="1897"/>
      <c r="DUG17" s="1897"/>
      <c r="DUH17" s="1897"/>
      <c r="DUI17" s="1897"/>
      <c r="DUL17" s="1897"/>
      <c r="DUM17" s="1897"/>
      <c r="DUN17" s="1897"/>
      <c r="DUO17" s="1897"/>
      <c r="DUP17" s="1897"/>
      <c r="DUQ17" s="1897"/>
      <c r="DUT17" s="1897"/>
      <c r="DUU17" s="1897"/>
      <c r="DUV17" s="1897"/>
      <c r="DUW17" s="1897"/>
      <c r="DUX17" s="1897"/>
      <c r="DUY17" s="1897"/>
      <c r="DVB17" s="1897"/>
      <c r="DVC17" s="1897"/>
      <c r="DVD17" s="1897"/>
      <c r="DVE17" s="1897"/>
      <c r="DVF17" s="1897"/>
      <c r="DVG17" s="1897"/>
      <c r="DVJ17" s="1897"/>
      <c r="DVK17" s="1897"/>
      <c r="DVL17" s="1897"/>
      <c r="DVM17" s="1897"/>
      <c r="DVN17" s="1897"/>
      <c r="DVO17" s="1897"/>
      <c r="DVR17" s="1897"/>
      <c r="DVS17" s="1897"/>
      <c r="DVT17" s="1897"/>
      <c r="DVU17" s="1897"/>
      <c r="DVV17" s="1897"/>
      <c r="DVW17" s="1897"/>
      <c r="DVZ17" s="1897"/>
      <c r="DWA17" s="1897"/>
      <c r="DWB17" s="1897"/>
      <c r="DWC17" s="1897"/>
      <c r="DWD17" s="1897"/>
      <c r="DWE17" s="1897"/>
      <c r="DWH17" s="1897"/>
      <c r="DWI17" s="1897"/>
      <c r="DWJ17" s="1897"/>
      <c r="DWK17" s="1897"/>
      <c r="DWL17" s="1897"/>
      <c r="DWM17" s="1897"/>
      <c r="DWP17" s="1897"/>
      <c r="DWQ17" s="1897"/>
      <c r="DWR17" s="1897"/>
      <c r="DWS17" s="1897"/>
      <c r="DWT17" s="1897"/>
      <c r="DWU17" s="1897"/>
      <c r="DWX17" s="1897"/>
      <c r="DWY17" s="1897"/>
      <c r="DWZ17" s="1897"/>
      <c r="DXA17" s="1897"/>
      <c r="DXB17" s="1897"/>
      <c r="DXC17" s="1897"/>
      <c r="DXF17" s="1897"/>
      <c r="DXG17" s="1897"/>
      <c r="DXH17" s="1897"/>
      <c r="DXI17" s="1897"/>
      <c r="DXJ17" s="1897"/>
      <c r="DXK17" s="1897"/>
      <c r="DXN17" s="1897"/>
      <c r="DXO17" s="1897"/>
      <c r="DXP17" s="1897"/>
      <c r="DXQ17" s="1897"/>
      <c r="DXR17" s="1897"/>
      <c r="DXS17" s="1897"/>
      <c r="DXV17" s="1897"/>
      <c r="DXW17" s="1897"/>
      <c r="DXX17" s="1897"/>
      <c r="DXY17" s="1897"/>
      <c r="DXZ17" s="1897"/>
      <c r="DYA17" s="1897"/>
      <c r="DYD17" s="1897"/>
      <c r="DYE17" s="1897"/>
      <c r="DYF17" s="1897"/>
      <c r="DYG17" s="1897"/>
      <c r="DYH17" s="1897"/>
      <c r="DYI17" s="1897"/>
      <c r="DYL17" s="1897"/>
      <c r="DYM17" s="1897"/>
      <c r="DYN17" s="1897"/>
      <c r="DYO17" s="1897"/>
      <c r="DYP17" s="1897"/>
      <c r="DYQ17" s="1897"/>
      <c r="DYT17" s="1897"/>
      <c r="DYU17" s="1897"/>
      <c r="DYV17" s="1897"/>
      <c r="DYW17" s="1897"/>
      <c r="DYX17" s="1897"/>
      <c r="DYY17" s="1897"/>
      <c r="DZB17" s="1897"/>
      <c r="DZC17" s="1897"/>
      <c r="DZD17" s="1897"/>
      <c r="DZE17" s="1897"/>
      <c r="DZF17" s="1897"/>
      <c r="DZG17" s="1897"/>
      <c r="DZJ17" s="1897"/>
      <c r="DZK17" s="1897"/>
      <c r="DZL17" s="1897"/>
      <c r="DZM17" s="1897"/>
      <c r="DZN17" s="1897"/>
      <c r="DZO17" s="1897"/>
      <c r="DZR17" s="1897"/>
      <c r="DZS17" s="1897"/>
      <c r="DZT17" s="1897"/>
      <c r="DZU17" s="1897"/>
      <c r="DZV17" s="1897"/>
      <c r="DZW17" s="1897"/>
      <c r="DZZ17" s="1897"/>
      <c r="EAA17" s="1897"/>
      <c r="EAB17" s="1897"/>
      <c r="EAC17" s="1897"/>
      <c r="EAD17" s="1897"/>
      <c r="EAE17" s="1897"/>
      <c r="EAH17" s="1897"/>
      <c r="EAI17" s="1897"/>
      <c r="EAJ17" s="1897"/>
      <c r="EAK17" s="1897"/>
      <c r="EAL17" s="1897"/>
      <c r="EAM17" s="1897"/>
      <c r="EAP17" s="1897"/>
      <c r="EAQ17" s="1897"/>
      <c r="EAR17" s="1897"/>
      <c r="EAS17" s="1897"/>
      <c r="EAT17" s="1897"/>
      <c r="EAU17" s="1897"/>
      <c r="EAX17" s="1897"/>
      <c r="EAY17" s="1897"/>
      <c r="EAZ17" s="1897"/>
      <c r="EBA17" s="1897"/>
      <c r="EBB17" s="1897"/>
      <c r="EBC17" s="1897"/>
      <c r="EBF17" s="1897"/>
      <c r="EBG17" s="1897"/>
      <c r="EBH17" s="1897"/>
      <c r="EBI17" s="1897"/>
      <c r="EBJ17" s="1897"/>
      <c r="EBK17" s="1897"/>
      <c r="EBN17" s="1897"/>
      <c r="EBO17" s="1897"/>
      <c r="EBP17" s="1897"/>
      <c r="EBQ17" s="1897"/>
      <c r="EBR17" s="1897"/>
      <c r="EBS17" s="1897"/>
      <c r="EBV17" s="1897"/>
      <c r="EBW17" s="1897"/>
      <c r="EBX17" s="1897"/>
      <c r="EBY17" s="1897"/>
      <c r="EBZ17" s="1897"/>
      <c r="ECA17" s="1897"/>
      <c r="ECD17" s="1897"/>
      <c r="ECE17" s="1897"/>
      <c r="ECF17" s="1897"/>
      <c r="ECG17" s="1897"/>
      <c r="ECH17" s="1897"/>
      <c r="ECI17" s="1897"/>
      <c r="ECL17" s="1897"/>
      <c r="ECM17" s="1897"/>
      <c r="ECN17" s="1897"/>
      <c r="ECO17" s="1897"/>
      <c r="ECP17" s="1897"/>
      <c r="ECQ17" s="1897"/>
      <c r="ECT17" s="1897"/>
      <c r="ECU17" s="1897"/>
      <c r="ECV17" s="1897"/>
      <c r="ECW17" s="1897"/>
      <c r="ECX17" s="1897"/>
      <c r="ECY17" s="1897"/>
      <c r="EDB17" s="1897"/>
      <c r="EDC17" s="1897"/>
      <c r="EDD17" s="1897"/>
      <c r="EDE17" s="1897"/>
      <c r="EDF17" s="1897"/>
      <c r="EDG17" s="1897"/>
      <c r="EDJ17" s="1897"/>
      <c r="EDK17" s="1897"/>
      <c r="EDL17" s="1897"/>
      <c r="EDM17" s="1897"/>
      <c r="EDN17" s="1897"/>
      <c r="EDO17" s="1897"/>
      <c r="EDR17" s="1897"/>
      <c r="EDS17" s="1897"/>
      <c r="EDT17" s="1897"/>
      <c r="EDU17" s="1897"/>
      <c r="EDV17" s="1897"/>
      <c r="EDW17" s="1897"/>
      <c r="EDZ17" s="1897"/>
      <c r="EEA17" s="1897"/>
      <c r="EEB17" s="1897"/>
      <c r="EEC17" s="1897"/>
      <c r="EED17" s="1897"/>
      <c r="EEE17" s="1897"/>
      <c r="EEH17" s="1897"/>
      <c r="EEI17" s="1897"/>
      <c r="EEJ17" s="1897"/>
      <c r="EEK17" s="1897"/>
      <c r="EEL17" s="1897"/>
      <c r="EEM17" s="1897"/>
      <c r="EEP17" s="1897"/>
      <c r="EEQ17" s="1897"/>
      <c r="EER17" s="1897"/>
      <c r="EES17" s="1897"/>
      <c r="EET17" s="1897"/>
      <c r="EEU17" s="1897"/>
      <c r="EEX17" s="1897"/>
      <c r="EEY17" s="1897"/>
      <c r="EEZ17" s="1897"/>
      <c r="EFA17" s="1897"/>
      <c r="EFB17" s="1897"/>
      <c r="EFC17" s="1897"/>
      <c r="EFF17" s="1897"/>
      <c r="EFG17" s="1897"/>
      <c r="EFH17" s="1897"/>
      <c r="EFI17" s="1897"/>
      <c r="EFJ17" s="1897"/>
      <c r="EFK17" s="1897"/>
      <c r="EFN17" s="1897"/>
      <c r="EFO17" s="1897"/>
      <c r="EFP17" s="1897"/>
      <c r="EFQ17" s="1897"/>
      <c r="EFR17" s="1897"/>
      <c r="EFS17" s="1897"/>
      <c r="EFV17" s="1897"/>
      <c r="EFW17" s="1897"/>
      <c r="EFX17" s="1897"/>
      <c r="EFY17" s="1897"/>
      <c r="EFZ17" s="1897"/>
      <c r="EGA17" s="1897"/>
      <c r="EGD17" s="1897"/>
      <c r="EGE17" s="1897"/>
      <c r="EGF17" s="1897"/>
      <c r="EGG17" s="1897"/>
      <c r="EGH17" s="1897"/>
      <c r="EGI17" s="1897"/>
      <c r="EGL17" s="1897"/>
      <c r="EGM17" s="1897"/>
      <c r="EGN17" s="1897"/>
      <c r="EGO17" s="1897"/>
      <c r="EGP17" s="1897"/>
      <c r="EGQ17" s="1897"/>
      <c r="EGT17" s="1897"/>
      <c r="EGU17" s="1897"/>
      <c r="EGV17" s="1897"/>
      <c r="EGW17" s="1897"/>
      <c r="EGX17" s="1897"/>
      <c r="EGY17" s="1897"/>
      <c r="EHB17" s="1897"/>
      <c r="EHC17" s="1897"/>
      <c r="EHD17" s="1897"/>
      <c r="EHE17" s="1897"/>
      <c r="EHF17" s="1897"/>
      <c r="EHG17" s="1897"/>
      <c r="EHJ17" s="1897"/>
      <c r="EHK17" s="1897"/>
      <c r="EHL17" s="1897"/>
      <c r="EHM17" s="1897"/>
      <c r="EHN17" s="1897"/>
      <c r="EHO17" s="1897"/>
      <c r="EHR17" s="1897"/>
      <c r="EHS17" s="1897"/>
      <c r="EHT17" s="1897"/>
      <c r="EHU17" s="1897"/>
      <c r="EHV17" s="1897"/>
      <c r="EHW17" s="1897"/>
      <c r="EHZ17" s="1897"/>
      <c r="EIA17" s="1897"/>
      <c r="EIB17" s="1897"/>
      <c r="EIC17" s="1897"/>
      <c r="EID17" s="1897"/>
      <c r="EIE17" s="1897"/>
      <c r="EIH17" s="1897"/>
      <c r="EII17" s="1897"/>
      <c r="EIJ17" s="1897"/>
      <c r="EIK17" s="1897"/>
      <c r="EIL17" s="1897"/>
      <c r="EIM17" s="1897"/>
      <c r="EIP17" s="1897"/>
      <c r="EIQ17" s="1897"/>
      <c r="EIR17" s="1897"/>
      <c r="EIS17" s="1897"/>
      <c r="EIT17" s="1897"/>
      <c r="EIU17" s="1897"/>
      <c r="EIX17" s="1897"/>
      <c r="EIY17" s="1897"/>
      <c r="EIZ17" s="1897"/>
      <c r="EJA17" s="1897"/>
      <c r="EJB17" s="1897"/>
      <c r="EJC17" s="1897"/>
      <c r="EJF17" s="1897"/>
      <c r="EJG17" s="1897"/>
      <c r="EJH17" s="1897"/>
      <c r="EJI17" s="1897"/>
      <c r="EJJ17" s="1897"/>
      <c r="EJK17" s="1897"/>
      <c r="EJN17" s="1897"/>
      <c r="EJO17" s="1897"/>
      <c r="EJP17" s="1897"/>
      <c r="EJQ17" s="1897"/>
      <c r="EJR17" s="1897"/>
      <c r="EJS17" s="1897"/>
      <c r="EJV17" s="1897"/>
      <c r="EJW17" s="1897"/>
      <c r="EJX17" s="1897"/>
      <c r="EJY17" s="1897"/>
      <c r="EJZ17" s="1897"/>
      <c r="EKA17" s="1897"/>
      <c r="EKD17" s="1897"/>
      <c r="EKE17" s="1897"/>
      <c r="EKF17" s="1897"/>
      <c r="EKG17" s="1897"/>
      <c r="EKH17" s="1897"/>
      <c r="EKI17" s="1897"/>
      <c r="EKL17" s="1897"/>
      <c r="EKM17" s="1897"/>
      <c r="EKN17" s="1897"/>
      <c r="EKO17" s="1897"/>
      <c r="EKP17" s="1897"/>
      <c r="EKQ17" s="1897"/>
      <c r="EKT17" s="1897"/>
      <c r="EKU17" s="1897"/>
      <c r="EKV17" s="1897"/>
      <c r="EKW17" s="1897"/>
      <c r="EKX17" s="1897"/>
      <c r="EKY17" s="1897"/>
      <c r="ELB17" s="1897"/>
      <c r="ELC17" s="1897"/>
      <c r="ELD17" s="1897"/>
      <c r="ELE17" s="1897"/>
      <c r="ELF17" s="1897"/>
      <c r="ELG17" s="1897"/>
      <c r="ELJ17" s="1897"/>
      <c r="ELK17" s="1897"/>
      <c r="ELL17" s="1897"/>
      <c r="ELM17" s="1897"/>
      <c r="ELN17" s="1897"/>
      <c r="ELO17" s="1897"/>
      <c r="ELR17" s="1897"/>
      <c r="ELS17" s="1897"/>
      <c r="ELT17" s="1897"/>
      <c r="ELU17" s="1897"/>
      <c r="ELV17" s="1897"/>
      <c r="ELW17" s="1897"/>
      <c r="ELZ17" s="1897"/>
      <c r="EMA17" s="1897"/>
      <c r="EMB17" s="1897"/>
      <c r="EMC17" s="1897"/>
      <c r="EMD17" s="1897"/>
      <c r="EME17" s="1897"/>
      <c r="EMH17" s="1897"/>
      <c r="EMI17" s="1897"/>
      <c r="EMJ17" s="1897"/>
      <c r="EMK17" s="1897"/>
      <c r="EML17" s="1897"/>
      <c r="EMM17" s="1897"/>
      <c r="EMP17" s="1897"/>
      <c r="EMQ17" s="1897"/>
      <c r="EMR17" s="1897"/>
      <c r="EMS17" s="1897"/>
      <c r="EMT17" s="1897"/>
      <c r="EMU17" s="1897"/>
      <c r="EMX17" s="1897"/>
      <c r="EMY17" s="1897"/>
      <c r="EMZ17" s="1897"/>
      <c r="ENA17" s="1897"/>
      <c r="ENB17" s="1897"/>
      <c r="ENC17" s="1897"/>
      <c r="ENF17" s="1897"/>
      <c r="ENG17" s="1897"/>
      <c r="ENH17" s="1897"/>
      <c r="ENI17" s="1897"/>
      <c r="ENJ17" s="1897"/>
      <c r="ENK17" s="1897"/>
      <c r="ENN17" s="1897"/>
      <c r="ENO17" s="1897"/>
      <c r="ENP17" s="1897"/>
      <c r="ENQ17" s="1897"/>
      <c r="ENR17" s="1897"/>
      <c r="ENS17" s="1897"/>
      <c r="ENV17" s="1897"/>
      <c r="ENW17" s="1897"/>
      <c r="ENX17" s="1897"/>
      <c r="ENY17" s="1897"/>
      <c r="ENZ17" s="1897"/>
      <c r="EOA17" s="1897"/>
      <c r="EOD17" s="1897"/>
      <c r="EOE17" s="1897"/>
      <c r="EOF17" s="1897"/>
      <c r="EOG17" s="1897"/>
      <c r="EOH17" s="1897"/>
      <c r="EOI17" s="1897"/>
      <c r="EOL17" s="1897"/>
      <c r="EOM17" s="1897"/>
      <c r="EON17" s="1897"/>
      <c r="EOO17" s="1897"/>
      <c r="EOP17" s="1897"/>
      <c r="EOQ17" s="1897"/>
      <c r="EOT17" s="1897"/>
      <c r="EOU17" s="1897"/>
      <c r="EOV17" s="1897"/>
      <c r="EOW17" s="1897"/>
      <c r="EOX17" s="1897"/>
      <c r="EOY17" s="1897"/>
      <c r="EPB17" s="1897"/>
      <c r="EPC17" s="1897"/>
      <c r="EPD17" s="1897"/>
      <c r="EPE17" s="1897"/>
      <c r="EPF17" s="1897"/>
      <c r="EPG17" s="1897"/>
      <c r="EPJ17" s="1897"/>
      <c r="EPK17" s="1897"/>
      <c r="EPL17" s="1897"/>
      <c r="EPM17" s="1897"/>
      <c r="EPN17" s="1897"/>
      <c r="EPO17" s="1897"/>
      <c r="EPR17" s="1897"/>
      <c r="EPS17" s="1897"/>
      <c r="EPT17" s="1897"/>
      <c r="EPU17" s="1897"/>
      <c r="EPV17" s="1897"/>
      <c r="EPW17" s="1897"/>
      <c r="EPZ17" s="1897"/>
      <c r="EQA17" s="1897"/>
      <c r="EQB17" s="1897"/>
      <c r="EQC17" s="1897"/>
      <c r="EQD17" s="1897"/>
      <c r="EQE17" s="1897"/>
      <c r="EQH17" s="1897"/>
      <c r="EQI17" s="1897"/>
      <c r="EQJ17" s="1897"/>
      <c r="EQK17" s="1897"/>
      <c r="EQL17" s="1897"/>
      <c r="EQM17" s="1897"/>
      <c r="EQP17" s="1897"/>
      <c r="EQQ17" s="1897"/>
      <c r="EQR17" s="1897"/>
      <c r="EQS17" s="1897"/>
      <c r="EQT17" s="1897"/>
      <c r="EQU17" s="1897"/>
      <c r="EQX17" s="1897"/>
      <c r="EQY17" s="1897"/>
      <c r="EQZ17" s="1897"/>
      <c r="ERA17" s="1897"/>
      <c r="ERB17" s="1897"/>
      <c r="ERC17" s="1897"/>
      <c r="ERF17" s="1897"/>
      <c r="ERG17" s="1897"/>
      <c r="ERH17" s="1897"/>
      <c r="ERI17" s="1897"/>
      <c r="ERJ17" s="1897"/>
      <c r="ERK17" s="1897"/>
      <c r="ERN17" s="1897"/>
      <c r="ERO17" s="1897"/>
      <c r="ERP17" s="1897"/>
      <c r="ERQ17" s="1897"/>
      <c r="ERR17" s="1897"/>
      <c r="ERS17" s="1897"/>
      <c r="ERV17" s="1897"/>
      <c r="ERW17" s="1897"/>
      <c r="ERX17" s="1897"/>
      <c r="ERY17" s="1897"/>
      <c r="ERZ17" s="1897"/>
      <c r="ESA17" s="1897"/>
      <c r="ESD17" s="1897"/>
      <c r="ESE17" s="1897"/>
      <c r="ESF17" s="1897"/>
      <c r="ESG17" s="1897"/>
      <c r="ESH17" s="1897"/>
      <c r="ESI17" s="1897"/>
      <c r="ESL17" s="1897"/>
      <c r="ESM17" s="1897"/>
      <c r="ESN17" s="1897"/>
      <c r="ESO17" s="1897"/>
      <c r="ESP17" s="1897"/>
      <c r="ESQ17" s="1897"/>
      <c r="EST17" s="1897"/>
      <c r="ESU17" s="1897"/>
      <c r="ESV17" s="1897"/>
      <c r="ESW17" s="1897"/>
      <c r="ESX17" s="1897"/>
      <c r="ESY17" s="1897"/>
      <c r="ETB17" s="1897"/>
      <c r="ETC17" s="1897"/>
      <c r="ETD17" s="1897"/>
      <c r="ETE17" s="1897"/>
      <c r="ETF17" s="1897"/>
      <c r="ETG17" s="1897"/>
      <c r="ETJ17" s="1897"/>
      <c r="ETK17" s="1897"/>
      <c r="ETL17" s="1897"/>
      <c r="ETM17" s="1897"/>
      <c r="ETN17" s="1897"/>
      <c r="ETO17" s="1897"/>
      <c r="ETR17" s="1897"/>
      <c r="ETS17" s="1897"/>
      <c r="ETT17" s="1897"/>
      <c r="ETU17" s="1897"/>
      <c r="ETV17" s="1897"/>
      <c r="ETW17" s="1897"/>
      <c r="ETZ17" s="1897"/>
      <c r="EUA17" s="1897"/>
      <c r="EUB17" s="1897"/>
      <c r="EUC17" s="1897"/>
      <c r="EUD17" s="1897"/>
      <c r="EUE17" s="1897"/>
      <c r="EUH17" s="1897"/>
      <c r="EUI17" s="1897"/>
      <c r="EUJ17" s="1897"/>
      <c r="EUK17" s="1897"/>
      <c r="EUL17" s="1897"/>
      <c r="EUM17" s="1897"/>
      <c r="EUP17" s="1897"/>
      <c r="EUQ17" s="1897"/>
      <c r="EUR17" s="1897"/>
      <c r="EUS17" s="1897"/>
      <c r="EUT17" s="1897"/>
      <c r="EUU17" s="1897"/>
      <c r="EUX17" s="1897"/>
      <c r="EUY17" s="1897"/>
      <c r="EUZ17" s="1897"/>
      <c r="EVA17" s="1897"/>
      <c r="EVB17" s="1897"/>
      <c r="EVC17" s="1897"/>
      <c r="EVF17" s="1897"/>
      <c r="EVG17" s="1897"/>
      <c r="EVH17" s="1897"/>
      <c r="EVI17" s="1897"/>
      <c r="EVJ17" s="1897"/>
      <c r="EVK17" s="1897"/>
      <c r="EVN17" s="1897"/>
      <c r="EVO17" s="1897"/>
      <c r="EVP17" s="1897"/>
      <c r="EVQ17" s="1897"/>
      <c r="EVR17" s="1897"/>
      <c r="EVS17" s="1897"/>
      <c r="EVV17" s="1897"/>
      <c r="EVW17" s="1897"/>
      <c r="EVX17" s="1897"/>
      <c r="EVY17" s="1897"/>
      <c r="EVZ17" s="1897"/>
      <c r="EWA17" s="1897"/>
      <c r="EWD17" s="1897"/>
      <c r="EWE17" s="1897"/>
      <c r="EWF17" s="1897"/>
      <c r="EWG17" s="1897"/>
      <c r="EWH17" s="1897"/>
      <c r="EWI17" s="1897"/>
      <c r="EWL17" s="1897"/>
      <c r="EWM17" s="1897"/>
      <c r="EWN17" s="1897"/>
      <c r="EWO17" s="1897"/>
      <c r="EWP17" s="1897"/>
      <c r="EWQ17" s="1897"/>
      <c r="EWT17" s="1897"/>
      <c r="EWU17" s="1897"/>
      <c r="EWV17" s="1897"/>
      <c r="EWW17" s="1897"/>
      <c r="EWX17" s="1897"/>
      <c r="EWY17" s="1897"/>
      <c r="EXB17" s="1897"/>
      <c r="EXC17" s="1897"/>
      <c r="EXD17" s="1897"/>
      <c r="EXE17" s="1897"/>
      <c r="EXF17" s="1897"/>
      <c r="EXG17" s="1897"/>
      <c r="EXJ17" s="1897"/>
      <c r="EXK17" s="1897"/>
      <c r="EXL17" s="1897"/>
      <c r="EXM17" s="1897"/>
      <c r="EXN17" s="1897"/>
      <c r="EXO17" s="1897"/>
      <c r="EXR17" s="1897"/>
      <c r="EXS17" s="1897"/>
      <c r="EXT17" s="1897"/>
      <c r="EXU17" s="1897"/>
      <c r="EXV17" s="1897"/>
      <c r="EXW17" s="1897"/>
      <c r="EXZ17" s="1897"/>
      <c r="EYA17" s="1897"/>
      <c r="EYB17" s="1897"/>
      <c r="EYC17" s="1897"/>
      <c r="EYD17" s="1897"/>
      <c r="EYE17" s="1897"/>
      <c r="EYH17" s="1897"/>
      <c r="EYI17" s="1897"/>
      <c r="EYJ17" s="1897"/>
      <c r="EYK17" s="1897"/>
      <c r="EYL17" s="1897"/>
      <c r="EYM17" s="1897"/>
      <c r="EYP17" s="1897"/>
      <c r="EYQ17" s="1897"/>
      <c r="EYR17" s="1897"/>
      <c r="EYS17" s="1897"/>
      <c r="EYT17" s="1897"/>
      <c r="EYU17" s="1897"/>
      <c r="EYX17" s="1897"/>
      <c r="EYY17" s="1897"/>
      <c r="EYZ17" s="1897"/>
      <c r="EZA17" s="1897"/>
      <c r="EZB17" s="1897"/>
      <c r="EZC17" s="1897"/>
      <c r="EZF17" s="1897"/>
      <c r="EZG17" s="1897"/>
      <c r="EZH17" s="1897"/>
      <c r="EZI17" s="1897"/>
      <c r="EZJ17" s="1897"/>
      <c r="EZK17" s="1897"/>
      <c r="EZN17" s="1897"/>
      <c r="EZO17" s="1897"/>
      <c r="EZP17" s="1897"/>
      <c r="EZQ17" s="1897"/>
      <c r="EZR17" s="1897"/>
      <c r="EZS17" s="1897"/>
      <c r="EZV17" s="1897"/>
      <c r="EZW17" s="1897"/>
      <c r="EZX17" s="1897"/>
      <c r="EZY17" s="1897"/>
      <c r="EZZ17" s="1897"/>
      <c r="FAA17" s="1897"/>
      <c r="FAD17" s="1897"/>
      <c r="FAE17" s="1897"/>
      <c r="FAF17" s="1897"/>
      <c r="FAG17" s="1897"/>
      <c r="FAH17" s="1897"/>
      <c r="FAI17" s="1897"/>
      <c r="FAL17" s="1897"/>
      <c r="FAM17" s="1897"/>
      <c r="FAN17" s="1897"/>
      <c r="FAO17" s="1897"/>
      <c r="FAP17" s="1897"/>
      <c r="FAQ17" s="1897"/>
      <c r="FAT17" s="1897"/>
      <c r="FAU17" s="1897"/>
      <c r="FAV17" s="1897"/>
      <c r="FAW17" s="1897"/>
      <c r="FAX17" s="1897"/>
      <c r="FAY17" s="1897"/>
      <c r="FBB17" s="1897"/>
      <c r="FBC17" s="1897"/>
      <c r="FBD17" s="1897"/>
      <c r="FBE17" s="1897"/>
      <c r="FBF17" s="1897"/>
      <c r="FBG17" s="1897"/>
      <c r="FBJ17" s="1897"/>
      <c r="FBK17" s="1897"/>
      <c r="FBL17" s="1897"/>
      <c r="FBM17" s="1897"/>
      <c r="FBN17" s="1897"/>
      <c r="FBO17" s="1897"/>
      <c r="FBR17" s="1897"/>
      <c r="FBS17" s="1897"/>
      <c r="FBT17" s="1897"/>
      <c r="FBU17" s="1897"/>
      <c r="FBV17" s="1897"/>
      <c r="FBW17" s="1897"/>
      <c r="FBZ17" s="1897"/>
      <c r="FCA17" s="1897"/>
      <c r="FCB17" s="1897"/>
      <c r="FCC17" s="1897"/>
      <c r="FCD17" s="1897"/>
      <c r="FCE17" s="1897"/>
      <c r="FCH17" s="1897"/>
      <c r="FCI17" s="1897"/>
      <c r="FCJ17" s="1897"/>
      <c r="FCK17" s="1897"/>
      <c r="FCL17" s="1897"/>
      <c r="FCM17" s="1897"/>
      <c r="FCP17" s="1897"/>
      <c r="FCQ17" s="1897"/>
      <c r="FCR17" s="1897"/>
      <c r="FCS17" s="1897"/>
      <c r="FCT17" s="1897"/>
      <c r="FCU17" s="1897"/>
      <c r="FCX17" s="1897"/>
      <c r="FCY17" s="1897"/>
      <c r="FCZ17" s="1897"/>
      <c r="FDA17" s="1897"/>
      <c r="FDB17" s="1897"/>
      <c r="FDC17" s="1897"/>
      <c r="FDF17" s="1897"/>
      <c r="FDG17" s="1897"/>
      <c r="FDH17" s="1897"/>
      <c r="FDI17" s="1897"/>
      <c r="FDJ17" s="1897"/>
      <c r="FDK17" s="1897"/>
      <c r="FDN17" s="1897"/>
      <c r="FDO17" s="1897"/>
      <c r="FDP17" s="1897"/>
      <c r="FDQ17" s="1897"/>
      <c r="FDR17" s="1897"/>
      <c r="FDS17" s="1897"/>
      <c r="FDV17" s="1897"/>
      <c r="FDW17" s="1897"/>
      <c r="FDX17" s="1897"/>
      <c r="FDY17" s="1897"/>
      <c r="FDZ17" s="1897"/>
      <c r="FEA17" s="1897"/>
      <c r="FED17" s="1897"/>
      <c r="FEE17" s="1897"/>
      <c r="FEF17" s="1897"/>
      <c r="FEG17" s="1897"/>
      <c r="FEH17" s="1897"/>
      <c r="FEI17" s="1897"/>
      <c r="FEL17" s="1897"/>
      <c r="FEM17" s="1897"/>
      <c r="FEN17" s="1897"/>
      <c r="FEO17" s="1897"/>
      <c r="FEP17" s="1897"/>
      <c r="FEQ17" s="1897"/>
      <c r="FET17" s="1897"/>
      <c r="FEU17" s="1897"/>
      <c r="FEV17" s="1897"/>
      <c r="FEW17" s="1897"/>
      <c r="FEX17" s="1897"/>
      <c r="FEY17" s="1897"/>
      <c r="FFB17" s="1897"/>
      <c r="FFC17" s="1897"/>
      <c r="FFD17" s="1897"/>
      <c r="FFE17" s="1897"/>
      <c r="FFF17" s="1897"/>
      <c r="FFG17" s="1897"/>
      <c r="FFJ17" s="1897"/>
      <c r="FFK17" s="1897"/>
      <c r="FFL17" s="1897"/>
      <c r="FFM17" s="1897"/>
      <c r="FFN17" s="1897"/>
      <c r="FFO17" s="1897"/>
      <c r="FFR17" s="1897"/>
      <c r="FFS17" s="1897"/>
      <c r="FFT17" s="1897"/>
      <c r="FFU17" s="1897"/>
      <c r="FFV17" s="1897"/>
      <c r="FFW17" s="1897"/>
      <c r="FFZ17" s="1897"/>
      <c r="FGA17" s="1897"/>
      <c r="FGB17" s="1897"/>
      <c r="FGC17" s="1897"/>
      <c r="FGD17" s="1897"/>
      <c r="FGE17" s="1897"/>
      <c r="FGH17" s="1897"/>
      <c r="FGI17" s="1897"/>
      <c r="FGJ17" s="1897"/>
      <c r="FGK17" s="1897"/>
      <c r="FGL17" s="1897"/>
      <c r="FGM17" s="1897"/>
      <c r="FGP17" s="1897"/>
      <c r="FGQ17" s="1897"/>
      <c r="FGR17" s="1897"/>
      <c r="FGS17" s="1897"/>
      <c r="FGT17" s="1897"/>
      <c r="FGU17" s="1897"/>
      <c r="FGX17" s="1897"/>
      <c r="FGY17" s="1897"/>
      <c r="FGZ17" s="1897"/>
      <c r="FHA17" s="1897"/>
      <c r="FHB17" s="1897"/>
      <c r="FHC17" s="1897"/>
      <c r="FHF17" s="1897"/>
      <c r="FHG17" s="1897"/>
      <c r="FHH17" s="1897"/>
      <c r="FHI17" s="1897"/>
      <c r="FHJ17" s="1897"/>
      <c r="FHK17" s="1897"/>
      <c r="FHN17" s="1897"/>
      <c r="FHO17" s="1897"/>
      <c r="FHP17" s="1897"/>
      <c r="FHQ17" s="1897"/>
      <c r="FHR17" s="1897"/>
      <c r="FHS17" s="1897"/>
      <c r="FHV17" s="1897"/>
      <c r="FHW17" s="1897"/>
      <c r="FHX17" s="1897"/>
      <c r="FHY17" s="1897"/>
      <c r="FHZ17" s="1897"/>
      <c r="FIA17" s="1897"/>
      <c r="FID17" s="1897"/>
      <c r="FIE17" s="1897"/>
      <c r="FIF17" s="1897"/>
      <c r="FIG17" s="1897"/>
      <c r="FIH17" s="1897"/>
      <c r="FII17" s="1897"/>
      <c r="FIL17" s="1897"/>
      <c r="FIM17" s="1897"/>
      <c r="FIN17" s="1897"/>
      <c r="FIO17" s="1897"/>
      <c r="FIP17" s="1897"/>
      <c r="FIQ17" s="1897"/>
      <c r="FIT17" s="1897"/>
      <c r="FIU17" s="1897"/>
      <c r="FIV17" s="1897"/>
      <c r="FIW17" s="1897"/>
      <c r="FIX17" s="1897"/>
      <c r="FIY17" s="1897"/>
      <c r="FJB17" s="1897"/>
      <c r="FJC17" s="1897"/>
      <c r="FJD17" s="1897"/>
      <c r="FJE17" s="1897"/>
      <c r="FJF17" s="1897"/>
      <c r="FJG17" s="1897"/>
      <c r="FJJ17" s="1897"/>
      <c r="FJK17" s="1897"/>
      <c r="FJL17" s="1897"/>
      <c r="FJM17" s="1897"/>
      <c r="FJN17" s="1897"/>
      <c r="FJO17" s="1897"/>
      <c r="FJR17" s="1897"/>
      <c r="FJS17" s="1897"/>
      <c r="FJT17" s="1897"/>
      <c r="FJU17" s="1897"/>
      <c r="FJV17" s="1897"/>
      <c r="FJW17" s="1897"/>
      <c r="FJZ17" s="1897"/>
      <c r="FKA17" s="1897"/>
      <c r="FKB17" s="1897"/>
      <c r="FKC17" s="1897"/>
      <c r="FKD17" s="1897"/>
      <c r="FKE17" s="1897"/>
      <c r="FKH17" s="1897"/>
      <c r="FKI17" s="1897"/>
      <c r="FKJ17" s="1897"/>
      <c r="FKK17" s="1897"/>
      <c r="FKL17" s="1897"/>
      <c r="FKM17" s="1897"/>
      <c r="FKP17" s="1897"/>
      <c r="FKQ17" s="1897"/>
      <c r="FKR17" s="1897"/>
      <c r="FKS17" s="1897"/>
      <c r="FKT17" s="1897"/>
      <c r="FKU17" s="1897"/>
      <c r="FKX17" s="1897"/>
      <c r="FKY17" s="1897"/>
      <c r="FKZ17" s="1897"/>
      <c r="FLA17" s="1897"/>
      <c r="FLB17" s="1897"/>
      <c r="FLC17" s="1897"/>
      <c r="FLF17" s="1897"/>
      <c r="FLG17" s="1897"/>
      <c r="FLH17" s="1897"/>
      <c r="FLI17" s="1897"/>
      <c r="FLJ17" s="1897"/>
      <c r="FLK17" s="1897"/>
      <c r="FLN17" s="1897"/>
      <c r="FLO17" s="1897"/>
      <c r="FLP17" s="1897"/>
      <c r="FLQ17" s="1897"/>
      <c r="FLR17" s="1897"/>
      <c r="FLS17" s="1897"/>
      <c r="FLV17" s="1897"/>
      <c r="FLW17" s="1897"/>
      <c r="FLX17" s="1897"/>
      <c r="FLY17" s="1897"/>
      <c r="FLZ17" s="1897"/>
      <c r="FMA17" s="1897"/>
      <c r="FMD17" s="1897"/>
      <c r="FME17" s="1897"/>
      <c r="FMF17" s="1897"/>
      <c r="FMG17" s="1897"/>
      <c r="FMH17" s="1897"/>
      <c r="FMI17" s="1897"/>
      <c r="FML17" s="1897"/>
      <c r="FMM17" s="1897"/>
      <c r="FMN17" s="1897"/>
      <c r="FMO17" s="1897"/>
      <c r="FMP17" s="1897"/>
      <c r="FMQ17" s="1897"/>
      <c r="FMT17" s="1897"/>
      <c r="FMU17" s="1897"/>
      <c r="FMV17" s="1897"/>
      <c r="FMW17" s="1897"/>
      <c r="FMX17" s="1897"/>
      <c r="FMY17" s="1897"/>
      <c r="FNB17" s="1897"/>
      <c r="FNC17" s="1897"/>
      <c r="FND17" s="1897"/>
      <c r="FNE17" s="1897"/>
      <c r="FNF17" s="1897"/>
      <c r="FNG17" s="1897"/>
      <c r="FNJ17" s="1897"/>
      <c r="FNK17" s="1897"/>
      <c r="FNL17" s="1897"/>
      <c r="FNM17" s="1897"/>
      <c r="FNN17" s="1897"/>
      <c r="FNO17" s="1897"/>
      <c r="FNR17" s="1897"/>
      <c r="FNS17" s="1897"/>
      <c r="FNT17" s="1897"/>
      <c r="FNU17" s="1897"/>
      <c r="FNV17" s="1897"/>
      <c r="FNW17" s="1897"/>
      <c r="FNZ17" s="1897"/>
      <c r="FOA17" s="1897"/>
      <c r="FOB17" s="1897"/>
      <c r="FOC17" s="1897"/>
      <c r="FOD17" s="1897"/>
      <c r="FOE17" s="1897"/>
      <c r="FOH17" s="1897"/>
      <c r="FOI17" s="1897"/>
      <c r="FOJ17" s="1897"/>
      <c r="FOK17" s="1897"/>
      <c r="FOL17" s="1897"/>
      <c r="FOM17" s="1897"/>
      <c r="FOP17" s="1897"/>
      <c r="FOQ17" s="1897"/>
      <c r="FOR17" s="1897"/>
      <c r="FOS17" s="1897"/>
      <c r="FOT17" s="1897"/>
      <c r="FOU17" s="1897"/>
      <c r="FOX17" s="1897"/>
      <c r="FOY17" s="1897"/>
      <c r="FOZ17" s="1897"/>
      <c r="FPA17" s="1897"/>
      <c r="FPB17" s="1897"/>
      <c r="FPC17" s="1897"/>
      <c r="FPF17" s="1897"/>
      <c r="FPG17" s="1897"/>
      <c r="FPH17" s="1897"/>
      <c r="FPI17" s="1897"/>
      <c r="FPJ17" s="1897"/>
      <c r="FPK17" s="1897"/>
      <c r="FPN17" s="1897"/>
      <c r="FPO17" s="1897"/>
      <c r="FPP17" s="1897"/>
      <c r="FPQ17" s="1897"/>
      <c r="FPR17" s="1897"/>
      <c r="FPS17" s="1897"/>
      <c r="FPV17" s="1897"/>
      <c r="FPW17" s="1897"/>
      <c r="FPX17" s="1897"/>
      <c r="FPY17" s="1897"/>
      <c r="FPZ17" s="1897"/>
      <c r="FQA17" s="1897"/>
      <c r="FQD17" s="1897"/>
      <c r="FQE17" s="1897"/>
      <c r="FQF17" s="1897"/>
      <c r="FQG17" s="1897"/>
      <c r="FQH17" s="1897"/>
      <c r="FQI17" s="1897"/>
      <c r="FQL17" s="1897"/>
      <c r="FQM17" s="1897"/>
      <c r="FQN17" s="1897"/>
      <c r="FQO17" s="1897"/>
      <c r="FQP17" s="1897"/>
      <c r="FQQ17" s="1897"/>
      <c r="FQT17" s="1897"/>
      <c r="FQU17" s="1897"/>
      <c r="FQV17" s="1897"/>
      <c r="FQW17" s="1897"/>
      <c r="FQX17" s="1897"/>
      <c r="FQY17" s="1897"/>
      <c r="FRB17" s="1897"/>
      <c r="FRC17" s="1897"/>
      <c r="FRD17" s="1897"/>
      <c r="FRE17" s="1897"/>
      <c r="FRF17" s="1897"/>
      <c r="FRG17" s="1897"/>
      <c r="FRJ17" s="1897"/>
      <c r="FRK17" s="1897"/>
      <c r="FRL17" s="1897"/>
      <c r="FRM17" s="1897"/>
      <c r="FRN17" s="1897"/>
      <c r="FRO17" s="1897"/>
      <c r="FRR17" s="1897"/>
      <c r="FRS17" s="1897"/>
      <c r="FRT17" s="1897"/>
      <c r="FRU17" s="1897"/>
      <c r="FRV17" s="1897"/>
      <c r="FRW17" s="1897"/>
      <c r="FRZ17" s="1897"/>
      <c r="FSA17" s="1897"/>
      <c r="FSB17" s="1897"/>
      <c r="FSC17" s="1897"/>
      <c r="FSD17" s="1897"/>
      <c r="FSE17" s="1897"/>
      <c r="FSH17" s="1897"/>
      <c r="FSI17" s="1897"/>
      <c r="FSJ17" s="1897"/>
      <c r="FSK17" s="1897"/>
      <c r="FSL17" s="1897"/>
      <c r="FSM17" s="1897"/>
      <c r="FSP17" s="1897"/>
      <c r="FSQ17" s="1897"/>
      <c r="FSR17" s="1897"/>
      <c r="FSS17" s="1897"/>
      <c r="FST17" s="1897"/>
      <c r="FSU17" s="1897"/>
      <c r="FSX17" s="1897"/>
      <c r="FSY17" s="1897"/>
      <c r="FSZ17" s="1897"/>
      <c r="FTA17" s="1897"/>
      <c r="FTB17" s="1897"/>
      <c r="FTC17" s="1897"/>
      <c r="FTF17" s="1897"/>
      <c r="FTG17" s="1897"/>
      <c r="FTH17" s="1897"/>
      <c r="FTI17" s="1897"/>
      <c r="FTJ17" s="1897"/>
      <c r="FTK17" s="1897"/>
      <c r="FTN17" s="1897"/>
      <c r="FTO17" s="1897"/>
      <c r="FTP17" s="1897"/>
      <c r="FTQ17" s="1897"/>
      <c r="FTR17" s="1897"/>
      <c r="FTS17" s="1897"/>
      <c r="FTV17" s="1897"/>
      <c r="FTW17" s="1897"/>
      <c r="FTX17" s="1897"/>
      <c r="FTY17" s="1897"/>
      <c r="FTZ17" s="1897"/>
      <c r="FUA17" s="1897"/>
      <c r="FUD17" s="1897"/>
      <c r="FUE17" s="1897"/>
      <c r="FUF17" s="1897"/>
      <c r="FUG17" s="1897"/>
      <c r="FUH17" s="1897"/>
      <c r="FUI17" s="1897"/>
      <c r="FUL17" s="1897"/>
      <c r="FUM17" s="1897"/>
      <c r="FUN17" s="1897"/>
      <c r="FUO17" s="1897"/>
      <c r="FUP17" s="1897"/>
      <c r="FUQ17" s="1897"/>
      <c r="FUT17" s="1897"/>
      <c r="FUU17" s="1897"/>
      <c r="FUV17" s="1897"/>
      <c r="FUW17" s="1897"/>
      <c r="FUX17" s="1897"/>
      <c r="FUY17" s="1897"/>
      <c r="FVB17" s="1897"/>
      <c r="FVC17" s="1897"/>
      <c r="FVD17" s="1897"/>
      <c r="FVE17" s="1897"/>
      <c r="FVF17" s="1897"/>
      <c r="FVG17" s="1897"/>
      <c r="FVJ17" s="1897"/>
      <c r="FVK17" s="1897"/>
      <c r="FVL17" s="1897"/>
      <c r="FVM17" s="1897"/>
      <c r="FVN17" s="1897"/>
      <c r="FVO17" s="1897"/>
      <c r="FVR17" s="1897"/>
      <c r="FVS17" s="1897"/>
      <c r="FVT17" s="1897"/>
      <c r="FVU17" s="1897"/>
      <c r="FVV17" s="1897"/>
      <c r="FVW17" s="1897"/>
      <c r="FVZ17" s="1897"/>
      <c r="FWA17" s="1897"/>
      <c r="FWB17" s="1897"/>
      <c r="FWC17" s="1897"/>
      <c r="FWD17" s="1897"/>
      <c r="FWE17" s="1897"/>
      <c r="FWH17" s="1897"/>
      <c r="FWI17" s="1897"/>
      <c r="FWJ17" s="1897"/>
      <c r="FWK17" s="1897"/>
      <c r="FWL17" s="1897"/>
      <c r="FWM17" s="1897"/>
      <c r="FWP17" s="1897"/>
      <c r="FWQ17" s="1897"/>
      <c r="FWR17" s="1897"/>
      <c r="FWS17" s="1897"/>
      <c r="FWT17" s="1897"/>
      <c r="FWU17" s="1897"/>
      <c r="FWX17" s="1897"/>
      <c r="FWY17" s="1897"/>
      <c r="FWZ17" s="1897"/>
      <c r="FXA17" s="1897"/>
      <c r="FXB17" s="1897"/>
      <c r="FXC17" s="1897"/>
      <c r="FXF17" s="1897"/>
      <c r="FXG17" s="1897"/>
      <c r="FXH17" s="1897"/>
      <c r="FXI17" s="1897"/>
      <c r="FXJ17" s="1897"/>
      <c r="FXK17" s="1897"/>
      <c r="FXN17" s="1897"/>
      <c r="FXO17" s="1897"/>
      <c r="FXP17" s="1897"/>
      <c r="FXQ17" s="1897"/>
      <c r="FXR17" s="1897"/>
      <c r="FXS17" s="1897"/>
      <c r="FXV17" s="1897"/>
      <c r="FXW17" s="1897"/>
      <c r="FXX17" s="1897"/>
      <c r="FXY17" s="1897"/>
      <c r="FXZ17" s="1897"/>
      <c r="FYA17" s="1897"/>
      <c r="FYD17" s="1897"/>
      <c r="FYE17" s="1897"/>
      <c r="FYF17" s="1897"/>
      <c r="FYG17" s="1897"/>
      <c r="FYH17" s="1897"/>
      <c r="FYI17" s="1897"/>
      <c r="FYL17" s="1897"/>
      <c r="FYM17" s="1897"/>
      <c r="FYN17" s="1897"/>
      <c r="FYO17" s="1897"/>
      <c r="FYP17" s="1897"/>
      <c r="FYQ17" s="1897"/>
      <c r="FYT17" s="1897"/>
      <c r="FYU17" s="1897"/>
      <c r="FYV17" s="1897"/>
      <c r="FYW17" s="1897"/>
      <c r="FYX17" s="1897"/>
      <c r="FYY17" s="1897"/>
      <c r="FZB17" s="1897"/>
      <c r="FZC17" s="1897"/>
      <c r="FZD17" s="1897"/>
      <c r="FZE17" s="1897"/>
      <c r="FZF17" s="1897"/>
      <c r="FZG17" s="1897"/>
      <c r="FZJ17" s="1897"/>
      <c r="FZK17" s="1897"/>
      <c r="FZL17" s="1897"/>
      <c r="FZM17" s="1897"/>
      <c r="FZN17" s="1897"/>
      <c r="FZO17" s="1897"/>
      <c r="FZR17" s="1897"/>
      <c r="FZS17" s="1897"/>
      <c r="FZT17" s="1897"/>
      <c r="FZU17" s="1897"/>
      <c r="FZV17" s="1897"/>
      <c r="FZW17" s="1897"/>
      <c r="FZZ17" s="1897"/>
      <c r="GAA17" s="1897"/>
      <c r="GAB17" s="1897"/>
      <c r="GAC17" s="1897"/>
      <c r="GAD17" s="1897"/>
      <c r="GAE17" s="1897"/>
      <c r="GAH17" s="1897"/>
      <c r="GAI17" s="1897"/>
      <c r="GAJ17" s="1897"/>
      <c r="GAK17" s="1897"/>
      <c r="GAL17" s="1897"/>
      <c r="GAM17" s="1897"/>
      <c r="GAP17" s="1897"/>
      <c r="GAQ17" s="1897"/>
      <c r="GAR17" s="1897"/>
      <c r="GAS17" s="1897"/>
      <c r="GAT17" s="1897"/>
      <c r="GAU17" s="1897"/>
      <c r="GAX17" s="1897"/>
      <c r="GAY17" s="1897"/>
      <c r="GAZ17" s="1897"/>
      <c r="GBA17" s="1897"/>
      <c r="GBB17" s="1897"/>
      <c r="GBC17" s="1897"/>
      <c r="GBF17" s="1897"/>
      <c r="GBG17" s="1897"/>
      <c r="GBH17" s="1897"/>
      <c r="GBI17" s="1897"/>
      <c r="GBJ17" s="1897"/>
      <c r="GBK17" s="1897"/>
      <c r="GBN17" s="1897"/>
      <c r="GBO17" s="1897"/>
      <c r="GBP17" s="1897"/>
      <c r="GBQ17" s="1897"/>
      <c r="GBR17" s="1897"/>
      <c r="GBS17" s="1897"/>
      <c r="GBV17" s="1897"/>
      <c r="GBW17" s="1897"/>
      <c r="GBX17" s="1897"/>
      <c r="GBY17" s="1897"/>
      <c r="GBZ17" s="1897"/>
      <c r="GCA17" s="1897"/>
      <c r="GCD17" s="1897"/>
      <c r="GCE17" s="1897"/>
      <c r="GCF17" s="1897"/>
      <c r="GCG17" s="1897"/>
      <c r="GCH17" s="1897"/>
      <c r="GCI17" s="1897"/>
      <c r="GCL17" s="1897"/>
      <c r="GCM17" s="1897"/>
      <c r="GCN17" s="1897"/>
      <c r="GCO17" s="1897"/>
      <c r="GCP17" s="1897"/>
      <c r="GCQ17" s="1897"/>
      <c r="GCT17" s="1897"/>
      <c r="GCU17" s="1897"/>
      <c r="GCV17" s="1897"/>
      <c r="GCW17" s="1897"/>
      <c r="GCX17" s="1897"/>
      <c r="GCY17" s="1897"/>
      <c r="GDB17" s="1897"/>
      <c r="GDC17" s="1897"/>
      <c r="GDD17" s="1897"/>
      <c r="GDE17" s="1897"/>
      <c r="GDF17" s="1897"/>
      <c r="GDG17" s="1897"/>
      <c r="GDJ17" s="1897"/>
      <c r="GDK17" s="1897"/>
      <c r="GDL17" s="1897"/>
      <c r="GDM17" s="1897"/>
      <c r="GDN17" s="1897"/>
      <c r="GDO17" s="1897"/>
      <c r="GDR17" s="1897"/>
      <c r="GDS17" s="1897"/>
      <c r="GDT17" s="1897"/>
      <c r="GDU17" s="1897"/>
      <c r="GDV17" s="1897"/>
      <c r="GDW17" s="1897"/>
      <c r="GDZ17" s="1897"/>
      <c r="GEA17" s="1897"/>
      <c r="GEB17" s="1897"/>
      <c r="GEC17" s="1897"/>
      <c r="GED17" s="1897"/>
      <c r="GEE17" s="1897"/>
      <c r="GEH17" s="1897"/>
      <c r="GEI17" s="1897"/>
      <c r="GEJ17" s="1897"/>
      <c r="GEK17" s="1897"/>
      <c r="GEL17" s="1897"/>
      <c r="GEM17" s="1897"/>
      <c r="GEP17" s="1897"/>
      <c r="GEQ17" s="1897"/>
      <c r="GER17" s="1897"/>
      <c r="GES17" s="1897"/>
      <c r="GET17" s="1897"/>
      <c r="GEU17" s="1897"/>
      <c r="GEX17" s="1897"/>
      <c r="GEY17" s="1897"/>
      <c r="GEZ17" s="1897"/>
      <c r="GFA17" s="1897"/>
      <c r="GFB17" s="1897"/>
      <c r="GFC17" s="1897"/>
      <c r="GFF17" s="1897"/>
      <c r="GFG17" s="1897"/>
      <c r="GFH17" s="1897"/>
      <c r="GFI17" s="1897"/>
      <c r="GFJ17" s="1897"/>
      <c r="GFK17" s="1897"/>
      <c r="GFN17" s="1897"/>
      <c r="GFO17" s="1897"/>
      <c r="GFP17" s="1897"/>
      <c r="GFQ17" s="1897"/>
      <c r="GFR17" s="1897"/>
      <c r="GFS17" s="1897"/>
      <c r="GFV17" s="1897"/>
      <c r="GFW17" s="1897"/>
      <c r="GFX17" s="1897"/>
      <c r="GFY17" s="1897"/>
      <c r="GFZ17" s="1897"/>
      <c r="GGA17" s="1897"/>
      <c r="GGD17" s="1897"/>
      <c r="GGE17" s="1897"/>
      <c r="GGF17" s="1897"/>
      <c r="GGG17" s="1897"/>
      <c r="GGH17" s="1897"/>
      <c r="GGI17" s="1897"/>
      <c r="GGL17" s="1897"/>
      <c r="GGM17" s="1897"/>
      <c r="GGN17" s="1897"/>
      <c r="GGO17" s="1897"/>
      <c r="GGP17" s="1897"/>
      <c r="GGQ17" s="1897"/>
      <c r="GGT17" s="1897"/>
      <c r="GGU17" s="1897"/>
      <c r="GGV17" s="1897"/>
      <c r="GGW17" s="1897"/>
      <c r="GGX17" s="1897"/>
      <c r="GGY17" s="1897"/>
      <c r="GHB17" s="1897"/>
      <c r="GHC17" s="1897"/>
      <c r="GHD17" s="1897"/>
      <c r="GHE17" s="1897"/>
      <c r="GHF17" s="1897"/>
      <c r="GHG17" s="1897"/>
      <c r="GHJ17" s="1897"/>
      <c r="GHK17" s="1897"/>
      <c r="GHL17" s="1897"/>
      <c r="GHM17" s="1897"/>
      <c r="GHN17" s="1897"/>
      <c r="GHO17" s="1897"/>
      <c r="GHR17" s="1897"/>
      <c r="GHS17" s="1897"/>
      <c r="GHT17" s="1897"/>
      <c r="GHU17" s="1897"/>
      <c r="GHV17" s="1897"/>
      <c r="GHW17" s="1897"/>
      <c r="GHZ17" s="1897"/>
      <c r="GIA17" s="1897"/>
      <c r="GIB17" s="1897"/>
      <c r="GIC17" s="1897"/>
      <c r="GID17" s="1897"/>
      <c r="GIE17" s="1897"/>
      <c r="GIH17" s="1897"/>
      <c r="GII17" s="1897"/>
      <c r="GIJ17" s="1897"/>
      <c r="GIK17" s="1897"/>
      <c r="GIL17" s="1897"/>
      <c r="GIM17" s="1897"/>
      <c r="GIP17" s="1897"/>
      <c r="GIQ17" s="1897"/>
      <c r="GIR17" s="1897"/>
      <c r="GIS17" s="1897"/>
      <c r="GIT17" s="1897"/>
      <c r="GIU17" s="1897"/>
      <c r="GIX17" s="1897"/>
      <c r="GIY17" s="1897"/>
      <c r="GIZ17" s="1897"/>
      <c r="GJA17" s="1897"/>
      <c r="GJB17" s="1897"/>
      <c r="GJC17" s="1897"/>
      <c r="GJF17" s="1897"/>
      <c r="GJG17" s="1897"/>
      <c r="GJH17" s="1897"/>
      <c r="GJI17" s="1897"/>
      <c r="GJJ17" s="1897"/>
      <c r="GJK17" s="1897"/>
      <c r="GJN17" s="1897"/>
      <c r="GJO17" s="1897"/>
      <c r="GJP17" s="1897"/>
      <c r="GJQ17" s="1897"/>
      <c r="GJR17" s="1897"/>
      <c r="GJS17" s="1897"/>
      <c r="GJV17" s="1897"/>
      <c r="GJW17" s="1897"/>
      <c r="GJX17" s="1897"/>
      <c r="GJY17" s="1897"/>
      <c r="GJZ17" s="1897"/>
      <c r="GKA17" s="1897"/>
      <c r="GKD17" s="1897"/>
      <c r="GKE17" s="1897"/>
      <c r="GKF17" s="1897"/>
      <c r="GKG17" s="1897"/>
      <c r="GKH17" s="1897"/>
      <c r="GKI17" s="1897"/>
      <c r="GKL17" s="1897"/>
      <c r="GKM17" s="1897"/>
      <c r="GKN17" s="1897"/>
      <c r="GKO17" s="1897"/>
      <c r="GKP17" s="1897"/>
      <c r="GKQ17" s="1897"/>
      <c r="GKT17" s="1897"/>
      <c r="GKU17" s="1897"/>
      <c r="GKV17" s="1897"/>
      <c r="GKW17" s="1897"/>
      <c r="GKX17" s="1897"/>
      <c r="GKY17" s="1897"/>
      <c r="GLB17" s="1897"/>
      <c r="GLC17" s="1897"/>
      <c r="GLD17" s="1897"/>
      <c r="GLE17" s="1897"/>
      <c r="GLF17" s="1897"/>
      <c r="GLG17" s="1897"/>
      <c r="GLJ17" s="1897"/>
      <c r="GLK17" s="1897"/>
      <c r="GLL17" s="1897"/>
      <c r="GLM17" s="1897"/>
      <c r="GLN17" s="1897"/>
      <c r="GLO17" s="1897"/>
      <c r="GLR17" s="1897"/>
      <c r="GLS17" s="1897"/>
      <c r="GLT17" s="1897"/>
      <c r="GLU17" s="1897"/>
      <c r="GLV17" s="1897"/>
      <c r="GLW17" s="1897"/>
      <c r="GLZ17" s="1897"/>
      <c r="GMA17" s="1897"/>
      <c r="GMB17" s="1897"/>
      <c r="GMC17" s="1897"/>
      <c r="GMD17" s="1897"/>
      <c r="GME17" s="1897"/>
      <c r="GMH17" s="1897"/>
      <c r="GMI17" s="1897"/>
      <c r="GMJ17" s="1897"/>
      <c r="GMK17" s="1897"/>
      <c r="GML17" s="1897"/>
      <c r="GMM17" s="1897"/>
      <c r="GMP17" s="1897"/>
      <c r="GMQ17" s="1897"/>
      <c r="GMR17" s="1897"/>
      <c r="GMS17" s="1897"/>
      <c r="GMT17" s="1897"/>
      <c r="GMU17" s="1897"/>
      <c r="GMX17" s="1897"/>
      <c r="GMY17" s="1897"/>
      <c r="GMZ17" s="1897"/>
      <c r="GNA17" s="1897"/>
      <c r="GNB17" s="1897"/>
      <c r="GNC17" s="1897"/>
      <c r="GNF17" s="1897"/>
      <c r="GNG17" s="1897"/>
      <c r="GNH17" s="1897"/>
      <c r="GNI17" s="1897"/>
      <c r="GNJ17" s="1897"/>
      <c r="GNK17" s="1897"/>
      <c r="GNN17" s="1897"/>
      <c r="GNO17" s="1897"/>
      <c r="GNP17" s="1897"/>
      <c r="GNQ17" s="1897"/>
      <c r="GNR17" s="1897"/>
      <c r="GNS17" s="1897"/>
      <c r="GNV17" s="1897"/>
      <c r="GNW17" s="1897"/>
      <c r="GNX17" s="1897"/>
      <c r="GNY17" s="1897"/>
      <c r="GNZ17" s="1897"/>
      <c r="GOA17" s="1897"/>
      <c r="GOD17" s="1897"/>
      <c r="GOE17" s="1897"/>
      <c r="GOF17" s="1897"/>
      <c r="GOG17" s="1897"/>
      <c r="GOH17" s="1897"/>
      <c r="GOI17" s="1897"/>
      <c r="GOL17" s="1897"/>
      <c r="GOM17" s="1897"/>
      <c r="GON17" s="1897"/>
      <c r="GOO17" s="1897"/>
      <c r="GOP17" s="1897"/>
      <c r="GOQ17" s="1897"/>
      <c r="GOT17" s="1897"/>
      <c r="GOU17" s="1897"/>
      <c r="GOV17" s="1897"/>
      <c r="GOW17" s="1897"/>
      <c r="GOX17" s="1897"/>
      <c r="GOY17" s="1897"/>
      <c r="GPB17" s="1897"/>
      <c r="GPC17" s="1897"/>
      <c r="GPD17" s="1897"/>
      <c r="GPE17" s="1897"/>
      <c r="GPF17" s="1897"/>
      <c r="GPG17" s="1897"/>
      <c r="GPJ17" s="1897"/>
      <c r="GPK17" s="1897"/>
      <c r="GPL17" s="1897"/>
      <c r="GPM17" s="1897"/>
      <c r="GPN17" s="1897"/>
      <c r="GPO17" s="1897"/>
      <c r="GPR17" s="1897"/>
      <c r="GPS17" s="1897"/>
      <c r="GPT17" s="1897"/>
      <c r="GPU17" s="1897"/>
      <c r="GPV17" s="1897"/>
      <c r="GPW17" s="1897"/>
      <c r="GPZ17" s="1897"/>
      <c r="GQA17" s="1897"/>
      <c r="GQB17" s="1897"/>
      <c r="GQC17" s="1897"/>
      <c r="GQD17" s="1897"/>
      <c r="GQE17" s="1897"/>
      <c r="GQH17" s="1897"/>
      <c r="GQI17" s="1897"/>
      <c r="GQJ17" s="1897"/>
      <c r="GQK17" s="1897"/>
      <c r="GQL17" s="1897"/>
      <c r="GQM17" s="1897"/>
      <c r="GQP17" s="1897"/>
      <c r="GQQ17" s="1897"/>
      <c r="GQR17" s="1897"/>
      <c r="GQS17" s="1897"/>
      <c r="GQT17" s="1897"/>
      <c r="GQU17" s="1897"/>
      <c r="GQX17" s="1897"/>
      <c r="GQY17" s="1897"/>
      <c r="GQZ17" s="1897"/>
      <c r="GRA17" s="1897"/>
      <c r="GRB17" s="1897"/>
      <c r="GRC17" s="1897"/>
      <c r="GRF17" s="1897"/>
      <c r="GRG17" s="1897"/>
      <c r="GRH17" s="1897"/>
      <c r="GRI17" s="1897"/>
      <c r="GRJ17" s="1897"/>
      <c r="GRK17" s="1897"/>
      <c r="GRN17" s="1897"/>
      <c r="GRO17" s="1897"/>
      <c r="GRP17" s="1897"/>
      <c r="GRQ17" s="1897"/>
      <c r="GRR17" s="1897"/>
      <c r="GRS17" s="1897"/>
      <c r="GRV17" s="1897"/>
      <c r="GRW17" s="1897"/>
      <c r="GRX17" s="1897"/>
      <c r="GRY17" s="1897"/>
      <c r="GRZ17" s="1897"/>
      <c r="GSA17" s="1897"/>
      <c r="GSD17" s="1897"/>
      <c r="GSE17" s="1897"/>
      <c r="GSF17" s="1897"/>
      <c r="GSG17" s="1897"/>
      <c r="GSH17" s="1897"/>
      <c r="GSI17" s="1897"/>
      <c r="GSL17" s="1897"/>
      <c r="GSM17" s="1897"/>
      <c r="GSN17" s="1897"/>
      <c r="GSO17" s="1897"/>
      <c r="GSP17" s="1897"/>
      <c r="GSQ17" s="1897"/>
      <c r="GST17" s="1897"/>
      <c r="GSU17" s="1897"/>
      <c r="GSV17" s="1897"/>
      <c r="GSW17" s="1897"/>
      <c r="GSX17" s="1897"/>
      <c r="GSY17" s="1897"/>
      <c r="GTB17" s="1897"/>
      <c r="GTC17" s="1897"/>
      <c r="GTD17" s="1897"/>
      <c r="GTE17" s="1897"/>
      <c r="GTF17" s="1897"/>
      <c r="GTG17" s="1897"/>
      <c r="GTJ17" s="1897"/>
      <c r="GTK17" s="1897"/>
      <c r="GTL17" s="1897"/>
      <c r="GTM17" s="1897"/>
      <c r="GTN17" s="1897"/>
      <c r="GTO17" s="1897"/>
      <c r="GTR17" s="1897"/>
      <c r="GTS17" s="1897"/>
      <c r="GTT17" s="1897"/>
      <c r="GTU17" s="1897"/>
      <c r="GTV17" s="1897"/>
      <c r="GTW17" s="1897"/>
      <c r="GTZ17" s="1897"/>
      <c r="GUA17" s="1897"/>
      <c r="GUB17" s="1897"/>
      <c r="GUC17" s="1897"/>
      <c r="GUD17" s="1897"/>
      <c r="GUE17" s="1897"/>
      <c r="GUH17" s="1897"/>
      <c r="GUI17" s="1897"/>
      <c r="GUJ17" s="1897"/>
      <c r="GUK17" s="1897"/>
      <c r="GUL17" s="1897"/>
      <c r="GUM17" s="1897"/>
      <c r="GUP17" s="1897"/>
      <c r="GUQ17" s="1897"/>
      <c r="GUR17" s="1897"/>
      <c r="GUS17" s="1897"/>
      <c r="GUT17" s="1897"/>
      <c r="GUU17" s="1897"/>
      <c r="GUX17" s="1897"/>
      <c r="GUY17" s="1897"/>
      <c r="GUZ17" s="1897"/>
      <c r="GVA17" s="1897"/>
      <c r="GVB17" s="1897"/>
      <c r="GVC17" s="1897"/>
      <c r="GVF17" s="1897"/>
      <c r="GVG17" s="1897"/>
      <c r="GVH17" s="1897"/>
      <c r="GVI17" s="1897"/>
      <c r="GVJ17" s="1897"/>
      <c r="GVK17" s="1897"/>
      <c r="GVN17" s="1897"/>
      <c r="GVO17" s="1897"/>
      <c r="GVP17" s="1897"/>
      <c r="GVQ17" s="1897"/>
      <c r="GVR17" s="1897"/>
      <c r="GVS17" s="1897"/>
      <c r="GVV17" s="1897"/>
      <c r="GVW17" s="1897"/>
      <c r="GVX17" s="1897"/>
      <c r="GVY17" s="1897"/>
      <c r="GVZ17" s="1897"/>
      <c r="GWA17" s="1897"/>
      <c r="GWD17" s="1897"/>
      <c r="GWE17" s="1897"/>
      <c r="GWF17" s="1897"/>
      <c r="GWG17" s="1897"/>
      <c r="GWH17" s="1897"/>
      <c r="GWI17" s="1897"/>
      <c r="GWL17" s="1897"/>
      <c r="GWM17" s="1897"/>
      <c r="GWN17" s="1897"/>
      <c r="GWO17" s="1897"/>
      <c r="GWP17" s="1897"/>
      <c r="GWQ17" s="1897"/>
      <c r="GWT17" s="1897"/>
      <c r="GWU17" s="1897"/>
      <c r="GWV17" s="1897"/>
      <c r="GWW17" s="1897"/>
      <c r="GWX17" s="1897"/>
      <c r="GWY17" s="1897"/>
      <c r="GXB17" s="1897"/>
      <c r="GXC17" s="1897"/>
      <c r="GXD17" s="1897"/>
      <c r="GXE17" s="1897"/>
      <c r="GXF17" s="1897"/>
      <c r="GXG17" s="1897"/>
      <c r="GXJ17" s="1897"/>
      <c r="GXK17" s="1897"/>
      <c r="GXL17" s="1897"/>
      <c r="GXM17" s="1897"/>
      <c r="GXN17" s="1897"/>
      <c r="GXO17" s="1897"/>
      <c r="GXR17" s="1897"/>
      <c r="GXS17" s="1897"/>
      <c r="GXT17" s="1897"/>
      <c r="GXU17" s="1897"/>
      <c r="GXV17" s="1897"/>
      <c r="GXW17" s="1897"/>
      <c r="GXZ17" s="1897"/>
      <c r="GYA17" s="1897"/>
      <c r="GYB17" s="1897"/>
      <c r="GYC17" s="1897"/>
      <c r="GYD17" s="1897"/>
      <c r="GYE17" s="1897"/>
      <c r="GYH17" s="1897"/>
      <c r="GYI17" s="1897"/>
      <c r="GYJ17" s="1897"/>
      <c r="GYK17" s="1897"/>
      <c r="GYL17" s="1897"/>
      <c r="GYM17" s="1897"/>
      <c r="GYP17" s="1897"/>
      <c r="GYQ17" s="1897"/>
      <c r="GYR17" s="1897"/>
      <c r="GYS17" s="1897"/>
      <c r="GYT17" s="1897"/>
      <c r="GYU17" s="1897"/>
      <c r="GYX17" s="1897"/>
      <c r="GYY17" s="1897"/>
      <c r="GYZ17" s="1897"/>
      <c r="GZA17" s="1897"/>
      <c r="GZB17" s="1897"/>
      <c r="GZC17" s="1897"/>
      <c r="GZF17" s="1897"/>
      <c r="GZG17" s="1897"/>
      <c r="GZH17" s="1897"/>
      <c r="GZI17" s="1897"/>
      <c r="GZJ17" s="1897"/>
      <c r="GZK17" s="1897"/>
      <c r="GZN17" s="1897"/>
      <c r="GZO17" s="1897"/>
      <c r="GZP17" s="1897"/>
      <c r="GZQ17" s="1897"/>
      <c r="GZR17" s="1897"/>
      <c r="GZS17" s="1897"/>
      <c r="GZV17" s="1897"/>
      <c r="GZW17" s="1897"/>
      <c r="GZX17" s="1897"/>
      <c r="GZY17" s="1897"/>
      <c r="GZZ17" s="1897"/>
      <c r="HAA17" s="1897"/>
      <c r="HAD17" s="1897"/>
      <c r="HAE17" s="1897"/>
      <c r="HAF17" s="1897"/>
      <c r="HAG17" s="1897"/>
      <c r="HAH17" s="1897"/>
      <c r="HAI17" s="1897"/>
      <c r="HAL17" s="1897"/>
      <c r="HAM17" s="1897"/>
      <c r="HAN17" s="1897"/>
      <c r="HAO17" s="1897"/>
      <c r="HAP17" s="1897"/>
      <c r="HAQ17" s="1897"/>
      <c r="HAT17" s="1897"/>
      <c r="HAU17" s="1897"/>
      <c r="HAV17" s="1897"/>
      <c r="HAW17" s="1897"/>
      <c r="HAX17" s="1897"/>
      <c r="HAY17" s="1897"/>
      <c r="HBB17" s="1897"/>
      <c r="HBC17" s="1897"/>
      <c r="HBD17" s="1897"/>
      <c r="HBE17" s="1897"/>
      <c r="HBF17" s="1897"/>
      <c r="HBG17" s="1897"/>
      <c r="HBJ17" s="1897"/>
      <c r="HBK17" s="1897"/>
      <c r="HBL17" s="1897"/>
      <c r="HBM17" s="1897"/>
      <c r="HBN17" s="1897"/>
      <c r="HBO17" s="1897"/>
      <c r="HBR17" s="1897"/>
      <c r="HBS17" s="1897"/>
      <c r="HBT17" s="1897"/>
      <c r="HBU17" s="1897"/>
      <c r="HBV17" s="1897"/>
      <c r="HBW17" s="1897"/>
      <c r="HBZ17" s="1897"/>
      <c r="HCA17" s="1897"/>
      <c r="HCB17" s="1897"/>
      <c r="HCC17" s="1897"/>
      <c r="HCD17" s="1897"/>
      <c r="HCE17" s="1897"/>
      <c r="HCH17" s="1897"/>
      <c r="HCI17" s="1897"/>
      <c r="HCJ17" s="1897"/>
      <c r="HCK17" s="1897"/>
      <c r="HCL17" s="1897"/>
      <c r="HCM17" s="1897"/>
      <c r="HCP17" s="1897"/>
      <c r="HCQ17" s="1897"/>
      <c r="HCR17" s="1897"/>
      <c r="HCS17" s="1897"/>
      <c r="HCT17" s="1897"/>
      <c r="HCU17" s="1897"/>
      <c r="HCX17" s="1897"/>
      <c r="HCY17" s="1897"/>
      <c r="HCZ17" s="1897"/>
      <c r="HDA17" s="1897"/>
      <c r="HDB17" s="1897"/>
      <c r="HDC17" s="1897"/>
      <c r="HDF17" s="1897"/>
      <c r="HDG17" s="1897"/>
      <c r="HDH17" s="1897"/>
      <c r="HDI17" s="1897"/>
      <c r="HDJ17" s="1897"/>
      <c r="HDK17" s="1897"/>
      <c r="HDN17" s="1897"/>
      <c r="HDO17" s="1897"/>
      <c r="HDP17" s="1897"/>
      <c r="HDQ17" s="1897"/>
      <c r="HDR17" s="1897"/>
      <c r="HDS17" s="1897"/>
      <c r="HDV17" s="1897"/>
      <c r="HDW17" s="1897"/>
      <c r="HDX17" s="1897"/>
      <c r="HDY17" s="1897"/>
      <c r="HDZ17" s="1897"/>
      <c r="HEA17" s="1897"/>
      <c r="HED17" s="1897"/>
      <c r="HEE17" s="1897"/>
      <c r="HEF17" s="1897"/>
      <c r="HEG17" s="1897"/>
      <c r="HEH17" s="1897"/>
      <c r="HEI17" s="1897"/>
      <c r="HEL17" s="1897"/>
      <c r="HEM17" s="1897"/>
      <c r="HEN17" s="1897"/>
      <c r="HEO17" s="1897"/>
      <c r="HEP17" s="1897"/>
      <c r="HEQ17" s="1897"/>
      <c r="HET17" s="1897"/>
      <c r="HEU17" s="1897"/>
      <c r="HEV17" s="1897"/>
      <c r="HEW17" s="1897"/>
      <c r="HEX17" s="1897"/>
      <c r="HEY17" s="1897"/>
      <c r="HFB17" s="1897"/>
      <c r="HFC17" s="1897"/>
      <c r="HFD17" s="1897"/>
      <c r="HFE17" s="1897"/>
      <c r="HFF17" s="1897"/>
      <c r="HFG17" s="1897"/>
      <c r="HFJ17" s="1897"/>
      <c r="HFK17" s="1897"/>
      <c r="HFL17" s="1897"/>
      <c r="HFM17" s="1897"/>
      <c r="HFN17" s="1897"/>
      <c r="HFO17" s="1897"/>
      <c r="HFR17" s="1897"/>
      <c r="HFS17" s="1897"/>
      <c r="HFT17" s="1897"/>
      <c r="HFU17" s="1897"/>
      <c r="HFV17" s="1897"/>
      <c r="HFW17" s="1897"/>
      <c r="HFZ17" s="1897"/>
      <c r="HGA17" s="1897"/>
      <c r="HGB17" s="1897"/>
      <c r="HGC17" s="1897"/>
      <c r="HGD17" s="1897"/>
      <c r="HGE17" s="1897"/>
      <c r="HGH17" s="1897"/>
      <c r="HGI17" s="1897"/>
      <c r="HGJ17" s="1897"/>
      <c r="HGK17" s="1897"/>
      <c r="HGL17" s="1897"/>
      <c r="HGM17" s="1897"/>
      <c r="HGP17" s="1897"/>
      <c r="HGQ17" s="1897"/>
      <c r="HGR17" s="1897"/>
      <c r="HGS17" s="1897"/>
      <c r="HGT17" s="1897"/>
      <c r="HGU17" s="1897"/>
      <c r="HGX17" s="1897"/>
      <c r="HGY17" s="1897"/>
      <c r="HGZ17" s="1897"/>
      <c r="HHA17" s="1897"/>
      <c r="HHB17" s="1897"/>
      <c r="HHC17" s="1897"/>
      <c r="HHF17" s="1897"/>
      <c r="HHG17" s="1897"/>
      <c r="HHH17" s="1897"/>
      <c r="HHI17" s="1897"/>
      <c r="HHJ17" s="1897"/>
      <c r="HHK17" s="1897"/>
      <c r="HHN17" s="1897"/>
      <c r="HHO17" s="1897"/>
      <c r="HHP17" s="1897"/>
      <c r="HHQ17" s="1897"/>
      <c r="HHR17" s="1897"/>
      <c r="HHS17" s="1897"/>
      <c r="HHV17" s="1897"/>
      <c r="HHW17" s="1897"/>
      <c r="HHX17" s="1897"/>
      <c r="HHY17" s="1897"/>
      <c r="HHZ17" s="1897"/>
      <c r="HIA17" s="1897"/>
      <c r="HID17" s="1897"/>
      <c r="HIE17" s="1897"/>
      <c r="HIF17" s="1897"/>
      <c r="HIG17" s="1897"/>
      <c r="HIH17" s="1897"/>
      <c r="HII17" s="1897"/>
      <c r="HIL17" s="1897"/>
      <c r="HIM17" s="1897"/>
      <c r="HIN17" s="1897"/>
      <c r="HIO17" s="1897"/>
      <c r="HIP17" s="1897"/>
      <c r="HIQ17" s="1897"/>
      <c r="HIT17" s="1897"/>
      <c r="HIU17" s="1897"/>
      <c r="HIV17" s="1897"/>
      <c r="HIW17" s="1897"/>
      <c r="HIX17" s="1897"/>
      <c r="HIY17" s="1897"/>
      <c r="HJB17" s="1897"/>
      <c r="HJC17" s="1897"/>
      <c r="HJD17" s="1897"/>
      <c r="HJE17" s="1897"/>
      <c r="HJF17" s="1897"/>
      <c r="HJG17" s="1897"/>
      <c r="HJJ17" s="1897"/>
      <c r="HJK17" s="1897"/>
      <c r="HJL17" s="1897"/>
      <c r="HJM17" s="1897"/>
      <c r="HJN17" s="1897"/>
      <c r="HJO17" s="1897"/>
      <c r="HJR17" s="1897"/>
      <c r="HJS17" s="1897"/>
      <c r="HJT17" s="1897"/>
      <c r="HJU17" s="1897"/>
      <c r="HJV17" s="1897"/>
      <c r="HJW17" s="1897"/>
      <c r="HJZ17" s="1897"/>
      <c r="HKA17" s="1897"/>
      <c r="HKB17" s="1897"/>
      <c r="HKC17" s="1897"/>
      <c r="HKD17" s="1897"/>
      <c r="HKE17" s="1897"/>
      <c r="HKH17" s="1897"/>
      <c r="HKI17" s="1897"/>
      <c r="HKJ17" s="1897"/>
      <c r="HKK17" s="1897"/>
      <c r="HKL17" s="1897"/>
      <c r="HKM17" s="1897"/>
      <c r="HKP17" s="1897"/>
      <c r="HKQ17" s="1897"/>
      <c r="HKR17" s="1897"/>
      <c r="HKS17" s="1897"/>
      <c r="HKT17" s="1897"/>
      <c r="HKU17" s="1897"/>
      <c r="HKX17" s="1897"/>
      <c r="HKY17" s="1897"/>
      <c r="HKZ17" s="1897"/>
      <c r="HLA17" s="1897"/>
      <c r="HLB17" s="1897"/>
      <c r="HLC17" s="1897"/>
      <c r="HLF17" s="1897"/>
      <c r="HLG17" s="1897"/>
      <c r="HLH17" s="1897"/>
      <c r="HLI17" s="1897"/>
      <c r="HLJ17" s="1897"/>
      <c r="HLK17" s="1897"/>
      <c r="HLN17" s="1897"/>
      <c r="HLO17" s="1897"/>
      <c r="HLP17" s="1897"/>
      <c r="HLQ17" s="1897"/>
      <c r="HLR17" s="1897"/>
      <c r="HLS17" s="1897"/>
      <c r="HLV17" s="1897"/>
      <c r="HLW17" s="1897"/>
      <c r="HLX17" s="1897"/>
      <c r="HLY17" s="1897"/>
      <c r="HLZ17" s="1897"/>
      <c r="HMA17" s="1897"/>
      <c r="HMD17" s="1897"/>
      <c r="HME17" s="1897"/>
      <c r="HMF17" s="1897"/>
      <c r="HMG17" s="1897"/>
      <c r="HMH17" s="1897"/>
      <c r="HMI17" s="1897"/>
      <c r="HML17" s="1897"/>
      <c r="HMM17" s="1897"/>
      <c r="HMN17" s="1897"/>
      <c r="HMO17" s="1897"/>
      <c r="HMP17" s="1897"/>
      <c r="HMQ17" s="1897"/>
      <c r="HMT17" s="1897"/>
      <c r="HMU17" s="1897"/>
      <c r="HMV17" s="1897"/>
      <c r="HMW17" s="1897"/>
      <c r="HMX17" s="1897"/>
      <c r="HMY17" s="1897"/>
      <c r="HNB17" s="1897"/>
      <c r="HNC17" s="1897"/>
      <c r="HND17" s="1897"/>
      <c r="HNE17" s="1897"/>
      <c r="HNF17" s="1897"/>
      <c r="HNG17" s="1897"/>
      <c r="HNJ17" s="1897"/>
      <c r="HNK17" s="1897"/>
      <c r="HNL17" s="1897"/>
      <c r="HNM17" s="1897"/>
      <c r="HNN17" s="1897"/>
      <c r="HNO17" s="1897"/>
      <c r="HNR17" s="1897"/>
      <c r="HNS17" s="1897"/>
      <c r="HNT17" s="1897"/>
      <c r="HNU17" s="1897"/>
      <c r="HNV17" s="1897"/>
      <c r="HNW17" s="1897"/>
      <c r="HNZ17" s="1897"/>
      <c r="HOA17" s="1897"/>
      <c r="HOB17" s="1897"/>
      <c r="HOC17" s="1897"/>
      <c r="HOD17" s="1897"/>
      <c r="HOE17" s="1897"/>
      <c r="HOH17" s="1897"/>
      <c r="HOI17" s="1897"/>
      <c r="HOJ17" s="1897"/>
      <c r="HOK17" s="1897"/>
      <c r="HOL17" s="1897"/>
      <c r="HOM17" s="1897"/>
      <c r="HOP17" s="1897"/>
      <c r="HOQ17" s="1897"/>
      <c r="HOR17" s="1897"/>
      <c r="HOS17" s="1897"/>
      <c r="HOT17" s="1897"/>
      <c r="HOU17" s="1897"/>
      <c r="HOX17" s="1897"/>
      <c r="HOY17" s="1897"/>
      <c r="HOZ17" s="1897"/>
      <c r="HPA17" s="1897"/>
      <c r="HPB17" s="1897"/>
      <c r="HPC17" s="1897"/>
      <c r="HPF17" s="1897"/>
      <c r="HPG17" s="1897"/>
      <c r="HPH17" s="1897"/>
      <c r="HPI17" s="1897"/>
      <c r="HPJ17" s="1897"/>
      <c r="HPK17" s="1897"/>
      <c r="HPN17" s="1897"/>
      <c r="HPO17" s="1897"/>
      <c r="HPP17" s="1897"/>
      <c r="HPQ17" s="1897"/>
      <c r="HPR17" s="1897"/>
      <c r="HPS17" s="1897"/>
      <c r="HPV17" s="1897"/>
      <c r="HPW17" s="1897"/>
      <c r="HPX17" s="1897"/>
      <c r="HPY17" s="1897"/>
      <c r="HPZ17" s="1897"/>
      <c r="HQA17" s="1897"/>
      <c r="HQD17" s="1897"/>
      <c r="HQE17" s="1897"/>
      <c r="HQF17" s="1897"/>
      <c r="HQG17" s="1897"/>
      <c r="HQH17" s="1897"/>
      <c r="HQI17" s="1897"/>
      <c r="HQL17" s="1897"/>
      <c r="HQM17" s="1897"/>
      <c r="HQN17" s="1897"/>
      <c r="HQO17" s="1897"/>
      <c r="HQP17" s="1897"/>
      <c r="HQQ17" s="1897"/>
      <c r="HQT17" s="1897"/>
      <c r="HQU17" s="1897"/>
      <c r="HQV17" s="1897"/>
      <c r="HQW17" s="1897"/>
      <c r="HQX17" s="1897"/>
      <c r="HQY17" s="1897"/>
      <c r="HRB17" s="1897"/>
      <c r="HRC17" s="1897"/>
      <c r="HRD17" s="1897"/>
      <c r="HRE17" s="1897"/>
      <c r="HRF17" s="1897"/>
      <c r="HRG17" s="1897"/>
      <c r="HRJ17" s="1897"/>
      <c r="HRK17" s="1897"/>
      <c r="HRL17" s="1897"/>
      <c r="HRM17" s="1897"/>
      <c r="HRN17" s="1897"/>
      <c r="HRO17" s="1897"/>
      <c r="HRR17" s="1897"/>
      <c r="HRS17" s="1897"/>
      <c r="HRT17" s="1897"/>
      <c r="HRU17" s="1897"/>
      <c r="HRV17" s="1897"/>
      <c r="HRW17" s="1897"/>
      <c r="HRZ17" s="1897"/>
      <c r="HSA17" s="1897"/>
      <c r="HSB17" s="1897"/>
      <c r="HSC17" s="1897"/>
      <c r="HSD17" s="1897"/>
      <c r="HSE17" s="1897"/>
      <c r="HSH17" s="1897"/>
      <c r="HSI17" s="1897"/>
      <c r="HSJ17" s="1897"/>
      <c r="HSK17" s="1897"/>
      <c r="HSL17" s="1897"/>
      <c r="HSM17" s="1897"/>
      <c r="HSP17" s="1897"/>
      <c r="HSQ17" s="1897"/>
      <c r="HSR17" s="1897"/>
      <c r="HSS17" s="1897"/>
      <c r="HST17" s="1897"/>
      <c r="HSU17" s="1897"/>
      <c r="HSX17" s="1897"/>
      <c r="HSY17" s="1897"/>
      <c r="HSZ17" s="1897"/>
      <c r="HTA17" s="1897"/>
      <c r="HTB17" s="1897"/>
      <c r="HTC17" s="1897"/>
      <c r="HTF17" s="1897"/>
      <c r="HTG17" s="1897"/>
      <c r="HTH17" s="1897"/>
      <c r="HTI17" s="1897"/>
      <c r="HTJ17" s="1897"/>
      <c r="HTK17" s="1897"/>
      <c r="HTN17" s="1897"/>
      <c r="HTO17" s="1897"/>
      <c r="HTP17" s="1897"/>
      <c r="HTQ17" s="1897"/>
      <c r="HTR17" s="1897"/>
      <c r="HTS17" s="1897"/>
      <c r="HTV17" s="1897"/>
      <c r="HTW17" s="1897"/>
      <c r="HTX17" s="1897"/>
      <c r="HTY17" s="1897"/>
      <c r="HTZ17" s="1897"/>
      <c r="HUA17" s="1897"/>
      <c r="HUD17" s="1897"/>
      <c r="HUE17" s="1897"/>
      <c r="HUF17" s="1897"/>
      <c r="HUG17" s="1897"/>
      <c r="HUH17" s="1897"/>
      <c r="HUI17" s="1897"/>
      <c r="HUL17" s="1897"/>
      <c r="HUM17" s="1897"/>
      <c r="HUN17" s="1897"/>
      <c r="HUO17" s="1897"/>
      <c r="HUP17" s="1897"/>
      <c r="HUQ17" s="1897"/>
      <c r="HUT17" s="1897"/>
      <c r="HUU17" s="1897"/>
      <c r="HUV17" s="1897"/>
      <c r="HUW17" s="1897"/>
      <c r="HUX17" s="1897"/>
      <c r="HUY17" s="1897"/>
      <c r="HVB17" s="1897"/>
      <c r="HVC17" s="1897"/>
      <c r="HVD17" s="1897"/>
      <c r="HVE17" s="1897"/>
      <c r="HVF17" s="1897"/>
      <c r="HVG17" s="1897"/>
      <c r="HVJ17" s="1897"/>
      <c r="HVK17" s="1897"/>
      <c r="HVL17" s="1897"/>
      <c r="HVM17" s="1897"/>
      <c r="HVN17" s="1897"/>
      <c r="HVO17" s="1897"/>
      <c r="HVR17" s="1897"/>
      <c r="HVS17" s="1897"/>
      <c r="HVT17" s="1897"/>
      <c r="HVU17" s="1897"/>
      <c r="HVV17" s="1897"/>
      <c r="HVW17" s="1897"/>
      <c r="HVZ17" s="1897"/>
      <c r="HWA17" s="1897"/>
      <c r="HWB17" s="1897"/>
      <c r="HWC17" s="1897"/>
      <c r="HWD17" s="1897"/>
      <c r="HWE17" s="1897"/>
      <c r="HWH17" s="1897"/>
      <c r="HWI17" s="1897"/>
      <c r="HWJ17" s="1897"/>
      <c r="HWK17" s="1897"/>
      <c r="HWL17" s="1897"/>
      <c r="HWM17" s="1897"/>
      <c r="HWP17" s="1897"/>
      <c r="HWQ17" s="1897"/>
      <c r="HWR17" s="1897"/>
      <c r="HWS17" s="1897"/>
      <c r="HWT17" s="1897"/>
      <c r="HWU17" s="1897"/>
      <c r="HWX17" s="1897"/>
      <c r="HWY17" s="1897"/>
      <c r="HWZ17" s="1897"/>
      <c r="HXA17" s="1897"/>
      <c r="HXB17" s="1897"/>
      <c r="HXC17" s="1897"/>
      <c r="HXF17" s="1897"/>
      <c r="HXG17" s="1897"/>
      <c r="HXH17" s="1897"/>
      <c r="HXI17" s="1897"/>
      <c r="HXJ17" s="1897"/>
      <c r="HXK17" s="1897"/>
      <c r="HXN17" s="1897"/>
      <c r="HXO17" s="1897"/>
      <c r="HXP17" s="1897"/>
      <c r="HXQ17" s="1897"/>
      <c r="HXR17" s="1897"/>
      <c r="HXS17" s="1897"/>
      <c r="HXV17" s="1897"/>
      <c r="HXW17" s="1897"/>
      <c r="HXX17" s="1897"/>
      <c r="HXY17" s="1897"/>
      <c r="HXZ17" s="1897"/>
      <c r="HYA17" s="1897"/>
      <c r="HYD17" s="1897"/>
      <c r="HYE17" s="1897"/>
      <c r="HYF17" s="1897"/>
      <c r="HYG17" s="1897"/>
      <c r="HYH17" s="1897"/>
      <c r="HYI17" s="1897"/>
      <c r="HYL17" s="1897"/>
      <c r="HYM17" s="1897"/>
      <c r="HYN17" s="1897"/>
      <c r="HYO17" s="1897"/>
      <c r="HYP17" s="1897"/>
      <c r="HYQ17" s="1897"/>
      <c r="HYT17" s="1897"/>
      <c r="HYU17" s="1897"/>
      <c r="HYV17" s="1897"/>
      <c r="HYW17" s="1897"/>
      <c r="HYX17" s="1897"/>
      <c r="HYY17" s="1897"/>
      <c r="HZB17" s="1897"/>
      <c r="HZC17" s="1897"/>
      <c r="HZD17" s="1897"/>
      <c r="HZE17" s="1897"/>
      <c r="HZF17" s="1897"/>
      <c r="HZG17" s="1897"/>
      <c r="HZJ17" s="1897"/>
      <c r="HZK17" s="1897"/>
      <c r="HZL17" s="1897"/>
      <c r="HZM17" s="1897"/>
      <c r="HZN17" s="1897"/>
      <c r="HZO17" s="1897"/>
      <c r="HZR17" s="1897"/>
      <c r="HZS17" s="1897"/>
      <c r="HZT17" s="1897"/>
      <c r="HZU17" s="1897"/>
      <c r="HZV17" s="1897"/>
      <c r="HZW17" s="1897"/>
      <c r="HZZ17" s="1897"/>
      <c r="IAA17" s="1897"/>
      <c r="IAB17" s="1897"/>
      <c r="IAC17" s="1897"/>
      <c r="IAD17" s="1897"/>
      <c r="IAE17" s="1897"/>
      <c r="IAH17" s="1897"/>
      <c r="IAI17" s="1897"/>
      <c r="IAJ17" s="1897"/>
      <c r="IAK17" s="1897"/>
      <c r="IAL17" s="1897"/>
      <c r="IAM17" s="1897"/>
      <c r="IAP17" s="1897"/>
      <c r="IAQ17" s="1897"/>
      <c r="IAR17" s="1897"/>
      <c r="IAS17" s="1897"/>
      <c r="IAT17" s="1897"/>
      <c r="IAU17" s="1897"/>
      <c r="IAX17" s="1897"/>
      <c r="IAY17" s="1897"/>
      <c r="IAZ17" s="1897"/>
      <c r="IBA17" s="1897"/>
      <c r="IBB17" s="1897"/>
      <c r="IBC17" s="1897"/>
      <c r="IBF17" s="1897"/>
      <c r="IBG17" s="1897"/>
      <c r="IBH17" s="1897"/>
      <c r="IBI17" s="1897"/>
      <c r="IBJ17" s="1897"/>
      <c r="IBK17" s="1897"/>
      <c r="IBN17" s="1897"/>
      <c r="IBO17" s="1897"/>
      <c r="IBP17" s="1897"/>
      <c r="IBQ17" s="1897"/>
      <c r="IBR17" s="1897"/>
      <c r="IBS17" s="1897"/>
      <c r="IBV17" s="1897"/>
      <c r="IBW17" s="1897"/>
      <c r="IBX17" s="1897"/>
      <c r="IBY17" s="1897"/>
      <c r="IBZ17" s="1897"/>
      <c r="ICA17" s="1897"/>
      <c r="ICD17" s="1897"/>
      <c r="ICE17" s="1897"/>
      <c r="ICF17" s="1897"/>
      <c r="ICG17" s="1897"/>
      <c r="ICH17" s="1897"/>
      <c r="ICI17" s="1897"/>
      <c r="ICL17" s="1897"/>
      <c r="ICM17" s="1897"/>
      <c r="ICN17" s="1897"/>
      <c r="ICO17" s="1897"/>
      <c r="ICP17" s="1897"/>
      <c r="ICQ17" s="1897"/>
      <c r="ICT17" s="1897"/>
      <c r="ICU17" s="1897"/>
      <c r="ICV17" s="1897"/>
      <c r="ICW17" s="1897"/>
      <c r="ICX17" s="1897"/>
      <c r="ICY17" s="1897"/>
      <c r="IDB17" s="1897"/>
      <c r="IDC17" s="1897"/>
      <c r="IDD17" s="1897"/>
      <c r="IDE17" s="1897"/>
      <c r="IDF17" s="1897"/>
      <c r="IDG17" s="1897"/>
      <c r="IDJ17" s="1897"/>
      <c r="IDK17" s="1897"/>
      <c r="IDL17" s="1897"/>
      <c r="IDM17" s="1897"/>
      <c r="IDN17" s="1897"/>
      <c r="IDO17" s="1897"/>
      <c r="IDR17" s="1897"/>
      <c r="IDS17" s="1897"/>
      <c r="IDT17" s="1897"/>
      <c r="IDU17" s="1897"/>
      <c r="IDV17" s="1897"/>
      <c r="IDW17" s="1897"/>
      <c r="IDZ17" s="1897"/>
      <c r="IEA17" s="1897"/>
      <c r="IEB17" s="1897"/>
      <c r="IEC17" s="1897"/>
      <c r="IED17" s="1897"/>
      <c r="IEE17" s="1897"/>
      <c r="IEH17" s="1897"/>
      <c r="IEI17" s="1897"/>
      <c r="IEJ17" s="1897"/>
      <c r="IEK17" s="1897"/>
      <c r="IEL17" s="1897"/>
      <c r="IEM17" s="1897"/>
      <c r="IEP17" s="1897"/>
      <c r="IEQ17" s="1897"/>
      <c r="IER17" s="1897"/>
      <c r="IES17" s="1897"/>
      <c r="IET17" s="1897"/>
      <c r="IEU17" s="1897"/>
      <c r="IEX17" s="1897"/>
      <c r="IEY17" s="1897"/>
      <c r="IEZ17" s="1897"/>
      <c r="IFA17" s="1897"/>
      <c r="IFB17" s="1897"/>
      <c r="IFC17" s="1897"/>
      <c r="IFF17" s="1897"/>
      <c r="IFG17" s="1897"/>
      <c r="IFH17" s="1897"/>
      <c r="IFI17" s="1897"/>
      <c r="IFJ17" s="1897"/>
      <c r="IFK17" s="1897"/>
      <c r="IFN17" s="1897"/>
      <c r="IFO17" s="1897"/>
      <c r="IFP17" s="1897"/>
      <c r="IFQ17" s="1897"/>
      <c r="IFR17" s="1897"/>
      <c r="IFS17" s="1897"/>
      <c r="IFV17" s="1897"/>
      <c r="IFW17" s="1897"/>
      <c r="IFX17" s="1897"/>
      <c r="IFY17" s="1897"/>
      <c r="IFZ17" s="1897"/>
      <c r="IGA17" s="1897"/>
      <c r="IGD17" s="1897"/>
      <c r="IGE17" s="1897"/>
      <c r="IGF17" s="1897"/>
      <c r="IGG17" s="1897"/>
      <c r="IGH17" s="1897"/>
      <c r="IGI17" s="1897"/>
      <c r="IGL17" s="1897"/>
      <c r="IGM17" s="1897"/>
      <c r="IGN17" s="1897"/>
      <c r="IGO17" s="1897"/>
      <c r="IGP17" s="1897"/>
      <c r="IGQ17" s="1897"/>
      <c r="IGT17" s="1897"/>
      <c r="IGU17" s="1897"/>
      <c r="IGV17" s="1897"/>
      <c r="IGW17" s="1897"/>
      <c r="IGX17" s="1897"/>
      <c r="IGY17" s="1897"/>
      <c r="IHB17" s="1897"/>
      <c r="IHC17" s="1897"/>
      <c r="IHD17" s="1897"/>
      <c r="IHE17" s="1897"/>
      <c r="IHF17" s="1897"/>
      <c r="IHG17" s="1897"/>
      <c r="IHJ17" s="1897"/>
      <c r="IHK17" s="1897"/>
      <c r="IHL17" s="1897"/>
      <c r="IHM17" s="1897"/>
      <c r="IHN17" s="1897"/>
      <c r="IHO17" s="1897"/>
      <c r="IHR17" s="1897"/>
      <c r="IHS17" s="1897"/>
      <c r="IHT17" s="1897"/>
      <c r="IHU17" s="1897"/>
      <c r="IHV17" s="1897"/>
      <c r="IHW17" s="1897"/>
      <c r="IHZ17" s="1897"/>
      <c r="IIA17" s="1897"/>
      <c r="IIB17" s="1897"/>
      <c r="IIC17" s="1897"/>
      <c r="IID17" s="1897"/>
      <c r="IIE17" s="1897"/>
      <c r="IIH17" s="1897"/>
      <c r="III17" s="1897"/>
      <c r="IIJ17" s="1897"/>
      <c r="IIK17" s="1897"/>
      <c r="IIL17" s="1897"/>
      <c r="IIM17" s="1897"/>
      <c r="IIP17" s="1897"/>
      <c r="IIQ17" s="1897"/>
      <c r="IIR17" s="1897"/>
      <c r="IIS17" s="1897"/>
      <c r="IIT17" s="1897"/>
      <c r="IIU17" s="1897"/>
      <c r="IIX17" s="1897"/>
      <c r="IIY17" s="1897"/>
      <c r="IIZ17" s="1897"/>
      <c r="IJA17" s="1897"/>
      <c r="IJB17" s="1897"/>
      <c r="IJC17" s="1897"/>
      <c r="IJF17" s="1897"/>
      <c r="IJG17" s="1897"/>
      <c r="IJH17" s="1897"/>
      <c r="IJI17" s="1897"/>
      <c r="IJJ17" s="1897"/>
      <c r="IJK17" s="1897"/>
      <c r="IJN17" s="1897"/>
      <c r="IJO17" s="1897"/>
      <c r="IJP17" s="1897"/>
      <c r="IJQ17" s="1897"/>
      <c r="IJR17" s="1897"/>
      <c r="IJS17" s="1897"/>
      <c r="IJV17" s="1897"/>
      <c r="IJW17" s="1897"/>
      <c r="IJX17" s="1897"/>
      <c r="IJY17" s="1897"/>
      <c r="IJZ17" s="1897"/>
      <c r="IKA17" s="1897"/>
      <c r="IKD17" s="1897"/>
      <c r="IKE17" s="1897"/>
      <c r="IKF17" s="1897"/>
      <c r="IKG17" s="1897"/>
      <c r="IKH17" s="1897"/>
      <c r="IKI17" s="1897"/>
      <c r="IKL17" s="1897"/>
      <c r="IKM17" s="1897"/>
      <c r="IKN17" s="1897"/>
      <c r="IKO17" s="1897"/>
      <c r="IKP17" s="1897"/>
      <c r="IKQ17" s="1897"/>
      <c r="IKT17" s="1897"/>
      <c r="IKU17" s="1897"/>
      <c r="IKV17" s="1897"/>
      <c r="IKW17" s="1897"/>
      <c r="IKX17" s="1897"/>
      <c r="IKY17" s="1897"/>
      <c r="ILB17" s="1897"/>
      <c r="ILC17" s="1897"/>
      <c r="ILD17" s="1897"/>
      <c r="ILE17" s="1897"/>
      <c r="ILF17" s="1897"/>
      <c r="ILG17" s="1897"/>
      <c r="ILJ17" s="1897"/>
      <c r="ILK17" s="1897"/>
      <c r="ILL17" s="1897"/>
      <c r="ILM17" s="1897"/>
      <c r="ILN17" s="1897"/>
      <c r="ILO17" s="1897"/>
      <c r="ILR17" s="1897"/>
      <c r="ILS17" s="1897"/>
      <c r="ILT17" s="1897"/>
      <c r="ILU17" s="1897"/>
      <c r="ILV17" s="1897"/>
      <c r="ILW17" s="1897"/>
      <c r="ILZ17" s="1897"/>
      <c r="IMA17" s="1897"/>
      <c r="IMB17" s="1897"/>
      <c r="IMC17" s="1897"/>
      <c r="IMD17" s="1897"/>
      <c r="IME17" s="1897"/>
      <c r="IMH17" s="1897"/>
      <c r="IMI17" s="1897"/>
      <c r="IMJ17" s="1897"/>
      <c r="IMK17" s="1897"/>
      <c r="IML17" s="1897"/>
      <c r="IMM17" s="1897"/>
      <c r="IMP17" s="1897"/>
      <c r="IMQ17" s="1897"/>
      <c r="IMR17" s="1897"/>
      <c r="IMS17" s="1897"/>
      <c r="IMT17" s="1897"/>
      <c r="IMU17" s="1897"/>
      <c r="IMX17" s="1897"/>
      <c r="IMY17" s="1897"/>
      <c r="IMZ17" s="1897"/>
      <c r="INA17" s="1897"/>
      <c r="INB17" s="1897"/>
      <c r="INC17" s="1897"/>
      <c r="INF17" s="1897"/>
      <c r="ING17" s="1897"/>
      <c r="INH17" s="1897"/>
      <c r="INI17" s="1897"/>
      <c r="INJ17" s="1897"/>
      <c r="INK17" s="1897"/>
      <c r="INN17" s="1897"/>
      <c r="INO17" s="1897"/>
      <c r="INP17" s="1897"/>
      <c r="INQ17" s="1897"/>
      <c r="INR17" s="1897"/>
      <c r="INS17" s="1897"/>
      <c r="INV17" s="1897"/>
      <c r="INW17" s="1897"/>
      <c r="INX17" s="1897"/>
      <c r="INY17" s="1897"/>
      <c r="INZ17" s="1897"/>
      <c r="IOA17" s="1897"/>
      <c r="IOD17" s="1897"/>
      <c r="IOE17" s="1897"/>
      <c r="IOF17" s="1897"/>
      <c r="IOG17" s="1897"/>
      <c r="IOH17" s="1897"/>
      <c r="IOI17" s="1897"/>
      <c r="IOL17" s="1897"/>
      <c r="IOM17" s="1897"/>
      <c r="ION17" s="1897"/>
      <c r="IOO17" s="1897"/>
      <c r="IOP17" s="1897"/>
      <c r="IOQ17" s="1897"/>
      <c r="IOT17" s="1897"/>
      <c r="IOU17" s="1897"/>
      <c r="IOV17" s="1897"/>
      <c r="IOW17" s="1897"/>
      <c r="IOX17" s="1897"/>
      <c r="IOY17" s="1897"/>
      <c r="IPB17" s="1897"/>
      <c r="IPC17" s="1897"/>
      <c r="IPD17" s="1897"/>
      <c r="IPE17" s="1897"/>
      <c r="IPF17" s="1897"/>
      <c r="IPG17" s="1897"/>
      <c r="IPJ17" s="1897"/>
      <c r="IPK17" s="1897"/>
      <c r="IPL17" s="1897"/>
      <c r="IPM17" s="1897"/>
      <c r="IPN17" s="1897"/>
      <c r="IPO17" s="1897"/>
      <c r="IPR17" s="1897"/>
      <c r="IPS17" s="1897"/>
      <c r="IPT17" s="1897"/>
      <c r="IPU17" s="1897"/>
      <c r="IPV17" s="1897"/>
      <c r="IPW17" s="1897"/>
      <c r="IPZ17" s="1897"/>
      <c r="IQA17" s="1897"/>
      <c r="IQB17" s="1897"/>
      <c r="IQC17" s="1897"/>
      <c r="IQD17" s="1897"/>
      <c r="IQE17" s="1897"/>
      <c r="IQH17" s="1897"/>
      <c r="IQI17" s="1897"/>
      <c r="IQJ17" s="1897"/>
      <c r="IQK17" s="1897"/>
      <c r="IQL17" s="1897"/>
      <c r="IQM17" s="1897"/>
      <c r="IQP17" s="1897"/>
      <c r="IQQ17" s="1897"/>
      <c r="IQR17" s="1897"/>
      <c r="IQS17" s="1897"/>
      <c r="IQT17" s="1897"/>
      <c r="IQU17" s="1897"/>
      <c r="IQX17" s="1897"/>
      <c r="IQY17" s="1897"/>
      <c r="IQZ17" s="1897"/>
      <c r="IRA17" s="1897"/>
      <c r="IRB17" s="1897"/>
      <c r="IRC17" s="1897"/>
      <c r="IRF17" s="1897"/>
      <c r="IRG17" s="1897"/>
      <c r="IRH17" s="1897"/>
      <c r="IRI17" s="1897"/>
      <c r="IRJ17" s="1897"/>
      <c r="IRK17" s="1897"/>
      <c r="IRN17" s="1897"/>
      <c r="IRO17" s="1897"/>
      <c r="IRP17" s="1897"/>
      <c r="IRQ17" s="1897"/>
      <c r="IRR17" s="1897"/>
      <c r="IRS17" s="1897"/>
      <c r="IRV17" s="1897"/>
      <c r="IRW17" s="1897"/>
      <c r="IRX17" s="1897"/>
      <c r="IRY17" s="1897"/>
      <c r="IRZ17" s="1897"/>
      <c r="ISA17" s="1897"/>
      <c r="ISD17" s="1897"/>
      <c r="ISE17" s="1897"/>
      <c r="ISF17" s="1897"/>
      <c r="ISG17" s="1897"/>
      <c r="ISH17" s="1897"/>
      <c r="ISI17" s="1897"/>
      <c r="ISL17" s="1897"/>
      <c r="ISM17" s="1897"/>
      <c r="ISN17" s="1897"/>
      <c r="ISO17" s="1897"/>
      <c r="ISP17" s="1897"/>
      <c r="ISQ17" s="1897"/>
      <c r="IST17" s="1897"/>
      <c r="ISU17" s="1897"/>
      <c r="ISV17" s="1897"/>
      <c r="ISW17" s="1897"/>
      <c r="ISX17" s="1897"/>
      <c r="ISY17" s="1897"/>
      <c r="ITB17" s="1897"/>
      <c r="ITC17" s="1897"/>
      <c r="ITD17" s="1897"/>
      <c r="ITE17" s="1897"/>
      <c r="ITF17" s="1897"/>
      <c r="ITG17" s="1897"/>
      <c r="ITJ17" s="1897"/>
      <c r="ITK17" s="1897"/>
      <c r="ITL17" s="1897"/>
      <c r="ITM17" s="1897"/>
      <c r="ITN17" s="1897"/>
      <c r="ITO17" s="1897"/>
      <c r="ITR17" s="1897"/>
      <c r="ITS17" s="1897"/>
      <c r="ITT17" s="1897"/>
      <c r="ITU17" s="1897"/>
      <c r="ITV17" s="1897"/>
      <c r="ITW17" s="1897"/>
      <c r="ITZ17" s="1897"/>
      <c r="IUA17" s="1897"/>
      <c r="IUB17" s="1897"/>
      <c r="IUC17" s="1897"/>
      <c r="IUD17" s="1897"/>
      <c r="IUE17" s="1897"/>
      <c r="IUH17" s="1897"/>
      <c r="IUI17" s="1897"/>
      <c r="IUJ17" s="1897"/>
      <c r="IUK17" s="1897"/>
      <c r="IUL17" s="1897"/>
      <c r="IUM17" s="1897"/>
      <c r="IUP17" s="1897"/>
      <c r="IUQ17" s="1897"/>
      <c r="IUR17" s="1897"/>
      <c r="IUS17" s="1897"/>
      <c r="IUT17" s="1897"/>
      <c r="IUU17" s="1897"/>
      <c r="IUX17" s="1897"/>
      <c r="IUY17" s="1897"/>
      <c r="IUZ17" s="1897"/>
      <c r="IVA17" s="1897"/>
      <c r="IVB17" s="1897"/>
      <c r="IVC17" s="1897"/>
      <c r="IVF17" s="1897"/>
      <c r="IVG17" s="1897"/>
      <c r="IVH17" s="1897"/>
      <c r="IVI17" s="1897"/>
      <c r="IVJ17" s="1897"/>
      <c r="IVK17" s="1897"/>
      <c r="IVN17" s="1897"/>
      <c r="IVO17" s="1897"/>
      <c r="IVP17" s="1897"/>
      <c r="IVQ17" s="1897"/>
      <c r="IVR17" s="1897"/>
      <c r="IVS17" s="1897"/>
      <c r="IVV17" s="1897"/>
      <c r="IVW17" s="1897"/>
      <c r="IVX17" s="1897"/>
      <c r="IVY17" s="1897"/>
      <c r="IVZ17" s="1897"/>
      <c r="IWA17" s="1897"/>
      <c r="IWD17" s="1897"/>
      <c r="IWE17" s="1897"/>
      <c r="IWF17" s="1897"/>
      <c r="IWG17" s="1897"/>
      <c r="IWH17" s="1897"/>
      <c r="IWI17" s="1897"/>
      <c r="IWL17" s="1897"/>
      <c r="IWM17" s="1897"/>
      <c r="IWN17" s="1897"/>
      <c r="IWO17" s="1897"/>
      <c r="IWP17" s="1897"/>
      <c r="IWQ17" s="1897"/>
      <c r="IWT17" s="1897"/>
      <c r="IWU17" s="1897"/>
      <c r="IWV17" s="1897"/>
      <c r="IWW17" s="1897"/>
      <c r="IWX17" s="1897"/>
      <c r="IWY17" s="1897"/>
      <c r="IXB17" s="1897"/>
      <c r="IXC17" s="1897"/>
      <c r="IXD17" s="1897"/>
      <c r="IXE17" s="1897"/>
      <c r="IXF17" s="1897"/>
      <c r="IXG17" s="1897"/>
      <c r="IXJ17" s="1897"/>
      <c r="IXK17" s="1897"/>
      <c r="IXL17" s="1897"/>
      <c r="IXM17" s="1897"/>
      <c r="IXN17" s="1897"/>
      <c r="IXO17" s="1897"/>
      <c r="IXR17" s="1897"/>
      <c r="IXS17" s="1897"/>
      <c r="IXT17" s="1897"/>
      <c r="IXU17" s="1897"/>
      <c r="IXV17" s="1897"/>
      <c r="IXW17" s="1897"/>
      <c r="IXZ17" s="1897"/>
      <c r="IYA17" s="1897"/>
      <c r="IYB17" s="1897"/>
      <c r="IYC17" s="1897"/>
      <c r="IYD17" s="1897"/>
      <c r="IYE17" s="1897"/>
      <c r="IYH17" s="1897"/>
      <c r="IYI17" s="1897"/>
      <c r="IYJ17" s="1897"/>
      <c r="IYK17" s="1897"/>
      <c r="IYL17" s="1897"/>
      <c r="IYM17" s="1897"/>
      <c r="IYP17" s="1897"/>
      <c r="IYQ17" s="1897"/>
      <c r="IYR17" s="1897"/>
      <c r="IYS17" s="1897"/>
      <c r="IYT17" s="1897"/>
      <c r="IYU17" s="1897"/>
      <c r="IYX17" s="1897"/>
      <c r="IYY17" s="1897"/>
      <c r="IYZ17" s="1897"/>
      <c r="IZA17" s="1897"/>
      <c r="IZB17" s="1897"/>
      <c r="IZC17" s="1897"/>
      <c r="IZF17" s="1897"/>
      <c r="IZG17" s="1897"/>
      <c r="IZH17" s="1897"/>
      <c r="IZI17" s="1897"/>
      <c r="IZJ17" s="1897"/>
      <c r="IZK17" s="1897"/>
      <c r="IZN17" s="1897"/>
      <c r="IZO17" s="1897"/>
      <c r="IZP17" s="1897"/>
      <c r="IZQ17" s="1897"/>
      <c r="IZR17" s="1897"/>
      <c r="IZS17" s="1897"/>
      <c r="IZV17" s="1897"/>
      <c r="IZW17" s="1897"/>
      <c r="IZX17" s="1897"/>
      <c r="IZY17" s="1897"/>
      <c r="IZZ17" s="1897"/>
      <c r="JAA17" s="1897"/>
      <c r="JAD17" s="1897"/>
      <c r="JAE17" s="1897"/>
      <c r="JAF17" s="1897"/>
      <c r="JAG17" s="1897"/>
      <c r="JAH17" s="1897"/>
      <c r="JAI17" s="1897"/>
      <c r="JAL17" s="1897"/>
      <c r="JAM17" s="1897"/>
      <c r="JAN17" s="1897"/>
      <c r="JAO17" s="1897"/>
      <c r="JAP17" s="1897"/>
      <c r="JAQ17" s="1897"/>
      <c r="JAT17" s="1897"/>
      <c r="JAU17" s="1897"/>
      <c r="JAV17" s="1897"/>
      <c r="JAW17" s="1897"/>
      <c r="JAX17" s="1897"/>
      <c r="JAY17" s="1897"/>
      <c r="JBB17" s="1897"/>
      <c r="JBC17" s="1897"/>
      <c r="JBD17" s="1897"/>
      <c r="JBE17" s="1897"/>
      <c r="JBF17" s="1897"/>
      <c r="JBG17" s="1897"/>
      <c r="JBJ17" s="1897"/>
      <c r="JBK17" s="1897"/>
      <c r="JBL17" s="1897"/>
      <c r="JBM17" s="1897"/>
      <c r="JBN17" s="1897"/>
      <c r="JBO17" s="1897"/>
      <c r="JBR17" s="1897"/>
      <c r="JBS17" s="1897"/>
      <c r="JBT17" s="1897"/>
      <c r="JBU17" s="1897"/>
      <c r="JBV17" s="1897"/>
      <c r="JBW17" s="1897"/>
      <c r="JBZ17" s="1897"/>
      <c r="JCA17" s="1897"/>
      <c r="JCB17" s="1897"/>
      <c r="JCC17" s="1897"/>
      <c r="JCD17" s="1897"/>
      <c r="JCE17" s="1897"/>
      <c r="JCH17" s="1897"/>
      <c r="JCI17" s="1897"/>
      <c r="JCJ17" s="1897"/>
      <c r="JCK17" s="1897"/>
      <c r="JCL17" s="1897"/>
      <c r="JCM17" s="1897"/>
      <c r="JCP17" s="1897"/>
      <c r="JCQ17" s="1897"/>
      <c r="JCR17" s="1897"/>
      <c r="JCS17" s="1897"/>
      <c r="JCT17" s="1897"/>
      <c r="JCU17" s="1897"/>
      <c r="JCX17" s="1897"/>
      <c r="JCY17" s="1897"/>
      <c r="JCZ17" s="1897"/>
      <c r="JDA17" s="1897"/>
      <c r="JDB17" s="1897"/>
      <c r="JDC17" s="1897"/>
      <c r="JDF17" s="1897"/>
      <c r="JDG17" s="1897"/>
      <c r="JDH17" s="1897"/>
      <c r="JDI17" s="1897"/>
      <c r="JDJ17" s="1897"/>
      <c r="JDK17" s="1897"/>
      <c r="JDN17" s="1897"/>
      <c r="JDO17" s="1897"/>
      <c r="JDP17" s="1897"/>
      <c r="JDQ17" s="1897"/>
      <c r="JDR17" s="1897"/>
      <c r="JDS17" s="1897"/>
      <c r="JDV17" s="1897"/>
      <c r="JDW17" s="1897"/>
      <c r="JDX17" s="1897"/>
      <c r="JDY17" s="1897"/>
      <c r="JDZ17" s="1897"/>
      <c r="JEA17" s="1897"/>
      <c r="JED17" s="1897"/>
      <c r="JEE17" s="1897"/>
      <c r="JEF17" s="1897"/>
      <c r="JEG17" s="1897"/>
      <c r="JEH17" s="1897"/>
      <c r="JEI17" s="1897"/>
      <c r="JEL17" s="1897"/>
      <c r="JEM17" s="1897"/>
      <c r="JEN17" s="1897"/>
      <c r="JEO17" s="1897"/>
      <c r="JEP17" s="1897"/>
      <c r="JEQ17" s="1897"/>
      <c r="JET17" s="1897"/>
      <c r="JEU17" s="1897"/>
      <c r="JEV17" s="1897"/>
      <c r="JEW17" s="1897"/>
      <c r="JEX17" s="1897"/>
      <c r="JEY17" s="1897"/>
      <c r="JFB17" s="1897"/>
      <c r="JFC17" s="1897"/>
      <c r="JFD17" s="1897"/>
      <c r="JFE17" s="1897"/>
      <c r="JFF17" s="1897"/>
      <c r="JFG17" s="1897"/>
      <c r="JFJ17" s="1897"/>
      <c r="JFK17" s="1897"/>
      <c r="JFL17" s="1897"/>
      <c r="JFM17" s="1897"/>
      <c r="JFN17" s="1897"/>
      <c r="JFO17" s="1897"/>
      <c r="JFR17" s="1897"/>
      <c r="JFS17" s="1897"/>
      <c r="JFT17" s="1897"/>
      <c r="JFU17" s="1897"/>
      <c r="JFV17" s="1897"/>
      <c r="JFW17" s="1897"/>
      <c r="JFZ17" s="1897"/>
      <c r="JGA17" s="1897"/>
      <c r="JGB17" s="1897"/>
      <c r="JGC17" s="1897"/>
      <c r="JGD17" s="1897"/>
      <c r="JGE17" s="1897"/>
      <c r="JGH17" s="1897"/>
      <c r="JGI17" s="1897"/>
      <c r="JGJ17" s="1897"/>
      <c r="JGK17" s="1897"/>
      <c r="JGL17" s="1897"/>
      <c r="JGM17" s="1897"/>
      <c r="JGP17" s="1897"/>
      <c r="JGQ17" s="1897"/>
      <c r="JGR17" s="1897"/>
      <c r="JGS17" s="1897"/>
      <c r="JGT17" s="1897"/>
      <c r="JGU17" s="1897"/>
      <c r="JGX17" s="1897"/>
      <c r="JGY17" s="1897"/>
      <c r="JGZ17" s="1897"/>
      <c r="JHA17" s="1897"/>
      <c r="JHB17" s="1897"/>
      <c r="JHC17" s="1897"/>
      <c r="JHF17" s="1897"/>
      <c r="JHG17" s="1897"/>
      <c r="JHH17" s="1897"/>
      <c r="JHI17" s="1897"/>
      <c r="JHJ17" s="1897"/>
      <c r="JHK17" s="1897"/>
      <c r="JHN17" s="1897"/>
      <c r="JHO17" s="1897"/>
      <c r="JHP17" s="1897"/>
      <c r="JHQ17" s="1897"/>
      <c r="JHR17" s="1897"/>
      <c r="JHS17" s="1897"/>
      <c r="JHV17" s="1897"/>
      <c r="JHW17" s="1897"/>
      <c r="JHX17" s="1897"/>
      <c r="JHY17" s="1897"/>
      <c r="JHZ17" s="1897"/>
      <c r="JIA17" s="1897"/>
      <c r="JID17" s="1897"/>
      <c r="JIE17" s="1897"/>
      <c r="JIF17" s="1897"/>
      <c r="JIG17" s="1897"/>
      <c r="JIH17" s="1897"/>
      <c r="JII17" s="1897"/>
      <c r="JIL17" s="1897"/>
      <c r="JIM17" s="1897"/>
      <c r="JIN17" s="1897"/>
      <c r="JIO17" s="1897"/>
      <c r="JIP17" s="1897"/>
      <c r="JIQ17" s="1897"/>
      <c r="JIT17" s="1897"/>
      <c r="JIU17" s="1897"/>
      <c r="JIV17" s="1897"/>
      <c r="JIW17" s="1897"/>
      <c r="JIX17" s="1897"/>
      <c r="JIY17" s="1897"/>
      <c r="JJB17" s="1897"/>
      <c r="JJC17" s="1897"/>
      <c r="JJD17" s="1897"/>
      <c r="JJE17" s="1897"/>
      <c r="JJF17" s="1897"/>
      <c r="JJG17" s="1897"/>
      <c r="JJJ17" s="1897"/>
      <c r="JJK17" s="1897"/>
      <c r="JJL17" s="1897"/>
      <c r="JJM17" s="1897"/>
      <c r="JJN17" s="1897"/>
      <c r="JJO17" s="1897"/>
      <c r="JJR17" s="1897"/>
      <c r="JJS17" s="1897"/>
      <c r="JJT17" s="1897"/>
      <c r="JJU17" s="1897"/>
      <c r="JJV17" s="1897"/>
      <c r="JJW17" s="1897"/>
      <c r="JJZ17" s="1897"/>
      <c r="JKA17" s="1897"/>
      <c r="JKB17" s="1897"/>
      <c r="JKC17" s="1897"/>
      <c r="JKD17" s="1897"/>
      <c r="JKE17" s="1897"/>
      <c r="JKH17" s="1897"/>
      <c r="JKI17" s="1897"/>
      <c r="JKJ17" s="1897"/>
      <c r="JKK17" s="1897"/>
      <c r="JKL17" s="1897"/>
      <c r="JKM17" s="1897"/>
      <c r="JKP17" s="1897"/>
      <c r="JKQ17" s="1897"/>
      <c r="JKR17" s="1897"/>
      <c r="JKS17" s="1897"/>
      <c r="JKT17" s="1897"/>
      <c r="JKU17" s="1897"/>
      <c r="JKX17" s="1897"/>
      <c r="JKY17" s="1897"/>
      <c r="JKZ17" s="1897"/>
      <c r="JLA17" s="1897"/>
      <c r="JLB17" s="1897"/>
      <c r="JLC17" s="1897"/>
      <c r="JLF17" s="1897"/>
      <c r="JLG17" s="1897"/>
      <c r="JLH17" s="1897"/>
      <c r="JLI17" s="1897"/>
      <c r="JLJ17" s="1897"/>
      <c r="JLK17" s="1897"/>
      <c r="JLN17" s="1897"/>
      <c r="JLO17" s="1897"/>
      <c r="JLP17" s="1897"/>
      <c r="JLQ17" s="1897"/>
      <c r="JLR17" s="1897"/>
      <c r="JLS17" s="1897"/>
      <c r="JLV17" s="1897"/>
      <c r="JLW17" s="1897"/>
      <c r="JLX17" s="1897"/>
      <c r="JLY17" s="1897"/>
      <c r="JLZ17" s="1897"/>
      <c r="JMA17" s="1897"/>
      <c r="JMD17" s="1897"/>
      <c r="JME17" s="1897"/>
      <c r="JMF17" s="1897"/>
      <c r="JMG17" s="1897"/>
      <c r="JMH17" s="1897"/>
      <c r="JMI17" s="1897"/>
      <c r="JML17" s="1897"/>
      <c r="JMM17" s="1897"/>
      <c r="JMN17" s="1897"/>
      <c r="JMO17" s="1897"/>
      <c r="JMP17" s="1897"/>
      <c r="JMQ17" s="1897"/>
      <c r="JMT17" s="1897"/>
      <c r="JMU17" s="1897"/>
      <c r="JMV17" s="1897"/>
      <c r="JMW17" s="1897"/>
      <c r="JMX17" s="1897"/>
      <c r="JMY17" s="1897"/>
      <c r="JNB17" s="1897"/>
      <c r="JNC17" s="1897"/>
      <c r="JND17" s="1897"/>
      <c r="JNE17" s="1897"/>
      <c r="JNF17" s="1897"/>
      <c r="JNG17" s="1897"/>
      <c r="JNJ17" s="1897"/>
      <c r="JNK17" s="1897"/>
      <c r="JNL17" s="1897"/>
      <c r="JNM17" s="1897"/>
      <c r="JNN17" s="1897"/>
      <c r="JNO17" s="1897"/>
      <c r="JNR17" s="1897"/>
      <c r="JNS17" s="1897"/>
      <c r="JNT17" s="1897"/>
      <c r="JNU17" s="1897"/>
      <c r="JNV17" s="1897"/>
      <c r="JNW17" s="1897"/>
      <c r="JNZ17" s="1897"/>
      <c r="JOA17" s="1897"/>
      <c r="JOB17" s="1897"/>
      <c r="JOC17" s="1897"/>
      <c r="JOD17" s="1897"/>
      <c r="JOE17" s="1897"/>
      <c r="JOH17" s="1897"/>
      <c r="JOI17" s="1897"/>
      <c r="JOJ17" s="1897"/>
      <c r="JOK17" s="1897"/>
      <c r="JOL17" s="1897"/>
      <c r="JOM17" s="1897"/>
      <c r="JOP17" s="1897"/>
      <c r="JOQ17" s="1897"/>
      <c r="JOR17" s="1897"/>
      <c r="JOS17" s="1897"/>
      <c r="JOT17" s="1897"/>
      <c r="JOU17" s="1897"/>
      <c r="JOX17" s="1897"/>
      <c r="JOY17" s="1897"/>
      <c r="JOZ17" s="1897"/>
      <c r="JPA17" s="1897"/>
      <c r="JPB17" s="1897"/>
      <c r="JPC17" s="1897"/>
      <c r="JPF17" s="1897"/>
      <c r="JPG17" s="1897"/>
      <c r="JPH17" s="1897"/>
      <c r="JPI17" s="1897"/>
      <c r="JPJ17" s="1897"/>
      <c r="JPK17" s="1897"/>
      <c r="JPN17" s="1897"/>
      <c r="JPO17" s="1897"/>
      <c r="JPP17" s="1897"/>
      <c r="JPQ17" s="1897"/>
      <c r="JPR17" s="1897"/>
      <c r="JPS17" s="1897"/>
      <c r="JPV17" s="1897"/>
      <c r="JPW17" s="1897"/>
      <c r="JPX17" s="1897"/>
      <c r="JPY17" s="1897"/>
      <c r="JPZ17" s="1897"/>
      <c r="JQA17" s="1897"/>
      <c r="JQD17" s="1897"/>
      <c r="JQE17" s="1897"/>
      <c r="JQF17" s="1897"/>
      <c r="JQG17" s="1897"/>
      <c r="JQH17" s="1897"/>
      <c r="JQI17" s="1897"/>
      <c r="JQL17" s="1897"/>
      <c r="JQM17" s="1897"/>
      <c r="JQN17" s="1897"/>
      <c r="JQO17" s="1897"/>
      <c r="JQP17" s="1897"/>
      <c r="JQQ17" s="1897"/>
      <c r="JQT17" s="1897"/>
      <c r="JQU17" s="1897"/>
      <c r="JQV17" s="1897"/>
      <c r="JQW17" s="1897"/>
      <c r="JQX17" s="1897"/>
      <c r="JQY17" s="1897"/>
      <c r="JRB17" s="1897"/>
      <c r="JRC17" s="1897"/>
      <c r="JRD17" s="1897"/>
      <c r="JRE17" s="1897"/>
      <c r="JRF17" s="1897"/>
      <c r="JRG17" s="1897"/>
      <c r="JRJ17" s="1897"/>
      <c r="JRK17" s="1897"/>
      <c r="JRL17" s="1897"/>
      <c r="JRM17" s="1897"/>
      <c r="JRN17" s="1897"/>
      <c r="JRO17" s="1897"/>
      <c r="JRR17" s="1897"/>
      <c r="JRS17" s="1897"/>
      <c r="JRT17" s="1897"/>
      <c r="JRU17" s="1897"/>
      <c r="JRV17" s="1897"/>
      <c r="JRW17" s="1897"/>
      <c r="JRZ17" s="1897"/>
      <c r="JSA17" s="1897"/>
      <c r="JSB17" s="1897"/>
      <c r="JSC17" s="1897"/>
      <c r="JSD17" s="1897"/>
      <c r="JSE17" s="1897"/>
      <c r="JSH17" s="1897"/>
      <c r="JSI17" s="1897"/>
      <c r="JSJ17" s="1897"/>
      <c r="JSK17" s="1897"/>
      <c r="JSL17" s="1897"/>
      <c r="JSM17" s="1897"/>
      <c r="JSP17" s="1897"/>
      <c r="JSQ17" s="1897"/>
      <c r="JSR17" s="1897"/>
      <c r="JSS17" s="1897"/>
      <c r="JST17" s="1897"/>
      <c r="JSU17" s="1897"/>
      <c r="JSX17" s="1897"/>
      <c r="JSY17" s="1897"/>
      <c r="JSZ17" s="1897"/>
      <c r="JTA17" s="1897"/>
      <c r="JTB17" s="1897"/>
      <c r="JTC17" s="1897"/>
      <c r="JTF17" s="1897"/>
      <c r="JTG17" s="1897"/>
      <c r="JTH17" s="1897"/>
      <c r="JTI17" s="1897"/>
      <c r="JTJ17" s="1897"/>
      <c r="JTK17" s="1897"/>
      <c r="JTN17" s="1897"/>
      <c r="JTO17" s="1897"/>
      <c r="JTP17" s="1897"/>
      <c r="JTQ17" s="1897"/>
      <c r="JTR17" s="1897"/>
      <c r="JTS17" s="1897"/>
      <c r="JTV17" s="1897"/>
      <c r="JTW17" s="1897"/>
      <c r="JTX17" s="1897"/>
      <c r="JTY17" s="1897"/>
      <c r="JTZ17" s="1897"/>
      <c r="JUA17" s="1897"/>
      <c r="JUD17" s="1897"/>
      <c r="JUE17" s="1897"/>
      <c r="JUF17" s="1897"/>
      <c r="JUG17" s="1897"/>
      <c r="JUH17" s="1897"/>
      <c r="JUI17" s="1897"/>
      <c r="JUL17" s="1897"/>
      <c r="JUM17" s="1897"/>
      <c r="JUN17" s="1897"/>
      <c r="JUO17" s="1897"/>
      <c r="JUP17" s="1897"/>
      <c r="JUQ17" s="1897"/>
      <c r="JUT17" s="1897"/>
      <c r="JUU17" s="1897"/>
      <c r="JUV17" s="1897"/>
      <c r="JUW17" s="1897"/>
      <c r="JUX17" s="1897"/>
      <c r="JUY17" s="1897"/>
      <c r="JVB17" s="1897"/>
      <c r="JVC17" s="1897"/>
      <c r="JVD17" s="1897"/>
      <c r="JVE17" s="1897"/>
      <c r="JVF17" s="1897"/>
      <c r="JVG17" s="1897"/>
      <c r="JVJ17" s="1897"/>
      <c r="JVK17" s="1897"/>
      <c r="JVL17" s="1897"/>
      <c r="JVM17" s="1897"/>
      <c r="JVN17" s="1897"/>
      <c r="JVO17" s="1897"/>
      <c r="JVR17" s="1897"/>
      <c r="JVS17" s="1897"/>
      <c r="JVT17" s="1897"/>
      <c r="JVU17" s="1897"/>
      <c r="JVV17" s="1897"/>
      <c r="JVW17" s="1897"/>
      <c r="JVZ17" s="1897"/>
      <c r="JWA17" s="1897"/>
      <c r="JWB17" s="1897"/>
      <c r="JWC17" s="1897"/>
      <c r="JWD17" s="1897"/>
      <c r="JWE17" s="1897"/>
      <c r="JWH17" s="1897"/>
      <c r="JWI17" s="1897"/>
      <c r="JWJ17" s="1897"/>
      <c r="JWK17" s="1897"/>
      <c r="JWL17" s="1897"/>
      <c r="JWM17" s="1897"/>
      <c r="JWP17" s="1897"/>
      <c r="JWQ17" s="1897"/>
      <c r="JWR17" s="1897"/>
      <c r="JWS17" s="1897"/>
      <c r="JWT17" s="1897"/>
      <c r="JWU17" s="1897"/>
      <c r="JWX17" s="1897"/>
      <c r="JWY17" s="1897"/>
      <c r="JWZ17" s="1897"/>
      <c r="JXA17" s="1897"/>
      <c r="JXB17" s="1897"/>
      <c r="JXC17" s="1897"/>
      <c r="JXF17" s="1897"/>
      <c r="JXG17" s="1897"/>
      <c r="JXH17" s="1897"/>
      <c r="JXI17" s="1897"/>
      <c r="JXJ17" s="1897"/>
      <c r="JXK17" s="1897"/>
      <c r="JXN17" s="1897"/>
      <c r="JXO17" s="1897"/>
      <c r="JXP17" s="1897"/>
      <c r="JXQ17" s="1897"/>
      <c r="JXR17" s="1897"/>
      <c r="JXS17" s="1897"/>
      <c r="JXV17" s="1897"/>
      <c r="JXW17" s="1897"/>
      <c r="JXX17" s="1897"/>
      <c r="JXY17" s="1897"/>
      <c r="JXZ17" s="1897"/>
      <c r="JYA17" s="1897"/>
      <c r="JYD17" s="1897"/>
      <c r="JYE17" s="1897"/>
      <c r="JYF17" s="1897"/>
      <c r="JYG17" s="1897"/>
      <c r="JYH17" s="1897"/>
      <c r="JYI17" s="1897"/>
      <c r="JYL17" s="1897"/>
      <c r="JYM17" s="1897"/>
      <c r="JYN17" s="1897"/>
      <c r="JYO17" s="1897"/>
      <c r="JYP17" s="1897"/>
      <c r="JYQ17" s="1897"/>
      <c r="JYT17" s="1897"/>
      <c r="JYU17" s="1897"/>
      <c r="JYV17" s="1897"/>
      <c r="JYW17" s="1897"/>
      <c r="JYX17" s="1897"/>
      <c r="JYY17" s="1897"/>
      <c r="JZB17" s="1897"/>
      <c r="JZC17" s="1897"/>
      <c r="JZD17" s="1897"/>
      <c r="JZE17" s="1897"/>
      <c r="JZF17" s="1897"/>
      <c r="JZG17" s="1897"/>
      <c r="JZJ17" s="1897"/>
      <c r="JZK17" s="1897"/>
      <c r="JZL17" s="1897"/>
      <c r="JZM17" s="1897"/>
      <c r="JZN17" s="1897"/>
      <c r="JZO17" s="1897"/>
      <c r="JZR17" s="1897"/>
      <c r="JZS17" s="1897"/>
      <c r="JZT17" s="1897"/>
      <c r="JZU17" s="1897"/>
      <c r="JZV17" s="1897"/>
      <c r="JZW17" s="1897"/>
      <c r="JZZ17" s="1897"/>
      <c r="KAA17" s="1897"/>
      <c r="KAB17" s="1897"/>
      <c r="KAC17" s="1897"/>
      <c r="KAD17" s="1897"/>
      <c r="KAE17" s="1897"/>
      <c r="KAH17" s="1897"/>
      <c r="KAI17" s="1897"/>
      <c r="KAJ17" s="1897"/>
      <c r="KAK17" s="1897"/>
      <c r="KAL17" s="1897"/>
      <c r="KAM17" s="1897"/>
      <c r="KAP17" s="1897"/>
      <c r="KAQ17" s="1897"/>
      <c r="KAR17" s="1897"/>
      <c r="KAS17" s="1897"/>
      <c r="KAT17" s="1897"/>
      <c r="KAU17" s="1897"/>
      <c r="KAX17" s="1897"/>
      <c r="KAY17" s="1897"/>
      <c r="KAZ17" s="1897"/>
      <c r="KBA17" s="1897"/>
      <c r="KBB17" s="1897"/>
      <c r="KBC17" s="1897"/>
      <c r="KBF17" s="1897"/>
      <c r="KBG17" s="1897"/>
      <c r="KBH17" s="1897"/>
      <c r="KBI17" s="1897"/>
      <c r="KBJ17" s="1897"/>
      <c r="KBK17" s="1897"/>
      <c r="KBN17" s="1897"/>
      <c r="KBO17" s="1897"/>
      <c r="KBP17" s="1897"/>
      <c r="KBQ17" s="1897"/>
      <c r="KBR17" s="1897"/>
      <c r="KBS17" s="1897"/>
      <c r="KBV17" s="1897"/>
      <c r="KBW17" s="1897"/>
      <c r="KBX17" s="1897"/>
      <c r="KBY17" s="1897"/>
      <c r="KBZ17" s="1897"/>
      <c r="KCA17" s="1897"/>
      <c r="KCD17" s="1897"/>
      <c r="KCE17" s="1897"/>
      <c r="KCF17" s="1897"/>
      <c r="KCG17" s="1897"/>
      <c r="KCH17" s="1897"/>
      <c r="KCI17" s="1897"/>
      <c r="KCL17" s="1897"/>
      <c r="KCM17" s="1897"/>
      <c r="KCN17" s="1897"/>
      <c r="KCO17" s="1897"/>
      <c r="KCP17" s="1897"/>
      <c r="KCQ17" s="1897"/>
      <c r="KCT17" s="1897"/>
      <c r="KCU17" s="1897"/>
      <c r="KCV17" s="1897"/>
      <c r="KCW17" s="1897"/>
      <c r="KCX17" s="1897"/>
      <c r="KCY17" s="1897"/>
      <c r="KDB17" s="1897"/>
      <c r="KDC17" s="1897"/>
      <c r="KDD17" s="1897"/>
      <c r="KDE17" s="1897"/>
      <c r="KDF17" s="1897"/>
      <c r="KDG17" s="1897"/>
      <c r="KDJ17" s="1897"/>
      <c r="KDK17" s="1897"/>
      <c r="KDL17" s="1897"/>
      <c r="KDM17" s="1897"/>
      <c r="KDN17" s="1897"/>
      <c r="KDO17" s="1897"/>
      <c r="KDR17" s="1897"/>
      <c r="KDS17" s="1897"/>
      <c r="KDT17" s="1897"/>
      <c r="KDU17" s="1897"/>
      <c r="KDV17" s="1897"/>
      <c r="KDW17" s="1897"/>
      <c r="KDZ17" s="1897"/>
      <c r="KEA17" s="1897"/>
      <c r="KEB17" s="1897"/>
      <c r="KEC17" s="1897"/>
      <c r="KED17" s="1897"/>
      <c r="KEE17" s="1897"/>
      <c r="KEH17" s="1897"/>
      <c r="KEI17" s="1897"/>
      <c r="KEJ17" s="1897"/>
      <c r="KEK17" s="1897"/>
      <c r="KEL17" s="1897"/>
      <c r="KEM17" s="1897"/>
      <c r="KEP17" s="1897"/>
      <c r="KEQ17" s="1897"/>
      <c r="KER17" s="1897"/>
      <c r="KES17" s="1897"/>
      <c r="KET17" s="1897"/>
      <c r="KEU17" s="1897"/>
      <c r="KEX17" s="1897"/>
      <c r="KEY17" s="1897"/>
      <c r="KEZ17" s="1897"/>
      <c r="KFA17" s="1897"/>
      <c r="KFB17" s="1897"/>
      <c r="KFC17" s="1897"/>
      <c r="KFF17" s="1897"/>
      <c r="KFG17" s="1897"/>
      <c r="KFH17" s="1897"/>
      <c r="KFI17" s="1897"/>
      <c r="KFJ17" s="1897"/>
      <c r="KFK17" s="1897"/>
      <c r="KFN17" s="1897"/>
      <c r="KFO17" s="1897"/>
      <c r="KFP17" s="1897"/>
      <c r="KFQ17" s="1897"/>
      <c r="KFR17" s="1897"/>
      <c r="KFS17" s="1897"/>
      <c r="KFV17" s="1897"/>
      <c r="KFW17" s="1897"/>
      <c r="KFX17" s="1897"/>
      <c r="KFY17" s="1897"/>
      <c r="KFZ17" s="1897"/>
      <c r="KGA17" s="1897"/>
      <c r="KGD17" s="1897"/>
      <c r="KGE17" s="1897"/>
      <c r="KGF17" s="1897"/>
      <c r="KGG17" s="1897"/>
      <c r="KGH17" s="1897"/>
      <c r="KGI17" s="1897"/>
      <c r="KGL17" s="1897"/>
      <c r="KGM17" s="1897"/>
      <c r="KGN17" s="1897"/>
      <c r="KGO17" s="1897"/>
      <c r="KGP17" s="1897"/>
      <c r="KGQ17" s="1897"/>
      <c r="KGT17" s="1897"/>
      <c r="KGU17" s="1897"/>
      <c r="KGV17" s="1897"/>
      <c r="KGW17" s="1897"/>
      <c r="KGX17" s="1897"/>
      <c r="KGY17" s="1897"/>
      <c r="KHB17" s="1897"/>
      <c r="KHC17" s="1897"/>
      <c r="KHD17" s="1897"/>
      <c r="KHE17" s="1897"/>
      <c r="KHF17" s="1897"/>
      <c r="KHG17" s="1897"/>
      <c r="KHJ17" s="1897"/>
      <c r="KHK17" s="1897"/>
      <c r="KHL17" s="1897"/>
      <c r="KHM17" s="1897"/>
      <c r="KHN17" s="1897"/>
      <c r="KHO17" s="1897"/>
      <c r="KHR17" s="1897"/>
      <c r="KHS17" s="1897"/>
      <c r="KHT17" s="1897"/>
      <c r="KHU17" s="1897"/>
      <c r="KHV17" s="1897"/>
      <c r="KHW17" s="1897"/>
      <c r="KHZ17" s="1897"/>
      <c r="KIA17" s="1897"/>
      <c r="KIB17" s="1897"/>
      <c r="KIC17" s="1897"/>
      <c r="KID17" s="1897"/>
      <c r="KIE17" s="1897"/>
      <c r="KIH17" s="1897"/>
      <c r="KII17" s="1897"/>
      <c r="KIJ17" s="1897"/>
      <c r="KIK17" s="1897"/>
      <c r="KIL17" s="1897"/>
      <c r="KIM17" s="1897"/>
      <c r="KIP17" s="1897"/>
      <c r="KIQ17" s="1897"/>
      <c r="KIR17" s="1897"/>
      <c r="KIS17" s="1897"/>
      <c r="KIT17" s="1897"/>
      <c r="KIU17" s="1897"/>
      <c r="KIX17" s="1897"/>
      <c r="KIY17" s="1897"/>
      <c r="KIZ17" s="1897"/>
      <c r="KJA17" s="1897"/>
      <c r="KJB17" s="1897"/>
      <c r="KJC17" s="1897"/>
      <c r="KJF17" s="1897"/>
      <c r="KJG17" s="1897"/>
      <c r="KJH17" s="1897"/>
      <c r="KJI17" s="1897"/>
      <c r="KJJ17" s="1897"/>
      <c r="KJK17" s="1897"/>
      <c r="KJN17" s="1897"/>
      <c r="KJO17" s="1897"/>
      <c r="KJP17" s="1897"/>
      <c r="KJQ17" s="1897"/>
      <c r="KJR17" s="1897"/>
      <c r="KJS17" s="1897"/>
      <c r="KJV17" s="1897"/>
      <c r="KJW17" s="1897"/>
      <c r="KJX17" s="1897"/>
      <c r="KJY17" s="1897"/>
      <c r="KJZ17" s="1897"/>
      <c r="KKA17" s="1897"/>
      <c r="KKD17" s="1897"/>
      <c r="KKE17" s="1897"/>
      <c r="KKF17" s="1897"/>
      <c r="KKG17" s="1897"/>
      <c r="KKH17" s="1897"/>
      <c r="KKI17" s="1897"/>
      <c r="KKL17" s="1897"/>
      <c r="KKM17" s="1897"/>
      <c r="KKN17" s="1897"/>
      <c r="KKO17" s="1897"/>
      <c r="KKP17" s="1897"/>
      <c r="KKQ17" s="1897"/>
      <c r="KKT17" s="1897"/>
      <c r="KKU17" s="1897"/>
      <c r="KKV17" s="1897"/>
      <c r="KKW17" s="1897"/>
      <c r="KKX17" s="1897"/>
      <c r="KKY17" s="1897"/>
      <c r="KLB17" s="1897"/>
      <c r="KLC17" s="1897"/>
      <c r="KLD17" s="1897"/>
      <c r="KLE17" s="1897"/>
      <c r="KLF17" s="1897"/>
      <c r="KLG17" s="1897"/>
      <c r="KLJ17" s="1897"/>
      <c r="KLK17" s="1897"/>
      <c r="KLL17" s="1897"/>
      <c r="KLM17" s="1897"/>
      <c r="KLN17" s="1897"/>
      <c r="KLO17" s="1897"/>
      <c r="KLR17" s="1897"/>
      <c r="KLS17" s="1897"/>
      <c r="KLT17" s="1897"/>
      <c r="KLU17" s="1897"/>
      <c r="KLV17" s="1897"/>
      <c r="KLW17" s="1897"/>
      <c r="KLZ17" s="1897"/>
      <c r="KMA17" s="1897"/>
      <c r="KMB17" s="1897"/>
      <c r="KMC17" s="1897"/>
      <c r="KMD17" s="1897"/>
      <c r="KME17" s="1897"/>
      <c r="KMH17" s="1897"/>
      <c r="KMI17" s="1897"/>
      <c r="KMJ17" s="1897"/>
      <c r="KMK17" s="1897"/>
      <c r="KML17" s="1897"/>
      <c r="KMM17" s="1897"/>
      <c r="KMP17" s="1897"/>
      <c r="KMQ17" s="1897"/>
      <c r="KMR17" s="1897"/>
      <c r="KMS17" s="1897"/>
      <c r="KMT17" s="1897"/>
      <c r="KMU17" s="1897"/>
      <c r="KMX17" s="1897"/>
      <c r="KMY17" s="1897"/>
      <c r="KMZ17" s="1897"/>
      <c r="KNA17" s="1897"/>
      <c r="KNB17" s="1897"/>
      <c r="KNC17" s="1897"/>
      <c r="KNF17" s="1897"/>
      <c r="KNG17" s="1897"/>
      <c r="KNH17" s="1897"/>
      <c r="KNI17" s="1897"/>
      <c r="KNJ17" s="1897"/>
      <c r="KNK17" s="1897"/>
      <c r="KNN17" s="1897"/>
      <c r="KNO17" s="1897"/>
      <c r="KNP17" s="1897"/>
      <c r="KNQ17" s="1897"/>
      <c r="KNR17" s="1897"/>
      <c r="KNS17" s="1897"/>
      <c r="KNV17" s="1897"/>
      <c r="KNW17" s="1897"/>
      <c r="KNX17" s="1897"/>
      <c r="KNY17" s="1897"/>
      <c r="KNZ17" s="1897"/>
      <c r="KOA17" s="1897"/>
      <c r="KOD17" s="1897"/>
      <c r="KOE17" s="1897"/>
      <c r="KOF17" s="1897"/>
      <c r="KOG17" s="1897"/>
      <c r="KOH17" s="1897"/>
      <c r="KOI17" s="1897"/>
      <c r="KOL17" s="1897"/>
      <c r="KOM17" s="1897"/>
      <c r="KON17" s="1897"/>
      <c r="KOO17" s="1897"/>
      <c r="KOP17" s="1897"/>
      <c r="KOQ17" s="1897"/>
      <c r="KOT17" s="1897"/>
      <c r="KOU17" s="1897"/>
      <c r="KOV17" s="1897"/>
      <c r="KOW17" s="1897"/>
      <c r="KOX17" s="1897"/>
      <c r="KOY17" s="1897"/>
      <c r="KPB17" s="1897"/>
      <c r="KPC17" s="1897"/>
      <c r="KPD17" s="1897"/>
      <c r="KPE17" s="1897"/>
      <c r="KPF17" s="1897"/>
      <c r="KPG17" s="1897"/>
      <c r="KPJ17" s="1897"/>
      <c r="KPK17" s="1897"/>
      <c r="KPL17" s="1897"/>
      <c r="KPM17" s="1897"/>
      <c r="KPN17" s="1897"/>
      <c r="KPO17" s="1897"/>
      <c r="KPR17" s="1897"/>
      <c r="KPS17" s="1897"/>
      <c r="KPT17" s="1897"/>
      <c r="KPU17" s="1897"/>
      <c r="KPV17" s="1897"/>
      <c r="KPW17" s="1897"/>
      <c r="KPZ17" s="1897"/>
      <c r="KQA17" s="1897"/>
      <c r="KQB17" s="1897"/>
      <c r="KQC17" s="1897"/>
      <c r="KQD17" s="1897"/>
      <c r="KQE17" s="1897"/>
      <c r="KQH17" s="1897"/>
      <c r="KQI17" s="1897"/>
      <c r="KQJ17" s="1897"/>
      <c r="KQK17" s="1897"/>
      <c r="KQL17" s="1897"/>
      <c r="KQM17" s="1897"/>
      <c r="KQP17" s="1897"/>
      <c r="KQQ17" s="1897"/>
      <c r="KQR17" s="1897"/>
      <c r="KQS17" s="1897"/>
      <c r="KQT17" s="1897"/>
      <c r="KQU17" s="1897"/>
      <c r="KQX17" s="1897"/>
      <c r="KQY17" s="1897"/>
      <c r="KQZ17" s="1897"/>
      <c r="KRA17" s="1897"/>
      <c r="KRB17" s="1897"/>
      <c r="KRC17" s="1897"/>
      <c r="KRF17" s="1897"/>
      <c r="KRG17" s="1897"/>
      <c r="KRH17" s="1897"/>
      <c r="KRI17" s="1897"/>
      <c r="KRJ17" s="1897"/>
      <c r="KRK17" s="1897"/>
      <c r="KRN17" s="1897"/>
      <c r="KRO17" s="1897"/>
      <c r="KRP17" s="1897"/>
      <c r="KRQ17" s="1897"/>
      <c r="KRR17" s="1897"/>
      <c r="KRS17" s="1897"/>
      <c r="KRV17" s="1897"/>
      <c r="KRW17" s="1897"/>
      <c r="KRX17" s="1897"/>
      <c r="KRY17" s="1897"/>
      <c r="KRZ17" s="1897"/>
      <c r="KSA17" s="1897"/>
      <c r="KSD17" s="1897"/>
      <c r="KSE17" s="1897"/>
      <c r="KSF17" s="1897"/>
      <c r="KSG17" s="1897"/>
      <c r="KSH17" s="1897"/>
      <c r="KSI17" s="1897"/>
      <c r="KSL17" s="1897"/>
      <c r="KSM17" s="1897"/>
      <c r="KSN17" s="1897"/>
      <c r="KSO17" s="1897"/>
      <c r="KSP17" s="1897"/>
      <c r="KSQ17" s="1897"/>
      <c r="KST17" s="1897"/>
      <c r="KSU17" s="1897"/>
      <c r="KSV17" s="1897"/>
      <c r="KSW17" s="1897"/>
      <c r="KSX17" s="1897"/>
      <c r="KSY17" s="1897"/>
      <c r="KTB17" s="1897"/>
      <c r="KTC17" s="1897"/>
      <c r="KTD17" s="1897"/>
      <c r="KTE17" s="1897"/>
      <c r="KTF17" s="1897"/>
      <c r="KTG17" s="1897"/>
      <c r="KTJ17" s="1897"/>
      <c r="KTK17" s="1897"/>
      <c r="KTL17" s="1897"/>
      <c r="KTM17" s="1897"/>
      <c r="KTN17" s="1897"/>
      <c r="KTO17" s="1897"/>
      <c r="KTR17" s="1897"/>
      <c r="KTS17" s="1897"/>
      <c r="KTT17" s="1897"/>
      <c r="KTU17" s="1897"/>
      <c r="KTV17" s="1897"/>
      <c r="KTW17" s="1897"/>
      <c r="KTZ17" s="1897"/>
      <c r="KUA17" s="1897"/>
      <c r="KUB17" s="1897"/>
      <c r="KUC17" s="1897"/>
      <c r="KUD17" s="1897"/>
      <c r="KUE17" s="1897"/>
      <c r="KUH17" s="1897"/>
      <c r="KUI17" s="1897"/>
      <c r="KUJ17" s="1897"/>
      <c r="KUK17" s="1897"/>
      <c r="KUL17" s="1897"/>
      <c r="KUM17" s="1897"/>
      <c r="KUP17" s="1897"/>
      <c r="KUQ17" s="1897"/>
      <c r="KUR17" s="1897"/>
      <c r="KUS17" s="1897"/>
      <c r="KUT17" s="1897"/>
      <c r="KUU17" s="1897"/>
      <c r="KUX17" s="1897"/>
      <c r="KUY17" s="1897"/>
      <c r="KUZ17" s="1897"/>
      <c r="KVA17" s="1897"/>
      <c r="KVB17" s="1897"/>
      <c r="KVC17" s="1897"/>
      <c r="KVF17" s="1897"/>
      <c r="KVG17" s="1897"/>
      <c r="KVH17" s="1897"/>
      <c r="KVI17" s="1897"/>
      <c r="KVJ17" s="1897"/>
      <c r="KVK17" s="1897"/>
      <c r="KVN17" s="1897"/>
      <c r="KVO17" s="1897"/>
      <c r="KVP17" s="1897"/>
      <c r="KVQ17" s="1897"/>
      <c r="KVR17" s="1897"/>
      <c r="KVS17" s="1897"/>
      <c r="KVV17" s="1897"/>
      <c r="KVW17" s="1897"/>
      <c r="KVX17" s="1897"/>
      <c r="KVY17" s="1897"/>
      <c r="KVZ17" s="1897"/>
      <c r="KWA17" s="1897"/>
      <c r="KWD17" s="1897"/>
      <c r="KWE17" s="1897"/>
      <c r="KWF17" s="1897"/>
      <c r="KWG17" s="1897"/>
      <c r="KWH17" s="1897"/>
      <c r="KWI17" s="1897"/>
      <c r="KWL17" s="1897"/>
      <c r="KWM17" s="1897"/>
      <c r="KWN17" s="1897"/>
      <c r="KWO17" s="1897"/>
      <c r="KWP17" s="1897"/>
      <c r="KWQ17" s="1897"/>
      <c r="KWT17" s="1897"/>
      <c r="KWU17" s="1897"/>
      <c r="KWV17" s="1897"/>
      <c r="KWW17" s="1897"/>
      <c r="KWX17" s="1897"/>
      <c r="KWY17" s="1897"/>
      <c r="KXB17" s="1897"/>
      <c r="KXC17" s="1897"/>
      <c r="KXD17" s="1897"/>
      <c r="KXE17" s="1897"/>
      <c r="KXF17" s="1897"/>
      <c r="KXG17" s="1897"/>
      <c r="KXJ17" s="1897"/>
      <c r="KXK17" s="1897"/>
      <c r="KXL17" s="1897"/>
      <c r="KXM17" s="1897"/>
      <c r="KXN17" s="1897"/>
      <c r="KXO17" s="1897"/>
      <c r="KXR17" s="1897"/>
      <c r="KXS17" s="1897"/>
      <c r="KXT17" s="1897"/>
      <c r="KXU17" s="1897"/>
      <c r="KXV17" s="1897"/>
      <c r="KXW17" s="1897"/>
      <c r="KXZ17" s="1897"/>
      <c r="KYA17" s="1897"/>
      <c r="KYB17" s="1897"/>
      <c r="KYC17" s="1897"/>
      <c r="KYD17" s="1897"/>
      <c r="KYE17" s="1897"/>
      <c r="KYH17" s="1897"/>
      <c r="KYI17" s="1897"/>
      <c r="KYJ17" s="1897"/>
      <c r="KYK17" s="1897"/>
      <c r="KYL17" s="1897"/>
      <c r="KYM17" s="1897"/>
      <c r="KYP17" s="1897"/>
      <c r="KYQ17" s="1897"/>
      <c r="KYR17" s="1897"/>
      <c r="KYS17" s="1897"/>
      <c r="KYT17" s="1897"/>
      <c r="KYU17" s="1897"/>
      <c r="KYX17" s="1897"/>
      <c r="KYY17" s="1897"/>
      <c r="KYZ17" s="1897"/>
      <c r="KZA17" s="1897"/>
      <c r="KZB17" s="1897"/>
      <c r="KZC17" s="1897"/>
      <c r="KZF17" s="1897"/>
      <c r="KZG17" s="1897"/>
      <c r="KZH17" s="1897"/>
      <c r="KZI17" s="1897"/>
      <c r="KZJ17" s="1897"/>
      <c r="KZK17" s="1897"/>
      <c r="KZN17" s="1897"/>
      <c r="KZO17" s="1897"/>
      <c r="KZP17" s="1897"/>
      <c r="KZQ17" s="1897"/>
      <c r="KZR17" s="1897"/>
      <c r="KZS17" s="1897"/>
      <c r="KZV17" s="1897"/>
      <c r="KZW17" s="1897"/>
      <c r="KZX17" s="1897"/>
      <c r="KZY17" s="1897"/>
      <c r="KZZ17" s="1897"/>
      <c r="LAA17" s="1897"/>
      <c r="LAD17" s="1897"/>
      <c r="LAE17" s="1897"/>
      <c r="LAF17" s="1897"/>
      <c r="LAG17" s="1897"/>
      <c r="LAH17" s="1897"/>
      <c r="LAI17" s="1897"/>
      <c r="LAL17" s="1897"/>
      <c r="LAM17" s="1897"/>
      <c r="LAN17" s="1897"/>
      <c r="LAO17" s="1897"/>
      <c r="LAP17" s="1897"/>
      <c r="LAQ17" s="1897"/>
      <c r="LAT17" s="1897"/>
      <c r="LAU17" s="1897"/>
      <c r="LAV17" s="1897"/>
      <c r="LAW17" s="1897"/>
      <c r="LAX17" s="1897"/>
      <c r="LAY17" s="1897"/>
      <c r="LBB17" s="1897"/>
      <c r="LBC17" s="1897"/>
      <c r="LBD17" s="1897"/>
      <c r="LBE17" s="1897"/>
      <c r="LBF17" s="1897"/>
      <c r="LBG17" s="1897"/>
      <c r="LBJ17" s="1897"/>
    </row>
    <row r="18" spans="1:8174" ht="15" customHeight="1">
      <c r="A18" s="1899" t="s">
        <v>667</v>
      </c>
      <c r="B18" s="1900" t="s">
        <v>572</v>
      </c>
      <c r="C18" s="1900"/>
      <c r="D18" s="1900"/>
      <c r="E18" s="932"/>
      <c r="F18" s="932"/>
      <c r="G18" s="932"/>
      <c r="H18" s="932"/>
      <c r="I18" s="932"/>
      <c r="J18" s="931"/>
      <c r="K18" s="1897"/>
      <c r="N18" s="1897"/>
      <c r="O18" s="1897"/>
      <c r="P18" s="1897"/>
      <c r="Q18" s="1897"/>
      <c r="R18" s="1897"/>
      <c r="S18" s="1897"/>
      <c r="V18" s="1897"/>
      <c r="W18" s="1897"/>
      <c r="X18" s="1897"/>
      <c r="Y18" s="1897"/>
      <c r="Z18" s="1897"/>
      <c r="AA18" s="1897"/>
      <c r="AD18" s="1897"/>
      <c r="AE18" s="1897"/>
      <c r="AF18" s="1897"/>
      <c r="AG18" s="1897"/>
      <c r="AH18" s="1897"/>
      <c r="AI18" s="1897"/>
      <c r="AL18" s="1897"/>
      <c r="AM18" s="1897"/>
      <c r="AN18" s="1897"/>
      <c r="AO18" s="1897"/>
      <c r="AP18" s="1897"/>
      <c r="AQ18" s="1897"/>
      <c r="AT18" s="1897"/>
      <c r="AU18" s="1897"/>
      <c r="AV18" s="1897"/>
      <c r="AW18" s="1897"/>
      <c r="AX18" s="1897"/>
      <c r="AY18" s="1897"/>
      <c r="BB18" s="1897"/>
      <c r="BC18" s="1897"/>
      <c r="BD18" s="1897"/>
      <c r="BE18" s="1897"/>
      <c r="BF18" s="1897"/>
      <c r="BG18" s="1897"/>
      <c r="BJ18" s="1897"/>
      <c r="BK18" s="1897"/>
      <c r="BL18" s="1897"/>
      <c r="BM18" s="1897"/>
      <c r="BN18" s="1897"/>
      <c r="BO18" s="1897"/>
      <c r="BR18" s="1897"/>
      <c r="BS18" s="1897"/>
      <c r="BT18" s="1897"/>
      <c r="BU18" s="1897"/>
      <c r="BV18" s="1897"/>
      <c r="BW18" s="1897"/>
      <c r="BZ18" s="1897"/>
      <c r="CA18" s="1897"/>
      <c r="CB18" s="1897"/>
      <c r="CC18" s="1897"/>
      <c r="CD18" s="1897"/>
      <c r="CE18" s="1897"/>
      <c r="CH18" s="1897"/>
      <c r="CI18" s="1897"/>
      <c r="CJ18" s="1897"/>
      <c r="CK18" s="1897"/>
      <c r="CL18" s="1897"/>
      <c r="CM18" s="1897"/>
      <c r="CP18" s="1897"/>
      <c r="CQ18" s="1897"/>
      <c r="CR18" s="1897"/>
      <c r="CS18" s="1897"/>
      <c r="CT18" s="1897"/>
      <c r="CU18" s="1897"/>
      <c r="CX18" s="1897"/>
      <c r="CY18" s="1897"/>
      <c r="CZ18" s="1897"/>
      <c r="DA18" s="1897"/>
      <c r="DB18" s="1897"/>
      <c r="DC18" s="1897"/>
      <c r="DF18" s="1897"/>
      <c r="DG18" s="1897"/>
      <c r="DH18" s="1897"/>
      <c r="DI18" s="1897"/>
      <c r="DJ18" s="1897"/>
      <c r="DK18" s="1897"/>
      <c r="DN18" s="1897"/>
      <c r="DO18" s="1897"/>
      <c r="DP18" s="1897"/>
      <c r="DQ18" s="1897"/>
      <c r="DR18" s="1897"/>
      <c r="DS18" s="1897"/>
      <c r="DV18" s="1897"/>
      <c r="DW18" s="1897"/>
      <c r="DX18" s="1897"/>
      <c r="DY18" s="1897"/>
      <c r="DZ18" s="1897"/>
      <c r="EA18" s="1897"/>
      <c r="ED18" s="1897"/>
      <c r="EE18" s="1897"/>
      <c r="EF18" s="1897"/>
      <c r="EG18" s="1897"/>
      <c r="EH18" s="1897"/>
      <c r="EI18" s="1897"/>
      <c r="EL18" s="1897"/>
      <c r="EM18" s="1897"/>
      <c r="EN18" s="1897"/>
      <c r="EO18" s="1897"/>
      <c r="EP18" s="1897"/>
      <c r="EQ18" s="1897"/>
      <c r="ET18" s="1897"/>
      <c r="EU18" s="1897"/>
      <c r="EV18" s="1897"/>
      <c r="EW18" s="1897"/>
      <c r="EX18" s="1897"/>
      <c r="EY18" s="1897"/>
      <c r="FB18" s="1897"/>
      <c r="FC18" s="1897"/>
      <c r="FD18" s="1897"/>
      <c r="FE18" s="1897"/>
      <c r="FF18" s="1897"/>
      <c r="FG18" s="1897"/>
      <c r="FJ18" s="1897"/>
      <c r="FK18" s="1897"/>
      <c r="FL18" s="1897"/>
      <c r="FM18" s="1897"/>
      <c r="FN18" s="1897"/>
      <c r="FO18" s="1897"/>
      <c r="FR18" s="1897"/>
      <c r="FS18" s="1897"/>
      <c r="FT18" s="1897"/>
      <c r="FU18" s="1897"/>
      <c r="FV18" s="1897"/>
      <c r="FW18" s="1897"/>
      <c r="FZ18" s="1897"/>
      <c r="GA18" s="1897"/>
      <c r="GB18" s="1897"/>
      <c r="GC18" s="1897"/>
      <c r="GD18" s="1897"/>
      <c r="GE18" s="1897"/>
      <c r="GH18" s="1897"/>
      <c r="GI18" s="1897"/>
      <c r="GJ18" s="1897"/>
      <c r="GK18" s="1897"/>
      <c r="GL18" s="1897"/>
      <c r="GM18" s="1897"/>
      <c r="GP18" s="1897"/>
      <c r="GQ18" s="1897"/>
      <c r="GR18" s="1897"/>
      <c r="GS18" s="1897"/>
      <c r="GT18" s="1897"/>
      <c r="GU18" s="1897"/>
      <c r="GX18" s="1897"/>
      <c r="GY18" s="1897"/>
      <c r="GZ18" s="1897"/>
      <c r="HA18" s="1897"/>
      <c r="HB18" s="1897"/>
      <c r="HC18" s="1897"/>
      <c r="HF18" s="1897"/>
      <c r="HG18" s="1897"/>
      <c r="HH18" s="1897"/>
      <c r="HI18" s="1897"/>
      <c r="HJ18" s="1897"/>
      <c r="HK18" s="1897"/>
      <c r="HN18" s="1897"/>
      <c r="HO18" s="1897"/>
      <c r="HP18" s="1897"/>
      <c r="HQ18" s="1897"/>
      <c r="HR18" s="1897"/>
      <c r="HS18" s="1897"/>
      <c r="HV18" s="1897"/>
      <c r="HW18" s="1897"/>
      <c r="HX18" s="1897"/>
      <c r="HY18" s="1897"/>
      <c r="HZ18" s="1897"/>
      <c r="IA18" s="1897"/>
      <c r="ID18" s="1897"/>
      <c r="IE18" s="1897"/>
      <c r="IF18" s="1897"/>
      <c r="IG18" s="1897"/>
      <c r="IH18" s="1897"/>
      <c r="II18" s="1897"/>
      <c r="IL18" s="1897"/>
      <c r="IM18" s="1897"/>
      <c r="IN18" s="1897"/>
      <c r="IO18" s="1897"/>
      <c r="IP18" s="1897"/>
      <c r="IQ18" s="1897"/>
      <c r="IT18" s="1897"/>
      <c r="IU18" s="1897"/>
      <c r="IV18" s="1897"/>
      <c r="IW18" s="1897"/>
      <c r="IX18" s="1897"/>
      <c r="IY18" s="1897"/>
      <c r="JB18" s="1897"/>
      <c r="JC18" s="1897"/>
      <c r="JD18" s="1897"/>
      <c r="JE18" s="1897"/>
      <c r="JF18" s="1897"/>
      <c r="JG18" s="1897"/>
      <c r="JJ18" s="1897"/>
      <c r="JK18" s="1897"/>
      <c r="JL18" s="1897"/>
      <c r="JM18" s="1897"/>
      <c r="JN18" s="1897"/>
      <c r="JO18" s="1897"/>
      <c r="JR18" s="1897"/>
      <c r="JS18" s="1897"/>
      <c r="JT18" s="1897"/>
      <c r="JU18" s="1897"/>
      <c r="JV18" s="1897"/>
      <c r="JW18" s="1897"/>
      <c r="JZ18" s="1897"/>
      <c r="KA18" s="1897"/>
      <c r="KB18" s="1897"/>
      <c r="KC18" s="1897"/>
      <c r="KD18" s="1897"/>
      <c r="KE18" s="1897"/>
      <c r="KH18" s="1897"/>
      <c r="KI18" s="1897"/>
      <c r="KJ18" s="1897"/>
      <c r="KK18" s="1897"/>
      <c r="KL18" s="1897"/>
      <c r="KM18" s="1897"/>
      <c r="KP18" s="1897"/>
      <c r="KQ18" s="1897"/>
      <c r="KR18" s="1897"/>
      <c r="KS18" s="1897"/>
      <c r="KT18" s="1897"/>
      <c r="KU18" s="1897"/>
      <c r="KX18" s="1897"/>
      <c r="KY18" s="1897"/>
      <c r="KZ18" s="1897"/>
      <c r="LA18" s="1897"/>
      <c r="LB18" s="1897"/>
      <c r="LC18" s="1897"/>
      <c r="LF18" s="1897"/>
      <c r="LG18" s="1897"/>
      <c r="LH18" s="1897"/>
      <c r="LI18" s="1897"/>
      <c r="LJ18" s="1897"/>
      <c r="LK18" s="1897"/>
      <c r="LN18" s="1897"/>
      <c r="LO18" s="1897"/>
      <c r="LP18" s="1897"/>
      <c r="LQ18" s="1897"/>
      <c r="LR18" s="1897"/>
      <c r="LS18" s="1897"/>
      <c r="LV18" s="1897"/>
      <c r="LW18" s="1897"/>
      <c r="LX18" s="1897"/>
      <c r="LY18" s="1897"/>
      <c r="LZ18" s="1897"/>
      <c r="MA18" s="1897"/>
      <c r="MD18" s="1897"/>
      <c r="ME18" s="1897"/>
      <c r="MF18" s="1897"/>
      <c r="MG18" s="1897"/>
      <c r="MH18" s="1897"/>
      <c r="MI18" s="1897"/>
      <c r="ML18" s="1897"/>
      <c r="MM18" s="1897"/>
      <c r="MN18" s="1897"/>
      <c r="MO18" s="1897"/>
      <c r="MP18" s="1897"/>
      <c r="MQ18" s="1897"/>
      <c r="MT18" s="1897"/>
      <c r="MU18" s="1897"/>
      <c r="MV18" s="1897"/>
      <c r="MW18" s="1897"/>
      <c r="MX18" s="1897"/>
      <c r="MY18" s="1897"/>
      <c r="NB18" s="1897"/>
      <c r="NC18" s="1897"/>
      <c r="ND18" s="1897"/>
      <c r="NE18" s="1897"/>
      <c r="NF18" s="1897"/>
      <c r="NG18" s="1897"/>
      <c r="NJ18" s="1897"/>
      <c r="NK18" s="1897"/>
      <c r="NL18" s="1897"/>
      <c r="NM18" s="1897"/>
      <c r="NN18" s="1897"/>
      <c r="NO18" s="1897"/>
      <c r="NR18" s="1897"/>
      <c r="NS18" s="1897"/>
      <c r="NT18" s="1897"/>
      <c r="NU18" s="1897"/>
      <c r="NV18" s="1897"/>
      <c r="NW18" s="1897"/>
      <c r="NZ18" s="1897"/>
      <c r="OA18" s="1897"/>
      <c r="OB18" s="1897"/>
      <c r="OC18" s="1897"/>
      <c r="OD18" s="1897"/>
      <c r="OE18" s="1897"/>
      <c r="OH18" s="1897"/>
      <c r="OI18" s="1897"/>
      <c r="OJ18" s="1897"/>
      <c r="OK18" s="1897"/>
      <c r="OL18" s="1897"/>
      <c r="OM18" s="1897"/>
      <c r="OP18" s="1897"/>
      <c r="OQ18" s="1897"/>
      <c r="OR18" s="1897"/>
      <c r="OS18" s="1897"/>
      <c r="OT18" s="1897"/>
      <c r="OU18" s="1897"/>
      <c r="OX18" s="1897"/>
      <c r="OY18" s="1897"/>
      <c r="OZ18" s="1897"/>
      <c r="PA18" s="1897"/>
      <c r="PB18" s="1897"/>
      <c r="PC18" s="1897"/>
      <c r="PF18" s="1897"/>
      <c r="PG18" s="1897"/>
      <c r="PH18" s="1897"/>
      <c r="PI18" s="1897"/>
      <c r="PJ18" s="1897"/>
      <c r="PK18" s="1897"/>
      <c r="PN18" s="1897"/>
      <c r="PO18" s="1897"/>
      <c r="PP18" s="1897"/>
      <c r="PQ18" s="1897"/>
      <c r="PR18" s="1897"/>
      <c r="PS18" s="1897"/>
      <c r="PV18" s="1897"/>
      <c r="PW18" s="1897"/>
      <c r="PX18" s="1897"/>
      <c r="PY18" s="1897"/>
      <c r="PZ18" s="1897"/>
      <c r="QA18" s="1897"/>
      <c r="QD18" s="1897"/>
      <c r="QE18" s="1897"/>
      <c r="QF18" s="1897"/>
      <c r="QG18" s="1897"/>
      <c r="QH18" s="1897"/>
      <c r="QI18" s="1897"/>
      <c r="QL18" s="1897"/>
      <c r="QM18" s="1897"/>
      <c r="QN18" s="1897"/>
      <c r="QO18" s="1897"/>
      <c r="QP18" s="1897"/>
      <c r="QQ18" s="1897"/>
      <c r="QT18" s="1897"/>
      <c r="QU18" s="1897"/>
      <c r="QV18" s="1897"/>
      <c r="QW18" s="1897"/>
      <c r="QX18" s="1897"/>
      <c r="QY18" s="1897"/>
      <c r="RB18" s="1897"/>
      <c r="RC18" s="1897"/>
      <c r="RD18" s="1897"/>
      <c r="RE18" s="1897"/>
      <c r="RF18" s="1897"/>
      <c r="RG18" s="1897"/>
      <c r="RJ18" s="1897"/>
      <c r="RK18" s="1897"/>
      <c r="RL18" s="1897"/>
      <c r="RM18" s="1897"/>
      <c r="RN18" s="1897"/>
      <c r="RO18" s="1897"/>
      <c r="RR18" s="1897"/>
      <c r="RS18" s="1897"/>
      <c r="RT18" s="1897"/>
      <c r="RU18" s="1897"/>
      <c r="RV18" s="1897"/>
      <c r="RW18" s="1897"/>
      <c r="RZ18" s="1897"/>
      <c r="SA18" s="1897"/>
      <c r="SB18" s="1897"/>
      <c r="SC18" s="1897"/>
      <c r="SD18" s="1897"/>
      <c r="SE18" s="1897"/>
      <c r="SH18" s="1897"/>
      <c r="SI18" s="1897"/>
      <c r="SJ18" s="1897"/>
      <c r="SK18" s="1897"/>
      <c r="SL18" s="1897"/>
      <c r="SM18" s="1897"/>
      <c r="SP18" s="1897"/>
      <c r="SQ18" s="1897"/>
      <c r="SR18" s="1897"/>
      <c r="SS18" s="1897"/>
      <c r="ST18" s="1897"/>
      <c r="SU18" s="1897"/>
      <c r="SX18" s="1897"/>
      <c r="SY18" s="1897"/>
      <c r="SZ18" s="1897"/>
      <c r="TA18" s="1897"/>
      <c r="TB18" s="1897"/>
      <c r="TC18" s="1897"/>
      <c r="TF18" s="1897"/>
      <c r="TG18" s="1897"/>
      <c r="TH18" s="1897"/>
      <c r="TI18" s="1897"/>
      <c r="TJ18" s="1897"/>
      <c r="TK18" s="1897"/>
      <c r="TN18" s="1897"/>
      <c r="TO18" s="1897"/>
      <c r="TP18" s="1897"/>
      <c r="TQ18" s="1897"/>
      <c r="TR18" s="1897"/>
      <c r="TS18" s="1897"/>
      <c r="TV18" s="1897"/>
      <c r="TW18" s="1897"/>
      <c r="TX18" s="1897"/>
      <c r="TY18" s="1897"/>
      <c r="TZ18" s="1897"/>
      <c r="UA18" s="1897"/>
      <c r="UD18" s="1897"/>
      <c r="UE18" s="1897"/>
      <c r="UF18" s="1897"/>
      <c r="UG18" s="1897"/>
      <c r="UH18" s="1897"/>
      <c r="UI18" s="1897"/>
      <c r="UL18" s="1897"/>
      <c r="UM18" s="1897"/>
      <c r="UN18" s="1897"/>
      <c r="UO18" s="1897"/>
      <c r="UP18" s="1897"/>
      <c r="UQ18" s="1897"/>
      <c r="UT18" s="1897"/>
      <c r="UU18" s="1897"/>
      <c r="UV18" s="1897"/>
      <c r="UW18" s="1897"/>
      <c r="UX18" s="1897"/>
      <c r="UY18" s="1897"/>
      <c r="VB18" s="1897"/>
      <c r="VC18" s="1897"/>
      <c r="VD18" s="1897"/>
      <c r="VE18" s="1897"/>
      <c r="VF18" s="1897"/>
      <c r="VG18" s="1897"/>
      <c r="VJ18" s="1897"/>
      <c r="VK18" s="1897"/>
      <c r="VL18" s="1897"/>
      <c r="VM18" s="1897"/>
      <c r="VN18" s="1897"/>
      <c r="VO18" s="1897"/>
      <c r="VR18" s="1897"/>
      <c r="VS18" s="1897"/>
      <c r="VT18" s="1897"/>
      <c r="VU18" s="1897"/>
      <c r="VV18" s="1897"/>
      <c r="VW18" s="1897"/>
      <c r="VZ18" s="1897"/>
      <c r="WA18" s="1897"/>
      <c r="WB18" s="1897"/>
      <c r="WC18" s="1897"/>
      <c r="WD18" s="1897"/>
      <c r="WE18" s="1897"/>
      <c r="WH18" s="1897"/>
      <c r="WI18" s="1897"/>
      <c r="WJ18" s="1897"/>
      <c r="WK18" s="1897"/>
      <c r="WL18" s="1897"/>
      <c r="WM18" s="1897"/>
      <c r="WP18" s="1897"/>
      <c r="WQ18" s="1897"/>
      <c r="WR18" s="1897"/>
      <c r="WS18" s="1897"/>
      <c r="WT18" s="1897"/>
      <c r="WU18" s="1897"/>
      <c r="WX18" s="1897"/>
      <c r="WY18" s="1897"/>
      <c r="WZ18" s="1897"/>
      <c r="XA18" s="1897"/>
      <c r="XB18" s="1897"/>
      <c r="XC18" s="1897"/>
      <c r="XF18" s="1897"/>
      <c r="XG18" s="1897"/>
      <c r="XH18" s="1897"/>
      <c r="XI18" s="1897"/>
      <c r="XJ18" s="1897"/>
      <c r="XK18" s="1897"/>
      <c r="XN18" s="1897"/>
      <c r="XO18" s="1897"/>
      <c r="XP18" s="1897"/>
      <c r="XQ18" s="1897"/>
      <c r="XR18" s="1897"/>
      <c r="XS18" s="1897"/>
      <c r="XV18" s="1897"/>
      <c r="XW18" s="1897"/>
      <c r="XX18" s="1897"/>
      <c r="XY18" s="1897"/>
      <c r="XZ18" s="1897"/>
      <c r="YA18" s="1897"/>
      <c r="YD18" s="1897"/>
      <c r="YE18" s="1897"/>
      <c r="YF18" s="1897"/>
      <c r="YG18" s="1897"/>
      <c r="YH18" s="1897"/>
      <c r="YI18" s="1897"/>
      <c r="YL18" s="1897"/>
      <c r="YM18" s="1897"/>
      <c r="YN18" s="1897"/>
      <c r="YO18" s="1897"/>
      <c r="YP18" s="1897"/>
      <c r="YQ18" s="1897"/>
      <c r="YT18" s="1897"/>
      <c r="YU18" s="1897"/>
      <c r="YV18" s="1897"/>
      <c r="YW18" s="1897"/>
      <c r="YX18" s="1897"/>
      <c r="YY18" s="1897"/>
      <c r="ZB18" s="1897"/>
      <c r="ZC18" s="1897"/>
      <c r="ZD18" s="1897"/>
      <c r="ZE18" s="1897"/>
      <c r="ZF18" s="1897"/>
      <c r="ZG18" s="1897"/>
      <c r="ZJ18" s="1897"/>
      <c r="ZK18" s="1897"/>
      <c r="ZL18" s="1897"/>
      <c r="ZM18" s="1897"/>
      <c r="ZN18" s="1897"/>
      <c r="ZO18" s="1897"/>
      <c r="ZR18" s="1897"/>
      <c r="ZS18" s="1897"/>
      <c r="ZT18" s="1897"/>
      <c r="ZU18" s="1897"/>
      <c r="ZV18" s="1897"/>
      <c r="ZW18" s="1897"/>
      <c r="ZZ18" s="1897"/>
      <c r="AAA18" s="1897"/>
      <c r="AAB18" s="1897"/>
      <c r="AAC18" s="1897"/>
      <c r="AAD18" s="1897"/>
      <c r="AAE18" s="1897"/>
      <c r="AAH18" s="1897"/>
      <c r="AAI18" s="1897"/>
      <c r="AAJ18" s="1897"/>
      <c r="AAK18" s="1897"/>
      <c r="AAL18" s="1897"/>
      <c r="AAM18" s="1897"/>
      <c r="AAP18" s="1897"/>
      <c r="AAQ18" s="1897"/>
      <c r="AAR18" s="1897"/>
      <c r="AAS18" s="1897"/>
      <c r="AAT18" s="1897"/>
      <c r="AAU18" s="1897"/>
      <c r="AAX18" s="1897"/>
      <c r="AAY18" s="1897"/>
      <c r="AAZ18" s="1897"/>
      <c r="ABA18" s="1897"/>
      <c r="ABB18" s="1897"/>
      <c r="ABC18" s="1897"/>
      <c r="ABF18" s="1897"/>
      <c r="ABG18" s="1897"/>
      <c r="ABH18" s="1897"/>
      <c r="ABI18" s="1897"/>
      <c r="ABJ18" s="1897"/>
      <c r="ABK18" s="1897"/>
      <c r="ABN18" s="1897"/>
      <c r="ABO18" s="1897"/>
      <c r="ABP18" s="1897"/>
      <c r="ABQ18" s="1897"/>
      <c r="ABR18" s="1897"/>
      <c r="ABS18" s="1897"/>
      <c r="ABV18" s="1897"/>
      <c r="ABW18" s="1897"/>
      <c r="ABX18" s="1897"/>
      <c r="ABY18" s="1897"/>
      <c r="ABZ18" s="1897"/>
      <c r="ACA18" s="1897"/>
      <c r="ACD18" s="1897"/>
      <c r="ACE18" s="1897"/>
      <c r="ACF18" s="1897"/>
      <c r="ACG18" s="1897"/>
      <c r="ACH18" s="1897"/>
      <c r="ACI18" s="1897"/>
      <c r="ACL18" s="1897"/>
      <c r="ACM18" s="1897"/>
      <c r="ACN18" s="1897"/>
      <c r="ACO18" s="1897"/>
      <c r="ACP18" s="1897"/>
      <c r="ACQ18" s="1897"/>
      <c r="ACT18" s="1897"/>
      <c r="ACU18" s="1897"/>
      <c r="ACV18" s="1897"/>
      <c r="ACW18" s="1897"/>
      <c r="ACX18" s="1897"/>
      <c r="ACY18" s="1897"/>
      <c r="ADB18" s="1897"/>
      <c r="ADC18" s="1897"/>
      <c r="ADD18" s="1897"/>
      <c r="ADE18" s="1897"/>
      <c r="ADF18" s="1897"/>
      <c r="ADG18" s="1897"/>
      <c r="ADJ18" s="1897"/>
      <c r="ADK18" s="1897"/>
      <c r="ADL18" s="1897"/>
      <c r="ADM18" s="1897"/>
      <c r="ADN18" s="1897"/>
      <c r="ADO18" s="1897"/>
      <c r="ADR18" s="1897"/>
      <c r="ADS18" s="1897"/>
      <c r="ADT18" s="1897"/>
      <c r="ADU18" s="1897"/>
      <c r="ADV18" s="1897"/>
      <c r="ADW18" s="1897"/>
      <c r="ADZ18" s="1897"/>
      <c r="AEA18" s="1897"/>
      <c r="AEB18" s="1897"/>
      <c r="AEC18" s="1897"/>
      <c r="AED18" s="1897"/>
      <c r="AEE18" s="1897"/>
      <c r="AEH18" s="1897"/>
      <c r="AEI18" s="1897"/>
      <c r="AEJ18" s="1897"/>
      <c r="AEK18" s="1897"/>
      <c r="AEL18" s="1897"/>
      <c r="AEM18" s="1897"/>
      <c r="AEP18" s="1897"/>
      <c r="AEQ18" s="1897"/>
      <c r="AER18" s="1897"/>
      <c r="AES18" s="1897"/>
      <c r="AET18" s="1897"/>
      <c r="AEU18" s="1897"/>
      <c r="AEX18" s="1897"/>
      <c r="AEY18" s="1897"/>
      <c r="AEZ18" s="1897"/>
      <c r="AFA18" s="1897"/>
      <c r="AFB18" s="1897"/>
      <c r="AFC18" s="1897"/>
      <c r="AFF18" s="1897"/>
      <c r="AFG18" s="1897"/>
      <c r="AFH18" s="1897"/>
      <c r="AFI18" s="1897"/>
      <c r="AFJ18" s="1897"/>
      <c r="AFK18" s="1897"/>
      <c r="AFN18" s="1897"/>
      <c r="AFO18" s="1897"/>
      <c r="AFP18" s="1897"/>
      <c r="AFQ18" s="1897"/>
      <c r="AFR18" s="1897"/>
      <c r="AFS18" s="1897"/>
      <c r="AFV18" s="1897"/>
      <c r="AFW18" s="1897"/>
      <c r="AFX18" s="1897"/>
      <c r="AFY18" s="1897"/>
      <c r="AFZ18" s="1897"/>
      <c r="AGA18" s="1897"/>
      <c r="AGD18" s="1897"/>
      <c r="AGE18" s="1897"/>
      <c r="AGF18" s="1897"/>
      <c r="AGG18" s="1897"/>
      <c r="AGH18" s="1897"/>
      <c r="AGI18" s="1897"/>
      <c r="AGL18" s="1897"/>
      <c r="AGM18" s="1897"/>
      <c r="AGN18" s="1897"/>
      <c r="AGO18" s="1897"/>
      <c r="AGP18" s="1897"/>
      <c r="AGQ18" s="1897"/>
      <c r="AGT18" s="1897"/>
      <c r="AGU18" s="1897"/>
      <c r="AGV18" s="1897"/>
      <c r="AGW18" s="1897"/>
      <c r="AGX18" s="1897"/>
      <c r="AGY18" s="1897"/>
      <c r="AHB18" s="1897"/>
      <c r="AHC18" s="1897"/>
      <c r="AHD18" s="1897"/>
      <c r="AHE18" s="1897"/>
      <c r="AHF18" s="1897"/>
      <c r="AHG18" s="1897"/>
      <c r="AHJ18" s="1897"/>
      <c r="AHK18" s="1897"/>
      <c r="AHL18" s="1897"/>
      <c r="AHM18" s="1897"/>
      <c r="AHN18" s="1897"/>
      <c r="AHO18" s="1897"/>
      <c r="AHR18" s="1897"/>
      <c r="AHS18" s="1897"/>
      <c r="AHT18" s="1897"/>
      <c r="AHU18" s="1897"/>
      <c r="AHV18" s="1897"/>
      <c r="AHW18" s="1897"/>
      <c r="AHZ18" s="1897"/>
      <c r="AIA18" s="1897"/>
      <c r="AIB18" s="1897"/>
      <c r="AIC18" s="1897"/>
      <c r="AID18" s="1897"/>
      <c r="AIE18" s="1897"/>
      <c r="AIH18" s="1897"/>
      <c r="AII18" s="1897"/>
      <c r="AIJ18" s="1897"/>
      <c r="AIK18" s="1897"/>
      <c r="AIL18" s="1897"/>
      <c r="AIM18" s="1897"/>
      <c r="AIP18" s="1897"/>
      <c r="AIQ18" s="1897"/>
      <c r="AIR18" s="1897"/>
      <c r="AIS18" s="1897"/>
      <c r="AIT18" s="1897"/>
      <c r="AIU18" s="1897"/>
      <c r="AIX18" s="1897"/>
      <c r="AIY18" s="1897"/>
      <c r="AIZ18" s="1897"/>
      <c r="AJA18" s="1897"/>
      <c r="AJB18" s="1897"/>
      <c r="AJC18" s="1897"/>
      <c r="AJF18" s="1897"/>
      <c r="AJG18" s="1897"/>
      <c r="AJH18" s="1897"/>
      <c r="AJI18" s="1897"/>
      <c r="AJJ18" s="1897"/>
      <c r="AJK18" s="1897"/>
      <c r="AJN18" s="1897"/>
      <c r="AJO18" s="1897"/>
      <c r="AJP18" s="1897"/>
      <c r="AJQ18" s="1897"/>
      <c r="AJR18" s="1897"/>
      <c r="AJS18" s="1897"/>
      <c r="AJV18" s="1897"/>
      <c r="AJW18" s="1897"/>
      <c r="AJX18" s="1897"/>
      <c r="AJY18" s="1897"/>
      <c r="AJZ18" s="1897"/>
      <c r="AKA18" s="1897"/>
      <c r="AKD18" s="1897"/>
      <c r="AKE18" s="1897"/>
      <c r="AKF18" s="1897"/>
      <c r="AKG18" s="1897"/>
      <c r="AKH18" s="1897"/>
      <c r="AKI18" s="1897"/>
      <c r="AKL18" s="1897"/>
      <c r="AKM18" s="1897"/>
      <c r="AKN18" s="1897"/>
      <c r="AKO18" s="1897"/>
      <c r="AKP18" s="1897"/>
      <c r="AKQ18" s="1897"/>
      <c r="AKT18" s="1897"/>
      <c r="AKU18" s="1897"/>
      <c r="AKV18" s="1897"/>
      <c r="AKW18" s="1897"/>
      <c r="AKX18" s="1897"/>
      <c r="AKY18" s="1897"/>
      <c r="ALB18" s="1897"/>
      <c r="ALC18" s="1897"/>
      <c r="ALD18" s="1897"/>
      <c r="ALE18" s="1897"/>
      <c r="ALF18" s="1897"/>
      <c r="ALG18" s="1897"/>
      <c r="ALJ18" s="1897"/>
      <c r="ALK18" s="1897"/>
      <c r="ALL18" s="1897"/>
      <c r="ALM18" s="1897"/>
      <c r="ALN18" s="1897"/>
      <c r="ALO18" s="1897"/>
      <c r="ALR18" s="1897"/>
      <c r="ALS18" s="1897"/>
      <c r="ALT18" s="1897"/>
      <c r="ALU18" s="1897"/>
      <c r="ALV18" s="1897"/>
      <c r="ALW18" s="1897"/>
      <c r="ALZ18" s="1897"/>
      <c r="AMA18" s="1897"/>
      <c r="AMB18" s="1897"/>
      <c r="AMC18" s="1897"/>
      <c r="AMD18" s="1897"/>
      <c r="AME18" s="1897"/>
      <c r="AMH18" s="1897"/>
      <c r="AMI18" s="1897"/>
      <c r="AMJ18" s="1897"/>
      <c r="AMK18" s="1897"/>
      <c r="AML18" s="1897"/>
      <c r="AMM18" s="1897"/>
      <c r="AMP18" s="1897"/>
      <c r="AMQ18" s="1897"/>
      <c r="AMR18" s="1897"/>
      <c r="AMS18" s="1897"/>
      <c r="AMT18" s="1897"/>
      <c r="AMU18" s="1897"/>
      <c r="AMX18" s="1897"/>
      <c r="AMY18" s="1897"/>
      <c r="AMZ18" s="1897"/>
      <c r="ANA18" s="1897"/>
      <c r="ANB18" s="1897"/>
      <c r="ANC18" s="1897"/>
      <c r="ANF18" s="1897"/>
      <c r="ANG18" s="1897"/>
      <c r="ANH18" s="1897"/>
      <c r="ANI18" s="1897"/>
      <c r="ANJ18" s="1897"/>
      <c r="ANK18" s="1897"/>
      <c r="ANN18" s="1897"/>
      <c r="ANO18" s="1897"/>
      <c r="ANP18" s="1897"/>
      <c r="ANQ18" s="1897"/>
      <c r="ANR18" s="1897"/>
      <c r="ANS18" s="1897"/>
      <c r="ANV18" s="1897"/>
      <c r="ANW18" s="1897"/>
      <c r="ANX18" s="1897"/>
      <c r="ANY18" s="1897"/>
      <c r="ANZ18" s="1897"/>
      <c r="AOA18" s="1897"/>
      <c r="AOD18" s="1897"/>
      <c r="AOE18" s="1897"/>
      <c r="AOF18" s="1897"/>
      <c r="AOG18" s="1897"/>
      <c r="AOH18" s="1897"/>
      <c r="AOI18" s="1897"/>
      <c r="AOL18" s="1897"/>
      <c r="AOM18" s="1897"/>
      <c r="AON18" s="1897"/>
      <c r="AOO18" s="1897"/>
      <c r="AOP18" s="1897"/>
      <c r="AOQ18" s="1897"/>
      <c r="AOT18" s="1897"/>
      <c r="AOU18" s="1897"/>
      <c r="AOV18" s="1897"/>
      <c r="AOW18" s="1897"/>
      <c r="AOX18" s="1897"/>
      <c r="AOY18" s="1897"/>
      <c r="APB18" s="1897"/>
      <c r="APC18" s="1897"/>
      <c r="APD18" s="1897"/>
      <c r="APE18" s="1897"/>
      <c r="APF18" s="1897"/>
      <c r="APG18" s="1897"/>
      <c r="APJ18" s="1897"/>
      <c r="APK18" s="1897"/>
      <c r="APL18" s="1897"/>
      <c r="APM18" s="1897"/>
      <c r="APN18" s="1897"/>
      <c r="APO18" s="1897"/>
      <c r="APR18" s="1897"/>
      <c r="APS18" s="1897"/>
      <c r="APT18" s="1897"/>
      <c r="APU18" s="1897"/>
      <c r="APV18" s="1897"/>
      <c r="APW18" s="1897"/>
      <c r="APZ18" s="1897"/>
      <c r="AQA18" s="1897"/>
      <c r="AQB18" s="1897"/>
      <c r="AQC18" s="1897"/>
      <c r="AQD18" s="1897"/>
      <c r="AQE18" s="1897"/>
      <c r="AQH18" s="1897"/>
      <c r="AQI18" s="1897"/>
      <c r="AQJ18" s="1897"/>
      <c r="AQK18" s="1897"/>
      <c r="AQL18" s="1897"/>
      <c r="AQM18" s="1897"/>
      <c r="AQP18" s="1897"/>
      <c r="AQQ18" s="1897"/>
      <c r="AQR18" s="1897"/>
      <c r="AQS18" s="1897"/>
      <c r="AQT18" s="1897"/>
      <c r="AQU18" s="1897"/>
      <c r="AQX18" s="1897"/>
      <c r="AQY18" s="1897"/>
      <c r="AQZ18" s="1897"/>
      <c r="ARA18" s="1897"/>
      <c r="ARB18" s="1897"/>
      <c r="ARC18" s="1897"/>
      <c r="ARF18" s="1897"/>
      <c r="ARG18" s="1897"/>
      <c r="ARH18" s="1897"/>
      <c r="ARI18" s="1897"/>
      <c r="ARJ18" s="1897"/>
      <c r="ARK18" s="1897"/>
      <c r="ARN18" s="1897"/>
      <c r="ARO18" s="1897"/>
      <c r="ARP18" s="1897"/>
      <c r="ARQ18" s="1897"/>
      <c r="ARR18" s="1897"/>
      <c r="ARS18" s="1897"/>
      <c r="ARV18" s="1897"/>
      <c r="ARW18" s="1897"/>
      <c r="ARX18" s="1897"/>
      <c r="ARY18" s="1897"/>
      <c r="ARZ18" s="1897"/>
      <c r="ASA18" s="1897"/>
      <c r="ASD18" s="1897"/>
      <c r="ASE18" s="1897"/>
      <c r="ASF18" s="1897"/>
      <c r="ASG18" s="1897"/>
      <c r="ASH18" s="1897"/>
      <c r="ASI18" s="1897"/>
      <c r="ASL18" s="1897"/>
      <c r="ASM18" s="1897"/>
      <c r="ASN18" s="1897"/>
      <c r="ASO18" s="1897"/>
      <c r="ASP18" s="1897"/>
      <c r="ASQ18" s="1897"/>
      <c r="AST18" s="1897"/>
      <c r="ASU18" s="1897"/>
      <c r="ASV18" s="1897"/>
      <c r="ASW18" s="1897"/>
      <c r="ASX18" s="1897"/>
      <c r="ASY18" s="1897"/>
      <c r="ATB18" s="1897"/>
      <c r="ATC18" s="1897"/>
      <c r="ATD18" s="1897"/>
      <c r="ATE18" s="1897"/>
      <c r="ATF18" s="1897"/>
      <c r="ATG18" s="1897"/>
      <c r="ATJ18" s="1897"/>
      <c r="ATK18" s="1897"/>
      <c r="ATL18" s="1897"/>
      <c r="ATM18" s="1897"/>
      <c r="ATN18" s="1897"/>
      <c r="ATO18" s="1897"/>
      <c r="ATR18" s="1897"/>
      <c r="ATS18" s="1897"/>
      <c r="ATT18" s="1897"/>
      <c r="ATU18" s="1897"/>
      <c r="ATV18" s="1897"/>
      <c r="ATW18" s="1897"/>
      <c r="ATZ18" s="1897"/>
      <c r="AUA18" s="1897"/>
      <c r="AUB18" s="1897"/>
      <c r="AUC18" s="1897"/>
      <c r="AUD18" s="1897"/>
      <c r="AUE18" s="1897"/>
      <c r="AUH18" s="1897"/>
      <c r="AUI18" s="1897"/>
      <c r="AUJ18" s="1897"/>
      <c r="AUK18" s="1897"/>
      <c r="AUL18" s="1897"/>
      <c r="AUM18" s="1897"/>
      <c r="AUP18" s="1897"/>
      <c r="AUQ18" s="1897"/>
      <c r="AUR18" s="1897"/>
      <c r="AUS18" s="1897"/>
      <c r="AUT18" s="1897"/>
      <c r="AUU18" s="1897"/>
      <c r="AUX18" s="1897"/>
      <c r="AUY18" s="1897"/>
      <c r="AUZ18" s="1897"/>
      <c r="AVA18" s="1897"/>
      <c r="AVB18" s="1897"/>
      <c r="AVC18" s="1897"/>
      <c r="AVF18" s="1897"/>
      <c r="AVG18" s="1897"/>
      <c r="AVH18" s="1897"/>
      <c r="AVI18" s="1897"/>
      <c r="AVJ18" s="1897"/>
      <c r="AVK18" s="1897"/>
      <c r="AVN18" s="1897"/>
      <c r="AVO18" s="1897"/>
      <c r="AVP18" s="1897"/>
      <c r="AVQ18" s="1897"/>
      <c r="AVR18" s="1897"/>
      <c r="AVS18" s="1897"/>
      <c r="AVV18" s="1897"/>
      <c r="AVW18" s="1897"/>
      <c r="AVX18" s="1897"/>
      <c r="AVY18" s="1897"/>
      <c r="AVZ18" s="1897"/>
      <c r="AWA18" s="1897"/>
      <c r="AWD18" s="1897"/>
      <c r="AWE18" s="1897"/>
      <c r="AWF18" s="1897"/>
      <c r="AWG18" s="1897"/>
      <c r="AWH18" s="1897"/>
      <c r="AWI18" s="1897"/>
      <c r="AWL18" s="1897"/>
      <c r="AWM18" s="1897"/>
      <c r="AWN18" s="1897"/>
      <c r="AWO18" s="1897"/>
      <c r="AWP18" s="1897"/>
      <c r="AWQ18" s="1897"/>
      <c r="AWT18" s="1897"/>
      <c r="AWU18" s="1897"/>
      <c r="AWV18" s="1897"/>
      <c r="AWW18" s="1897"/>
      <c r="AWX18" s="1897"/>
      <c r="AWY18" s="1897"/>
      <c r="AXB18" s="1897"/>
      <c r="AXC18" s="1897"/>
      <c r="AXD18" s="1897"/>
      <c r="AXE18" s="1897"/>
      <c r="AXF18" s="1897"/>
      <c r="AXG18" s="1897"/>
      <c r="AXJ18" s="1897"/>
      <c r="AXK18" s="1897"/>
      <c r="AXL18" s="1897"/>
      <c r="AXM18" s="1897"/>
      <c r="AXN18" s="1897"/>
      <c r="AXO18" s="1897"/>
      <c r="AXR18" s="1897"/>
      <c r="AXS18" s="1897"/>
      <c r="AXT18" s="1897"/>
      <c r="AXU18" s="1897"/>
      <c r="AXV18" s="1897"/>
      <c r="AXW18" s="1897"/>
      <c r="AXZ18" s="1897"/>
      <c r="AYA18" s="1897"/>
      <c r="AYB18" s="1897"/>
      <c r="AYC18" s="1897"/>
      <c r="AYD18" s="1897"/>
      <c r="AYE18" s="1897"/>
      <c r="AYH18" s="1897"/>
      <c r="AYI18" s="1897"/>
      <c r="AYJ18" s="1897"/>
      <c r="AYK18" s="1897"/>
      <c r="AYL18" s="1897"/>
      <c r="AYM18" s="1897"/>
      <c r="AYP18" s="1897"/>
      <c r="AYQ18" s="1897"/>
      <c r="AYR18" s="1897"/>
      <c r="AYS18" s="1897"/>
      <c r="AYT18" s="1897"/>
      <c r="AYU18" s="1897"/>
      <c r="AYX18" s="1897"/>
      <c r="AYY18" s="1897"/>
      <c r="AYZ18" s="1897"/>
      <c r="AZA18" s="1897"/>
      <c r="AZB18" s="1897"/>
      <c r="AZC18" s="1897"/>
      <c r="AZF18" s="1897"/>
      <c r="AZG18" s="1897"/>
      <c r="AZH18" s="1897"/>
      <c r="AZI18" s="1897"/>
      <c r="AZJ18" s="1897"/>
      <c r="AZK18" s="1897"/>
      <c r="AZN18" s="1897"/>
      <c r="AZO18" s="1897"/>
      <c r="AZP18" s="1897"/>
      <c r="AZQ18" s="1897"/>
      <c r="AZR18" s="1897"/>
      <c r="AZS18" s="1897"/>
      <c r="AZV18" s="1897"/>
      <c r="AZW18" s="1897"/>
      <c r="AZX18" s="1897"/>
      <c r="AZY18" s="1897"/>
      <c r="AZZ18" s="1897"/>
      <c r="BAA18" s="1897"/>
      <c r="BAD18" s="1897"/>
      <c r="BAE18" s="1897"/>
      <c r="BAF18" s="1897"/>
      <c r="BAG18" s="1897"/>
      <c r="BAH18" s="1897"/>
      <c r="BAI18" s="1897"/>
      <c r="BAL18" s="1897"/>
      <c r="BAM18" s="1897"/>
      <c r="BAN18" s="1897"/>
      <c r="BAO18" s="1897"/>
      <c r="BAP18" s="1897"/>
      <c r="BAQ18" s="1897"/>
      <c r="BAT18" s="1897"/>
      <c r="BAU18" s="1897"/>
      <c r="BAV18" s="1897"/>
      <c r="BAW18" s="1897"/>
      <c r="BAX18" s="1897"/>
      <c r="BAY18" s="1897"/>
      <c r="BBB18" s="1897"/>
      <c r="BBC18" s="1897"/>
      <c r="BBD18" s="1897"/>
      <c r="BBE18" s="1897"/>
      <c r="BBF18" s="1897"/>
      <c r="BBG18" s="1897"/>
      <c r="BBJ18" s="1897"/>
      <c r="BBK18" s="1897"/>
      <c r="BBL18" s="1897"/>
      <c r="BBM18" s="1897"/>
      <c r="BBN18" s="1897"/>
      <c r="BBO18" s="1897"/>
      <c r="BBR18" s="1897"/>
      <c r="BBS18" s="1897"/>
      <c r="BBT18" s="1897"/>
      <c r="BBU18" s="1897"/>
      <c r="BBV18" s="1897"/>
      <c r="BBW18" s="1897"/>
      <c r="BBZ18" s="1897"/>
      <c r="BCA18" s="1897"/>
      <c r="BCB18" s="1897"/>
      <c r="BCC18" s="1897"/>
      <c r="BCD18" s="1897"/>
      <c r="BCE18" s="1897"/>
      <c r="BCH18" s="1897"/>
      <c r="BCI18" s="1897"/>
      <c r="BCJ18" s="1897"/>
      <c r="BCK18" s="1897"/>
      <c r="BCL18" s="1897"/>
      <c r="BCM18" s="1897"/>
      <c r="BCP18" s="1897"/>
      <c r="BCQ18" s="1897"/>
      <c r="BCR18" s="1897"/>
      <c r="BCS18" s="1897"/>
      <c r="BCT18" s="1897"/>
      <c r="BCU18" s="1897"/>
      <c r="BCX18" s="1897"/>
      <c r="BCY18" s="1897"/>
      <c r="BCZ18" s="1897"/>
      <c r="BDA18" s="1897"/>
      <c r="BDB18" s="1897"/>
      <c r="BDC18" s="1897"/>
      <c r="BDF18" s="1897"/>
      <c r="BDG18" s="1897"/>
      <c r="BDH18" s="1897"/>
      <c r="BDI18" s="1897"/>
      <c r="BDJ18" s="1897"/>
      <c r="BDK18" s="1897"/>
      <c r="BDN18" s="1897"/>
      <c r="BDO18" s="1897"/>
      <c r="BDP18" s="1897"/>
      <c r="BDQ18" s="1897"/>
      <c r="BDR18" s="1897"/>
      <c r="BDS18" s="1897"/>
      <c r="BDV18" s="1897"/>
      <c r="BDW18" s="1897"/>
      <c r="BDX18" s="1897"/>
      <c r="BDY18" s="1897"/>
      <c r="BDZ18" s="1897"/>
      <c r="BEA18" s="1897"/>
      <c r="BED18" s="1897"/>
      <c r="BEE18" s="1897"/>
      <c r="BEF18" s="1897"/>
      <c r="BEG18" s="1897"/>
      <c r="BEH18" s="1897"/>
      <c r="BEI18" s="1897"/>
      <c r="BEL18" s="1897"/>
      <c r="BEM18" s="1897"/>
      <c r="BEN18" s="1897"/>
      <c r="BEO18" s="1897"/>
      <c r="BEP18" s="1897"/>
      <c r="BEQ18" s="1897"/>
      <c r="BET18" s="1897"/>
      <c r="BEU18" s="1897"/>
      <c r="BEV18" s="1897"/>
      <c r="BEW18" s="1897"/>
      <c r="BEX18" s="1897"/>
      <c r="BEY18" s="1897"/>
      <c r="BFB18" s="1897"/>
      <c r="BFC18" s="1897"/>
      <c r="BFD18" s="1897"/>
      <c r="BFE18" s="1897"/>
      <c r="BFF18" s="1897"/>
      <c r="BFG18" s="1897"/>
      <c r="BFJ18" s="1897"/>
      <c r="BFK18" s="1897"/>
      <c r="BFL18" s="1897"/>
      <c r="BFM18" s="1897"/>
      <c r="BFN18" s="1897"/>
      <c r="BFO18" s="1897"/>
      <c r="BFR18" s="1897"/>
      <c r="BFS18" s="1897"/>
      <c r="BFT18" s="1897"/>
      <c r="BFU18" s="1897"/>
      <c r="BFV18" s="1897"/>
      <c r="BFW18" s="1897"/>
      <c r="BFZ18" s="1897"/>
      <c r="BGA18" s="1897"/>
      <c r="BGB18" s="1897"/>
      <c r="BGC18" s="1897"/>
      <c r="BGD18" s="1897"/>
      <c r="BGE18" s="1897"/>
      <c r="BGH18" s="1897"/>
      <c r="BGI18" s="1897"/>
      <c r="BGJ18" s="1897"/>
      <c r="BGK18" s="1897"/>
      <c r="BGL18" s="1897"/>
      <c r="BGM18" s="1897"/>
      <c r="BGP18" s="1897"/>
      <c r="BGQ18" s="1897"/>
      <c r="BGR18" s="1897"/>
      <c r="BGS18" s="1897"/>
      <c r="BGT18" s="1897"/>
      <c r="BGU18" s="1897"/>
      <c r="BGX18" s="1897"/>
      <c r="BGY18" s="1897"/>
      <c r="BGZ18" s="1897"/>
      <c r="BHA18" s="1897"/>
      <c r="BHB18" s="1897"/>
      <c r="BHC18" s="1897"/>
      <c r="BHF18" s="1897"/>
      <c r="BHG18" s="1897"/>
      <c r="BHH18" s="1897"/>
      <c r="BHI18" s="1897"/>
      <c r="BHJ18" s="1897"/>
      <c r="BHK18" s="1897"/>
      <c r="BHN18" s="1897"/>
      <c r="BHO18" s="1897"/>
      <c r="BHP18" s="1897"/>
      <c r="BHQ18" s="1897"/>
      <c r="BHR18" s="1897"/>
      <c r="BHS18" s="1897"/>
      <c r="BHV18" s="1897"/>
      <c r="BHW18" s="1897"/>
      <c r="BHX18" s="1897"/>
      <c r="BHY18" s="1897"/>
      <c r="BHZ18" s="1897"/>
      <c r="BIA18" s="1897"/>
      <c r="BID18" s="1897"/>
      <c r="BIE18" s="1897"/>
      <c r="BIF18" s="1897"/>
      <c r="BIG18" s="1897"/>
      <c r="BIH18" s="1897"/>
      <c r="BII18" s="1897"/>
      <c r="BIL18" s="1897"/>
      <c r="BIM18" s="1897"/>
      <c r="BIN18" s="1897"/>
      <c r="BIO18" s="1897"/>
      <c r="BIP18" s="1897"/>
      <c r="BIQ18" s="1897"/>
      <c r="BIT18" s="1897"/>
      <c r="BIU18" s="1897"/>
      <c r="BIV18" s="1897"/>
      <c r="BIW18" s="1897"/>
      <c r="BIX18" s="1897"/>
      <c r="BIY18" s="1897"/>
      <c r="BJB18" s="1897"/>
      <c r="BJC18" s="1897"/>
      <c r="BJD18" s="1897"/>
      <c r="BJE18" s="1897"/>
      <c r="BJF18" s="1897"/>
      <c r="BJG18" s="1897"/>
      <c r="BJJ18" s="1897"/>
      <c r="BJK18" s="1897"/>
      <c r="BJL18" s="1897"/>
      <c r="BJM18" s="1897"/>
      <c r="BJN18" s="1897"/>
      <c r="BJO18" s="1897"/>
      <c r="BJR18" s="1897"/>
      <c r="BJS18" s="1897"/>
      <c r="BJT18" s="1897"/>
      <c r="BJU18" s="1897"/>
      <c r="BJV18" s="1897"/>
      <c r="BJW18" s="1897"/>
      <c r="BJZ18" s="1897"/>
      <c r="BKA18" s="1897"/>
      <c r="BKB18" s="1897"/>
      <c r="BKC18" s="1897"/>
      <c r="BKD18" s="1897"/>
      <c r="BKE18" s="1897"/>
      <c r="BKH18" s="1897"/>
      <c r="BKI18" s="1897"/>
      <c r="BKJ18" s="1897"/>
      <c r="BKK18" s="1897"/>
      <c r="BKL18" s="1897"/>
      <c r="BKM18" s="1897"/>
      <c r="BKP18" s="1897"/>
      <c r="BKQ18" s="1897"/>
      <c r="BKR18" s="1897"/>
      <c r="BKS18" s="1897"/>
      <c r="BKT18" s="1897"/>
      <c r="BKU18" s="1897"/>
      <c r="BKX18" s="1897"/>
      <c r="BKY18" s="1897"/>
      <c r="BKZ18" s="1897"/>
      <c r="BLA18" s="1897"/>
      <c r="BLB18" s="1897"/>
      <c r="BLC18" s="1897"/>
      <c r="BLF18" s="1897"/>
      <c r="BLG18" s="1897"/>
      <c r="BLH18" s="1897"/>
      <c r="BLI18" s="1897"/>
      <c r="BLJ18" s="1897"/>
      <c r="BLK18" s="1897"/>
      <c r="BLN18" s="1897"/>
      <c r="BLO18" s="1897"/>
      <c r="BLP18" s="1897"/>
      <c r="BLQ18" s="1897"/>
      <c r="BLR18" s="1897"/>
      <c r="BLS18" s="1897"/>
      <c r="BLV18" s="1897"/>
      <c r="BLW18" s="1897"/>
      <c r="BLX18" s="1897"/>
      <c r="BLY18" s="1897"/>
      <c r="BLZ18" s="1897"/>
      <c r="BMA18" s="1897"/>
      <c r="BMD18" s="1897"/>
      <c r="BME18" s="1897"/>
      <c r="BMF18" s="1897"/>
      <c r="BMG18" s="1897"/>
      <c r="BMH18" s="1897"/>
      <c r="BMI18" s="1897"/>
      <c r="BML18" s="1897"/>
      <c r="BMM18" s="1897"/>
      <c r="BMN18" s="1897"/>
      <c r="BMO18" s="1897"/>
      <c r="BMP18" s="1897"/>
      <c r="BMQ18" s="1897"/>
      <c r="BMT18" s="1897"/>
      <c r="BMU18" s="1897"/>
      <c r="BMV18" s="1897"/>
      <c r="BMW18" s="1897"/>
      <c r="BMX18" s="1897"/>
      <c r="BMY18" s="1897"/>
      <c r="BNB18" s="1897"/>
      <c r="BNC18" s="1897"/>
      <c r="BND18" s="1897"/>
      <c r="BNE18" s="1897"/>
      <c r="BNF18" s="1897"/>
      <c r="BNG18" s="1897"/>
      <c r="BNJ18" s="1897"/>
      <c r="BNK18" s="1897"/>
      <c r="BNL18" s="1897"/>
      <c r="BNM18" s="1897"/>
      <c r="BNN18" s="1897"/>
      <c r="BNO18" s="1897"/>
      <c r="BNR18" s="1897"/>
      <c r="BNS18" s="1897"/>
      <c r="BNT18" s="1897"/>
      <c r="BNU18" s="1897"/>
      <c r="BNV18" s="1897"/>
      <c r="BNW18" s="1897"/>
      <c r="BNZ18" s="1897"/>
      <c r="BOA18" s="1897"/>
      <c r="BOB18" s="1897"/>
      <c r="BOC18" s="1897"/>
      <c r="BOD18" s="1897"/>
      <c r="BOE18" s="1897"/>
      <c r="BOH18" s="1897"/>
      <c r="BOI18" s="1897"/>
      <c r="BOJ18" s="1897"/>
      <c r="BOK18" s="1897"/>
      <c r="BOL18" s="1897"/>
      <c r="BOM18" s="1897"/>
      <c r="BOP18" s="1897"/>
      <c r="BOQ18" s="1897"/>
      <c r="BOR18" s="1897"/>
      <c r="BOS18" s="1897"/>
      <c r="BOT18" s="1897"/>
      <c r="BOU18" s="1897"/>
      <c r="BOX18" s="1897"/>
      <c r="BOY18" s="1897"/>
      <c r="BOZ18" s="1897"/>
      <c r="BPA18" s="1897"/>
      <c r="BPB18" s="1897"/>
      <c r="BPC18" s="1897"/>
      <c r="BPF18" s="1897"/>
      <c r="BPG18" s="1897"/>
      <c r="BPH18" s="1897"/>
      <c r="BPI18" s="1897"/>
      <c r="BPJ18" s="1897"/>
      <c r="BPK18" s="1897"/>
      <c r="BPN18" s="1897"/>
      <c r="BPO18" s="1897"/>
      <c r="BPP18" s="1897"/>
      <c r="BPQ18" s="1897"/>
      <c r="BPR18" s="1897"/>
      <c r="BPS18" s="1897"/>
      <c r="BPV18" s="1897"/>
      <c r="BPW18" s="1897"/>
      <c r="BPX18" s="1897"/>
      <c r="BPY18" s="1897"/>
      <c r="BPZ18" s="1897"/>
      <c r="BQA18" s="1897"/>
      <c r="BQD18" s="1897"/>
      <c r="BQE18" s="1897"/>
      <c r="BQF18" s="1897"/>
      <c r="BQG18" s="1897"/>
      <c r="BQH18" s="1897"/>
      <c r="BQI18" s="1897"/>
      <c r="BQL18" s="1897"/>
      <c r="BQM18" s="1897"/>
      <c r="BQN18" s="1897"/>
      <c r="BQO18" s="1897"/>
      <c r="BQP18" s="1897"/>
      <c r="BQQ18" s="1897"/>
      <c r="BQT18" s="1897"/>
      <c r="BQU18" s="1897"/>
      <c r="BQV18" s="1897"/>
      <c r="BQW18" s="1897"/>
      <c r="BQX18" s="1897"/>
      <c r="BQY18" s="1897"/>
      <c r="BRB18" s="1897"/>
      <c r="BRC18" s="1897"/>
      <c r="BRD18" s="1897"/>
      <c r="BRE18" s="1897"/>
      <c r="BRF18" s="1897"/>
      <c r="BRG18" s="1897"/>
      <c r="BRJ18" s="1897"/>
      <c r="BRK18" s="1897"/>
      <c r="BRL18" s="1897"/>
      <c r="BRM18" s="1897"/>
      <c r="BRN18" s="1897"/>
      <c r="BRO18" s="1897"/>
      <c r="BRR18" s="1897"/>
      <c r="BRS18" s="1897"/>
      <c r="BRT18" s="1897"/>
      <c r="BRU18" s="1897"/>
      <c r="BRV18" s="1897"/>
      <c r="BRW18" s="1897"/>
      <c r="BRZ18" s="1897"/>
      <c r="BSA18" s="1897"/>
      <c r="BSB18" s="1897"/>
      <c r="BSC18" s="1897"/>
      <c r="BSD18" s="1897"/>
      <c r="BSE18" s="1897"/>
      <c r="BSH18" s="1897"/>
      <c r="BSI18" s="1897"/>
      <c r="BSJ18" s="1897"/>
      <c r="BSK18" s="1897"/>
      <c r="BSL18" s="1897"/>
      <c r="BSM18" s="1897"/>
      <c r="BSP18" s="1897"/>
      <c r="BSQ18" s="1897"/>
      <c r="BSR18" s="1897"/>
      <c r="BSS18" s="1897"/>
      <c r="BST18" s="1897"/>
      <c r="BSU18" s="1897"/>
      <c r="BSX18" s="1897"/>
      <c r="BSY18" s="1897"/>
      <c r="BSZ18" s="1897"/>
      <c r="BTA18" s="1897"/>
      <c r="BTB18" s="1897"/>
      <c r="BTC18" s="1897"/>
      <c r="BTF18" s="1897"/>
      <c r="BTG18" s="1897"/>
      <c r="BTH18" s="1897"/>
      <c r="BTI18" s="1897"/>
      <c r="BTJ18" s="1897"/>
      <c r="BTK18" s="1897"/>
      <c r="BTN18" s="1897"/>
      <c r="BTO18" s="1897"/>
      <c r="BTP18" s="1897"/>
      <c r="BTQ18" s="1897"/>
      <c r="BTR18" s="1897"/>
      <c r="BTS18" s="1897"/>
      <c r="BTV18" s="1897"/>
      <c r="BTW18" s="1897"/>
      <c r="BTX18" s="1897"/>
      <c r="BTY18" s="1897"/>
      <c r="BTZ18" s="1897"/>
      <c r="BUA18" s="1897"/>
      <c r="BUD18" s="1897"/>
      <c r="BUE18" s="1897"/>
      <c r="BUF18" s="1897"/>
      <c r="BUG18" s="1897"/>
      <c r="BUH18" s="1897"/>
      <c r="BUI18" s="1897"/>
      <c r="BUL18" s="1897"/>
      <c r="BUM18" s="1897"/>
      <c r="BUN18" s="1897"/>
      <c r="BUO18" s="1897"/>
      <c r="BUP18" s="1897"/>
      <c r="BUQ18" s="1897"/>
      <c r="BUT18" s="1897"/>
      <c r="BUU18" s="1897"/>
      <c r="BUV18" s="1897"/>
      <c r="BUW18" s="1897"/>
      <c r="BUX18" s="1897"/>
      <c r="BUY18" s="1897"/>
      <c r="BVB18" s="1897"/>
      <c r="BVC18" s="1897"/>
      <c r="BVD18" s="1897"/>
      <c r="BVE18" s="1897"/>
      <c r="BVF18" s="1897"/>
      <c r="BVG18" s="1897"/>
      <c r="BVJ18" s="1897"/>
      <c r="BVK18" s="1897"/>
      <c r="BVL18" s="1897"/>
      <c r="BVM18" s="1897"/>
      <c r="BVN18" s="1897"/>
      <c r="BVO18" s="1897"/>
      <c r="BVR18" s="1897"/>
      <c r="BVS18" s="1897"/>
      <c r="BVT18" s="1897"/>
      <c r="BVU18" s="1897"/>
      <c r="BVV18" s="1897"/>
      <c r="BVW18" s="1897"/>
      <c r="BVZ18" s="1897"/>
      <c r="BWA18" s="1897"/>
      <c r="BWB18" s="1897"/>
      <c r="BWC18" s="1897"/>
      <c r="BWD18" s="1897"/>
      <c r="BWE18" s="1897"/>
      <c r="BWH18" s="1897"/>
      <c r="BWI18" s="1897"/>
      <c r="BWJ18" s="1897"/>
      <c r="BWK18" s="1897"/>
      <c r="BWL18" s="1897"/>
      <c r="BWM18" s="1897"/>
      <c r="BWP18" s="1897"/>
      <c r="BWQ18" s="1897"/>
      <c r="BWR18" s="1897"/>
      <c r="BWS18" s="1897"/>
      <c r="BWT18" s="1897"/>
      <c r="BWU18" s="1897"/>
      <c r="BWX18" s="1897"/>
      <c r="BWY18" s="1897"/>
      <c r="BWZ18" s="1897"/>
      <c r="BXA18" s="1897"/>
      <c r="BXB18" s="1897"/>
      <c r="BXC18" s="1897"/>
      <c r="BXF18" s="1897"/>
      <c r="BXG18" s="1897"/>
      <c r="BXH18" s="1897"/>
      <c r="BXI18" s="1897"/>
      <c r="BXJ18" s="1897"/>
      <c r="BXK18" s="1897"/>
      <c r="BXN18" s="1897"/>
      <c r="BXO18" s="1897"/>
      <c r="BXP18" s="1897"/>
      <c r="BXQ18" s="1897"/>
      <c r="BXR18" s="1897"/>
      <c r="BXS18" s="1897"/>
      <c r="BXV18" s="1897"/>
      <c r="BXW18" s="1897"/>
      <c r="BXX18" s="1897"/>
      <c r="BXY18" s="1897"/>
      <c r="BXZ18" s="1897"/>
      <c r="BYA18" s="1897"/>
      <c r="BYD18" s="1897"/>
      <c r="BYE18" s="1897"/>
      <c r="BYF18" s="1897"/>
      <c r="BYG18" s="1897"/>
      <c r="BYH18" s="1897"/>
      <c r="BYI18" s="1897"/>
      <c r="BYL18" s="1897"/>
      <c r="BYM18" s="1897"/>
      <c r="BYN18" s="1897"/>
      <c r="BYO18" s="1897"/>
      <c r="BYP18" s="1897"/>
      <c r="BYQ18" s="1897"/>
      <c r="BYT18" s="1897"/>
      <c r="BYU18" s="1897"/>
      <c r="BYV18" s="1897"/>
      <c r="BYW18" s="1897"/>
      <c r="BYX18" s="1897"/>
      <c r="BYY18" s="1897"/>
      <c r="BZB18" s="1897"/>
      <c r="BZC18" s="1897"/>
      <c r="BZD18" s="1897"/>
      <c r="BZE18" s="1897"/>
      <c r="BZF18" s="1897"/>
      <c r="BZG18" s="1897"/>
      <c r="BZJ18" s="1897"/>
      <c r="BZK18" s="1897"/>
      <c r="BZL18" s="1897"/>
      <c r="BZM18" s="1897"/>
      <c r="BZN18" s="1897"/>
      <c r="BZO18" s="1897"/>
      <c r="BZR18" s="1897"/>
      <c r="BZS18" s="1897"/>
      <c r="BZT18" s="1897"/>
      <c r="BZU18" s="1897"/>
      <c r="BZV18" s="1897"/>
      <c r="BZW18" s="1897"/>
      <c r="BZZ18" s="1897"/>
      <c r="CAA18" s="1897"/>
      <c r="CAB18" s="1897"/>
      <c r="CAC18" s="1897"/>
      <c r="CAD18" s="1897"/>
      <c r="CAE18" s="1897"/>
      <c r="CAH18" s="1897"/>
      <c r="CAI18" s="1897"/>
      <c r="CAJ18" s="1897"/>
      <c r="CAK18" s="1897"/>
      <c r="CAL18" s="1897"/>
      <c r="CAM18" s="1897"/>
      <c r="CAP18" s="1897"/>
      <c r="CAQ18" s="1897"/>
      <c r="CAR18" s="1897"/>
      <c r="CAS18" s="1897"/>
      <c r="CAT18" s="1897"/>
      <c r="CAU18" s="1897"/>
      <c r="CAX18" s="1897"/>
      <c r="CAY18" s="1897"/>
      <c r="CAZ18" s="1897"/>
      <c r="CBA18" s="1897"/>
      <c r="CBB18" s="1897"/>
      <c r="CBC18" s="1897"/>
      <c r="CBF18" s="1897"/>
      <c r="CBG18" s="1897"/>
      <c r="CBH18" s="1897"/>
      <c r="CBI18" s="1897"/>
      <c r="CBJ18" s="1897"/>
      <c r="CBK18" s="1897"/>
      <c r="CBN18" s="1897"/>
      <c r="CBO18" s="1897"/>
      <c r="CBP18" s="1897"/>
      <c r="CBQ18" s="1897"/>
      <c r="CBR18" s="1897"/>
      <c r="CBS18" s="1897"/>
      <c r="CBV18" s="1897"/>
      <c r="CBW18" s="1897"/>
      <c r="CBX18" s="1897"/>
      <c r="CBY18" s="1897"/>
      <c r="CBZ18" s="1897"/>
      <c r="CCA18" s="1897"/>
      <c r="CCD18" s="1897"/>
      <c r="CCE18" s="1897"/>
      <c r="CCF18" s="1897"/>
      <c r="CCG18" s="1897"/>
      <c r="CCH18" s="1897"/>
      <c r="CCI18" s="1897"/>
      <c r="CCL18" s="1897"/>
      <c r="CCM18" s="1897"/>
      <c r="CCN18" s="1897"/>
      <c r="CCO18" s="1897"/>
      <c r="CCP18" s="1897"/>
      <c r="CCQ18" s="1897"/>
      <c r="CCT18" s="1897"/>
      <c r="CCU18" s="1897"/>
      <c r="CCV18" s="1897"/>
      <c r="CCW18" s="1897"/>
      <c r="CCX18" s="1897"/>
      <c r="CCY18" s="1897"/>
      <c r="CDB18" s="1897"/>
      <c r="CDC18" s="1897"/>
      <c r="CDD18" s="1897"/>
      <c r="CDE18" s="1897"/>
      <c r="CDF18" s="1897"/>
      <c r="CDG18" s="1897"/>
      <c r="CDJ18" s="1897"/>
      <c r="CDK18" s="1897"/>
      <c r="CDL18" s="1897"/>
      <c r="CDM18" s="1897"/>
      <c r="CDN18" s="1897"/>
      <c r="CDO18" s="1897"/>
      <c r="CDR18" s="1897"/>
      <c r="CDS18" s="1897"/>
      <c r="CDT18" s="1897"/>
      <c r="CDU18" s="1897"/>
      <c r="CDV18" s="1897"/>
      <c r="CDW18" s="1897"/>
      <c r="CDZ18" s="1897"/>
      <c r="CEA18" s="1897"/>
      <c r="CEB18" s="1897"/>
      <c r="CEC18" s="1897"/>
      <c r="CED18" s="1897"/>
      <c r="CEE18" s="1897"/>
      <c r="CEH18" s="1897"/>
      <c r="CEI18" s="1897"/>
      <c r="CEJ18" s="1897"/>
      <c r="CEK18" s="1897"/>
      <c r="CEL18" s="1897"/>
      <c r="CEM18" s="1897"/>
      <c r="CEP18" s="1897"/>
      <c r="CEQ18" s="1897"/>
      <c r="CER18" s="1897"/>
      <c r="CES18" s="1897"/>
      <c r="CET18" s="1897"/>
      <c r="CEU18" s="1897"/>
      <c r="CEX18" s="1897"/>
      <c r="CEY18" s="1897"/>
      <c r="CEZ18" s="1897"/>
      <c r="CFA18" s="1897"/>
      <c r="CFB18" s="1897"/>
      <c r="CFC18" s="1897"/>
      <c r="CFF18" s="1897"/>
      <c r="CFG18" s="1897"/>
      <c r="CFH18" s="1897"/>
      <c r="CFI18" s="1897"/>
      <c r="CFJ18" s="1897"/>
      <c r="CFK18" s="1897"/>
      <c r="CFN18" s="1897"/>
      <c r="CFO18" s="1897"/>
      <c r="CFP18" s="1897"/>
      <c r="CFQ18" s="1897"/>
      <c r="CFR18" s="1897"/>
      <c r="CFS18" s="1897"/>
      <c r="CFV18" s="1897"/>
      <c r="CFW18" s="1897"/>
      <c r="CFX18" s="1897"/>
      <c r="CFY18" s="1897"/>
      <c r="CFZ18" s="1897"/>
      <c r="CGA18" s="1897"/>
      <c r="CGD18" s="1897"/>
      <c r="CGE18" s="1897"/>
      <c r="CGF18" s="1897"/>
      <c r="CGG18" s="1897"/>
      <c r="CGH18" s="1897"/>
      <c r="CGI18" s="1897"/>
      <c r="CGL18" s="1897"/>
      <c r="CGM18" s="1897"/>
      <c r="CGN18" s="1897"/>
      <c r="CGO18" s="1897"/>
      <c r="CGP18" s="1897"/>
      <c r="CGQ18" s="1897"/>
      <c r="CGT18" s="1897"/>
      <c r="CGU18" s="1897"/>
      <c r="CGV18" s="1897"/>
      <c r="CGW18" s="1897"/>
      <c r="CGX18" s="1897"/>
      <c r="CGY18" s="1897"/>
      <c r="CHB18" s="1897"/>
      <c r="CHC18" s="1897"/>
      <c r="CHD18" s="1897"/>
      <c r="CHE18" s="1897"/>
      <c r="CHF18" s="1897"/>
      <c r="CHG18" s="1897"/>
      <c r="CHJ18" s="1897"/>
      <c r="CHK18" s="1897"/>
      <c r="CHL18" s="1897"/>
      <c r="CHM18" s="1897"/>
      <c r="CHN18" s="1897"/>
      <c r="CHO18" s="1897"/>
      <c r="CHR18" s="1897"/>
      <c r="CHS18" s="1897"/>
      <c r="CHT18" s="1897"/>
      <c r="CHU18" s="1897"/>
      <c r="CHV18" s="1897"/>
      <c r="CHW18" s="1897"/>
      <c r="CHZ18" s="1897"/>
      <c r="CIA18" s="1897"/>
      <c r="CIB18" s="1897"/>
      <c r="CIC18" s="1897"/>
      <c r="CID18" s="1897"/>
      <c r="CIE18" s="1897"/>
      <c r="CIH18" s="1897"/>
      <c r="CII18" s="1897"/>
      <c r="CIJ18" s="1897"/>
      <c r="CIK18" s="1897"/>
      <c r="CIL18" s="1897"/>
      <c r="CIM18" s="1897"/>
      <c r="CIP18" s="1897"/>
      <c r="CIQ18" s="1897"/>
      <c r="CIR18" s="1897"/>
      <c r="CIS18" s="1897"/>
      <c r="CIT18" s="1897"/>
      <c r="CIU18" s="1897"/>
      <c r="CIX18" s="1897"/>
      <c r="CIY18" s="1897"/>
      <c r="CIZ18" s="1897"/>
      <c r="CJA18" s="1897"/>
      <c r="CJB18" s="1897"/>
      <c r="CJC18" s="1897"/>
      <c r="CJF18" s="1897"/>
      <c r="CJG18" s="1897"/>
      <c r="CJH18" s="1897"/>
      <c r="CJI18" s="1897"/>
      <c r="CJJ18" s="1897"/>
      <c r="CJK18" s="1897"/>
      <c r="CJN18" s="1897"/>
      <c r="CJO18" s="1897"/>
      <c r="CJP18" s="1897"/>
      <c r="CJQ18" s="1897"/>
      <c r="CJR18" s="1897"/>
      <c r="CJS18" s="1897"/>
      <c r="CJV18" s="1897"/>
      <c r="CJW18" s="1897"/>
      <c r="CJX18" s="1897"/>
      <c r="CJY18" s="1897"/>
      <c r="CJZ18" s="1897"/>
      <c r="CKA18" s="1897"/>
      <c r="CKD18" s="1897"/>
      <c r="CKE18" s="1897"/>
      <c r="CKF18" s="1897"/>
      <c r="CKG18" s="1897"/>
      <c r="CKH18" s="1897"/>
      <c r="CKI18" s="1897"/>
      <c r="CKL18" s="1897"/>
      <c r="CKM18" s="1897"/>
      <c r="CKN18" s="1897"/>
      <c r="CKO18" s="1897"/>
      <c r="CKP18" s="1897"/>
      <c r="CKQ18" s="1897"/>
      <c r="CKT18" s="1897"/>
      <c r="CKU18" s="1897"/>
      <c r="CKV18" s="1897"/>
      <c r="CKW18" s="1897"/>
      <c r="CKX18" s="1897"/>
      <c r="CKY18" s="1897"/>
      <c r="CLB18" s="1897"/>
      <c r="CLC18" s="1897"/>
      <c r="CLD18" s="1897"/>
      <c r="CLE18" s="1897"/>
      <c r="CLF18" s="1897"/>
      <c r="CLG18" s="1897"/>
      <c r="CLJ18" s="1897"/>
      <c r="CLK18" s="1897"/>
      <c r="CLL18" s="1897"/>
      <c r="CLM18" s="1897"/>
      <c r="CLN18" s="1897"/>
      <c r="CLO18" s="1897"/>
      <c r="CLR18" s="1897"/>
      <c r="CLS18" s="1897"/>
      <c r="CLT18" s="1897"/>
      <c r="CLU18" s="1897"/>
      <c r="CLV18" s="1897"/>
      <c r="CLW18" s="1897"/>
      <c r="CLZ18" s="1897"/>
      <c r="CMA18" s="1897"/>
      <c r="CMB18" s="1897"/>
      <c r="CMC18" s="1897"/>
      <c r="CMD18" s="1897"/>
      <c r="CME18" s="1897"/>
      <c r="CMH18" s="1897"/>
      <c r="CMI18" s="1897"/>
      <c r="CMJ18" s="1897"/>
      <c r="CMK18" s="1897"/>
      <c r="CML18" s="1897"/>
      <c r="CMM18" s="1897"/>
      <c r="CMP18" s="1897"/>
      <c r="CMQ18" s="1897"/>
      <c r="CMR18" s="1897"/>
      <c r="CMS18" s="1897"/>
      <c r="CMT18" s="1897"/>
      <c r="CMU18" s="1897"/>
      <c r="CMX18" s="1897"/>
      <c r="CMY18" s="1897"/>
      <c r="CMZ18" s="1897"/>
      <c r="CNA18" s="1897"/>
      <c r="CNB18" s="1897"/>
      <c r="CNC18" s="1897"/>
      <c r="CNF18" s="1897"/>
      <c r="CNG18" s="1897"/>
      <c r="CNH18" s="1897"/>
      <c r="CNI18" s="1897"/>
      <c r="CNJ18" s="1897"/>
      <c r="CNK18" s="1897"/>
      <c r="CNN18" s="1897"/>
      <c r="CNO18" s="1897"/>
      <c r="CNP18" s="1897"/>
      <c r="CNQ18" s="1897"/>
      <c r="CNR18" s="1897"/>
      <c r="CNS18" s="1897"/>
      <c r="CNV18" s="1897"/>
      <c r="CNW18" s="1897"/>
      <c r="CNX18" s="1897"/>
      <c r="CNY18" s="1897"/>
      <c r="CNZ18" s="1897"/>
      <c r="COA18" s="1897"/>
      <c r="COD18" s="1897"/>
      <c r="COE18" s="1897"/>
      <c r="COF18" s="1897"/>
      <c r="COG18" s="1897"/>
      <c r="COH18" s="1897"/>
      <c r="COI18" s="1897"/>
      <c r="COL18" s="1897"/>
      <c r="COM18" s="1897"/>
      <c r="CON18" s="1897"/>
      <c r="COO18" s="1897"/>
      <c r="COP18" s="1897"/>
      <c r="COQ18" s="1897"/>
      <c r="COT18" s="1897"/>
      <c r="COU18" s="1897"/>
      <c r="COV18" s="1897"/>
      <c r="COW18" s="1897"/>
      <c r="COX18" s="1897"/>
      <c r="COY18" s="1897"/>
      <c r="CPB18" s="1897"/>
      <c r="CPC18" s="1897"/>
      <c r="CPD18" s="1897"/>
      <c r="CPE18" s="1897"/>
      <c r="CPF18" s="1897"/>
      <c r="CPG18" s="1897"/>
      <c r="CPJ18" s="1897"/>
      <c r="CPK18" s="1897"/>
      <c r="CPL18" s="1897"/>
      <c r="CPM18" s="1897"/>
      <c r="CPN18" s="1897"/>
      <c r="CPO18" s="1897"/>
      <c r="CPR18" s="1897"/>
      <c r="CPS18" s="1897"/>
      <c r="CPT18" s="1897"/>
      <c r="CPU18" s="1897"/>
      <c r="CPV18" s="1897"/>
      <c r="CPW18" s="1897"/>
      <c r="CPZ18" s="1897"/>
      <c r="CQA18" s="1897"/>
      <c r="CQB18" s="1897"/>
      <c r="CQC18" s="1897"/>
      <c r="CQD18" s="1897"/>
      <c r="CQE18" s="1897"/>
      <c r="CQH18" s="1897"/>
      <c r="CQI18" s="1897"/>
      <c r="CQJ18" s="1897"/>
      <c r="CQK18" s="1897"/>
      <c r="CQL18" s="1897"/>
      <c r="CQM18" s="1897"/>
      <c r="CQP18" s="1897"/>
      <c r="CQQ18" s="1897"/>
      <c r="CQR18" s="1897"/>
      <c r="CQS18" s="1897"/>
      <c r="CQT18" s="1897"/>
      <c r="CQU18" s="1897"/>
      <c r="CQX18" s="1897"/>
      <c r="CQY18" s="1897"/>
      <c r="CQZ18" s="1897"/>
      <c r="CRA18" s="1897"/>
      <c r="CRB18" s="1897"/>
      <c r="CRC18" s="1897"/>
      <c r="CRF18" s="1897"/>
      <c r="CRG18" s="1897"/>
      <c r="CRH18" s="1897"/>
      <c r="CRI18" s="1897"/>
      <c r="CRJ18" s="1897"/>
      <c r="CRK18" s="1897"/>
      <c r="CRN18" s="1897"/>
      <c r="CRO18" s="1897"/>
      <c r="CRP18" s="1897"/>
      <c r="CRQ18" s="1897"/>
      <c r="CRR18" s="1897"/>
      <c r="CRS18" s="1897"/>
      <c r="CRV18" s="1897"/>
      <c r="CRW18" s="1897"/>
      <c r="CRX18" s="1897"/>
      <c r="CRY18" s="1897"/>
      <c r="CRZ18" s="1897"/>
      <c r="CSA18" s="1897"/>
      <c r="CSD18" s="1897"/>
      <c r="CSE18" s="1897"/>
      <c r="CSF18" s="1897"/>
      <c r="CSG18" s="1897"/>
      <c r="CSH18" s="1897"/>
      <c r="CSI18" s="1897"/>
      <c r="CSL18" s="1897"/>
      <c r="CSM18" s="1897"/>
      <c r="CSN18" s="1897"/>
      <c r="CSO18" s="1897"/>
      <c r="CSP18" s="1897"/>
      <c r="CSQ18" s="1897"/>
      <c r="CST18" s="1897"/>
      <c r="CSU18" s="1897"/>
      <c r="CSV18" s="1897"/>
      <c r="CSW18" s="1897"/>
      <c r="CSX18" s="1897"/>
      <c r="CSY18" s="1897"/>
      <c r="CTB18" s="1897"/>
      <c r="CTC18" s="1897"/>
      <c r="CTD18" s="1897"/>
      <c r="CTE18" s="1897"/>
      <c r="CTF18" s="1897"/>
      <c r="CTG18" s="1897"/>
      <c r="CTJ18" s="1897"/>
      <c r="CTK18" s="1897"/>
      <c r="CTL18" s="1897"/>
      <c r="CTM18" s="1897"/>
      <c r="CTN18" s="1897"/>
      <c r="CTO18" s="1897"/>
      <c r="CTR18" s="1897"/>
      <c r="CTS18" s="1897"/>
      <c r="CTT18" s="1897"/>
      <c r="CTU18" s="1897"/>
      <c r="CTV18" s="1897"/>
      <c r="CTW18" s="1897"/>
      <c r="CTZ18" s="1897"/>
      <c r="CUA18" s="1897"/>
      <c r="CUB18" s="1897"/>
      <c r="CUC18" s="1897"/>
      <c r="CUD18" s="1897"/>
      <c r="CUE18" s="1897"/>
      <c r="CUH18" s="1897"/>
      <c r="CUI18" s="1897"/>
      <c r="CUJ18" s="1897"/>
      <c r="CUK18" s="1897"/>
      <c r="CUL18" s="1897"/>
      <c r="CUM18" s="1897"/>
      <c r="CUP18" s="1897"/>
      <c r="CUQ18" s="1897"/>
      <c r="CUR18" s="1897"/>
      <c r="CUS18" s="1897"/>
      <c r="CUT18" s="1897"/>
      <c r="CUU18" s="1897"/>
      <c r="CUX18" s="1897"/>
      <c r="CUY18" s="1897"/>
      <c r="CUZ18" s="1897"/>
      <c r="CVA18" s="1897"/>
      <c r="CVB18" s="1897"/>
      <c r="CVC18" s="1897"/>
      <c r="CVF18" s="1897"/>
      <c r="CVG18" s="1897"/>
      <c r="CVH18" s="1897"/>
      <c r="CVI18" s="1897"/>
      <c r="CVJ18" s="1897"/>
      <c r="CVK18" s="1897"/>
      <c r="CVN18" s="1897"/>
      <c r="CVO18" s="1897"/>
      <c r="CVP18" s="1897"/>
      <c r="CVQ18" s="1897"/>
      <c r="CVR18" s="1897"/>
      <c r="CVS18" s="1897"/>
      <c r="CVV18" s="1897"/>
      <c r="CVW18" s="1897"/>
      <c r="CVX18" s="1897"/>
      <c r="CVY18" s="1897"/>
      <c r="CVZ18" s="1897"/>
      <c r="CWA18" s="1897"/>
      <c r="CWD18" s="1897"/>
      <c r="CWE18" s="1897"/>
      <c r="CWF18" s="1897"/>
      <c r="CWG18" s="1897"/>
      <c r="CWH18" s="1897"/>
      <c r="CWI18" s="1897"/>
      <c r="CWL18" s="1897"/>
      <c r="CWM18" s="1897"/>
      <c r="CWN18" s="1897"/>
      <c r="CWO18" s="1897"/>
      <c r="CWP18" s="1897"/>
      <c r="CWQ18" s="1897"/>
      <c r="CWT18" s="1897"/>
      <c r="CWU18" s="1897"/>
      <c r="CWV18" s="1897"/>
      <c r="CWW18" s="1897"/>
      <c r="CWX18" s="1897"/>
      <c r="CWY18" s="1897"/>
      <c r="CXB18" s="1897"/>
      <c r="CXC18" s="1897"/>
      <c r="CXD18" s="1897"/>
      <c r="CXE18" s="1897"/>
      <c r="CXF18" s="1897"/>
      <c r="CXG18" s="1897"/>
      <c r="CXJ18" s="1897"/>
      <c r="CXK18" s="1897"/>
      <c r="CXL18" s="1897"/>
      <c r="CXM18" s="1897"/>
      <c r="CXN18" s="1897"/>
      <c r="CXO18" s="1897"/>
      <c r="CXR18" s="1897"/>
      <c r="CXS18" s="1897"/>
      <c r="CXT18" s="1897"/>
      <c r="CXU18" s="1897"/>
      <c r="CXV18" s="1897"/>
      <c r="CXW18" s="1897"/>
      <c r="CXZ18" s="1897"/>
      <c r="CYA18" s="1897"/>
      <c r="CYB18" s="1897"/>
      <c r="CYC18" s="1897"/>
      <c r="CYD18" s="1897"/>
      <c r="CYE18" s="1897"/>
      <c r="CYH18" s="1897"/>
      <c r="CYI18" s="1897"/>
      <c r="CYJ18" s="1897"/>
      <c r="CYK18" s="1897"/>
      <c r="CYL18" s="1897"/>
      <c r="CYM18" s="1897"/>
      <c r="CYP18" s="1897"/>
      <c r="CYQ18" s="1897"/>
      <c r="CYR18" s="1897"/>
      <c r="CYS18" s="1897"/>
      <c r="CYT18" s="1897"/>
      <c r="CYU18" s="1897"/>
      <c r="CYX18" s="1897"/>
      <c r="CYY18" s="1897"/>
      <c r="CYZ18" s="1897"/>
      <c r="CZA18" s="1897"/>
      <c r="CZB18" s="1897"/>
      <c r="CZC18" s="1897"/>
      <c r="CZF18" s="1897"/>
      <c r="CZG18" s="1897"/>
      <c r="CZH18" s="1897"/>
      <c r="CZI18" s="1897"/>
      <c r="CZJ18" s="1897"/>
      <c r="CZK18" s="1897"/>
      <c r="CZN18" s="1897"/>
      <c r="CZO18" s="1897"/>
      <c r="CZP18" s="1897"/>
      <c r="CZQ18" s="1897"/>
      <c r="CZR18" s="1897"/>
      <c r="CZS18" s="1897"/>
      <c r="CZV18" s="1897"/>
      <c r="CZW18" s="1897"/>
      <c r="CZX18" s="1897"/>
      <c r="CZY18" s="1897"/>
      <c r="CZZ18" s="1897"/>
      <c r="DAA18" s="1897"/>
      <c r="DAD18" s="1897"/>
      <c r="DAE18" s="1897"/>
      <c r="DAF18" s="1897"/>
      <c r="DAG18" s="1897"/>
      <c r="DAH18" s="1897"/>
      <c r="DAI18" s="1897"/>
      <c r="DAL18" s="1897"/>
      <c r="DAM18" s="1897"/>
      <c r="DAN18" s="1897"/>
      <c r="DAO18" s="1897"/>
      <c r="DAP18" s="1897"/>
      <c r="DAQ18" s="1897"/>
      <c r="DAT18" s="1897"/>
      <c r="DAU18" s="1897"/>
      <c r="DAV18" s="1897"/>
      <c r="DAW18" s="1897"/>
      <c r="DAX18" s="1897"/>
      <c r="DAY18" s="1897"/>
      <c r="DBB18" s="1897"/>
      <c r="DBC18" s="1897"/>
      <c r="DBD18" s="1897"/>
      <c r="DBE18" s="1897"/>
      <c r="DBF18" s="1897"/>
      <c r="DBG18" s="1897"/>
      <c r="DBJ18" s="1897"/>
      <c r="DBK18" s="1897"/>
      <c r="DBL18" s="1897"/>
      <c r="DBM18" s="1897"/>
      <c r="DBN18" s="1897"/>
      <c r="DBO18" s="1897"/>
      <c r="DBR18" s="1897"/>
      <c r="DBS18" s="1897"/>
      <c r="DBT18" s="1897"/>
      <c r="DBU18" s="1897"/>
      <c r="DBV18" s="1897"/>
      <c r="DBW18" s="1897"/>
      <c r="DBZ18" s="1897"/>
      <c r="DCA18" s="1897"/>
      <c r="DCB18" s="1897"/>
      <c r="DCC18" s="1897"/>
      <c r="DCD18" s="1897"/>
      <c r="DCE18" s="1897"/>
      <c r="DCH18" s="1897"/>
      <c r="DCI18" s="1897"/>
      <c r="DCJ18" s="1897"/>
      <c r="DCK18" s="1897"/>
      <c r="DCL18" s="1897"/>
      <c r="DCM18" s="1897"/>
      <c r="DCP18" s="1897"/>
      <c r="DCQ18" s="1897"/>
      <c r="DCR18" s="1897"/>
      <c r="DCS18" s="1897"/>
      <c r="DCT18" s="1897"/>
      <c r="DCU18" s="1897"/>
      <c r="DCX18" s="1897"/>
      <c r="DCY18" s="1897"/>
      <c r="DCZ18" s="1897"/>
      <c r="DDA18" s="1897"/>
      <c r="DDB18" s="1897"/>
      <c r="DDC18" s="1897"/>
      <c r="DDF18" s="1897"/>
      <c r="DDG18" s="1897"/>
      <c r="DDH18" s="1897"/>
      <c r="DDI18" s="1897"/>
      <c r="DDJ18" s="1897"/>
      <c r="DDK18" s="1897"/>
      <c r="DDN18" s="1897"/>
      <c r="DDO18" s="1897"/>
      <c r="DDP18" s="1897"/>
      <c r="DDQ18" s="1897"/>
      <c r="DDR18" s="1897"/>
      <c r="DDS18" s="1897"/>
      <c r="DDV18" s="1897"/>
      <c r="DDW18" s="1897"/>
      <c r="DDX18" s="1897"/>
      <c r="DDY18" s="1897"/>
      <c r="DDZ18" s="1897"/>
      <c r="DEA18" s="1897"/>
      <c r="DED18" s="1897"/>
      <c r="DEE18" s="1897"/>
      <c r="DEF18" s="1897"/>
      <c r="DEG18" s="1897"/>
      <c r="DEH18" s="1897"/>
      <c r="DEI18" s="1897"/>
      <c r="DEL18" s="1897"/>
      <c r="DEM18" s="1897"/>
      <c r="DEN18" s="1897"/>
      <c r="DEO18" s="1897"/>
      <c r="DEP18" s="1897"/>
      <c r="DEQ18" s="1897"/>
      <c r="DET18" s="1897"/>
      <c r="DEU18" s="1897"/>
      <c r="DEV18" s="1897"/>
      <c r="DEW18" s="1897"/>
      <c r="DEX18" s="1897"/>
      <c r="DEY18" s="1897"/>
      <c r="DFB18" s="1897"/>
      <c r="DFC18" s="1897"/>
      <c r="DFD18" s="1897"/>
      <c r="DFE18" s="1897"/>
      <c r="DFF18" s="1897"/>
      <c r="DFG18" s="1897"/>
      <c r="DFJ18" s="1897"/>
      <c r="DFK18" s="1897"/>
      <c r="DFL18" s="1897"/>
      <c r="DFM18" s="1897"/>
      <c r="DFN18" s="1897"/>
      <c r="DFO18" s="1897"/>
      <c r="DFR18" s="1897"/>
      <c r="DFS18" s="1897"/>
      <c r="DFT18" s="1897"/>
      <c r="DFU18" s="1897"/>
      <c r="DFV18" s="1897"/>
      <c r="DFW18" s="1897"/>
      <c r="DFZ18" s="1897"/>
      <c r="DGA18" s="1897"/>
      <c r="DGB18" s="1897"/>
      <c r="DGC18" s="1897"/>
      <c r="DGD18" s="1897"/>
      <c r="DGE18" s="1897"/>
      <c r="DGH18" s="1897"/>
      <c r="DGI18" s="1897"/>
      <c r="DGJ18" s="1897"/>
      <c r="DGK18" s="1897"/>
      <c r="DGL18" s="1897"/>
      <c r="DGM18" s="1897"/>
      <c r="DGP18" s="1897"/>
      <c r="DGQ18" s="1897"/>
      <c r="DGR18" s="1897"/>
      <c r="DGS18" s="1897"/>
      <c r="DGT18" s="1897"/>
      <c r="DGU18" s="1897"/>
      <c r="DGX18" s="1897"/>
      <c r="DGY18" s="1897"/>
      <c r="DGZ18" s="1897"/>
      <c r="DHA18" s="1897"/>
      <c r="DHB18" s="1897"/>
      <c r="DHC18" s="1897"/>
      <c r="DHF18" s="1897"/>
      <c r="DHG18" s="1897"/>
      <c r="DHH18" s="1897"/>
      <c r="DHI18" s="1897"/>
      <c r="DHJ18" s="1897"/>
      <c r="DHK18" s="1897"/>
      <c r="DHN18" s="1897"/>
      <c r="DHO18" s="1897"/>
      <c r="DHP18" s="1897"/>
      <c r="DHQ18" s="1897"/>
      <c r="DHR18" s="1897"/>
      <c r="DHS18" s="1897"/>
      <c r="DHV18" s="1897"/>
      <c r="DHW18" s="1897"/>
      <c r="DHX18" s="1897"/>
      <c r="DHY18" s="1897"/>
      <c r="DHZ18" s="1897"/>
      <c r="DIA18" s="1897"/>
      <c r="DID18" s="1897"/>
      <c r="DIE18" s="1897"/>
      <c r="DIF18" s="1897"/>
      <c r="DIG18" s="1897"/>
      <c r="DIH18" s="1897"/>
      <c r="DII18" s="1897"/>
      <c r="DIL18" s="1897"/>
      <c r="DIM18" s="1897"/>
      <c r="DIN18" s="1897"/>
      <c r="DIO18" s="1897"/>
      <c r="DIP18" s="1897"/>
      <c r="DIQ18" s="1897"/>
      <c r="DIT18" s="1897"/>
      <c r="DIU18" s="1897"/>
      <c r="DIV18" s="1897"/>
      <c r="DIW18" s="1897"/>
      <c r="DIX18" s="1897"/>
      <c r="DIY18" s="1897"/>
      <c r="DJB18" s="1897"/>
      <c r="DJC18" s="1897"/>
      <c r="DJD18" s="1897"/>
      <c r="DJE18" s="1897"/>
      <c r="DJF18" s="1897"/>
      <c r="DJG18" s="1897"/>
      <c r="DJJ18" s="1897"/>
      <c r="DJK18" s="1897"/>
      <c r="DJL18" s="1897"/>
      <c r="DJM18" s="1897"/>
      <c r="DJN18" s="1897"/>
      <c r="DJO18" s="1897"/>
      <c r="DJR18" s="1897"/>
      <c r="DJS18" s="1897"/>
      <c r="DJT18" s="1897"/>
      <c r="DJU18" s="1897"/>
      <c r="DJV18" s="1897"/>
      <c r="DJW18" s="1897"/>
      <c r="DJZ18" s="1897"/>
      <c r="DKA18" s="1897"/>
      <c r="DKB18" s="1897"/>
      <c r="DKC18" s="1897"/>
      <c r="DKD18" s="1897"/>
      <c r="DKE18" s="1897"/>
      <c r="DKH18" s="1897"/>
      <c r="DKI18" s="1897"/>
      <c r="DKJ18" s="1897"/>
      <c r="DKK18" s="1897"/>
      <c r="DKL18" s="1897"/>
      <c r="DKM18" s="1897"/>
      <c r="DKP18" s="1897"/>
      <c r="DKQ18" s="1897"/>
      <c r="DKR18" s="1897"/>
      <c r="DKS18" s="1897"/>
      <c r="DKT18" s="1897"/>
      <c r="DKU18" s="1897"/>
      <c r="DKX18" s="1897"/>
      <c r="DKY18" s="1897"/>
      <c r="DKZ18" s="1897"/>
      <c r="DLA18" s="1897"/>
      <c r="DLB18" s="1897"/>
      <c r="DLC18" s="1897"/>
      <c r="DLF18" s="1897"/>
      <c r="DLG18" s="1897"/>
      <c r="DLH18" s="1897"/>
      <c r="DLI18" s="1897"/>
      <c r="DLJ18" s="1897"/>
      <c r="DLK18" s="1897"/>
      <c r="DLN18" s="1897"/>
      <c r="DLO18" s="1897"/>
      <c r="DLP18" s="1897"/>
      <c r="DLQ18" s="1897"/>
      <c r="DLR18" s="1897"/>
      <c r="DLS18" s="1897"/>
      <c r="DLV18" s="1897"/>
      <c r="DLW18" s="1897"/>
      <c r="DLX18" s="1897"/>
      <c r="DLY18" s="1897"/>
      <c r="DLZ18" s="1897"/>
      <c r="DMA18" s="1897"/>
      <c r="DMD18" s="1897"/>
      <c r="DME18" s="1897"/>
      <c r="DMF18" s="1897"/>
      <c r="DMG18" s="1897"/>
      <c r="DMH18" s="1897"/>
      <c r="DMI18" s="1897"/>
      <c r="DML18" s="1897"/>
      <c r="DMM18" s="1897"/>
      <c r="DMN18" s="1897"/>
      <c r="DMO18" s="1897"/>
      <c r="DMP18" s="1897"/>
      <c r="DMQ18" s="1897"/>
      <c r="DMT18" s="1897"/>
      <c r="DMU18" s="1897"/>
      <c r="DMV18" s="1897"/>
      <c r="DMW18" s="1897"/>
      <c r="DMX18" s="1897"/>
      <c r="DMY18" s="1897"/>
      <c r="DNB18" s="1897"/>
      <c r="DNC18" s="1897"/>
      <c r="DND18" s="1897"/>
      <c r="DNE18" s="1897"/>
      <c r="DNF18" s="1897"/>
      <c r="DNG18" s="1897"/>
      <c r="DNJ18" s="1897"/>
      <c r="DNK18" s="1897"/>
      <c r="DNL18" s="1897"/>
      <c r="DNM18" s="1897"/>
      <c r="DNN18" s="1897"/>
      <c r="DNO18" s="1897"/>
      <c r="DNR18" s="1897"/>
      <c r="DNS18" s="1897"/>
      <c r="DNT18" s="1897"/>
      <c r="DNU18" s="1897"/>
      <c r="DNV18" s="1897"/>
      <c r="DNW18" s="1897"/>
      <c r="DNZ18" s="1897"/>
      <c r="DOA18" s="1897"/>
      <c r="DOB18" s="1897"/>
      <c r="DOC18" s="1897"/>
      <c r="DOD18" s="1897"/>
      <c r="DOE18" s="1897"/>
      <c r="DOH18" s="1897"/>
      <c r="DOI18" s="1897"/>
      <c r="DOJ18" s="1897"/>
      <c r="DOK18" s="1897"/>
      <c r="DOL18" s="1897"/>
      <c r="DOM18" s="1897"/>
      <c r="DOP18" s="1897"/>
      <c r="DOQ18" s="1897"/>
      <c r="DOR18" s="1897"/>
      <c r="DOS18" s="1897"/>
      <c r="DOT18" s="1897"/>
      <c r="DOU18" s="1897"/>
      <c r="DOX18" s="1897"/>
      <c r="DOY18" s="1897"/>
      <c r="DOZ18" s="1897"/>
      <c r="DPA18" s="1897"/>
      <c r="DPB18" s="1897"/>
      <c r="DPC18" s="1897"/>
      <c r="DPF18" s="1897"/>
      <c r="DPG18" s="1897"/>
      <c r="DPH18" s="1897"/>
      <c r="DPI18" s="1897"/>
      <c r="DPJ18" s="1897"/>
      <c r="DPK18" s="1897"/>
      <c r="DPN18" s="1897"/>
      <c r="DPO18" s="1897"/>
      <c r="DPP18" s="1897"/>
      <c r="DPQ18" s="1897"/>
      <c r="DPR18" s="1897"/>
      <c r="DPS18" s="1897"/>
      <c r="DPV18" s="1897"/>
      <c r="DPW18" s="1897"/>
      <c r="DPX18" s="1897"/>
      <c r="DPY18" s="1897"/>
      <c r="DPZ18" s="1897"/>
      <c r="DQA18" s="1897"/>
      <c r="DQD18" s="1897"/>
      <c r="DQE18" s="1897"/>
      <c r="DQF18" s="1897"/>
      <c r="DQG18" s="1897"/>
      <c r="DQH18" s="1897"/>
      <c r="DQI18" s="1897"/>
      <c r="DQL18" s="1897"/>
      <c r="DQM18" s="1897"/>
      <c r="DQN18" s="1897"/>
      <c r="DQO18" s="1897"/>
      <c r="DQP18" s="1897"/>
      <c r="DQQ18" s="1897"/>
      <c r="DQT18" s="1897"/>
      <c r="DQU18" s="1897"/>
      <c r="DQV18" s="1897"/>
      <c r="DQW18" s="1897"/>
      <c r="DQX18" s="1897"/>
      <c r="DQY18" s="1897"/>
      <c r="DRB18" s="1897"/>
      <c r="DRC18" s="1897"/>
      <c r="DRD18" s="1897"/>
      <c r="DRE18" s="1897"/>
      <c r="DRF18" s="1897"/>
      <c r="DRG18" s="1897"/>
      <c r="DRJ18" s="1897"/>
      <c r="DRK18" s="1897"/>
      <c r="DRL18" s="1897"/>
      <c r="DRM18" s="1897"/>
      <c r="DRN18" s="1897"/>
      <c r="DRO18" s="1897"/>
      <c r="DRR18" s="1897"/>
      <c r="DRS18" s="1897"/>
      <c r="DRT18" s="1897"/>
      <c r="DRU18" s="1897"/>
      <c r="DRV18" s="1897"/>
      <c r="DRW18" s="1897"/>
      <c r="DRZ18" s="1897"/>
      <c r="DSA18" s="1897"/>
      <c r="DSB18" s="1897"/>
      <c r="DSC18" s="1897"/>
      <c r="DSD18" s="1897"/>
      <c r="DSE18" s="1897"/>
      <c r="DSH18" s="1897"/>
      <c r="DSI18" s="1897"/>
      <c r="DSJ18" s="1897"/>
      <c r="DSK18" s="1897"/>
      <c r="DSL18" s="1897"/>
      <c r="DSM18" s="1897"/>
      <c r="DSP18" s="1897"/>
      <c r="DSQ18" s="1897"/>
      <c r="DSR18" s="1897"/>
      <c r="DSS18" s="1897"/>
      <c r="DST18" s="1897"/>
      <c r="DSU18" s="1897"/>
      <c r="DSX18" s="1897"/>
      <c r="DSY18" s="1897"/>
      <c r="DSZ18" s="1897"/>
      <c r="DTA18" s="1897"/>
      <c r="DTB18" s="1897"/>
      <c r="DTC18" s="1897"/>
      <c r="DTF18" s="1897"/>
      <c r="DTG18" s="1897"/>
      <c r="DTH18" s="1897"/>
      <c r="DTI18" s="1897"/>
      <c r="DTJ18" s="1897"/>
      <c r="DTK18" s="1897"/>
      <c r="DTN18" s="1897"/>
      <c r="DTO18" s="1897"/>
      <c r="DTP18" s="1897"/>
      <c r="DTQ18" s="1897"/>
      <c r="DTR18" s="1897"/>
      <c r="DTS18" s="1897"/>
      <c r="DTV18" s="1897"/>
      <c r="DTW18" s="1897"/>
      <c r="DTX18" s="1897"/>
      <c r="DTY18" s="1897"/>
      <c r="DTZ18" s="1897"/>
      <c r="DUA18" s="1897"/>
      <c r="DUD18" s="1897"/>
      <c r="DUE18" s="1897"/>
      <c r="DUF18" s="1897"/>
      <c r="DUG18" s="1897"/>
      <c r="DUH18" s="1897"/>
      <c r="DUI18" s="1897"/>
      <c r="DUL18" s="1897"/>
      <c r="DUM18" s="1897"/>
      <c r="DUN18" s="1897"/>
      <c r="DUO18" s="1897"/>
      <c r="DUP18" s="1897"/>
      <c r="DUQ18" s="1897"/>
      <c r="DUT18" s="1897"/>
      <c r="DUU18" s="1897"/>
      <c r="DUV18" s="1897"/>
      <c r="DUW18" s="1897"/>
      <c r="DUX18" s="1897"/>
      <c r="DUY18" s="1897"/>
      <c r="DVB18" s="1897"/>
      <c r="DVC18" s="1897"/>
      <c r="DVD18" s="1897"/>
      <c r="DVE18" s="1897"/>
      <c r="DVF18" s="1897"/>
      <c r="DVG18" s="1897"/>
      <c r="DVJ18" s="1897"/>
      <c r="DVK18" s="1897"/>
      <c r="DVL18" s="1897"/>
      <c r="DVM18" s="1897"/>
      <c r="DVN18" s="1897"/>
      <c r="DVO18" s="1897"/>
      <c r="DVR18" s="1897"/>
      <c r="DVS18" s="1897"/>
      <c r="DVT18" s="1897"/>
      <c r="DVU18" s="1897"/>
      <c r="DVV18" s="1897"/>
      <c r="DVW18" s="1897"/>
      <c r="DVZ18" s="1897"/>
      <c r="DWA18" s="1897"/>
      <c r="DWB18" s="1897"/>
      <c r="DWC18" s="1897"/>
      <c r="DWD18" s="1897"/>
      <c r="DWE18" s="1897"/>
      <c r="DWH18" s="1897"/>
      <c r="DWI18" s="1897"/>
      <c r="DWJ18" s="1897"/>
      <c r="DWK18" s="1897"/>
      <c r="DWL18" s="1897"/>
      <c r="DWM18" s="1897"/>
      <c r="DWP18" s="1897"/>
      <c r="DWQ18" s="1897"/>
      <c r="DWR18" s="1897"/>
      <c r="DWS18" s="1897"/>
      <c r="DWT18" s="1897"/>
      <c r="DWU18" s="1897"/>
      <c r="DWX18" s="1897"/>
      <c r="DWY18" s="1897"/>
      <c r="DWZ18" s="1897"/>
      <c r="DXA18" s="1897"/>
      <c r="DXB18" s="1897"/>
      <c r="DXC18" s="1897"/>
      <c r="DXF18" s="1897"/>
      <c r="DXG18" s="1897"/>
      <c r="DXH18" s="1897"/>
      <c r="DXI18" s="1897"/>
      <c r="DXJ18" s="1897"/>
      <c r="DXK18" s="1897"/>
      <c r="DXN18" s="1897"/>
      <c r="DXO18" s="1897"/>
      <c r="DXP18" s="1897"/>
      <c r="DXQ18" s="1897"/>
      <c r="DXR18" s="1897"/>
      <c r="DXS18" s="1897"/>
      <c r="DXV18" s="1897"/>
      <c r="DXW18" s="1897"/>
      <c r="DXX18" s="1897"/>
      <c r="DXY18" s="1897"/>
      <c r="DXZ18" s="1897"/>
      <c r="DYA18" s="1897"/>
      <c r="DYD18" s="1897"/>
      <c r="DYE18" s="1897"/>
      <c r="DYF18" s="1897"/>
      <c r="DYG18" s="1897"/>
      <c r="DYH18" s="1897"/>
      <c r="DYI18" s="1897"/>
      <c r="DYL18" s="1897"/>
      <c r="DYM18" s="1897"/>
      <c r="DYN18" s="1897"/>
      <c r="DYO18" s="1897"/>
      <c r="DYP18" s="1897"/>
      <c r="DYQ18" s="1897"/>
      <c r="DYT18" s="1897"/>
      <c r="DYU18" s="1897"/>
      <c r="DYV18" s="1897"/>
      <c r="DYW18" s="1897"/>
      <c r="DYX18" s="1897"/>
      <c r="DYY18" s="1897"/>
      <c r="DZB18" s="1897"/>
      <c r="DZC18" s="1897"/>
      <c r="DZD18" s="1897"/>
      <c r="DZE18" s="1897"/>
      <c r="DZF18" s="1897"/>
      <c r="DZG18" s="1897"/>
      <c r="DZJ18" s="1897"/>
      <c r="DZK18" s="1897"/>
      <c r="DZL18" s="1897"/>
      <c r="DZM18" s="1897"/>
      <c r="DZN18" s="1897"/>
      <c r="DZO18" s="1897"/>
      <c r="DZR18" s="1897"/>
      <c r="DZS18" s="1897"/>
      <c r="DZT18" s="1897"/>
      <c r="DZU18" s="1897"/>
      <c r="DZV18" s="1897"/>
      <c r="DZW18" s="1897"/>
      <c r="DZZ18" s="1897"/>
      <c r="EAA18" s="1897"/>
      <c r="EAB18" s="1897"/>
      <c r="EAC18" s="1897"/>
      <c r="EAD18" s="1897"/>
      <c r="EAE18" s="1897"/>
      <c r="EAH18" s="1897"/>
      <c r="EAI18" s="1897"/>
      <c r="EAJ18" s="1897"/>
      <c r="EAK18" s="1897"/>
      <c r="EAL18" s="1897"/>
      <c r="EAM18" s="1897"/>
      <c r="EAP18" s="1897"/>
      <c r="EAQ18" s="1897"/>
      <c r="EAR18" s="1897"/>
      <c r="EAS18" s="1897"/>
      <c r="EAT18" s="1897"/>
      <c r="EAU18" s="1897"/>
      <c r="EAX18" s="1897"/>
      <c r="EAY18" s="1897"/>
      <c r="EAZ18" s="1897"/>
      <c r="EBA18" s="1897"/>
      <c r="EBB18" s="1897"/>
      <c r="EBC18" s="1897"/>
      <c r="EBF18" s="1897"/>
      <c r="EBG18" s="1897"/>
      <c r="EBH18" s="1897"/>
      <c r="EBI18" s="1897"/>
      <c r="EBJ18" s="1897"/>
      <c r="EBK18" s="1897"/>
      <c r="EBN18" s="1897"/>
      <c r="EBO18" s="1897"/>
      <c r="EBP18" s="1897"/>
      <c r="EBQ18" s="1897"/>
      <c r="EBR18" s="1897"/>
      <c r="EBS18" s="1897"/>
      <c r="EBV18" s="1897"/>
      <c r="EBW18" s="1897"/>
      <c r="EBX18" s="1897"/>
      <c r="EBY18" s="1897"/>
      <c r="EBZ18" s="1897"/>
      <c r="ECA18" s="1897"/>
      <c r="ECD18" s="1897"/>
      <c r="ECE18" s="1897"/>
      <c r="ECF18" s="1897"/>
      <c r="ECG18" s="1897"/>
      <c r="ECH18" s="1897"/>
      <c r="ECI18" s="1897"/>
      <c r="ECL18" s="1897"/>
      <c r="ECM18" s="1897"/>
      <c r="ECN18" s="1897"/>
      <c r="ECO18" s="1897"/>
      <c r="ECP18" s="1897"/>
      <c r="ECQ18" s="1897"/>
      <c r="ECT18" s="1897"/>
      <c r="ECU18" s="1897"/>
      <c r="ECV18" s="1897"/>
      <c r="ECW18" s="1897"/>
      <c r="ECX18" s="1897"/>
      <c r="ECY18" s="1897"/>
      <c r="EDB18" s="1897"/>
      <c r="EDC18" s="1897"/>
      <c r="EDD18" s="1897"/>
      <c r="EDE18" s="1897"/>
      <c r="EDF18" s="1897"/>
      <c r="EDG18" s="1897"/>
      <c r="EDJ18" s="1897"/>
      <c r="EDK18" s="1897"/>
      <c r="EDL18" s="1897"/>
      <c r="EDM18" s="1897"/>
      <c r="EDN18" s="1897"/>
      <c r="EDO18" s="1897"/>
      <c r="EDR18" s="1897"/>
      <c r="EDS18" s="1897"/>
      <c r="EDT18" s="1897"/>
      <c r="EDU18" s="1897"/>
      <c r="EDV18" s="1897"/>
      <c r="EDW18" s="1897"/>
      <c r="EDZ18" s="1897"/>
      <c r="EEA18" s="1897"/>
      <c r="EEB18" s="1897"/>
      <c r="EEC18" s="1897"/>
      <c r="EED18" s="1897"/>
      <c r="EEE18" s="1897"/>
      <c r="EEH18" s="1897"/>
      <c r="EEI18" s="1897"/>
      <c r="EEJ18" s="1897"/>
      <c r="EEK18" s="1897"/>
      <c r="EEL18" s="1897"/>
      <c r="EEM18" s="1897"/>
      <c r="EEP18" s="1897"/>
      <c r="EEQ18" s="1897"/>
      <c r="EER18" s="1897"/>
      <c r="EES18" s="1897"/>
      <c r="EET18" s="1897"/>
      <c r="EEU18" s="1897"/>
      <c r="EEX18" s="1897"/>
      <c r="EEY18" s="1897"/>
      <c r="EEZ18" s="1897"/>
      <c r="EFA18" s="1897"/>
      <c r="EFB18" s="1897"/>
      <c r="EFC18" s="1897"/>
      <c r="EFF18" s="1897"/>
      <c r="EFG18" s="1897"/>
      <c r="EFH18" s="1897"/>
      <c r="EFI18" s="1897"/>
      <c r="EFJ18" s="1897"/>
      <c r="EFK18" s="1897"/>
      <c r="EFN18" s="1897"/>
      <c r="EFO18" s="1897"/>
      <c r="EFP18" s="1897"/>
      <c r="EFQ18" s="1897"/>
      <c r="EFR18" s="1897"/>
      <c r="EFS18" s="1897"/>
      <c r="EFV18" s="1897"/>
      <c r="EFW18" s="1897"/>
      <c r="EFX18" s="1897"/>
      <c r="EFY18" s="1897"/>
      <c r="EFZ18" s="1897"/>
      <c r="EGA18" s="1897"/>
      <c r="EGD18" s="1897"/>
      <c r="EGE18" s="1897"/>
      <c r="EGF18" s="1897"/>
      <c r="EGG18" s="1897"/>
      <c r="EGH18" s="1897"/>
      <c r="EGI18" s="1897"/>
      <c r="EGL18" s="1897"/>
      <c r="EGM18" s="1897"/>
      <c r="EGN18" s="1897"/>
      <c r="EGO18" s="1897"/>
      <c r="EGP18" s="1897"/>
      <c r="EGQ18" s="1897"/>
      <c r="EGT18" s="1897"/>
      <c r="EGU18" s="1897"/>
      <c r="EGV18" s="1897"/>
      <c r="EGW18" s="1897"/>
      <c r="EGX18" s="1897"/>
      <c r="EGY18" s="1897"/>
      <c r="EHB18" s="1897"/>
      <c r="EHC18" s="1897"/>
      <c r="EHD18" s="1897"/>
      <c r="EHE18" s="1897"/>
      <c r="EHF18" s="1897"/>
      <c r="EHG18" s="1897"/>
      <c r="EHJ18" s="1897"/>
      <c r="EHK18" s="1897"/>
      <c r="EHL18" s="1897"/>
      <c r="EHM18" s="1897"/>
      <c r="EHN18" s="1897"/>
      <c r="EHO18" s="1897"/>
      <c r="EHR18" s="1897"/>
      <c r="EHS18" s="1897"/>
      <c r="EHT18" s="1897"/>
      <c r="EHU18" s="1897"/>
      <c r="EHV18" s="1897"/>
      <c r="EHW18" s="1897"/>
      <c r="EHZ18" s="1897"/>
      <c r="EIA18" s="1897"/>
      <c r="EIB18" s="1897"/>
      <c r="EIC18" s="1897"/>
      <c r="EID18" s="1897"/>
      <c r="EIE18" s="1897"/>
      <c r="EIH18" s="1897"/>
      <c r="EII18" s="1897"/>
      <c r="EIJ18" s="1897"/>
      <c r="EIK18" s="1897"/>
      <c r="EIL18" s="1897"/>
      <c r="EIM18" s="1897"/>
      <c r="EIP18" s="1897"/>
      <c r="EIQ18" s="1897"/>
      <c r="EIR18" s="1897"/>
      <c r="EIS18" s="1897"/>
      <c r="EIT18" s="1897"/>
      <c r="EIU18" s="1897"/>
      <c r="EIX18" s="1897"/>
      <c r="EIY18" s="1897"/>
      <c r="EIZ18" s="1897"/>
      <c r="EJA18" s="1897"/>
      <c r="EJB18" s="1897"/>
      <c r="EJC18" s="1897"/>
      <c r="EJF18" s="1897"/>
      <c r="EJG18" s="1897"/>
      <c r="EJH18" s="1897"/>
      <c r="EJI18" s="1897"/>
      <c r="EJJ18" s="1897"/>
      <c r="EJK18" s="1897"/>
      <c r="EJN18" s="1897"/>
      <c r="EJO18" s="1897"/>
      <c r="EJP18" s="1897"/>
      <c r="EJQ18" s="1897"/>
      <c r="EJR18" s="1897"/>
      <c r="EJS18" s="1897"/>
      <c r="EJV18" s="1897"/>
      <c r="EJW18" s="1897"/>
      <c r="EJX18" s="1897"/>
      <c r="EJY18" s="1897"/>
      <c r="EJZ18" s="1897"/>
      <c r="EKA18" s="1897"/>
      <c r="EKD18" s="1897"/>
      <c r="EKE18" s="1897"/>
      <c r="EKF18" s="1897"/>
      <c r="EKG18" s="1897"/>
      <c r="EKH18" s="1897"/>
      <c r="EKI18" s="1897"/>
      <c r="EKL18" s="1897"/>
      <c r="EKM18" s="1897"/>
      <c r="EKN18" s="1897"/>
      <c r="EKO18" s="1897"/>
      <c r="EKP18" s="1897"/>
      <c r="EKQ18" s="1897"/>
      <c r="EKT18" s="1897"/>
      <c r="EKU18" s="1897"/>
      <c r="EKV18" s="1897"/>
      <c r="EKW18" s="1897"/>
      <c r="EKX18" s="1897"/>
      <c r="EKY18" s="1897"/>
      <c r="ELB18" s="1897"/>
      <c r="ELC18" s="1897"/>
      <c r="ELD18" s="1897"/>
      <c r="ELE18" s="1897"/>
      <c r="ELF18" s="1897"/>
      <c r="ELG18" s="1897"/>
      <c r="ELJ18" s="1897"/>
      <c r="ELK18" s="1897"/>
      <c r="ELL18" s="1897"/>
      <c r="ELM18" s="1897"/>
      <c r="ELN18" s="1897"/>
      <c r="ELO18" s="1897"/>
      <c r="ELR18" s="1897"/>
      <c r="ELS18" s="1897"/>
      <c r="ELT18" s="1897"/>
      <c r="ELU18" s="1897"/>
      <c r="ELV18" s="1897"/>
      <c r="ELW18" s="1897"/>
      <c r="ELZ18" s="1897"/>
      <c r="EMA18" s="1897"/>
      <c r="EMB18" s="1897"/>
      <c r="EMC18" s="1897"/>
      <c r="EMD18" s="1897"/>
      <c r="EME18" s="1897"/>
      <c r="EMH18" s="1897"/>
      <c r="EMI18" s="1897"/>
      <c r="EMJ18" s="1897"/>
      <c r="EMK18" s="1897"/>
      <c r="EML18" s="1897"/>
      <c r="EMM18" s="1897"/>
      <c r="EMP18" s="1897"/>
      <c r="EMQ18" s="1897"/>
      <c r="EMR18" s="1897"/>
      <c r="EMS18" s="1897"/>
      <c r="EMT18" s="1897"/>
      <c r="EMU18" s="1897"/>
      <c r="EMX18" s="1897"/>
      <c r="EMY18" s="1897"/>
      <c r="EMZ18" s="1897"/>
      <c r="ENA18" s="1897"/>
      <c r="ENB18" s="1897"/>
      <c r="ENC18" s="1897"/>
      <c r="ENF18" s="1897"/>
      <c r="ENG18" s="1897"/>
      <c r="ENH18" s="1897"/>
      <c r="ENI18" s="1897"/>
      <c r="ENJ18" s="1897"/>
      <c r="ENK18" s="1897"/>
      <c r="ENN18" s="1897"/>
      <c r="ENO18" s="1897"/>
      <c r="ENP18" s="1897"/>
      <c r="ENQ18" s="1897"/>
      <c r="ENR18" s="1897"/>
      <c r="ENS18" s="1897"/>
      <c r="ENV18" s="1897"/>
      <c r="ENW18" s="1897"/>
      <c r="ENX18" s="1897"/>
      <c r="ENY18" s="1897"/>
      <c r="ENZ18" s="1897"/>
      <c r="EOA18" s="1897"/>
      <c r="EOD18" s="1897"/>
      <c r="EOE18" s="1897"/>
      <c r="EOF18" s="1897"/>
      <c r="EOG18" s="1897"/>
      <c r="EOH18" s="1897"/>
      <c r="EOI18" s="1897"/>
      <c r="EOL18" s="1897"/>
      <c r="EOM18" s="1897"/>
      <c r="EON18" s="1897"/>
      <c r="EOO18" s="1897"/>
      <c r="EOP18" s="1897"/>
      <c r="EOQ18" s="1897"/>
      <c r="EOT18" s="1897"/>
      <c r="EOU18" s="1897"/>
      <c r="EOV18" s="1897"/>
      <c r="EOW18" s="1897"/>
      <c r="EOX18" s="1897"/>
      <c r="EOY18" s="1897"/>
      <c r="EPB18" s="1897"/>
      <c r="EPC18" s="1897"/>
      <c r="EPD18" s="1897"/>
      <c r="EPE18" s="1897"/>
      <c r="EPF18" s="1897"/>
      <c r="EPG18" s="1897"/>
      <c r="EPJ18" s="1897"/>
      <c r="EPK18" s="1897"/>
      <c r="EPL18" s="1897"/>
      <c r="EPM18" s="1897"/>
      <c r="EPN18" s="1897"/>
      <c r="EPO18" s="1897"/>
      <c r="EPR18" s="1897"/>
      <c r="EPS18" s="1897"/>
      <c r="EPT18" s="1897"/>
      <c r="EPU18" s="1897"/>
      <c r="EPV18" s="1897"/>
      <c r="EPW18" s="1897"/>
      <c r="EPZ18" s="1897"/>
      <c r="EQA18" s="1897"/>
      <c r="EQB18" s="1897"/>
      <c r="EQC18" s="1897"/>
      <c r="EQD18" s="1897"/>
      <c r="EQE18" s="1897"/>
      <c r="EQH18" s="1897"/>
      <c r="EQI18" s="1897"/>
      <c r="EQJ18" s="1897"/>
      <c r="EQK18" s="1897"/>
      <c r="EQL18" s="1897"/>
      <c r="EQM18" s="1897"/>
      <c r="EQP18" s="1897"/>
      <c r="EQQ18" s="1897"/>
      <c r="EQR18" s="1897"/>
      <c r="EQS18" s="1897"/>
      <c r="EQT18" s="1897"/>
      <c r="EQU18" s="1897"/>
      <c r="EQX18" s="1897"/>
      <c r="EQY18" s="1897"/>
      <c r="EQZ18" s="1897"/>
      <c r="ERA18" s="1897"/>
      <c r="ERB18" s="1897"/>
      <c r="ERC18" s="1897"/>
      <c r="ERF18" s="1897"/>
      <c r="ERG18" s="1897"/>
      <c r="ERH18" s="1897"/>
      <c r="ERI18" s="1897"/>
      <c r="ERJ18" s="1897"/>
      <c r="ERK18" s="1897"/>
      <c r="ERN18" s="1897"/>
      <c r="ERO18" s="1897"/>
      <c r="ERP18" s="1897"/>
      <c r="ERQ18" s="1897"/>
      <c r="ERR18" s="1897"/>
      <c r="ERS18" s="1897"/>
      <c r="ERV18" s="1897"/>
      <c r="ERW18" s="1897"/>
      <c r="ERX18" s="1897"/>
      <c r="ERY18" s="1897"/>
      <c r="ERZ18" s="1897"/>
      <c r="ESA18" s="1897"/>
      <c r="ESD18" s="1897"/>
      <c r="ESE18" s="1897"/>
      <c r="ESF18" s="1897"/>
      <c r="ESG18" s="1897"/>
      <c r="ESH18" s="1897"/>
      <c r="ESI18" s="1897"/>
      <c r="ESL18" s="1897"/>
      <c r="ESM18" s="1897"/>
      <c r="ESN18" s="1897"/>
      <c r="ESO18" s="1897"/>
      <c r="ESP18" s="1897"/>
      <c r="ESQ18" s="1897"/>
      <c r="EST18" s="1897"/>
      <c r="ESU18" s="1897"/>
      <c r="ESV18" s="1897"/>
      <c r="ESW18" s="1897"/>
      <c r="ESX18" s="1897"/>
      <c r="ESY18" s="1897"/>
      <c r="ETB18" s="1897"/>
      <c r="ETC18" s="1897"/>
      <c r="ETD18" s="1897"/>
      <c r="ETE18" s="1897"/>
      <c r="ETF18" s="1897"/>
      <c r="ETG18" s="1897"/>
      <c r="ETJ18" s="1897"/>
      <c r="ETK18" s="1897"/>
      <c r="ETL18" s="1897"/>
      <c r="ETM18" s="1897"/>
      <c r="ETN18" s="1897"/>
      <c r="ETO18" s="1897"/>
      <c r="ETR18" s="1897"/>
      <c r="ETS18" s="1897"/>
      <c r="ETT18" s="1897"/>
      <c r="ETU18" s="1897"/>
      <c r="ETV18" s="1897"/>
      <c r="ETW18" s="1897"/>
      <c r="ETZ18" s="1897"/>
      <c r="EUA18" s="1897"/>
      <c r="EUB18" s="1897"/>
      <c r="EUC18" s="1897"/>
      <c r="EUD18" s="1897"/>
      <c r="EUE18" s="1897"/>
      <c r="EUH18" s="1897"/>
      <c r="EUI18" s="1897"/>
      <c r="EUJ18" s="1897"/>
      <c r="EUK18" s="1897"/>
      <c r="EUL18" s="1897"/>
      <c r="EUM18" s="1897"/>
      <c r="EUP18" s="1897"/>
      <c r="EUQ18" s="1897"/>
      <c r="EUR18" s="1897"/>
      <c r="EUS18" s="1897"/>
      <c r="EUT18" s="1897"/>
      <c r="EUU18" s="1897"/>
      <c r="EUX18" s="1897"/>
      <c r="EUY18" s="1897"/>
      <c r="EUZ18" s="1897"/>
      <c r="EVA18" s="1897"/>
      <c r="EVB18" s="1897"/>
      <c r="EVC18" s="1897"/>
      <c r="EVF18" s="1897"/>
      <c r="EVG18" s="1897"/>
      <c r="EVH18" s="1897"/>
      <c r="EVI18" s="1897"/>
      <c r="EVJ18" s="1897"/>
      <c r="EVK18" s="1897"/>
      <c r="EVN18" s="1897"/>
      <c r="EVO18" s="1897"/>
      <c r="EVP18" s="1897"/>
      <c r="EVQ18" s="1897"/>
      <c r="EVR18" s="1897"/>
      <c r="EVS18" s="1897"/>
      <c r="EVV18" s="1897"/>
      <c r="EVW18" s="1897"/>
      <c r="EVX18" s="1897"/>
      <c r="EVY18" s="1897"/>
      <c r="EVZ18" s="1897"/>
      <c r="EWA18" s="1897"/>
      <c r="EWD18" s="1897"/>
      <c r="EWE18" s="1897"/>
      <c r="EWF18" s="1897"/>
      <c r="EWG18" s="1897"/>
      <c r="EWH18" s="1897"/>
      <c r="EWI18" s="1897"/>
      <c r="EWL18" s="1897"/>
      <c r="EWM18" s="1897"/>
      <c r="EWN18" s="1897"/>
      <c r="EWO18" s="1897"/>
      <c r="EWP18" s="1897"/>
      <c r="EWQ18" s="1897"/>
      <c r="EWT18" s="1897"/>
      <c r="EWU18" s="1897"/>
      <c r="EWV18" s="1897"/>
      <c r="EWW18" s="1897"/>
      <c r="EWX18" s="1897"/>
      <c r="EWY18" s="1897"/>
      <c r="EXB18" s="1897"/>
      <c r="EXC18" s="1897"/>
      <c r="EXD18" s="1897"/>
      <c r="EXE18" s="1897"/>
      <c r="EXF18" s="1897"/>
      <c r="EXG18" s="1897"/>
      <c r="EXJ18" s="1897"/>
      <c r="EXK18" s="1897"/>
      <c r="EXL18" s="1897"/>
      <c r="EXM18" s="1897"/>
      <c r="EXN18" s="1897"/>
      <c r="EXO18" s="1897"/>
      <c r="EXR18" s="1897"/>
      <c r="EXS18" s="1897"/>
      <c r="EXT18" s="1897"/>
      <c r="EXU18" s="1897"/>
      <c r="EXV18" s="1897"/>
      <c r="EXW18" s="1897"/>
      <c r="EXZ18" s="1897"/>
      <c r="EYA18" s="1897"/>
      <c r="EYB18" s="1897"/>
      <c r="EYC18" s="1897"/>
      <c r="EYD18" s="1897"/>
      <c r="EYE18" s="1897"/>
      <c r="EYH18" s="1897"/>
      <c r="EYI18" s="1897"/>
      <c r="EYJ18" s="1897"/>
      <c r="EYK18" s="1897"/>
      <c r="EYL18" s="1897"/>
      <c r="EYM18" s="1897"/>
      <c r="EYP18" s="1897"/>
      <c r="EYQ18" s="1897"/>
      <c r="EYR18" s="1897"/>
      <c r="EYS18" s="1897"/>
      <c r="EYT18" s="1897"/>
      <c r="EYU18" s="1897"/>
      <c r="EYX18" s="1897"/>
      <c r="EYY18" s="1897"/>
      <c r="EYZ18" s="1897"/>
      <c r="EZA18" s="1897"/>
      <c r="EZB18" s="1897"/>
      <c r="EZC18" s="1897"/>
      <c r="EZF18" s="1897"/>
      <c r="EZG18" s="1897"/>
      <c r="EZH18" s="1897"/>
      <c r="EZI18" s="1897"/>
      <c r="EZJ18" s="1897"/>
      <c r="EZK18" s="1897"/>
      <c r="EZN18" s="1897"/>
      <c r="EZO18" s="1897"/>
      <c r="EZP18" s="1897"/>
      <c r="EZQ18" s="1897"/>
      <c r="EZR18" s="1897"/>
      <c r="EZS18" s="1897"/>
      <c r="EZV18" s="1897"/>
      <c r="EZW18" s="1897"/>
      <c r="EZX18" s="1897"/>
      <c r="EZY18" s="1897"/>
      <c r="EZZ18" s="1897"/>
      <c r="FAA18" s="1897"/>
      <c r="FAD18" s="1897"/>
      <c r="FAE18" s="1897"/>
      <c r="FAF18" s="1897"/>
      <c r="FAG18" s="1897"/>
      <c r="FAH18" s="1897"/>
      <c r="FAI18" s="1897"/>
      <c r="FAL18" s="1897"/>
      <c r="FAM18" s="1897"/>
      <c r="FAN18" s="1897"/>
      <c r="FAO18" s="1897"/>
      <c r="FAP18" s="1897"/>
      <c r="FAQ18" s="1897"/>
      <c r="FAT18" s="1897"/>
      <c r="FAU18" s="1897"/>
      <c r="FAV18" s="1897"/>
      <c r="FAW18" s="1897"/>
      <c r="FAX18" s="1897"/>
      <c r="FAY18" s="1897"/>
      <c r="FBB18" s="1897"/>
      <c r="FBC18" s="1897"/>
      <c r="FBD18" s="1897"/>
      <c r="FBE18" s="1897"/>
      <c r="FBF18" s="1897"/>
      <c r="FBG18" s="1897"/>
      <c r="FBJ18" s="1897"/>
      <c r="FBK18" s="1897"/>
      <c r="FBL18" s="1897"/>
      <c r="FBM18" s="1897"/>
      <c r="FBN18" s="1897"/>
      <c r="FBO18" s="1897"/>
      <c r="FBR18" s="1897"/>
      <c r="FBS18" s="1897"/>
      <c r="FBT18" s="1897"/>
      <c r="FBU18" s="1897"/>
      <c r="FBV18" s="1897"/>
      <c r="FBW18" s="1897"/>
      <c r="FBZ18" s="1897"/>
      <c r="FCA18" s="1897"/>
      <c r="FCB18" s="1897"/>
      <c r="FCC18" s="1897"/>
      <c r="FCD18" s="1897"/>
      <c r="FCE18" s="1897"/>
      <c r="FCH18" s="1897"/>
      <c r="FCI18" s="1897"/>
      <c r="FCJ18" s="1897"/>
      <c r="FCK18" s="1897"/>
      <c r="FCL18" s="1897"/>
      <c r="FCM18" s="1897"/>
      <c r="FCP18" s="1897"/>
      <c r="FCQ18" s="1897"/>
      <c r="FCR18" s="1897"/>
      <c r="FCS18" s="1897"/>
      <c r="FCT18" s="1897"/>
      <c r="FCU18" s="1897"/>
      <c r="FCX18" s="1897"/>
      <c r="FCY18" s="1897"/>
      <c r="FCZ18" s="1897"/>
      <c r="FDA18" s="1897"/>
      <c r="FDB18" s="1897"/>
      <c r="FDC18" s="1897"/>
      <c r="FDF18" s="1897"/>
      <c r="FDG18" s="1897"/>
      <c r="FDH18" s="1897"/>
      <c r="FDI18" s="1897"/>
      <c r="FDJ18" s="1897"/>
      <c r="FDK18" s="1897"/>
      <c r="FDN18" s="1897"/>
      <c r="FDO18" s="1897"/>
      <c r="FDP18" s="1897"/>
      <c r="FDQ18" s="1897"/>
      <c r="FDR18" s="1897"/>
      <c r="FDS18" s="1897"/>
      <c r="FDV18" s="1897"/>
      <c r="FDW18" s="1897"/>
      <c r="FDX18" s="1897"/>
      <c r="FDY18" s="1897"/>
      <c r="FDZ18" s="1897"/>
      <c r="FEA18" s="1897"/>
      <c r="FED18" s="1897"/>
      <c r="FEE18" s="1897"/>
      <c r="FEF18" s="1897"/>
      <c r="FEG18" s="1897"/>
      <c r="FEH18" s="1897"/>
      <c r="FEI18" s="1897"/>
      <c r="FEL18" s="1897"/>
      <c r="FEM18" s="1897"/>
      <c r="FEN18" s="1897"/>
      <c r="FEO18" s="1897"/>
      <c r="FEP18" s="1897"/>
      <c r="FEQ18" s="1897"/>
      <c r="FET18" s="1897"/>
      <c r="FEU18" s="1897"/>
      <c r="FEV18" s="1897"/>
      <c r="FEW18" s="1897"/>
      <c r="FEX18" s="1897"/>
      <c r="FEY18" s="1897"/>
      <c r="FFB18" s="1897"/>
      <c r="FFC18" s="1897"/>
      <c r="FFD18" s="1897"/>
      <c r="FFE18" s="1897"/>
      <c r="FFF18" s="1897"/>
      <c r="FFG18" s="1897"/>
      <c r="FFJ18" s="1897"/>
      <c r="FFK18" s="1897"/>
      <c r="FFL18" s="1897"/>
      <c r="FFM18" s="1897"/>
      <c r="FFN18" s="1897"/>
      <c r="FFO18" s="1897"/>
      <c r="FFR18" s="1897"/>
      <c r="FFS18" s="1897"/>
      <c r="FFT18" s="1897"/>
      <c r="FFU18" s="1897"/>
      <c r="FFV18" s="1897"/>
      <c r="FFW18" s="1897"/>
      <c r="FFZ18" s="1897"/>
      <c r="FGA18" s="1897"/>
      <c r="FGB18" s="1897"/>
      <c r="FGC18" s="1897"/>
      <c r="FGD18" s="1897"/>
      <c r="FGE18" s="1897"/>
      <c r="FGH18" s="1897"/>
      <c r="FGI18" s="1897"/>
      <c r="FGJ18" s="1897"/>
      <c r="FGK18" s="1897"/>
      <c r="FGL18" s="1897"/>
      <c r="FGM18" s="1897"/>
      <c r="FGP18" s="1897"/>
      <c r="FGQ18" s="1897"/>
      <c r="FGR18" s="1897"/>
      <c r="FGS18" s="1897"/>
      <c r="FGT18" s="1897"/>
      <c r="FGU18" s="1897"/>
      <c r="FGX18" s="1897"/>
      <c r="FGY18" s="1897"/>
      <c r="FGZ18" s="1897"/>
      <c r="FHA18" s="1897"/>
      <c r="FHB18" s="1897"/>
      <c r="FHC18" s="1897"/>
      <c r="FHF18" s="1897"/>
      <c r="FHG18" s="1897"/>
      <c r="FHH18" s="1897"/>
      <c r="FHI18" s="1897"/>
      <c r="FHJ18" s="1897"/>
      <c r="FHK18" s="1897"/>
      <c r="FHN18" s="1897"/>
      <c r="FHO18" s="1897"/>
      <c r="FHP18" s="1897"/>
      <c r="FHQ18" s="1897"/>
      <c r="FHR18" s="1897"/>
      <c r="FHS18" s="1897"/>
      <c r="FHV18" s="1897"/>
      <c r="FHW18" s="1897"/>
      <c r="FHX18" s="1897"/>
      <c r="FHY18" s="1897"/>
      <c r="FHZ18" s="1897"/>
      <c r="FIA18" s="1897"/>
      <c r="FID18" s="1897"/>
      <c r="FIE18" s="1897"/>
      <c r="FIF18" s="1897"/>
      <c r="FIG18" s="1897"/>
      <c r="FIH18" s="1897"/>
      <c r="FII18" s="1897"/>
      <c r="FIL18" s="1897"/>
      <c r="FIM18" s="1897"/>
      <c r="FIN18" s="1897"/>
      <c r="FIO18" s="1897"/>
      <c r="FIP18" s="1897"/>
      <c r="FIQ18" s="1897"/>
      <c r="FIT18" s="1897"/>
      <c r="FIU18" s="1897"/>
      <c r="FIV18" s="1897"/>
      <c r="FIW18" s="1897"/>
      <c r="FIX18" s="1897"/>
      <c r="FIY18" s="1897"/>
      <c r="FJB18" s="1897"/>
      <c r="FJC18" s="1897"/>
      <c r="FJD18" s="1897"/>
      <c r="FJE18" s="1897"/>
      <c r="FJF18" s="1897"/>
      <c r="FJG18" s="1897"/>
      <c r="FJJ18" s="1897"/>
      <c r="FJK18" s="1897"/>
      <c r="FJL18" s="1897"/>
      <c r="FJM18" s="1897"/>
      <c r="FJN18" s="1897"/>
      <c r="FJO18" s="1897"/>
      <c r="FJR18" s="1897"/>
      <c r="FJS18" s="1897"/>
      <c r="FJT18" s="1897"/>
      <c r="FJU18" s="1897"/>
      <c r="FJV18" s="1897"/>
      <c r="FJW18" s="1897"/>
      <c r="FJZ18" s="1897"/>
      <c r="FKA18" s="1897"/>
      <c r="FKB18" s="1897"/>
      <c r="FKC18" s="1897"/>
      <c r="FKD18" s="1897"/>
      <c r="FKE18" s="1897"/>
      <c r="FKH18" s="1897"/>
      <c r="FKI18" s="1897"/>
      <c r="FKJ18" s="1897"/>
      <c r="FKK18" s="1897"/>
      <c r="FKL18" s="1897"/>
      <c r="FKM18" s="1897"/>
      <c r="FKP18" s="1897"/>
      <c r="FKQ18" s="1897"/>
      <c r="FKR18" s="1897"/>
      <c r="FKS18" s="1897"/>
      <c r="FKT18" s="1897"/>
      <c r="FKU18" s="1897"/>
      <c r="FKX18" s="1897"/>
      <c r="FKY18" s="1897"/>
      <c r="FKZ18" s="1897"/>
      <c r="FLA18" s="1897"/>
      <c r="FLB18" s="1897"/>
      <c r="FLC18" s="1897"/>
      <c r="FLF18" s="1897"/>
      <c r="FLG18" s="1897"/>
      <c r="FLH18" s="1897"/>
      <c r="FLI18" s="1897"/>
      <c r="FLJ18" s="1897"/>
      <c r="FLK18" s="1897"/>
      <c r="FLN18" s="1897"/>
      <c r="FLO18" s="1897"/>
      <c r="FLP18" s="1897"/>
      <c r="FLQ18" s="1897"/>
      <c r="FLR18" s="1897"/>
      <c r="FLS18" s="1897"/>
      <c r="FLV18" s="1897"/>
      <c r="FLW18" s="1897"/>
      <c r="FLX18" s="1897"/>
      <c r="FLY18" s="1897"/>
      <c r="FLZ18" s="1897"/>
      <c r="FMA18" s="1897"/>
      <c r="FMD18" s="1897"/>
      <c r="FME18" s="1897"/>
      <c r="FMF18" s="1897"/>
      <c r="FMG18" s="1897"/>
      <c r="FMH18" s="1897"/>
      <c r="FMI18" s="1897"/>
      <c r="FML18" s="1897"/>
      <c r="FMM18" s="1897"/>
      <c r="FMN18" s="1897"/>
      <c r="FMO18" s="1897"/>
      <c r="FMP18" s="1897"/>
      <c r="FMQ18" s="1897"/>
      <c r="FMT18" s="1897"/>
      <c r="FMU18" s="1897"/>
      <c r="FMV18" s="1897"/>
      <c r="FMW18" s="1897"/>
      <c r="FMX18" s="1897"/>
      <c r="FMY18" s="1897"/>
      <c r="FNB18" s="1897"/>
      <c r="FNC18" s="1897"/>
      <c r="FND18" s="1897"/>
      <c r="FNE18" s="1897"/>
      <c r="FNF18" s="1897"/>
      <c r="FNG18" s="1897"/>
      <c r="FNJ18" s="1897"/>
      <c r="FNK18" s="1897"/>
      <c r="FNL18" s="1897"/>
      <c r="FNM18" s="1897"/>
      <c r="FNN18" s="1897"/>
      <c r="FNO18" s="1897"/>
      <c r="FNR18" s="1897"/>
      <c r="FNS18" s="1897"/>
      <c r="FNT18" s="1897"/>
      <c r="FNU18" s="1897"/>
      <c r="FNV18" s="1897"/>
      <c r="FNW18" s="1897"/>
      <c r="FNZ18" s="1897"/>
      <c r="FOA18" s="1897"/>
      <c r="FOB18" s="1897"/>
      <c r="FOC18" s="1897"/>
      <c r="FOD18" s="1897"/>
      <c r="FOE18" s="1897"/>
      <c r="FOH18" s="1897"/>
      <c r="FOI18" s="1897"/>
      <c r="FOJ18" s="1897"/>
      <c r="FOK18" s="1897"/>
      <c r="FOL18" s="1897"/>
      <c r="FOM18" s="1897"/>
      <c r="FOP18" s="1897"/>
      <c r="FOQ18" s="1897"/>
      <c r="FOR18" s="1897"/>
      <c r="FOS18" s="1897"/>
      <c r="FOT18" s="1897"/>
      <c r="FOU18" s="1897"/>
      <c r="FOX18" s="1897"/>
      <c r="FOY18" s="1897"/>
      <c r="FOZ18" s="1897"/>
      <c r="FPA18" s="1897"/>
      <c r="FPB18" s="1897"/>
      <c r="FPC18" s="1897"/>
      <c r="FPF18" s="1897"/>
      <c r="FPG18" s="1897"/>
      <c r="FPH18" s="1897"/>
      <c r="FPI18" s="1897"/>
      <c r="FPJ18" s="1897"/>
      <c r="FPK18" s="1897"/>
      <c r="FPN18" s="1897"/>
      <c r="FPO18" s="1897"/>
      <c r="FPP18" s="1897"/>
      <c r="FPQ18" s="1897"/>
      <c r="FPR18" s="1897"/>
      <c r="FPS18" s="1897"/>
      <c r="FPV18" s="1897"/>
      <c r="FPW18" s="1897"/>
      <c r="FPX18" s="1897"/>
      <c r="FPY18" s="1897"/>
      <c r="FPZ18" s="1897"/>
      <c r="FQA18" s="1897"/>
      <c r="FQD18" s="1897"/>
      <c r="FQE18" s="1897"/>
      <c r="FQF18" s="1897"/>
      <c r="FQG18" s="1897"/>
      <c r="FQH18" s="1897"/>
      <c r="FQI18" s="1897"/>
      <c r="FQL18" s="1897"/>
      <c r="FQM18" s="1897"/>
      <c r="FQN18" s="1897"/>
      <c r="FQO18" s="1897"/>
      <c r="FQP18" s="1897"/>
      <c r="FQQ18" s="1897"/>
      <c r="FQT18" s="1897"/>
      <c r="FQU18" s="1897"/>
      <c r="FQV18" s="1897"/>
      <c r="FQW18" s="1897"/>
      <c r="FQX18" s="1897"/>
      <c r="FQY18" s="1897"/>
      <c r="FRB18" s="1897"/>
      <c r="FRC18" s="1897"/>
      <c r="FRD18" s="1897"/>
      <c r="FRE18" s="1897"/>
      <c r="FRF18" s="1897"/>
      <c r="FRG18" s="1897"/>
      <c r="FRJ18" s="1897"/>
      <c r="FRK18" s="1897"/>
      <c r="FRL18" s="1897"/>
      <c r="FRM18" s="1897"/>
      <c r="FRN18" s="1897"/>
      <c r="FRO18" s="1897"/>
      <c r="FRR18" s="1897"/>
      <c r="FRS18" s="1897"/>
      <c r="FRT18" s="1897"/>
      <c r="FRU18" s="1897"/>
      <c r="FRV18" s="1897"/>
      <c r="FRW18" s="1897"/>
      <c r="FRZ18" s="1897"/>
      <c r="FSA18" s="1897"/>
      <c r="FSB18" s="1897"/>
      <c r="FSC18" s="1897"/>
      <c r="FSD18" s="1897"/>
      <c r="FSE18" s="1897"/>
      <c r="FSH18" s="1897"/>
      <c r="FSI18" s="1897"/>
      <c r="FSJ18" s="1897"/>
      <c r="FSK18" s="1897"/>
      <c r="FSL18" s="1897"/>
      <c r="FSM18" s="1897"/>
      <c r="FSP18" s="1897"/>
      <c r="FSQ18" s="1897"/>
      <c r="FSR18" s="1897"/>
      <c r="FSS18" s="1897"/>
      <c r="FST18" s="1897"/>
      <c r="FSU18" s="1897"/>
      <c r="FSX18" s="1897"/>
      <c r="FSY18" s="1897"/>
      <c r="FSZ18" s="1897"/>
      <c r="FTA18" s="1897"/>
      <c r="FTB18" s="1897"/>
      <c r="FTC18" s="1897"/>
      <c r="FTF18" s="1897"/>
      <c r="FTG18" s="1897"/>
      <c r="FTH18" s="1897"/>
      <c r="FTI18" s="1897"/>
      <c r="FTJ18" s="1897"/>
      <c r="FTK18" s="1897"/>
      <c r="FTN18" s="1897"/>
      <c r="FTO18" s="1897"/>
      <c r="FTP18" s="1897"/>
      <c r="FTQ18" s="1897"/>
      <c r="FTR18" s="1897"/>
      <c r="FTS18" s="1897"/>
      <c r="FTV18" s="1897"/>
      <c r="FTW18" s="1897"/>
      <c r="FTX18" s="1897"/>
      <c r="FTY18" s="1897"/>
      <c r="FTZ18" s="1897"/>
      <c r="FUA18" s="1897"/>
      <c r="FUD18" s="1897"/>
      <c r="FUE18" s="1897"/>
      <c r="FUF18" s="1897"/>
      <c r="FUG18" s="1897"/>
      <c r="FUH18" s="1897"/>
      <c r="FUI18" s="1897"/>
      <c r="FUL18" s="1897"/>
      <c r="FUM18" s="1897"/>
      <c r="FUN18" s="1897"/>
      <c r="FUO18" s="1897"/>
      <c r="FUP18" s="1897"/>
      <c r="FUQ18" s="1897"/>
      <c r="FUT18" s="1897"/>
      <c r="FUU18" s="1897"/>
      <c r="FUV18" s="1897"/>
      <c r="FUW18" s="1897"/>
      <c r="FUX18" s="1897"/>
      <c r="FUY18" s="1897"/>
      <c r="FVB18" s="1897"/>
      <c r="FVC18" s="1897"/>
      <c r="FVD18" s="1897"/>
      <c r="FVE18" s="1897"/>
      <c r="FVF18" s="1897"/>
      <c r="FVG18" s="1897"/>
      <c r="FVJ18" s="1897"/>
      <c r="FVK18" s="1897"/>
      <c r="FVL18" s="1897"/>
      <c r="FVM18" s="1897"/>
      <c r="FVN18" s="1897"/>
      <c r="FVO18" s="1897"/>
      <c r="FVR18" s="1897"/>
      <c r="FVS18" s="1897"/>
      <c r="FVT18" s="1897"/>
      <c r="FVU18" s="1897"/>
      <c r="FVV18" s="1897"/>
      <c r="FVW18" s="1897"/>
      <c r="FVZ18" s="1897"/>
      <c r="FWA18" s="1897"/>
      <c r="FWB18" s="1897"/>
      <c r="FWC18" s="1897"/>
      <c r="FWD18" s="1897"/>
      <c r="FWE18" s="1897"/>
      <c r="FWH18" s="1897"/>
      <c r="FWI18" s="1897"/>
      <c r="FWJ18" s="1897"/>
      <c r="FWK18" s="1897"/>
      <c r="FWL18" s="1897"/>
      <c r="FWM18" s="1897"/>
      <c r="FWP18" s="1897"/>
      <c r="FWQ18" s="1897"/>
      <c r="FWR18" s="1897"/>
      <c r="FWS18" s="1897"/>
      <c r="FWT18" s="1897"/>
      <c r="FWU18" s="1897"/>
      <c r="FWX18" s="1897"/>
      <c r="FWY18" s="1897"/>
      <c r="FWZ18" s="1897"/>
      <c r="FXA18" s="1897"/>
      <c r="FXB18" s="1897"/>
      <c r="FXC18" s="1897"/>
      <c r="FXF18" s="1897"/>
      <c r="FXG18" s="1897"/>
      <c r="FXH18" s="1897"/>
      <c r="FXI18" s="1897"/>
      <c r="FXJ18" s="1897"/>
      <c r="FXK18" s="1897"/>
      <c r="FXN18" s="1897"/>
      <c r="FXO18" s="1897"/>
      <c r="FXP18" s="1897"/>
      <c r="FXQ18" s="1897"/>
      <c r="FXR18" s="1897"/>
      <c r="FXS18" s="1897"/>
      <c r="FXV18" s="1897"/>
      <c r="FXW18" s="1897"/>
      <c r="FXX18" s="1897"/>
      <c r="FXY18" s="1897"/>
      <c r="FXZ18" s="1897"/>
      <c r="FYA18" s="1897"/>
      <c r="FYD18" s="1897"/>
      <c r="FYE18" s="1897"/>
      <c r="FYF18" s="1897"/>
      <c r="FYG18" s="1897"/>
      <c r="FYH18" s="1897"/>
      <c r="FYI18" s="1897"/>
      <c r="FYL18" s="1897"/>
      <c r="FYM18" s="1897"/>
      <c r="FYN18" s="1897"/>
      <c r="FYO18" s="1897"/>
      <c r="FYP18" s="1897"/>
      <c r="FYQ18" s="1897"/>
      <c r="FYT18" s="1897"/>
      <c r="FYU18" s="1897"/>
      <c r="FYV18" s="1897"/>
      <c r="FYW18" s="1897"/>
      <c r="FYX18" s="1897"/>
      <c r="FYY18" s="1897"/>
      <c r="FZB18" s="1897"/>
      <c r="FZC18" s="1897"/>
      <c r="FZD18" s="1897"/>
      <c r="FZE18" s="1897"/>
      <c r="FZF18" s="1897"/>
      <c r="FZG18" s="1897"/>
      <c r="FZJ18" s="1897"/>
      <c r="FZK18" s="1897"/>
      <c r="FZL18" s="1897"/>
      <c r="FZM18" s="1897"/>
      <c r="FZN18" s="1897"/>
      <c r="FZO18" s="1897"/>
      <c r="FZR18" s="1897"/>
      <c r="FZS18" s="1897"/>
      <c r="FZT18" s="1897"/>
      <c r="FZU18" s="1897"/>
      <c r="FZV18" s="1897"/>
      <c r="FZW18" s="1897"/>
      <c r="FZZ18" s="1897"/>
      <c r="GAA18" s="1897"/>
      <c r="GAB18" s="1897"/>
      <c r="GAC18" s="1897"/>
      <c r="GAD18" s="1897"/>
      <c r="GAE18" s="1897"/>
      <c r="GAH18" s="1897"/>
      <c r="GAI18" s="1897"/>
      <c r="GAJ18" s="1897"/>
      <c r="GAK18" s="1897"/>
      <c r="GAL18" s="1897"/>
      <c r="GAM18" s="1897"/>
      <c r="GAP18" s="1897"/>
      <c r="GAQ18" s="1897"/>
      <c r="GAR18" s="1897"/>
      <c r="GAS18" s="1897"/>
      <c r="GAT18" s="1897"/>
      <c r="GAU18" s="1897"/>
      <c r="GAX18" s="1897"/>
      <c r="GAY18" s="1897"/>
      <c r="GAZ18" s="1897"/>
      <c r="GBA18" s="1897"/>
      <c r="GBB18" s="1897"/>
      <c r="GBC18" s="1897"/>
      <c r="GBF18" s="1897"/>
      <c r="GBG18" s="1897"/>
      <c r="GBH18" s="1897"/>
      <c r="GBI18" s="1897"/>
      <c r="GBJ18" s="1897"/>
      <c r="GBK18" s="1897"/>
      <c r="GBN18" s="1897"/>
      <c r="GBO18" s="1897"/>
      <c r="GBP18" s="1897"/>
      <c r="GBQ18" s="1897"/>
      <c r="GBR18" s="1897"/>
      <c r="GBS18" s="1897"/>
      <c r="GBV18" s="1897"/>
      <c r="GBW18" s="1897"/>
      <c r="GBX18" s="1897"/>
      <c r="GBY18" s="1897"/>
      <c r="GBZ18" s="1897"/>
      <c r="GCA18" s="1897"/>
      <c r="GCD18" s="1897"/>
      <c r="GCE18" s="1897"/>
      <c r="GCF18" s="1897"/>
      <c r="GCG18" s="1897"/>
      <c r="GCH18" s="1897"/>
      <c r="GCI18" s="1897"/>
      <c r="GCL18" s="1897"/>
      <c r="GCM18" s="1897"/>
      <c r="GCN18" s="1897"/>
      <c r="GCO18" s="1897"/>
      <c r="GCP18" s="1897"/>
      <c r="GCQ18" s="1897"/>
      <c r="GCT18" s="1897"/>
      <c r="GCU18" s="1897"/>
      <c r="GCV18" s="1897"/>
      <c r="GCW18" s="1897"/>
      <c r="GCX18" s="1897"/>
      <c r="GCY18" s="1897"/>
      <c r="GDB18" s="1897"/>
      <c r="GDC18" s="1897"/>
      <c r="GDD18" s="1897"/>
      <c r="GDE18" s="1897"/>
      <c r="GDF18" s="1897"/>
      <c r="GDG18" s="1897"/>
      <c r="GDJ18" s="1897"/>
      <c r="GDK18" s="1897"/>
      <c r="GDL18" s="1897"/>
      <c r="GDM18" s="1897"/>
      <c r="GDN18" s="1897"/>
      <c r="GDO18" s="1897"/>
      <c r="GDR18" s="1897"/>
      <c r="GDS18" s="1897"/>
      <c r="GDT18" s="1897"/>
      <c r="GDU18" s="1897"/>
      <c r="GDV18" s="1897"/>
      <c r="GDW18" s="1897"/>
      <c r="GDZ18" s="1897"/>
      <c r="GEA18" s="1897"/>
      <c r="GEB18" s="1897"/>
      <c r="GEC18" s="1897"/>
      <c r="GED18" s="1897"/>
      <c r="GEE18" s="1897"/>
      <c r="GEH18" s="1897"/>
      <c r="GEI18" s="1897"/>
      <c r="GEJ18" s="1897"/>
      <c r="GEK18" s="1897"/>
      <c r="GEL18" s="1897"/>
      <c r="GEM18" s="1897"/>
      <c r="GEP18" s="1897"/>
      <c r="GEQ18" s="1897"/>
      <c r="GER18" s="1897"/>
      <c r="GES18" s="1897"/>
      <c r="GET18" s="1897"/>
      <c r="GEU18" s="1897"/>
      <c r="GEX18" s="1897"/>
      <c r="GEY18" s="1897"/>
      <c r="GEZ18" s="1897"/>
      <c r="GFA18" s="1897"/>
      <c r="GFB18" s="1897"/>
      <c r="GFC18" s="1897"/>
      <c r="GFF18" s="1897"/>
      <c r="GFG18" s="1897"/>
      <c r="GFH18" s="1897"/>
      <c r="GFI18" s="1897"/>
      <c r="GFJ18" s="1897"/>
      <c r="GFK18" s="1897"/>
      <c r="GFN18" s="1897"/>
      <c r="GFO18" s="1897"/>
      <c r="GFP18" s="1897"/>
      <c r="GFQ18" s="1897"/>
      <c r="GFR18" s="1897"/>
      <c r="GFS18" s="1897"/>
      <c r="GFV18" s="1897"/>
      <c r="GFW18" s="1897"/>
      <c r="GFX18" s="1897"/>
      <c r="GFY18" s="1897"/>
      <c r="GFZ18" s="1897"/>
      <c r="GGA18" s="1897"/>
      <c r="GGD18" s="1897"/>
      <c r="GGE18" s="1897"/>
      <c r="GGF18" s="1897"/>
      <c r="GGG18" s="1897"/>
      <c r="GGH18" s="1897"/>
      <c r="GGI18" s="1897"/>
      <c r="GGL18" s="1897"/>
      <c r="GGM18" s="1897"/>
      <c r="GGN18" s="1897"/>
      <c r="GGO18" s="1897"/>
      <c r="GGP18" s="1897"/>
      <c r="GGQ18" s="1897"/>
      <c r="GGT18" s="1897"/>
      <c r="GGU18" s="1897"/>
      <c r="GGV18" s="1897"/>
      <c r="GGW18" s="1897"/>
      <c r="GGX18" s="1897"/>
      <c r="GGY18" s="1897"/>
      <c r="GHB18" s="1897"/>
      <c r="GHC18" s="1897"/>
      <c r="GHD18" s="1897"/>
      <c r="GHE18" s="1897"/>
      <c r="GHF18" s="1897"/>
      <c r="GHG18" s="1897"/>
      <c r="GHJ18" s="1897"/>
      <c r="GHK18" s="1897"/>
      <c r="GHL18" s="1897"/>
      <c r="GHM18" s="1897"/>
      <c r="GHN18" s="1897"/>
      <c r="GHO18" s="1897"/>
      <c r="GHR18" s="1897"/>
      <c r="GHS18" s="1897"/>
      <c r="GHT18" s="1897"/>
      <c r="GHU18" s="1897"/>
      <c r="GHV18" s="1897"/>
      <c r="GHW18" s="1897"/>
      <c r="GHZ18" s="1897"/>
      <c r="GIA18" s="1897"/>
      <c r="GIB18" s="1897"/>
      <c r="GIC18" s="1897"/>
      <c r="GID18" s="1897"/>
      <c r="GIE18" s="1897"/>
      <c r="GIH18" s="1897"/>
      <c r="GII18" s="1897"/>
      <c r="GIJ18" s="1897"/>
      <c r="GIK18" s="1897"/>
      <c r="GIL18" s="1897"/>
      <c r="GIM18" s="1897"/>
      <c r="GIP18" s="1897"/>
      <c r="GIQ18" s="1897"/>
      <c r="GIR18" s="1897"/>
      <c r="GIS18" s="1897"/>
      <c r="GIT18" s="1897"/>
      <c r="GIU18" s="1897"/>
      <c r="GIX18" s="1897"/>
      <c r="GIY18" s="1897"/>
      <c r="GIZ18" s="1897"/>
      <c r="GJA18" s="1897"/>
      <c r="GJB18" s="1897"/>
      <c r="GJC18" s="1897"/>
      <c r="GJF18" s="1897"/>
      <c r="GJG18" s="1897"/>
      <c r="GJH18" s="1897"/>
      <c r="GJI18" s="1897"/>
      <c r="GJJ18" s="1897"/>
      <c r="GJK18" s="1897"/>
      <c r="GJN18" s="1897"/>
      <c r="GJO18" s="1897"/>
      <c r="GJP18" s="1897"/>
      <c r="GJQ18" s="1897"/>
      <c r="GJR18" s="1897"/>
      <c r="GJS18" s="1897"/>
      <c r="GJV18" s="1897"/>
      <c r="GJW18" s="1897"/>
      <c r="GJX18" s="1897"/>
      <c r="GJY18" s="1897"/>
      <c r="GJZ18" s="1897"/>
      <c r="GKA18" s="1897"/>
      <c r="GKD18" s="1897"/>
      <c r="GKE18" s="1897"/>
      <c r="GKF18" s="1897"/>
      <c r="GKG18" s="1897"/>
      <c r="GKH18" s="1897"/>
      <c r="GKI18" s="1897"/>
      <c r="GKL18" s="1897"/>
      <c r="GKM18" s="1897"/>
      <c r="GKN18" s="1897"/>
      <c r="GKO18" s="1897"/>
      <c r="GKP18" s="1897"/>
      <c r="GKQ18" s="1897"/>
      <c r="GKT18" s="1897"/>
      <c r="GKU18" s="1897"/>
      <c r="GKV18" s="1897"/>
      <c r="GKW18" s="1897"/>
      <c r="GKX18" s="1897"/>
      <c r="GKY18" s="1897"/>
      <c r="GLB18" s="1897"/>
      <c r="GLC18" s="1897"/>
      <c r="GLD18" s="1897"/>
      <c r="GLE18" s="1897"/>
      <c r="GLF18" s="1897"/>
      <c r="GLG18" s="1897"/>
      <c r="GLJ18" s="1897"/>
      <c r="GLK18" s="1897"/>
      <c r="GLL18" s="1897"/>
      <c r="GLM18" s="1897"/>
      <c r="GLN18" s="1897"/>
      <c r="GLO18" s="1897"/>
      <c r="GLR18" s="1897"/>
      <c r="GLS18" s="1897"/>
      <c r="GLT18" s="1897"/>
      <c r="GLU18" s="1897"/>
      <c r="GLV18" s="1897"/>
      <c r="GLW18" s="1897"/>
      <c r="GLZ18" s="1897"/>
      <c r="GMA18" s="1897"/>
      <c r="GMB18" s="1897"/>
      <c r="GMC18" s="1897"/>
      <c r="GMD18" s="1897"/>
      <c r="GME18" s="1897"/>
      <c r="GMH18" s="1897"/>
      <c r="GMI18" s="1897"/>
      <c r="GMJ18" s="1897"/>
      <c r="GMK18" s="1897"/>
      <c r="GML18" s="1897"/>
      <c r="GMM18" s="1897"/>
      <c r="GMP18" s="1897"/>
      <c r="GMQ18" s="1897"/>
      <c r="GMR18" s="1897"/>
      <c r="GMS18" s="1897"/>
      <c r="GMT18" s="1897"/>
      <c r="GMU18" s="1897"/>
      <c r="GMX18" s="1897"/>
      <c r="GMY18" s="1897"/>
      <c r="GMZ18" s="1897"/>
      <c r="GNA18" s="1897"/>
      <c r="GNB18" s="1897"/>
      <c r="GNC18" s="1897"/>
      <c r="GNF18" s="1897"/>
      <c r="GNG18" s="1897"/>
      <c r="GNH18" s="1897"/>
      <c r="GNI18" s="1897"/>
      <c r="GNJ18" s="1897"/>
      <c r="GNK18" s="1897"/>
      <c r="GNN18" s="1897"/>
      <c r="GNO18" s="1897"/>
      <c r="GNP18" s="1897"/>
      <c r="GNQ18" s="1897"/>
      <c r="GNR18" s="1897"/>
      <c r="GNS18" s="1897"/>
      <c r="GNV18" s="1897"/>
      <c r="GNW18" s="1897"/>
      <c r="GNX18" s="1897"/>
      <c r="GNY18" s="1897"/>
      <c r="GNZ18" s="1897"/>
      <c r="GOA18" s="1897"/>
      <c r="GOD18" s="1897"/>
      <c r="GOE18" s="1897"/>
      <c r="GOF18" s="1897"/>
      <c r="GOG18" s="1897"/>
      <c r="GOH18" s="1897"/>
      <c r="GOI18" s="1897"/>
      <c r="GOL18" s="1897"/>
      <c r="GOM18" s="1897"/>
      <c r="GON18" s="1897"/>
      <c r="GOO18" s="1897"/>
      <c r="GOP18" s="1897"/>
      <c r="GOQ18" s="1897"/>
      <c r="GOT18" s="1897"/>
      <c r="GOU18" s="1897"/>
      <c r="GOV18" s="1897"/>
      <c r="GOW18" s="1897"/>
      <c r="GOX18" s="1897"/>
      <c r="GOY18" s="1897"/>
      <c r="GPB18" s="1897"/>
      <c r="GPC18" s="1897"/>
      <c r="GPD18" s="1897"/>
      <c r="GPE18" s="1897"/>
      <c r="GPF18" s="1897"/>
      <c r="GPG18" s="1897"/>
      <c r="GPJ18" s="1897"/>
      <c r="GPK18" s="1897"/>
      <c r="GPL18" s="1897"/>
      <c r="GPM18" s="1897"/>
      <c r="GPN18" s="1897"/>
      <c r="GPO18" s="1897"/>
      <c r="GPR18" s="1897"/>
      <c r="GPS18" s="1897"/>
      <c r="GPT18" s="1897"/>
      <c r="GPU18" s="1897"/>
      <c r="GPV18" s="1897"/>
      <c r="GPW18" s="1897"/>
      <c r="GPZ18" s="1897"/>
      <c r="GQA18" s="1897"/>
      <c r="GQB18" s="1897"/>
      <c r="GQC18" s="1897"/>
      <c r="GQD18" s="1897"/>
      <c r="GQE18" s="1897"/>
      <c r="GQH18" s="1897"/>
      <c r="GQI18" s="1897"/>
      <c r="GQJ18" s="1897"/>
      <c r="GQK18" s="1897"/>
      <c r="GQL18" s="1897"/>
      <c r="GQM18" s="1897"/>
      <c r="GQP18" s="1897"/>
      <c r="GQQ18" s="1897"/>
      <c r="GQR18" s="1897"/>
      <c r="GQS18" s="1897"/>
      <c r="GQT18" s="1897"/>
      <c r="GQU18" s="1897"/>
      <c r="GQX18" s="1897"/>
      <c r="GQY18" s="1897"/>
      <c r="GQZ18" s="1897"/>
      <c r="GRA18" s="1897"/>
      <c r="GRB18" s="1897"/>
      <c r="GRC18" s="1897"/>
      <c r="GRF18" s="1897"/>
      <c r="GRG18" s="1897"/>
      <c r="GRH18" s="1897"/>
      <c r="GRI18" s="1897"/>
      <c r="GRJ18" s="1897"/>
      <c r="GRK18" s="1897"/>
      <c r="GRN18" s="1897"/>
      <c r="GRO18" s="1897"/>
      <c r="GRP18" s="1897"/>
      <c r="GRQ18" s="1897"/>
      <c r="GRR18" s="1897"/>
      <c r="GRS18" s="1897"/>
      <c r="GRV18" s="1897"/>
      <c r="GRW18" s="1897"/>
      <c r="GRX18" s="1897"/>
      <c r="GRY18" s="1897"/>
      <c r="GRZ18" s="1897"/>
      <c r="GSA18" s="1897"/>
      <c r="GSD18" s="1897"/>
      <c r="GSE18" s="1897"/>
      <c r="GSF18" s="1897"/>
      <c r="GSG18" s="1897"/>
      <c r="GSH18" s="1897"/>
      <c r="GSI18" s="1897"/>
      <c r="GSL18" s="1897"/>
      <c r="GSM18" s="1897"/>
      <c r="GSN18" s="1897"/>
      <c r="GSO18" s="1897"/>
      <c r="GSP18" s="1897"/>
      <c r="GSQ18" s="1897"/>
      <c r="GST18" s="1897"/>
      <c r="GSU18" s="1897"/>
      <c r="GSV18" s="1897"/>
      <c r="GSW18" s="1897"/>
      <c r="GSX18" s="1897"/>
      <c r="GSY18" s="1897"/>
      <c r="GTB18" s="1897"/>
      <c r="GTC18" s="1897"/>
      <c r="GTD18" s="1897"/>
      <c r="GTE18" s="1897"/>
      <c r="GTF18" s="1897"/>
      <c r="GTG18" s="1897"/>
      <c r="GTJ18" s="1897"/>
      <c r="GTK18" s="1897"/>
      <c r="GTL18" s="1897"/>
      <c r="GTM18" s="1897"/>
      <c r="GTN18" s="1897"/>
      <c r="GTO18" s="1897"/>
      <c r="GTR18" s="1897"/>
      <c r="GTS18" s="1897"/>
      <c r="GTT18" s="1897"/>
      <c r="GTU18" s="1897"/>
      <c r="GTV18" s="1897"/>
      <c r="GTW18" s="1897"/>
      <c r="GTZ18" s="1897"/>
      <c r="GUA18" s="1897"/>
      <c r="GUB18" s="1897"/>
      <c r="GUC18" s="1897"/>
      <c r="GUD18" s="1897"/>
      <c r="GUE18" s="1897"/>
      <c r="GUH18" s="1897"/>
      <c r="GUI18" s="1897"/>
      <c r="GUJ18" s="1897"/>
      <c r="GUK18" s="1897"/>
      <c r="GUL18" s="1897"/>
      <c r="GUM18" s="1897"/>
      <c r="GUP18" s="1897"/>
      <c r="GUQ18" s="1897"/>
      <c r="GUR18" s="1897"/>
      <c r="GUS18" s="1897"/>
      <c r="GUT18" s="1897"/>
      <c r="GUU18" s="1897"/>
      <c r="GUX18" s="1897"/>
      <c r="GUY18" s="1897"/>
      <c r="GUZ18" s="1897"/>
      <c r="GVA18" s="1897"/>
      <c r="GVB18" s="1897"/>
      <c r="GVC18" s="1897"/>
      <c r="GVF18" s="1897"/>
      <c r="GVG18" s="1897"/>
      <c r="GVH18" s="1897"/>
      <c r="GVI18" s="1897"/>
      <c r="GVJ18" s="1897"/>
      <c r="GVK18" s="1897"/>
      <c r="GVN18" s="1897"/>
      <c r="GVO18" s="1897"/>
      <c r="GVP18" s="1897"/>
      <c r="GVQ18" s="1897"/>
      <c r="GVR18" s="1897"/>
      <c r="GVS18" s="1897"/>
      <c r="GVV18" s="1897"/>
      <c r="GVW18" s="1897"/>
      <c r="GVX18" s="1897"/>
      <c r="GVY18" s="1897"/>
      <c r="GVZ18" s="1897"/>
      <c r="GWA18" s="1897"/>
      <c r="GWD18" s="1897"/>
      <c r="GWE18" s="1897"/>
      <c r="GWF18" s="1897"/>
      <c r="GWG18" s="1897"/>
      <c r="GWH18" s="1897"/>
      <c r="GWI18" s="1897"/>
      <c r="GWL18" s="1897"/>
      <c r="GWM18" s="1897"/>
      <c r="GWN18" s="1897"/>
      <c r="GWO18" s="1897"/>
      <c r="GWP18" s="1897"/>
      <c r="GWQ18" s="1897"/>
      <c r="GWT18" s="1897"/>
      <c r="GWU18" s="1897"/>
      <c r="GWV18" s="1897"/>
      <c r="GWW18" s="1897"/>
      <c r="GWX18" s="1897"/>
      <c r="GWY18" s="1897"/>
      <c r="GXB18" s="1897"/>
      <c r="GXC18" s="1897"/>
      <c r="GXD18" s="1897"/>
      <c r="GXE18" s="1897"/>
      <c r="GXF18" s="1897"/>
      <c r="GXG18" s="1897"/>
      <c r="GXJ18" s="1897"/>
      <c r="GXK18" s="1897"/>
      <c r="GXL18" s="1897"/>
      <c r="GXM18" s="1897"/>
      <c r="GXN18" s="1897"/>
      <c r="GXO18" s="1897"/>
      <c r="GXR18" s="1897"/>
      <c r="GXS18" s="1897"/>
      <c r="GXT18" s="1897"/>
      <c r="GXU18" s="1897"/>
      <c r="GXV18" s="1897"/>
      <c r="GXW18" s="1897"/>
      <c r="GXZ18" s="1897"/>
      <c r="GYA18" s="1897"/>
      <c r="GYB18" s="1897"/>
      <c r="GYC18" s="1897"/>
      <c r="GYD18" s="1897"/>
      <c r="GYE18" s="1897"/>
      <c r="GYH18" s="1897"/>
      <c r="GYI18" s="1897"/>
      <c r="GYJ18" s="1897"/>
      <c r="GYK18" s="1897"/>
      <c r="GYL18" s="1897"/>
      <c r="GYM18" s="1897"/>
      <c r="GYP18" s="1897"/>
      <c r="GYQ18" s="1897"/>
      <c r="GYR18" s="1897"/>
      <c r="GYS18" s="1897"/>
      <c r="GYT18" s="1897"/>
      <c r="GYU18" s="1897"/>
      <c r="GYX18" s="1897"/>
      <c r="GYY18" s="1897"/>
      <c r="GYZ18" s="1897"/>
      <c r="GZA18" s="1897"/>
      <c r="GZB18" s="1897"/>
      <c r="GZC18" s="1897"/>
      <c r="GZF18" s="1897"/>
      <c r="GZG18" s="1897"/>
      <c r="GZH18" s="1897"/>
      <c r="GZI18" s="1897"/>
      <c r="GZJ18" s="1897"/>
      <c r="GZK18" s="1897"/>
      <c r="GZN18" s="1897"/>
      <c r="GZO18" s="1897"/>
      <c r="GZP18" s="1897"/>
      <c r="GZQ18" s="1897"/>
      <c r="GZR18" s="1897"/>
      <c r="GZS18" s="1897"/>
      <c r="GZV18" s="1897"/>
      <c r="GZW18" s="1897"/>
      <c r="GZX18" s="1897"/>
      <c r="GZY18" s="1897"/>
      <c r="GZZ18" s="1897"/>
      <c r="HAA18" s="1897"/>
      <c r="HAD18" s="1897"/>
      <c r="HAE18" s="1897"/>
      <c r="HAF18" s="1897"/>
      <c r="HAG18" s="1897"/>
      <c r="HAH18" s="1897"/>
      <c r="HAI18" s="1897"/>
      <c r="HAL18" s="1897"/>
      <c r="HAM18" s="1897"/>
      <c r="HAN18" s="1897"/>
      <c r="HAO18" s="1897"/>
      <c r="HAP18" s="1897"/>
      <c r="HAQ18" s="1897"/>
      <c r="HAT18" s="1897"/>
      <c r="HAU18" s="1897"/>
      <c r="HAV18" s="1897"/>
      <c r="HAW18" s="1897"/>
      <c r="HAX18" s="1897"/>
      <c r="HAY18" s="1897"/>
      <c r="HBB18" s="1897"/>
      <c r="HBC18" s="1897"/>
      <c r="HBD18" s="1897"/>
      <c r="HBE18" s="1897"/>
      <c r="HBF18" s="1897"/>
      <c r="HBG18" s="1897"/>
      <c r="HBJ18" s="1897"/>
      <c r="HBK18" s="1897"/>
      <c r="HBL18" s="1897"/>
      <c r="HBM18" s="1897"/>
      <c r="HBN18" s="1897"/>
      <c r="HBO18" s="1897"/>
      <c r="HBR18" s="1897"/>
      <c r="HBS18" s="1897"/>
      <c r="HBT18" s="1897"/>
      <c r="HBU18" s="1897"/>
      <c r="HBV18" s="1897"/>
      <c r="HBW18" s="1897"/>
      <c r="HBZ18" s="1897"/>
      <c r="HCA18" s="1897"/>
      <c r="HCB18" s="1897"/>
      <c r="HCC18" s="1897"/>
      <c r="HCD18" s="1897"/>
      <c r="HCE18" s="1897"/>
      <c r="HCH18" s="1897"/>
      <c r="HCI18" s="1897"/>
      <c r="HCJ18" s="1897"/>
      <c r="HCK18" s="1897"/>
      <c r="HCL18" s="1897"/>
      <c r="HCM18" s="1897"/>
      <c r="HCP18" s="1897"/>
      <c r="HCQ18" s="1897"/>
      <c r="HCR18" s="1897"/>
      <c r="HCS18" s="1897"/>
      <c r="HCT18" s="1897"/>
      <c r="HCU18" s="1897"/>
      <c r="HCX18" s="1897"/>
      <c r="HCY18" s="1897"/>
      <c r="HCZ18" s="1897"/>
      <c r="HDA18" s="1897"/>
      <c r="HDB18" s="1897"/>
      <c r="HDC18" s="1897"/>
      <c r="HDF18" s="1897"/>
      <c r="HDG18" s="1897"/>
      <c r="HDH18" s="1897"/>
      <c r="HDI18" s="1897"/>
      <c r="HDJ18" s="1897"/>
      <c r="HDK18" s="1897"/>
      <c r="HDN18" s="1897"/>
      <c r="HDO18" s="1897"/>
      <c r="HDP18" s="1897"/>
      <c r="HDQ18" s="1897"/>
      <c r="HDR18" s="1897"/>
      <c r="HDS18" s="1897"/>
      <c r="HDV18" s="1897"/>
      <c r="HDW18" s="1897"/>
      <c r="HDX18" s="1897"/>
      <c r="HDY18" s="1897"/>
      <c r="HDZ18" s="1897"/>
      <c r="HEA18" s="1897"/>
      <c r="HED18" s="1897"/>
      <c r="HEE18" s="1897"/>
      <c r="HEF18" s="1897"/>
      <c r="HEG18" s="1897"/>
      <c r="HEH18" s="1897"/>
      <c r="HEI18" s="1897"/>
      <c r="HEL18" s="1897"/>
      <c r="HEM18" s="1897"/>
      <c r="HEN18" s="1897"/>
      <c r="HEO18" s="1897"/>
      <c r="HEP18" s="1897"/>
      <c r="HEQ18" s="1897"/>
      <c r="HET18" s="1897"/>
      <c r="HEU18" s="1897"/>
      <c r="HEV18" s="1897"/>
      <c r="HEW18" s="1897"/>
      <c r="HEX18" s="1897"/>
      <c r="HEY18" s="1897"/>
      <c r="HFB18" s="1897"/>
      <c r="HFC18" s="1897"/>
      <c r="HFD18" s="1897"/>
      <c r="HFE18" s="1897"/>
      <c r="HFF18" s="1897"/>
      <c r="HFG18" s="1897"/>
      <c r="HFJ18" s="1897"/>
      <c r="HFK18" s="1897"/>
      <c r="HFL18" s="1897"/>
      <c r="HFM18" s="1897"/>
      <c r="HFN18" s="1897"/>
      <c r="HFO18" s="1897"/>
      <c r="HFR18" s="1897"/>
      <c r="HFS18" s="1897"/>
      <c r="HFT18" s="1897"/>
      <c r="HFU18" s="1897"/>
      <c r="HFV18" s="1897"/>
      <c r="HFW18" s="1897"/>
      <c r="HFZ18" s="1897"/>
      <c r="HGA18" s="1897"/>
      <c r="HGB18" s="1897"/>
      <c r="HGC18" s="1897"/>
      <c r="HGD18" s="1897"/>
      <c r="HGE18" s="1897"/>
      <c r="HGH18" s="1897"/>
      <c r="HGI18" s="1897"/>
      <c r="HGJ18" s="1897"/>
      <c r="HGK18" s="1897"/>
      <c r="HGL18" s="1897"/>
      <c r="HGM18" s="1897"/>
      <c r="HGP18" s="1897"/>
      <c r="HGQ18" s="1897"/>
      <c r="HGR18" s="1897"/>
      <c r="HGS18" s="1897"/>
      <c r="HGT18" s="1897"/>
      <c r="HGU18" s="1897"/>
      <c r="HGX18" s="1897"/>
      <c r="HGY18" s="1897"/>
      <c r="HGZ18" s="1897"/>
      <c r="HHA18" s="1897"/>
      <c r="HHB18" s="1897"/>
      <c r="HHC18" s="1897"/>
      <c r="HHF18" s="1897"/>
      <c r="HHG18" s="1897"/>
      <c r="HHH18" s="1897"/>
      <c r="HHI18" s="1897"/>
      <c r="HHJ18" s="1897"/>
      <c r="HHK18" s="1897"/>
      <c r="HHN18" s="1897"/>
      <c r="HHO18" s="1897"/>
      <c r="HHP18" s="1897"/>
      <c r="HHQ18" s="1897"/>
      <c r="HHR18" s="1897"/>
      <c r="HHS18" s="1897"/>
      <c r="HHV18" s="1897"/>
      <c r="HHW18" s="1897"/>
      <c r="HHX18" s="1897"/>
      <c r="HHY18" s="1897"/>
      <c r="HHZ18" s="1897"/>
      <c r="HIA18" s="1897"/>
      <c r="HID18" s="1897"/>
      <c r="HIE18" s="1897"/>
      <c r="HIF18" s="1897"/>
      <c r="HIG18" s="1897"/>
      <c r="HIH18" s="1897"/>
      <c r="HII18" s="1897"/>
      <c r="HIL18" s="1897"/>
      <c r="HIM18" s="1897"/>
      <c r="HIN18" s="1897"/>
      <c r="HIO18" s="1897"/>
      <c r="HIP18" s="1897"/>
      <c r="HIQ18" s="1897"/>
      <c r="HIT18" s="1897"/>
      <c r="HIU18" s="1897"/>
      <c r="HIV18" s="1897"/>
      <c r="HIW18" s="1897"/>
      <c r="HIX18" s="1897"/>
      <c r="HIY18" s="1897"/>
      <c r="HJB18" s="1897"/>
      <c r="HJC18" s="1897"/>
      <c r="HJD18" s="1897"/>
      <c r="HJE18" s="1897"/>
      <c r="HJF18" s="1897"/>
      <c r="HJG18" s="1897"/>
      <c r="HJJ18" s="1897"/>
      <c r="HJK18" s="1897"/>
      <c r="HJL18" s="1897"/>
      <c r="HJM18" s="1897"/>
      <c r="HJN18" s="1897"/>
      <c r="HJO18" s="1897"/>
      <c r="HJR18" s="1897"/>
      <c r="HJS18" s="1897"/>
      <c r="HJT18" s="1897"/>
      <c r="HJU18" s="1897"/>
      <c r="HJV18" s="1897"/>
      <c r="HJW18" s="1897"/>
      <c r="HJZ18" s="1897"/>
      <c r="HKA18" s="1897"/>
      <c r="HKB18" s="1897"/>
      <c r="HKC18" s="1897"/>
      <c r="HKD18" s="1897"/>
      <c r="HKE18" s="1897"/>
      <c r="HKH18" s="1897"/>
      <c r="HKI18" s="1897"/>
      <c r="HKJ18" s="1897"/>
      <c r="HKK18" s="1897"/>
      <c r="HKL18" s="1897"/>
      <c r="HKM18" s="1897"/>
      <c r="HKP18" s="1897"/>
      <c r="HKQ18" s="1897"/>
      <c r="HKR18" s="1897"/>
      <c r="HKS18" s="1897"/>
      <c r="HKT18" s="1897"/>
      <c r="HKU18" s="1897"/>
      <c r="HKX18" s="1897"/>
      <c r="HKY18" s="1897"/>
      <c r="HKZ18" s="1897"/>
      <c r="HLA18" s="1897"/>
      <c r="HLB18" s="1897"/>
      <c r="HLC18" s="1897"/>
      <c r="HLF18" s="1897"/>
      <c r="HLG18" s="1897"/>
      <c r="HLH18" s="1897"/>
      <c r="HLI18" s="1897"/>
      <c r="HLJ18" s="1897"/>
      <c r="HLK18" s="1897"/>
      <c r="HLN18" s="1897"/>
      <c r="HLO18" s="1897"/>
      <c r="HLP18" s="1897"/>
      <c r="HLQ18" s="1897"/>
      <c r="HLR18" s="1897"/>
      <c r="HLS18" s="1897"/>
      <c r="HLV18" s="1897"/>
      <c r="HLW18" s="1897"/>
      <c r="HLX18" s="1897"/>
      <c r="HLY18" s="1897"/>
      <c r="HLZ18" s="1897"/>
      <c r="HMA18" s="1897"/>
      <c r="HMD18" s="1897"/>
      <c r="HME18" s="1897"/>
      <c r="HMF18" s="1897"/>
      <c r="HMG18" s="1897"/>
      <c r="HMH18" s="1897"/>
      <c r="HMI18" s="1897"/>
      <c r="HML18" s="1897"/>
      <c r="HMM18" s="1897"/>
      <c r="HMN18" s="1897"/>
      <c r="HMO18" s="1897"/>
      <c r="HMP18" s="1897"/>
      <c r="HMQ18" s="1897"/>
      <c r="HMT18" s="1897"/>
      <c r="HMU18" s="1897"/>
      <c r="HMV18" s="1897"/>
      <c r="HMW18" s="1897"/>
      <c r="HMX18" s="1897"/>
      <c r="HMY18" s="1897"/>
      <c r="HNB18" s="1897"/>
      <c r="HNC18" s="1897"/>
      <c r="HND18" s="1897"/>
      <c r="HNE18" s="1897"/>
      <c r="HNF18" s="1897"/>
      <c r="HNG18" s="1897"/>
      <c r="HNJ18" s="1897"/>
      <c r="HNK18" s="1897"/>
      <c r="HNL18" s="1897"/>
      <c r="HNM18" s="1897"/>
      <c r="HNN18" s="1897"/>
      <c r="HNO18" s="1897"/>
      <c r="HNR18" s="1897"/>
      <c r="HNS18" s="1897"/>
      <c r="HNT18" s="1897"/>
      <c r="HNU18" s="1897"/>
      <c r="HNV18" s="1897"/>
      <c r="HNW18" s="1897"/>
      <c r="HNZ18" s="1897"/>
      <c r="HOA18" s="1897"/>
      <c r="HOB18" s="1897"/>
      <c r="HOC18" s="1897"/>
      <c r="HOD18" s="1897"/>
      <c r="HOE18" s="1897"/>
      <c r="HOH18" s="1897"/>
      <c r="HOI18" s="1897"/>
      <c r="HOJ18" s="1897"/>
      <c r="HOK18" s="1897"/>
      <c r="HOL18" s="1897"/>
      <c r="HOM18" s="1897"/>
      <c r="HOP18" s="1897"/>
      <c r="HOQ18" s="1897"/>
      <c r="HOR18" s="1897"/>
      <c r="HOS18" s="1897"/>
      <c r="HOT18" s="1897"/>
      <c r="HOU18" s="1897"/>
      <c r="HOX18" s="1897"/>
      <c r="HOY18" s="1897"/>
      <c r="HOZ18" s="1897"/>
      <c r="HPA18" s="1897"/>
      <c r="HPB18" s="1897"/>
      <c r="HPC18" s="1897"/>
      <c r="HPF18" s="1897"/>
      <c r="HPG18" s="1897"/>
      <c r="HPH18" s="1897"/>
      <c r="HPI18" s="1897"/>
      <c r="HPJ18" s="1897"/>
      <c r="HPK18" s="1897"/>
      <c r="HPN18" s="1897"/>
      <c r="HPO18" s="1897"/>
      <c r="HPP18" s="1897"/>
      <c r="HPQ18" s="1897"/>
      <c r="HPR18" s="1897"/>
      <c r="HPS18" s="1897"/>
      <c r="HPV18" s="1897"/>
      <c r="HPW18" s="1897"/>
      <c r="HPX18" s="1897"/>
      <c r="HPY18" s="1897"/>
      <c r="HPZ18" s="1897"/>
      <c r="HQA18" s="1897"/>
      <c r="HQD18" s="1897"/>
      <c r="HQE18" s="1897"/>
      <c r="HQF18" s="1897"/>
      <c r="HQG18" s="1897"/>
      <c r="HQH18" s="1897"/>
      <c r="HQI18" s="1897"/>
      <c r="HQL18" s="1897"/>
      <c r="HQM18" s="1897"/>
      <c r="HQN18" s="1897"/>
      <c r="HQO18" s="1897"/>
      <c r="HQP18" s="1897"/>
      <c r="HQQ18" s="1897"/>
      <c r="HQT18" s="1897"/>
      <c r="HQU18" s="1897"/>
      <c r="HQV18" s="1897"/>
      <c r="HQW18" s="1897"/>
      <c r="HQX18" s="1897"/>
      <c r="HQY18" s="1897"/>
      <c r="HRB18" s="1897"/>
      <c r="HRC18" s="1897"/>
      <c r="HRD18" s="1897"/>
      <c r="HRE18" s="1897"/>
      <c r="HRF18" s="1897"/>
      <c r="HRG18" s="1897"/>
      <c r="HRJ18" s="1897"/>
      <c r="HRK18" s="1897"/>
      <c r="HRL18" s="1897"/>
      <c r="HRM18" s="1897"/>
      <c r="HRN18" s="1897"/>
      <c r="HRO18" s="1897"/>
      <c r="HRR18" s="1897"/>
      <c r="HRS18" s="1897"/>
      <c r="HRT18" s="1897"/>
      <c r="HRU18" s="1897"/>
      <c r="HRV18" s="1897"/>
      <c r="HRW18" s="1897"/>
      <c r="HRZ18" s="1897"/>
      <c r="HSA18" s="1897"/>
      <c r="HSB18" s="1897"/>
      <c r="HSC18" s="1897"/>
      <c r="HSD18" s="1897"/>
      <c r="HSE18" s="1897"/>
      <c r="HSH18" s="1897"/>
      <c r="HSI18" s="1897"/>
      <c r="HSJ18" s="1897"/>
      <c r="HSK18" s="1897"/>
      <c r="HSL18" s="1897"/>
      <c r="HSM18" s="1897"/>
      <c r="HSP18" s="1897"/>
      <c r="HSQ18" s="1897"/>
      <c r="HSR18" s="1897"/>
      <c r="HSS18" s="1897"/>
      <c r="HST18" s="1897"/>
      <c r="HSU18" s="1897"/>
      <c r="HSX18" s="1897"/>
      <c r="HSY18" s="1897"/>
      <c r="HSZ18" s="1897"/>
      <c r="HTA18" s="1897"/>
      <c r="HTB18" s="1897"/>
      <c r="HTC18" s="1897"/>
      <c r="HTF18" s="1897"/>
      <c r="HTG18" s="1897"/>
      <c r="HTH18" s="1897"/>
      <c r="HTI18" s="1897"/>
      <c r="HTJ18" s="1897"/>
      <c r="HTK18" s="1897"/>
      <c r="HTN18" s="1897"/>
      <c r="HTO18" s="1897"/>
      <c r="HTP18" s="1897"/>
      <c r="HTQ18" s="1897"/>
      <c r="HTR18" s="1897"/>
      <c r="HTS18" s="1897"/>
      <c r="HTV18" s="1897"/>
      <c r="HTW18" s="1897"/>
      <c r="HTX18" s="1897"/>
      <c r="HTY18" s="1897"/>
      <c r="HTZ18" s="1897"/>
      <c r="HUA18" s="1897"/>
      <c r="HUD18" s="1897"/>
      <c r="HUE18" s="1897"/>
      <c r="HUF18" s="1897"/>
      <c r="HUG18" s="1897"/>
      <c r="HUH18" s="1897"/>
      <c r="HUI18" s="1897"/>
      <c r="HUL18" s="1897"/>
      <c r="HUM18" s="1897"/>
      <c r="HUN18" s="1897"/>
      <c r="HUO18" s="1897"/>
      <c r="HUP18" s="1897"/>
      <c r="HUQ18" s="1897"/>
      <c r="HUT18" s="1897"/>
      <c r="HUU18" s="1897"/>
      <c r="HUV18" s="1897"/>
      <c r="HUW18" s="1897"/>
      <c r="HUX18" s="1897"/>
      <c r="HUY18" s="1897"/>
      <c r="HVB18" s="1897"/>
      <c r="HVC18" s="1897"/>
      <c r="HVD18" s="1897"/>
      <c r="HVE18" s="1897"/>
      <c r="HVF18" s="1897"/>
      <c r="HVG18" s="1897"/>
      <c r="HVJ18" s="1897"/>
      <c r="HVK18" s="1897"/>
      <c r="HVL18" s="1897"/>
      <c r="HVM18" s="1897"/>
      <c r="HVN18" s="1897"/>
      <c r="HVO18" s="1897"/>
      <c r="HVR18" s="1897"/>
      <c r="HVS18" s="1897"/>
      <c r="HVT18" s="1897"/>
      <c r="HVU18" s="1897"/>
      <c r="HVV18" s="1897"/>
      <c r="HVW18" s="1897"/>
      <c r="HVZ18" s="1897"/>
      <c r="HWA18" s="1897"/>
      <c r="HWB18" s="1897"/>
      <c r="HWC18" s="1897"/>
      <c r="HWD18" s="1897"/>
      <c r="HWE18" s="1897"/>
      <c r="HWH18" s="1897"/>
      <c r="HWI18" s="1897"/>
      <c r="HWJ18" s="1897"/>
      <c r="HWK18" s="1897"/>
      <c r="HWL18" s="1897"/>
      <c r="HWM18" s="1897"/>
      <c r="HWP18" s="1897"/>
      <c r="HWQ18" s="1897"/>
      <c r="HWR18" s="1897"/>
      <c r="HWS18" s="1897"/>
      <c r="HWT18" s="1897"/>
      <c r="HWU18" s="1897"/>
      <c r="HWX18" s="1897"/>
      <c r="HWY18" s="1897"/>
      <c r="HWZ18" s="1897"/>
      <c r="HXA18" s="1897"/>
      <c r="HXB18" s="1897"/>
      <c r="HXC18" s="1897"/>
      <c r="HXF18" s="1897"/>
      <c r="HXG18" s="1897"/>
      <c r="HXH18" s="1897"/>
      <c r="HXI18" s="1897"/>
      <c r="HXJ18" s="1897"/>
      <c r="HXK18" s="1897"/>
      <c r="HXN18" s="1897"/>
      <c r="HXO18" s="1897"/>
      <c r="HXP18" s="1897"/>
      <c r="HXQ18" s="1897"/>
      <c r="HXR18" s="1897"/>
      <c r="HXS18" s="1897"/>
      <c r="HXV18" s="1897"/>
      <c r="HXW18" s="1897"/>
      <c r="HXX18" s="1897"/>
      <c r="HXY18" s="1897"/>
      <c r="HXZ18" s="1897"/>
      <c r="HYA18" s="1897"/>
      <c r="HYD18" s="1897"/>
      <c r="HYE18" s="1897"/>
      <c r="HYF18" s="1897"/>
      <c r="HYG18" s="1897"/>
      <c r="HYH18" s="1897"/>
      <c r="HYI18" s="1897"/>
      <c r="HYL18" s="1897"/>
      <c r="HYM18" s="1897"/>
      <c r="HYN18" s="1897"/>
      <c r="HYO18" s="1897"/>
      <c r="HYP18" s="1897"/>
      <c r="HYQ18" s="1897"/>
      <c r="HYT18" s="1897"/>
      <c r="HYU18" s="1897"/>
      <c r="HYV18" s="1897"/>
      <c r="HYW18" s="1897"/>
      <c r="HYX18" s="1897"/>
      <c r="HYY18" s="1897"/>
      <c r="HZB18" s="1897"/>
      <c r="HZC18" s="1897"/>
      <c r="HZD18" s="1897"/>
      <c r="HZE18" s="1897"/>
      <c r="HZF18" s="1897"/>
      <c r="HZG18" s="1897"/>
      <c r="HZJ18" s="1897"/>
      <c r="HZK18" s="1897"/>
      <c r="HZL18" s="1897"/>
      <c r="HZM18" s="1897"/>
      <c r="HZN18" s="1897"/>
      <c r="HZO18" s="1897"/>
      <c r="HZR18" s="1897"/>
      <c r="HZS18" s="1897"/>
      <c r="HZT18" s="1897"/>
      <c r="HZU18" s="1897"/>
      <c r="HZV18" s="1897"/>
      <c r="HZW18" s="1897"/>
      <c r="HZZ18" s="1897"/>
      <c r="IAA18" s="1897"/>
      <c r="IAB18" s="1897"/>
      <c r="IAC18" s="1897"/>
      <c r="IAD18" s="1897"/>
      <c r="IAE18" s="1897"/>
      <c r="IAH18" s="1897"/>
      <c r="IAI18" s="1897"/>
      <c r="IAJ18" s="1897"/>
      <c r="IAK18" s="1897"/>
      <c r="IAL18" s="1897"/>
      <c r="IAM18" s="1897"/>
      <c r="IAP18" s="1897"/>
      <c r="IAQ18" s="1897"/>
      <c r="IAR18" s="1897"/>
      <c r="IAS18" s="1897"/>
      <c r="IAT18" s="1897"/>
      <c r="IAU18" s="1897"/>
      <c r="IAX18" s="1897"/>
      <c r="IAY18" s="1897"/>
      <c r="IAZ18" s="1897"/>
      <c r="IBA18" s="1897"/>
      <c r="IBB18" s="1897"/>
      <c r="IBC18" s="1897"/>
      <c r="IBF18" s="1897"/>
      <c r="IBG18" s="1897"/>
      <c r="IBH18" s="1897"/>
      <c r="IBI18" s="1897"/>
      <c r="IBJ18" s="1897"/>
      <c r="IBK18" s="1897"/>
      <c r="IBN18" s="1897"/>
      <c r="IBO18" s="1897"/>
      <c r="IBP18" s="1897"/>
      <c r="IBQ18" s="1897"/>
      <c r="IBR18" s="1897"/>
      <c r="IBS18" s="1897"/>
      <c r="IBV18" s="1897"/>
      <c r="IBW18" s="1897"/>
      <c r="IBX18" s="1897"/>
      <c r="IBY18" s="1897"/>
      <c r="IBZ18" s="1897"/>
      <c r="ICA18" s="1897"/>
      <c r="ICD18" s="1897"/>
      <c r="ICE18" s="1897"/>
      <c r="ICF18" s="1897"/>
      <c r="ICG18" s="1897"/>
      <c r="ICH18" s="1897"/>
      <c r="ICI18" s="1897"/>
      <c r="ICL18" s="1897"/>
      <c r="ICM18" s="1897"/>
      <c r="ICN18" s="1897"/>
      <c r="ICO18" s="1897"/>
      <c r="ICP18" s="1897"/>
      <c r="ICQ18" s="1897"/>
      <c r="ICT18" s="1897"/>
      <c r="ICU18" s="1897"/>
      <c r="ICV18" s="1897"/>
      <c r="ICW18" s="1897"/>
      <c r="ICX18" s="1897"/>
      <c r="ICY18" s="1897"/>
      <c r="IDB18" s="1897"/>
      <c r="IDC18" s="1897"/>
      <c r="IDD18" s="1897"/>
      <c r="IDE18" s="1897"/>
      <c r="IDF18" s="1897"/>
      <c r="IDG18" s="1897"/>
      <c r="IDJ18" s="1897"/>
      <c r="IDK18" s="1897"/>
      <c r="IDL18" s="1897"/>
      <c r="IDM18" s="1897"/>
      <c r="IDN18" s="1897"/>
      <c r="IDO18" s="1897"/>
      <c r="IDR18" s="1897"/>
      <c r="IDS18" s="1897"/>
      <c r="IDT18" s="1897"/>
      <c r="IDU18" s="1897"/>
      <c r="IDV18" s="1897"/>
      <c r="IDW18" s="1897"/>
      <c r="IDZ18" s="1897"/>
      <c r="IEA18" s="1897"/>
      <c r="IEB18" s="1897"/>
      <c r="IEC18" s="1897"/>
      <c r="IED18" s="1897"/>
      <c r="IEE18" s="1897"/>
      <c r="IEH18" s="1897"/>
      <c r="IEI18" s="1897"/>
      <c r="IEJ18" s="1897"/>
      <c r="IEK18" s="1897"/>
      <c r="IEL18" s="1897"/>
      <c r="IEM18" s="1897"/>
      <c r="IEP18" s="1897"/>
      <c r="IEQ18" s="1897"/>
      <c r="IER18" s="1897"/>
      <c r="IES18" s="1897"/>
      <c r="IET18" s="1897"/>
      <c r="IEU18" s="1897"/>
      <c r="IEX18" s="1897"/>
      <c r="IEY18" s="1897"/>
      <c r="IEZ18" s="1897"/>
      <c r="IFA18" s="1897"/>
      <c r="IFB18" s="1897"/>
      <c r="IFC18" s="1897"/>
      <c r="IFF18" s="1897"/>
      <c r="IFG18" s="1897"/>
      <c r="IFH18" s="1897"/>
      <c r="IFI18" s="1897"/>
      <c r="IFJ18" s="1897"/>
      <c r="IFK18" s="1897"/>
      <c r="IFN18" s="1897"/>
      <c r="IFO18" s="1897"/>
      <c r="IFP18" s="1897"/>
      <c r="IFQ18" s="1897"/>
      <c r="IFR18" s="1897"/>
      <c r="IFS18" s="1897"/>
      <c r="IFV18" s="1897"/>
      <c r="IFW18" s="1897"/>
      <c r="IFX18" s="1897"/>
      <c r="IFY18" s="1897"/>
      <c r="IFZ18" s="1897"/>
      <c r="IGA18" s="1897"/>
      <c r="IGD18" s="1897"/>
      <c r="IGE18" s="1897"/>
      <c r="IGF18" s="1897"/>
      <c r="IGG18" s="1897"/>
      <c r="IGH18" s="1897"/>
      <c r="IGI18" s="1897"/>
      <c r="IGL18" s="1897"/>
      <c r="IGM18" s="1897"/>
      <c r="IGN18" s="1897"/>
      <c r="IGO18" s="1897"/>
      <c r="IGP18" s="1897"/>
      <c r="IGQ18" s="1897"/>
      <c r="IGT18" s="1897"/>
      <c r="IGU18" s="1897"/>
      <c r="IGV18" s="1897"/>
      <c r="IGW18" s="1897"/>
      <c r="IGX18" s="1897"/>
      <c r="IGY18" s="1897"/>
      <c r="IHB18" s="1897"/>
      <c r="IHC18" s="1897"/>
      <c r="IHD18" s="1897"/>
      <c r="IHE18" s="1897"/>
      <c r="IHF18" s="1897"/>
      <c r="IHG18" s="1897"/>
      <c r="IHJ18" s="1897"/>
      <c r="IHK18" s="1897"/>
      <c r="IHL18" s="1897"/>
      <c r="IHM18" s="1897"/>
      <c r="IHN18" s="1897"/>
      <c r="IHO18" s="1897"/>
      <c r="IHR18" s="1897"/>
      <c r="IHS18" s="1897"/>
      <c r="IHT18" s="1897"/>
      <c r="IHU18" s="1897"/>
      <c r="IHV18" s="1897"/>
      <c r="IHW18" s="1897"/>
      <c r="IHZ18" s="1897"/>
      <c r="IIA18" s="1897"/>
      <c r="IIB18" s="1897"/>
      <c r="IIC18" s="1897"/>
      <c r="IID18" s="1897"/>
      <c r="IIE18" s="1897"/>
      <c r="IIH18" s="1897"/>
      <c r="III18" s="1897"/>
      <c r="IIJ18" s="1897"/>
      <c r="IIK18" s="1897"/>
      <c r="IIL18" s="1897"/>
      <c r="IIM18" s="1897"/>
      <c r="IIP18" s="1897"/>
      <c r="IIQ18" s="1897"/>
      <c r="IIR18" s="1897"/>
      <c r="IIS18" s="1897"/>
      <c r="IIT18" s="1897"/>
      <c r="IIU18" s="1897"/>
      <c r="IIX18" s="1897"/>
      <c r="IIY18" s="1897"/>
      <c r="IIZ18" s="1897"/>
      <c r="IJA18" s="1897"/>
      <c r="IJB18" s="1897"/>
      <c r="IJC18" s="1897"/>
      <c r="IJF18" s="1897"/>
      <c r="IJG18" s="1897"/>
      <c r="IJH18" s="1897"/>
      <c r="IJI18" s="1897"/>
      <c r="IJJ18" s="1897"/>
      <c r="IJK18" s="1897"/>
      <c r="IJN18" s="1897"/>
      <c r="IJO18" s="1897"/>
      <c r="IJP18" s="1897"/>
      <c r="IJQ18" s="1897"/>
      <c r="IJR18" s="1897"/>
      <c r="IJS18" s="1897"/>
      <c r="IJV18" s="1897"/>
      <c r="IJW18" s="1897"/>
      <c r="IJX18" s="1897"/>
      <c r="IJY18" s="1897"/>
      <c r="IJZ18" s="1897"/>
      <c r="IKA18" s="1897"/>
      <c r="IKD18" s="1897"/>
      <c r="IKE18" s="1897"/>
      <c r="IKF18" s="1897"/>
      <c r="IKG18" s="1897"/>
      <c r="IKH18" s="1897"/>
      <c r="IKI18" s="1897"/>
      <c r="IKL18" s="1897"/>
      <c r="IKM18" s="1897"/>
      <c r="IKN18" s="1897"/>
      <c r="IKO18" s="1897"/>
      <c r="IKP18" s="1897"/>
      <c r="IKQ18" s="1897"/>
      <c r="IKT18" s="1897"/>
      <c r="IKU18" s="1897"/>
      <c r="IKV18" s="1897"/>
      <c r="IKW18" s="1897"/>
      <c r="IKX18" s="1897"/>
      <c r="IKY18" s="1897"/>
      <c r="ILB18" s="1897"/>
      <c r="ILC18" s="1897"/>
      <c r="ILD18" s="1897"/>
      <c r="ILE18" s="1897"/>
      <c r="ILF18" s="1897"/>
      <c r="ILG18" s="1897"/>
      <c r="ILJ18" s="1897"/>
      <c r="ILK18" s="1897"/>
      <c r="ILL18" s="1897"/>
      <c r="ILM18" s="1897"/>
      <c r="ILN18" s="1897"/>
      <c r="ILO18" s="1897"/>
      <c r="ILR18" s="1897"/>
      <c r="ILS18" s="1897"/>
      <c r="ILT18" s="1897"/>
      <c r="ILU18" s="1897"/>
      <c r="ILV18" s="1897"/>
      <c r="ILW18" s="1897"/>
      <c r="ILZ18" s="1897"/>
      <c r="IMA18" s="1897"/>
      <c r="IMB18" s="1897"/>
      <c r="IMC18" s="1897"/>
      <c r="IMD18" s="1897"/>
      <c r="IME18" s="1897"/>
      <c r="IMH18" s="1897"/>
      <c r="IMI18" s="1897"/>
      <c r="IMJ18" s="1897"/>
      <c r="IMK18" s="1897"/>
      <c r="IML18" s="1897"/>
      <c r="IMM18" s="1897"/>
      <c r="IMP18" s="1897"/>
      <c r="IMQ18" s="1897"/>
      <c r="IMR18" s="1897"/>
      <c r="IMS18" s="1897"/>
      <c r="IMT18" s="1897"/>
      <c r="IMU18" s="1897"/>
      <c r="IMX18" s="1897"/>
      <c r="IMY18" s="1897"/>
      <c r="IMZ18" s="1897"/>
      <c r="INA18" s="1897"/>
      <c r="INB18" s="1897"/>
      <c r="INC18" s="1897"/>
      <c r="INF18" s="1897"/>
      <c r="ING18" s="1897"/>
      <c r="INH18" s="1897"/>
      <c r="INI18" s="1897"/>
      <c r="INJ18" s="1897"/>
      <c r="INK18" s="1897"/>
      <c r="INN18" s="1897"/>
      <c r="INO18" s="1897"/>
      <c r="INP18" s="1897"/>
      <c r="INQ18" s="1897"/>
      <c r="INR18" s="1897"/>
      <c r="INS18" s="1897"/>
      <c r="INV18" s="1897"/>
      <c r="INW18" s="1897"/>
      <c r="INX18" s="1897"/>
      <c r="INY18" s="1897"/>
      <c r="INZ18" s="1897"/>
      <c r="IOA18" s="1897"/>
      <c r="IOD18" s="1897"/>
      <c r="IOE18" s="1897"/>
      <c r="IOF18" s="1897"/>
      <c r="IOG18" s="1897"/>
      <c r="IOH18" s="1897"/>
      <c r="IOI18" s="1897"/>
      <c r="IOL18" s="1897"/>
      <c r="IOM18" s="1897"/>
      <c r="ION18" s="1897"/>
      <c r="IOO18" s="1897"/>
      <c r="IOP18" s="1897"/>
      <c r="IOQ18" s="1897"/>
      <c r="IOT18" s="1897"/>
      <c r="IOU18" s="1897"/>
      <c r="IOV18" s="1897"/>
      <c r="IOW18" s="1897"/>
      <c r="IOX18" s="1897"/>
      <c r="IOY18" s="1897"/>
      <c r="IPB18" s="1897"/>
      <c r="IPC18" s="1897"/>
      <c r="IPD18" s="1897"/>
      <c r="IPE18" s="1897"/>
      <c r="IPF18" s="1897"/>
      <c r="IPG18" s="1897"/>
      <c r="IPJ18" s="1897"/>
      <c r="IPK18" s="1897"/>
      <c r="IPL18" s="1897"/>
      <c r="IPM18" s="1897"/>
      <c r="IPN18" s="1897"/>
      <c r="IPO18" s="1897"/>
      <c r="IPR18" s="1897"/>
      <c r="IPS18" s="1897"/>
      <c r="IPT18" s="1897"/>
      <c r="IPU18" s="1897"/>
      <c r="IPV18" s="1897"/>
      <c r="IPW18" s="1897"/>
      <c r="IPZ18" s="1897"/>
      <c r="IQA18" s="1897"/>
      <c r="IQB18" s="1897"/>
      <c r="IQC18" s="1897"/>
      <c r="IQD18" s="1897"/>
      <c r="IQE18" s="1897"/>
      <c r="IQH18" s="1897"/>
      <c r="IQI18" s="1897"/>
      <c r="IQJ18" s="1897"/>
      <c r="IQK18" s="1897"/>
      <c r="IQL18" s="1897"/>
      <c r="IQM18" s="1897"/>
      <c r="IQP18" s="1897"/>
      <c r="IQQ18" s="1897"/>
      <c r="IQR18" s="1897"/>
      <c r="IQS18" s="1897"/>
      <c r="IQT18" s="1897"/>
      <c r="IQU18" s="1897"/>
      <c r="IQX18" s="1897"/>
      <c r="IQY18" s="1897"/>
      <c r="IQZ18" s="1897"/>
      <c r="IRA18" s="1897"/>
      <c r="IRB18" s="1897"/>
      <c r="IRC18" s="1897"/>
      <c r="IRF18" s="1897"/>
      <c r="IRG18" s="1897"/>
      <c r="IRH18" s="1897"/>
      <c r="IRI18" s="1897"/>
      <c r="IRJ18" s="1897"/>
      <c r="IRK18" s="1897"/>
      <c r="IRN18" s="1897"/>
      <c r="IRO18" s="1897"/>
      <c r="IRP18" s="1897"/>
      <c r="IRQ18" s="1897"/>
      <c r="IRR18" s="1897"/>
      <c r="IRS18" s="1897"/>
      <c r="IRV18" s="1897"/>
      <c r="IRW18" s="1897"/>
      <c r="IRX18" s="1897"/>
      <c r="IRY18" s="1897"/>
      <c r="IRZ18" s="1897"/>
      <c r="ISA18" s="1897"/>
      <c r="ISD18" s="1897"/>
      <c r="ISE18" s="1897"/>
      <c r="ISF18" s="1897"/>
      <c r="ISG18" s="1897"/>
      <c r="ISH18" s="1897"/>
      <c r="ISI18" s="1897"/>
      <c r="ISL18" s="1897"/>
      <c r="ISM18" s="1897"/>
      <c r="ISN18" s="1897"/>
      <c r="ISO18" s="1897"/>
      <c r="ISP18" s="1897"/>
      <c r="ISQ18" s="1897"/>
      <c r="IST18" s="1897"/>
      <c r="ISU18" s="1897"/>
      <c r="ISV18" s="1897"/>
      <c r="ISW18" s="1897"/>
      <c r="ISX18" s="1897"/>
      <c r="ISY18" s="1897"/>
      <c r="ITB18" s="1897"/>
      <c r="ITC18" s="1897"/>
      <c r="ITD18" s="1897"/>
      <c r="ITE18" s="1897"/>
      <c r="ITF18" s="1897"/>
      <c r="ITG18" s="1897"/>
      <c r="ITJ18" s="1897"/>
      <c r="ITK18" s="1897"/>
      <c r="ITL18" s="1897"/>
      <c r="ITM18" s="1897"/>
      <c r="ITN18" s="1897"/>
      <c r="ITO18" s="1897"/>
      <c r="ITR18" s="1897"/>
      <c r="ITS18" s="1897"/>
      <c r="ITT18" s="1897"/>
      <c r="ITU18" s="1897"/>
      <c r="ITV18" s="1897"/>
      <c r="ITW18" s="1897"/>
      <c r="ITZ18" s="1897"/>
      <c r="IUA18" s="1897"/>
      <c r="IUB18" s="1897"/>
      <c r="IUC18" s="1897"/>
      <c r="IUD18" s="1897"/>
      <c r="IUE18" s="1897"/>
      <c r="IUH18" s="1897"/>
      <c r="IUI18" s="1897"/>
      <c r="IUJ18" s="1897"/>
      <c r="IUK18" s="1897"/>
      <c r="IUL18" s="1897"/>
      <c r="IUM18" s="1897"/>
      <c r="IUP18" s="1897"/>
      <c r="IUQ18" s="1897"/>
      <c r="IUR18" s="1897"/>
      <c r="IUS18" s="1897"/>
      <c r="IUT18" s="1897"/>
      <c r="IUU18" s="1897"/>
      <c r="IUX18" s="1897"/>
      <c r="IUY18" s="1897"/>
      <c r="IUZ18" s="1897"/>
      <c r="IVA18" s="1897"/>
      <c r="IVB18" s="1897"/>
      <c r="IVC18" s="1897"/>
      <c r="IVF18" s="1897"/>
      <c r="IVG18" s="1897"/>
      <c r="IVH18" s="1897"/>
      <c r="IVI18" s="1897"/>
      <c r="IVJ18" s="1897"/>
      <c r="IVK18" s="1897"/>
      <c r="IVN18" s="1897"/>
      <c r="IVO18" s="1897"/>
      <c r="IVP18" s="1897"/>
      <c r="IVQ18" s="1897"/>
      <c r="IVR18" s="1897"/>
      <c r="IVS18" s="1897"/>
      <c r="IVV18" s="1897"/>
      <c r="IVW18" s="1897"/>
      <c r="IVX18" s="1897"/>
      <c r="IVY18" s="1897"/>
      <c r="IVZ18" s="1897"/>
      <c r="IWA18" s="1897"/>
      <c r="IWD18" s="1897"/>
      <c r="IWE18" s="1897"/>
      <c r="IWF18" s="1897"/>
      <c r="IWG18" s="1897"/>
      <c r="IWH18" s="1897"/>
      <c r="IWI18" s="1897"/>
      <c r="IWL18" s="1897"/>
      <c r="IWM18" s="1897"/>
      <c r="IWN18" s="1897"/>
      <c r="IWO18" s="1897"/>
      <c r="IWP18" s="1897"/>
      <c r="IWQ18" s="1897"/>
      <c r="IWT18" s="1897"/>
      <c r="IWU18" s="1897"/>
      <c r="IWV18" s="1897"/>
      <c r="IWW18" s="1897"/>
      <c r="IWX18" s="1897"/>
      <c r="IWY18" s="1897"/>
      <c r="IXB18" s="1897"/>
      <c r="IXC18" s="1897"/>
      <c r="IXD18" s="1897"/>
      <c r="IXE18" s="1897"/>
      <c r="IXF18" s="1897"/>
      <c r="IXG18" s="1897"/>
      <c r="IXJ18" s="1897"/>
      <c r="IXK18" s="1897"/>
      <c r="IXL18" s="1897"/>
      <c r="IXM18" s="1897"/>
      <c r="IXN18" s="1897"/>
      <c r="IXO18" s="1897"/>
      <c r="IXR18" s="1897"/>
      <c r="IXS18" s="1897"/>
      <c r="IXT18" s="1897"/>
      <c r="IXU18" s="1897"/>
      <c r="IXV18" s="1897"/>
      <c r="IXW18" s="1897"/>
      <c r="IXZ18" s="1897"/>
      <c r="IYA18" s="1897"/>
      <c r="IYB18" s="1897"/>
      <c r="IYC18" s="1897"/>
      <c r="IYD18" s="1897"/>
      <c r="IYE18" s="1897"/>
      <c r="IYH18" s="1897"/>
      <c r="IYI18" s="1897"/>
      <c r="IYJ18" s="1897"/>
      <c r="IYK18" s="1897"/>
      <c r="IYL18" s="1897"/>
      <c r="IYM18" s="1897"/>
      <c r="IYP18" s="1897"/>
      <c r="IYQ18" s="1897"/>
      <c r="IYR18" s="1897"/>
      <c r="IYS18" s="1897"/>
      <c r="IYT18" s="1897"/>
      <c r="IYU18" s="1897"/>
      <c r="IYX18" s="1897"/>
      <c r="IYY18" s="1897"/>
      <c r="IYZ18" s="1897"/>
      <c r="IZA18" s="1897"/>
      <c r="IZB18" s="1897"/>
      <c r="IZC18" s="1897"/>
      <c r="IZF18" s="1897"/>
      <c r="IZG18" s="1897"/>
      <c r="IZH18" s="1897"/>
      <c r="IZI18" s="1897"/>
      <c r="IZJ18" s="1897"/>
      <c r="IZK18" s="1897"/>
      <c r="IZN18" s="1897"/>
      <c r="IZO18" s="1897"/>
      <c r="IZP18" s="1897"/>
      <c r="IZQ18" s="1897"/>
      <c r="IZR18" s="1897"/>
      <c r="IZS18" s="1897"/>
      <c r="IZV18" s="1897"/>
      <c r="IZW18" s="1897"/>
      <c r="IZX18" s="1897"/>
      <c r="IZY18" s="1897"/>
      <c r="IZZ18" s="1897"/>
      <c r="JAA18" s="1897"/>
      <c r="JAD18" s="1897"/>
      <c r="JAE18" s="1897"/>
      <c r="JAF18" s="1897"/>
      <c r="JAG18" s="1897"/>
      <c r="JAH18" s="1897"/>
      <c r="JAI18" s="1897"/>
      <c r="JAL18" s="1897"/>
      <c r="JAM18" s="1897"/>
      <c r="JAN18" s="1897"/>
      <c r="JAO18" s="1897"/>
      <c r="JAP18" s="1897"/>
      <c r="JAQ18" s="1897"/>
      <c r="JAT18" s="1897"/>
      <c r="JAU18" s="1897"/>
      <c r="JAV18" s="1897"/>
      <c r="JAW18" s="1897"/>
      <c r="JAX18" s="1897"/>
      <c r="JAY18" s="1897"/>
      <c r="JBB18" s="1897"/>
      <c r="JBC18" s="1897"/>
      <c r="JBD18" s="1897"/>
      <c r="JBE18" s="1897"/>
      <c r="JBF18" s="1897"/>
      <c r="JBG18" s="1897"/>
      <c r="JBJ18" s="1897"/>
      <c r="JBK18" s="1897"/>
      <c r="JBL18" s="1897"/>
      <c r="JBM18" s="1897"/>
      <c r="JBN18" s="1897"/>
      <c r="JBO18" s="1897"/>
      <c r="JBR18" s="1897"/>
      <c r="JBS18" s="1897"/>
      <c r="JBT18" s="1897"/>
      <c r="JBU18" s="1897"/>
      <c r="JBV18" s="1897"/>
      <c r="JBW18" s="1897"/>
      <c r="JBZ18" s="1897"/>
      <c r="JCA18" s="1897"/>
      <c r="JCB18" s="1897"/>
      <c r="JCC18" s="1897"/>
      <c r="JCD18" s="1897"/>
      <c r="JCE18" s="1897"/>
      <c r="JCH18" s="1897"/>
      <c r="JCI18" s="1897"/>
      <c r="JCJ18" s="1897"/>
      <c r="JCK18" s="1897"/>
      <c r="JCL18" s="1897"/>
      <c r="JCM18" s="1897"/>
      <c r="JCP18" s="1897"/>
      <c r="JCQ18" s="1897"/>
      <c r="JCR18" s="1897"/>
      <c r="JCS18" s="1897"/>
      <c r="JCT18" s="1897"/>
      <c r="JCU18" s="1897"/>
      <c r="JCX18" s="1897"/>
      <c r="JCY18" s="1897"/>
      <c r="JCZ18" s="1897"/>
      <c r="JDA18" s="1897"/>
      <c r="JDB18" s="1897"/>
      <c r="JDC18" s="1897"/>
      <c r="JDF18" s="1897"/>
      <c r="JDG18" s="1897"/>
      <c r="JDH18" s="1897"/>
      <c r="JDI18" s="1897"/>
      <c r="JDJ18" s="1897"/>
      <c r="JDK18" s="1897"/>
      <c r="JDN18" s="1897"/>
      <c r="JDO18" s="1897"/>
      <c r="JDP18" s="1897"/>
      <c r="JDQ18" s="1897"/>
      <c r="JDR18" s="1897"/>
      <c r="JDS18" s="1897"/>
      <c r="JDV18" s="1897"/>
      <c r="JDW18" s="1897"/>
      <c r="JDX18" s="1897"/>
      <c r="JDY18" s="1897"/>
      <c r="JDZ18" s="1897"/>
      <c r="JEA18" s="1897"/>
      <c r="JED18" s="1897"/>
      <c r="JEE18" s="1897"/>
      <c r="JEF18" s="1897"/>
      <c r="JEG18" s="1897"/>
      <c r="JEH18" s="1897"/>
      <c r="JEI18" s="1897"/>
      <c r="JEL18" s="1897"/>
      <c r="JEM18" s="1897"/>
      <c r="JEN18" s="1897"/>
      <c r="JEO18" s="1897"/>
      <c r="JEP18" s="1897"/>
      <c r="JEQ18" s="1897"/>
      <c r="JET18" s="1897"/>
      <c r="JEU18" s="1897"/>
      <c r="JEV18" s="1897"/>
      <c r="JEW18" s="1897"/>
      <c r="JEX18" s="1897"/>
      <c r="JEY18" s="1897"/>
      <c r="JFB18" s="1897"/>
      <c r="JFC18" s="1897"/>
      <c r="JFD18" s="1897"/>
      <c r="JFE18" s="1897"/>
      <c r="JFF18" s="1897"/>
      <c r="JFG18" s="1897"/>
      <c r="JFJ18" s="1897"/>
      <c r="JFK18" s="1897"/>
      <c r="JFL18" s="1897"/>
      <c r="JFM18" s="1897"/>
      <c r="JFN18" s="1897"/>
      <c r="JFO18" s="1897"/>
      <c r="JFR18" s="1897"/>
      <c r="JFS18" s="1897"/>
      <c r="JFT18" s="1897"/>
      <c r="JFU18" s="1897"/>
      <c r="JFV18" s="1897"/>
      <c r="JFW18" s="1897"/>
      <c r="JFZ18" s="1897"/>
      <c r="JGA18" s="1897"/>
      <c r="JGB18" s="1897"/>
      <c r="JGC18" s="1897"/>
      <c r="JGD18" s="1897"/>
      <c r="JGE18" s="1897"/>
      <c r="JGH18" s="1897"/>
      <c r="JGI18" s="1897"/>
      <c r="JGJ18" s="1897"/>
      <c r="JGK18" s="1897"/>
      <c r="JGL18" s="1897"/>
      <c r="JGM18" s="1897"/>
      <c r="JGP18" s="1897"/>
      <c r="JGQ18" s="1897"/>
      <c r="JGR18" s="1897"/>
      <c r="JGS18" s="1897"/>
      <c r="JGT18" s="1897"/>
      <c r="JGU18" s="1897"/>
      <c r="JGX18" s="1897"/>
      <c r="JGY18" s="1897"/>
      <c r="JGZ18" s="1897"/>
      <c r="JHA18" s="1897"/>
      <c r="JHB18" s="1897"/>
      <c r="JHC18" s="1897"/>
      <c r="JHF18" s="1897"/>
      <c r="JHG18" s="1897"/>
      <c r="JHH18" s="1897"/>
      <c r="JHI18" s="1897"/>
      <c r="JHJ18" s="1897"/>
      <c r="JHK18" s="1897"/>
      <c r="JHN18" s="1897"/>
      <c r="JHO18" s="1897"/>
      <c r="JHP18" s="1897"/>
      <c r="JHQ18" s="1897"/>
      <c r="JHR18" s="1897"/>
      <c r="JHS18" s="1897"/>
      <c r="JHV18" s="1897"/>
      <c r="JHW18" s="1897"/>
      <c r="JHX18" s="1897"/>
      <c r="JHY18" s="1897"/>
      <c r="JHZ18" s="1897"/>
      <c r="JIA18" s="1897"/>
      <c r="JID18" s="1897"/>
      <c r="JIE18" s="1897"/>
      <c r="JIF18" s="1897"/>
      <c r="JIG18" s="1897"/>
      <c r="JIH18" s="1897"/>
      <c r="JII18" s="1897"/>
      <c r="JIL18" s="1897"/>
      <c r="JIM18" s="1897"/>
      <c r="JIN18" s="1897"/>
      <c r="JIO18" s="1897"/>
      <c r="JIP18" s="1897"/>
      <c r="JIQ18" s="1897"/>
      <c r="JIT18" s="1897"/>
      <c r="JIU18" s="1897"/>
      <c r="JIV18" s="1897"/>
      <c r="JIW18" s="1897"/>
      <c r="JIX18" s="1897"/>
      <c r="JIY18" s="1897"/>
      <c r="JJB18" s="1897"/>
      <c r="JJC18" s="1897"/>
      <c r="JJD18" s="1897"/>
      <c r="JJE18" s="1897"/>
      <c r="JJF18" s="1897"/>
      <c r="JJG18" s="1897"/>
      <c r="JJJ18" s="1897"/>
      <c r="JJK18" s="1897"/>
      <c r="JJL18" s="1897"/>
      <c r="JJM18" s="1897"/>
      <c r="JJN18" s="1897"/>
      <c r="JJO18" s="1897"/>
      <c r="JJR18" s="1897"/>
      <c r="JJS18" s="1897"/>
      <c r="JJT18" s="1897"/>
      <c r="JJU18" s="1897"/>
      <c r="JJV18" s="1897"/>
      <c r="JJW18" s="1897"/>
      <c r="JJZ18" s="1897"/>
      <c r="JKA18" s="1897"/>
      <c r="JKB18" s="1897"/>
      <c r="JKC18" s="1897"/>
      <c r="JKD18" s="1897"/>
      <c r="JKE18" s="1897"/>
      <c r="JKH18" s="1897"/>
      <c r="JKI18" s="1897"/>
      <c r="JKJ18" s="1897"/>
      <c r="JKK18" s="1897"/>
      <c r="JKL18" s="1897"/>
      <c r="JKM18" s="1897"/>
      <c r="JKP18" s="1897"/>
      <c r="JKQ18" s="1897"/>
      <c r="JKR18" s="1897"/>
      <c r="JKS18" s="1897"/>
      <c r="JKT18" s="1897"/>
      <c r="JKU18" s="1897"/>
      <c r="JKX18" s="1897"/>
      <c r="JKY18" s="1897"/>
      <c r="JKZ18" s="1897"/>
      <c r="JLA18" s="1897"/>
      <c r="JLB18" s="1897"/>
      <c r="JLC18" s="1897"/>
      <c r="JLF18" s="1897"/>
      <c r="JLG18" s="1897"/>
      <c r="JLH18" s="1897"/>
      <c r="JLI18" s="1897"/>
      <c r="JLJ18" s="1897"/>
      <c r="JLK18" s="1897"/>
      <c r="JLN18" s="1897"/>
      <c r="JLO18" s="1897"/>
      <c r="JLP18" s="1897"/>
      <c r="JLQ18" s="1897"/>
      <c r="JLR18" s="1897"/>
      <c r="JLS18" s="1897"/>
      <c r="JLV18" s="1897"/>
      <c r="JLW18" s="1897"/>
      <c r="JLX18" s="1897"/>
      <c r="JLY18" s="1897"/>
      <c r="JLZ18" s="1897"/>
      <c r="JMA18" s="1897"/>
      <c r="JMD18" s="1897"/>
      <c r="JME18" s="1897"/>
      <c r="JMF18" s="1897"/>
      <c r="JMG18" s="1897"/>
      <c r="JMH18" s="1897"/>
      <c r="JMI18" s="1897"/>
      <c r="JML18" s="1897"/>
      <c r="JMM18" s="1897"/>
      <c r="JMN18" s="1897"/>
      <c r="JMO18" s="1897"/>
      <c r="JMP18" s="1897"/>
      <c r="JMQ18" s="1897"/>
      <c r="JMT18" s="1897"/>
      <c r="JMU18" s="1897"/>
      <c r="JMV18" s="1897"/>
      <c r="JMW18" s="1897"/>
      <c r="JMX18" s="1897"/>
      <c r="JMY18" s="1897"/>
      <c r="JNB18" s="1897"/>
      <c r="JNC18" s="1897"/>
      <c r="JND18" s="1897"/>
      <c r="JNE18" s="1897"/>
      <c r="JNF18" s="1897"/>
      <c r="JNG18" s="1897"/>
      <c r="JNJ18" s="1897"/>
      <c r="JNK18" s="1897"/>
      <c r="JNL18" s="1897"/>
      <c r="JNM18" s="1897"/>
      <c r="JNN18" s="1897"/>
      <c r="JNO18" s="1897"/>
      <c r="JNR18" s="1897"/>
      <c r="JNS18" s="1897"/>
      <c r="JNT18" s="1897"/>
      <c r="JNU18" s="1897"/>
      <c r="JNV18" s="1897"/>
      <c r="JNW18" s="1897"/>
      <c r="JNZ18" s="1897"/>
      <c r="JOA18" s="1897"/>
      <c r="JOB18" s="1897"/>
      <c r="JOC18" s="1897"/>
      <c r="JOD18" s="1897"/>
      <c r="JOE18" s="1897"/>
      <c r="JOH18" s="1897"/>
      <c r="JOI18" s="1897"/>
      <c r="JOJ18" s="1897"/>
      <c r="JOK18" s="1897"/>
      <c r="JOL18" s="1897"/>
      <c r="JOM18" s="1897"/>
      <c r="JOP18" s="1897"/>
      <c r="JOQ18" s="1897"/>
      <c r="JOR18" s="1897"/>
      <c r="JOS18" s="1897"/>
      <c r="JOT18" s="1897"/>
      <c r="JOU18" s="1897"/>
      <c r="JOX18" s="1897"/>
      <c r="JOY18" s="1897"/>
      <c r="JOZ18" s="1897"/>
      <c r="JPA18" s="1897"/>
      <c r="JPB18" s="1897"/>
      <c r="JPC18" s="1897"/>
      <c r="JPF18" s="1897"/>
      <c r="JPG18" s="1897"/>
      <c r="JPH18" s="1897"/>
      <c r="JPI18" s="1897"/>
      <c r="JPJ18" s="1897"/>
      <c r="JPK18" s="1897"/>
      <c r="JPN18" s="1897"/>
      <c r="JPO18" s="1897"/>
      <c r="JPP18" s="1897"/>
      <c r="JPQ18" s="1897"/>
      <c r="JPR18" s="1897"/>
      <c r="JPS18" s="1897"/>
      <c r="JPV18" s="1897"/>
      <c r="JPW18" s="1897"/>
      <c r="JPX18" s="1897"/>
      <c r="JPY18" s="1897"/>
      <c r="JPZ18" s="1897"/>
      <c r="JQA18" s="1897"/>
      <c r="JQD18" s="1897"/>
      <c r="JQE18" s="1897"/>
      <c r="JQF18" s="1897"/>
      <c r="JQG18" s="1897"/>
      <c r="JQH18" s="1897"/>
      <c r="JQI18" s="1897"/>
      <c r="JQL18" s="1897"/>
      <c r="JQM18" s="1897"/>
      <c r="JQN18" s="1897"/>
      <c r="JQO18" s="1897"/>
      <c r="JQP18" s="1897"/>
      <c r="JQQ18" s="1897"/>
      <c r="JQT18" s="1897"/>
      <c r="JQU18" s="1897"/>
      <c r="JQV18" s="1897"/>
      <c r="JQW18" s="1897"/>
      <c r="JQX18" s="1897"/>
      <c r="JQY18" s="1897"/>
      <c r="JRB18" s="1897"/>
      <c r="JRC18" s="1897"/>
      <c r="JRD18" s="1897"/>
      <c r="JRE18" s="1897"/>
      <c r="JRF18" s="1897"/>
      <c r="JRG18" s="1897"/>
      <c r="JRJ18" s="1897"/>
      <c r="JRK18" s="1897"/>
      <c r="JRL18" s="1897"/>
      <c r="JRM18" s="1897"/>
      <c r="JRN18" s="1897"/>
      <c r="JRO18" s="1897"/>
      <c r="JRR18" s="1897"/>
      <c r="JRS18" s="1897"/>
      <c r="JRT18" s="1897"/>
      <c r="JRU18" s="1897"/>
      <c r="JRV18" s="1897"/>
      <c r="JRW18" s="1897"/>
      <c r="JRZ18" s="1897"/>
      <c r="JSA18" s="1897"/>
      <c r="JSB18" s="1897"/>
      <c r="JSC18" s="1897"/>
      <c r="JSD18" s="1897"/>
      <c r="JSE18" s="1897"/>
      <c r="JSH18" s="1897"/>
      <c r="JSI18" s="1897"/>
      <c r="JSJ18" s="1897"/>
      <c r="JSK18" s="1897"/>
      <c r="JSL18" s="1897"/>
      <c r="JSM18" s="1897"/>
      <c r="JSP18" s="1897"/>
      <c r="JSQ18" s="1897"/>
      <c r="JSR18" s="1897"/>
      <c r="JSS18" s="1897"/>
      <c r="JST18" s="1897"/>
      <c r="JSU18" s="1897"/>
      <c r="JSX18" s="1897"/>
      <c r="JSY18" s="1897"/>
      <c r="JSZ18" s="1897"/>
      <c r="JTA18" s="1897"/>
      <c r="JTB18" s="1897"/>
      <c r="JTC18" s="1897"/>
      <c r="JTF18" s="1897"/>
      <c r="JTG18" s="1897"/>
      <c r="JTH18" s="1897"/>
      <c r="JTI18" s="1897"/>
      <c r="JTJ18" s="1897"/>
      <c r="JTK18" s="1897"/>
      <c r="JTN18" s="1897"/>
      <c r="JTO18" s="1897"/>
      <c r="JTP18" s="1897"/>
      <c r="JTQ18" s="1897"/>
      <c r="JTR18" s="1897"/>
      <c r="JTS18" s="1897"/>
      <c r="JTV18" s="1897"/>
      <c r="JTW18" s="1897"/>
      <c r="JTX18" s="1897"/>
      <c r="JTY18" s="1897"/>
      <c r="JTZ18" s="1897"/>
      <c r="JUA18" s="1897"/>
      <c r="JUD18" s="1897"/>
      <c r="JUE18" s="1897"/>
      <c r="JUF18" s="1897"/>
      <c r="JUG18" s="1897"/>
      <c r="JUH18" s="1897"/>
      <c r="JUI18" s="1897"/>
      <c r="JUL18" s="1897"/>
      <c r="JUM18" s="1897"/>
      <c r="JUN18" s="1897"/>
      <c r="JUO18" s="1897"/>
      <c r="JUP18" s="1897"/>
      <c r="JUQ18" s="1897"/>
      <c r="JUT18" s="1897"/>
      <c r="JUU18" s="1897"/>
      <c r="JUV18" s="1897"/>
      <c r="JUW18" s="1897"/>
      <c r="JUX18" s="1897"/>
      <c r="JUY18" s="1897"/>
      <c r="JVB18" s="1897"/>
      <c r="JVC18" s="1897"/>
      <c r="JVD18" s="1897"/>
      <c r="JVE18" s="1897"/>
      <c r="JVF18" s="1897"/>
      <c r="JVG18" s="1897"/>
      <c r="JVJ18" s="1897"/>
      <c r="JVK18" s="1897"/>
      <c r="JVL18" s="1897"/>
      <c r="JVM18" s="1897"/>
      <c r="JVN18" s="1897"/>
      <c r="JVO18" s="1897"/>
      <c r="JVR18" s="1897"/>
      <c r="JVS18" s="1897"/>
      <c r="JVT18" s="1897"/>
      <c r="JVU18" s="1897"/>
      <c r="JVV18" s="1897"/>
      <c r="JVW18" s="1897"/>
      <c r="JVZ18" s="1897"/>
      <c r="JWA18" s="1897"/>
      <c r="JWB18" s="1897"/>
      <c r="JWC18" s="1897"/>
      <c r="JWD18" s="1897"/>
      <c r="JWE18" s="1897"/>
      <c r="JWH18" s="1897"/>
      <c r="JWI18" s="1897"/>
      <c r="JWJ18" s="1897"/>
      <c r="JWK18" s="1897"/>
      <c r="JWL18" s="1897"/>
      <c r="JWM18" s="1897"/>
      <c r="JWP18" s="1897"/>
      <c r="JWQ18" s="1897"/>
      <c r="JWR18" s="1897"/>
      <c r="JWS18" s="1897"/>
      <c r="JWT18" s="1897"/>
      <c r="JWU18" s="1897"/>
      <c r="JWX18" s="1897"/>
      <c r="JWY18" s="1897"/>
      <c r="JWZ18" s="1897"/>
      <c r="JXA18" s="1897"/>
      <c r="JXB18" s="1897"/>
      <c r="JXC18" s="1897"/>
      <c r="JXF18" s="1897"/>
      <c r="JXG18" s="1897"/>
      <c r="JXH18" s="1897"/>
      <c r="JXI18" s="1897"/>
      <c r="JXJ18" s="1897"/>
      <c r="JXK18" s="1897"/>
      <c r="JXN18" s="1897"/>
      <c r="JXO18" s="1897"/>
      <c r="JXP18" s="1897"/>
      <c r="JXQ18" s="1897"/>
      <c r="JXR18" s="1897"/>
      <c r="JXS18" s="1897"/>
      <c r="JXV18" s="1897"/>
      <c r="JXW18" s="1897"/>
      <c r="JXX18" s="1897"/>
      <c r="JXY18" s="1897"/>
      <c r="JXZ18" s="1897"/>
      <c r="JYA18" s="1897"/>
      <c r="JYD18" s="1897"/>
      <c r="JYE18" s="1897"/>
      <c r="JYF18" s="1897"/>
      <c r="JYG18" s="1897"/>
      <c r="JYH18" s="1897"/>
      <c r="JYI18" s="1897"/>
      <c r="JYL18" s="1897"/>
      <c r="JYM18" s="1897"/>
      <c r="JYN18" s="1897"/>
      <c r="JYO18" s="1897"/>
      <c r="JYP18" s="1897"/>
      <c r="JYQ18" s="1897"/>
      <c r="JYT18" s="1897"/>
      <c r="JYU18" s="1897"/>
      <c r="JYV18" s="1897"/>
      <c r="JYW18" s="1897"/>
      <c r="JYX18" s="1897"/>
      <c r="JYY18" s="1897"/>
      <c r="JZB18" s="1897"/>
      <c r="JZC18" s="1897"/>
      <c r="JZD18" s="1897"/>
      <c r="JZE18" s="1897"/>
      <c r="JZF18" s="1897"/>
      <c r="JZG18" s="1897"/>
      <c r="JZJ18" s="1897"/>
      <c r="JZK18" s="1897"/>
      <c r="JZL18" s="1897"/>
      <c r="JZM18" s="1897"/>
      <c r="JZN18" s="1897"/>
      <c r="JZO18" s="1897"/>
      <c r="JZR18" s="1897"/>
      <c r="JZS18" s="1897"/>
      <c r="JZT18" s="1897"/>
      <c r="JZU18" s="1897"/>
      <c r="JZV18" s="1897"/>
      <c r="JZW18" s="1897"/>
      <c r="JZZ18" s="1897"/>
      <c r="KAA18" s="1897"/>
      <c r="KAB18" s="1897"/>
      <c r="KAC18" s="1897"/>
      <c r="KAD18" s="1897"/>
      <c r="KAE18" s="1897"/>
      <c r="KAH18" s="1897"/>
      <c r="KAI18" s="1897"/>
      <c r="KAJ18" s="1897"/>
      <c r="KAK18" s="1897"/>
      <c r="KAL18" s="1897"/>
      <c r="KAM18" s="1897"/>
      <c r="KAP18" s="1897"/>
      <c r="KAQ18" s="1897"/>
      <c r="KAR18" s="1897"/>
      <c r="KAS18" s="1897"/>
      <c r="KAT18" s="1897"/>
      <c r="KAU18" s="1897"/>
      <c r="KAX18" s="1897"/>
      <c r="KAY18" s="1897"/>
      <c r="KAZ18" s="1897"/>
      <c r="KBA18" s="1897"/>
      <c r="KBB18" s="1897"/>
      <c r="KBC18" s="1897"/>
      <c r="KBF18" s="1897"/>
      <c r="KBG18" s="1897"/>
      <c r="KBH18" s="1897"/>
      <c r="KBI18" s="1897"/>
      <c r="KBJ18" s="1897"/>
      <c r="KBK18" s="1897"/>
      <c r="KBN18" s="1897"/>
      <c r="KBO18" s="1897"/>
      <c r="KBP18" s="1897"/>
      <c r="KBQ18" s="1897"/>
      <c r="KBR18" s="1897"/>
      <c r="KBS18" s="1897"/>
      <c r="KBV18" s="1897"/>
      <c r="KBW18" s="1897"/>
      <c r="KBX18" s="1897"/>
      <c r="KBY18" s="1897"/>
      <c r="KBZ18" s="1897"/>
      <c r="KCA18" s="1897"/>
      <c r="KCD18" s="1897"/>
      <c r="KCE18" s="1897"/>
      <c r="KCF18" s="1897"/>
      <c r="KCG18" s="1897"/>
      <c r="KCH18" s="1897"/>
      <c r="KCI18" s="1897"/>
      <c r="KCL18" s="1897"/>
      <c r="KCM18" s="1897"/>
      <c r="KCN18" s="1897"/>
      <c r="KCO18" s="1897"/>
      <c r="KCP18" s="1897"/>
      <c r="KCQ18" s="1897"/>
      <c r="KCT18" s="1897"/>
      <c r="KCU18" s="1897"/>
      <c r="KCV18" s="1897"/>
      <c r="KCW18" s="1897"/>
      <c r="KCX18" s="1897"/>
      <c r="KCY18" s="1897"/>
      <c r="KDB18" s="1897"/>
      <c r="KDC18" s="1897"/>
      <c r="KDD18" s="1897"/>
      <c r="KDE18" s="1897"/>
      <c r="KDF18" s="1897"/>
      <c r="KDG18" s="1897"/>
      <c r="KDJ18" s="1897"/>
      <c r="KDK18" s="1897"/>
      <c r="KDL18" s="1897"/>
      <c r="KDM18" s="1897"/>
      <c r="KDN18" s="1897"/>
      <c r="KDO18" s="1897"/>
      <c r="KDR18" s="1897"/>
      <c r="KDS18" s="1897"/>
      <c r="KDT18" s="1897"/>
      <c r="KDU18" s="1897"/>
      <c r="KDV18" s="1897"/>
      <c r="KDW18" s="1897"/>
      <c r="KDZ18" s="1897"/>
      <c r="KEA18" s="1897"/>
      <c r="KEB18" s="1897"/>
      <c r="KEC18" s="1897"/>
      <c r="KED18" s="1897"/>
      <c r="KEE18" s="1897"/>
      <c r="KEH18" s="1897"/>
      <c r="KEI18" s="1897"/>
      <c r="KEJ18" s="1897"/>
      <c r="KEK18" s="1897"/>
      <c r="KEL18" s="1897"/>
      <c r="KEM18" s="1897"/>
      <c r="KEP18" s="1897"/>
      <c r="KEQ18" s="1897"/>
      <c r="KER18" s="1897"/>
      <c r="KES18" s="1897"/>
      <c r="KET18" s="1897"/>
      <c r="KEU18" s="1897"/>
      <c r="KEX18" s="1897"/>
      <c r="KEY18" s="1897"/>
      <c r="KEZ18" s="1897"/>
      <c r="KFA18" s="1897"/>
      <c r="KFB18" s="1897"/>
      <c r="KFC18" s="1897"/>
      <c r="KFF18" s="1897"/>
      <c r="KFG18" s="1897"/>
      <c r="KFH18" s="1897"/>
      <c r="KFI18" s="1897"/>
      <c r="KFJ18" s="1897"/>
      <c r="KFK18" s="1897"/>
      <c r="KFN18" s="1897"/>
      <c r="KFO18" s="1897"/>
      <c r="KFP18" s="1897"/>
      <c r="KFQ18" s="1897"/>
      <c r="KFR18" s="1897"/>
      <c r="KFS18" s="1897"/>
      <c r="KFV18" s="1897"/>
      <c r="KFW18" s="1897"/>
      <c r="KFX18" s="1897"/>
      <c r="KFY18" s="1897"/>
      <c r="KFZ18" s="1897"/>
      <c r="KGA18" s="1897"/>
      <c r="KGD18" s="1897"/>
      <c r="KGE18" s="1897"/>
      <c r="KGF18" s="1897"/>
      <c r="KGG18" s="1897"/>
      <c r="KGH18" s="1897"/>
      <c r="KGI18" s="1897"/>
      <c r="KGL18" s="1897"/>
      <c r="KGM18" s="1897"/>
      <c r="KGN18" s="1897"/>
      <c r="KGO18" s="1897"/>
      <c r="KGP18" s="1897"/>
      <c r="KGQ18" s="1897"/>
      <c r="KGT18" s="1897"/>
      <c r="KGU18" s="1897"/>
      <c r="KGV18" s="1897"/>
      <c r="KGW18" s="1897"/>
      <c r="KGX18" s="1897"/>
      <c r="KGY18" s="1897"/>
      <c r="KHB18" s="1897"/>
      <c r="KHC18" s="1897"/>
      <c r="KHD18" s="1897"/>
      <c r="KHE18" s="1897"/>
      <c r="KHF18" s="1897"/>
      <c r="KHG18" s="1897"/>
      <c r="KHJ18" s="1897"/>
      <c r="KHK18" s="1897"/>
      <c r="KHL18" s="1897"/>
      <c r="KHM18" s="1897"/>
      <c r="KHN18" s="1897"/>
      <c r="KHO18" s="1897"/>
      <c r="KHR18" s="1897"/>
      <c r="KHS18" s="1897"/>
      <c r="KHT18" s="1897"/>
      <c r="KHU18" s="1897"/>
      <c r="KHV18" s="1897"/>
      <c r="KHW18" s="1897"/>
      <c r="KHZ18" s="1897"/>
      <c r="KIA18" s="1897"/>
      <c r="KIB18" s="1897"/>
      <c r="KIC18" s="1897"/>
      <c r="KID18" s="1897"/>
      <c r="KIE18" s="1897"/>
      <c r="KIH18" s="1897"/>
      <c r="KII18" s="1897"/>
      <c r="KIJ18" s="1897"/>
      <c r="KIK18" s="1897"/>
      <c r="KIL18" s="1897"/>
      <c r="KIM18" s="1897"/>
      <c r="KIP18" s="1897"/>
      <c r="KIQ18" s="1897"/>
      <c r="KIR18" s="1897"/>
      <c r="KIS18" s="1897"/>
      <c r="KIT18" s="1897"/>
      <c r="KIU18" s="1897"/>
      <c r="KIX18" s="1897"/>
      <c r="KIY18" s="1897"/>
      <c r="KIZ18" s="1897"/>
      <c r="KJA18" s="1897"/>
      <c r="KJB18" s="1897"/>
      <c r="KJC18" s="1897"/>
      <c r="KJF18" s="1897"/>
      <c r="KJG18" s="1897"/>
      <c r="KJH18" s="1897"/>
      <c r="KJI18" s="1897"/>
      <c r="KJJ18" s="1897"/>
      <c r="KJK18" s="1897"/>
      <c r="KJN18" s="1897"/>
      <c r="KJO18" s="1897"/>
      <c r="KJP18" s="1897"/>
      <c r="KJQ18" s="1897"/>
      <c r="KJR18" s="1897"/>
      <c r="KJS18" s="1897"/>
      <c r="KJV18" s="1897"/>
      <c r="KJW18" s="1897"/>
      <c r="KJX18" s="1897"/>
      <c r="KJY18" s="1897"/>
      <c r="KJZ18" s="1897"/>
      <c r="KKA18" s="1897"/>
      <c r="KKD18" s="1897"/>
      <c r="KKE18" s="1897"/>
      <c r="KKF18" s="1897"/>
      <c r="KKG18" s="1897"/>
      <c r="KKH18" s="1897"/>
      <c r="KKI18" s="1897"/>
      <c r="KKL18" s="1897"/>
      <c r="KKM18" s="1897"/>
      <c r="KKN18" s="1897"/>
      <c r="KKO18" s="1897"/>
      <c r="KKP18" s="1897"/>
      <c r="KKQ18" s="1897"/>
      <c r="KKT18" s="1897"/>
      <c r="KKU18" s="1897"/>
      <c r="KKV18" s="1897"/>
      <c r="KKW18" s="1897"/>
      <c r="KKX18" s="1897"/>
      <c r="KKY18" s="1897"/>
      <c r="KLB18" s="1897"/>
      <c r="KLC18" s="1897"/>
      <c r="KLD18" s="1897"/>
      <c r="KLE18" s="1897"/>
      <c r="KLF18" s="1897"/>
      <c r="KLG18" s="1897"/>
      <c r="KLJ18" s="1897"/>
      <c r="KLK18" s="1897"/>
      <c r="KLL18" s="1897"/>
      <c r="KLM18" s="1897"/>
      <c r="KLN18" s="1897"/>
      <c r="KLO18" s="1897"/>
      <c r="KLR18" s="1897"/>
      <c r="KLS18" s="1897"/>
      <c r="KLT18" s="1897"/>
      <c r="KLU18" s="1897"/>
      <c r="KLV18" s="1897"/>
      <c r="KLW18" s="1897"/>
      <c r="KLZ18" s="1897"/>
      <c r="KMA18" s="1897"/>
      <c r="KMB18" s="1897"/>
      <c r="KMC18" s="1897"/>
      <c r="KMD18" s="1897"/>
      <c r="KME18" s="1897"/>
      <c r="KMH18" s="1897"/>
      <c r="KMI18" s="1897"/>
      <c r="KMJ18" s="1897"/>
      <c r="KMK18" s="1897"/>
      <c r="KML18" s="1897"/>
      <c r="KMM18" s="1897"/>
      <c r="KMP18" s="1897"/>
      <c r="KMQ18" s="1897"/>
      <c r="KMR18" s="1897"/>
      <c r="KMS18" s="1897"/>
      <c r="KMT18" s="1897"/>
      <c r="KMU18" s="1897"/>
      <c r="KMX18" s="1897"/>
      <c r="KMY18" s="1897"/>
      <c r="KMZ18" s="1897"/>
      <c r="KNA18" s="1897"/>
      <c r="KNB18" s="1897"/>
      <c r="KNC18" s="1897"/>
      <c r="KNF18" s="1897"/>
      <c r="KNG18" s="1897"/>
      <c r="KNH18" s="1897"/>
      <c r="KNI18" s="1897"/>
      <c r="KNJ18" s="1897"/>
      <c r="KNK18" s="1897"/>
      <c r="KNN18" s="1897"/>
      <c r="KNO18" s="1897"/>
      <c r="KNP18" s="1897"/>
      <c r="KNQ18" s="1897"/>
      <c r="KNR18" s="1897"/>
      <c r="KNS18" s="1897"/>
      <c r="KNV18" s="1897"/>
      <c r="KNW18" s="1897"/>
      <c r="KNX18" s="1897"/>
      <c r="KNY18" s="1897"/>
      <c r="KNZ18" s="1897"/>
      <c r="KOA18" s="1897"/>
      <c r="KOD18" s="1897"/>
      <c r="KOE18" s="1897"/>
      <c r="KOF18" s="1897"/>
      <c r="KOG18" s="1897"/>
      <c r="KOH18" s="1897"/>
      <c r="KOI18" s="1897"/>
      <c r="KOL18" s="1897"/>
      <c r="KOM18" s="1897"/>
      <c r="KON18" s="1897"/>
      <c r="KOO18" s="1897"/>
      <c r="KOP18" s="1897"/>
      <c r="KOQ18" s="1897"/>
      <c r="KOT18" s="1897"/>
      <c r="KOU18" s="1897"/>
      <c r="KOV18" s="1897"/>
      <c r="KOW18" s="1897"/>
      <c r="KOX18" s="1897"/>
      <c r="KOY18" s="1897"/>
      <c r="KPB18" s="1897"/>
      <c r="KPC18" s="1897"/>
      <c r="KPD18" s="1897"/>
      <c r="KPE18" s="1897"/>
      <c r="KPF18" s="1897"/>
      <c r="KPG18" s="1897"/>
      <c r="KPJ18" s="1897"/>
      <c r="KPK18" s="1897"/>
      <c r="KPL18" s="1897"/>
      <c r="KPM18" s="1897"/>
      <c r="KPN18" s="1897"/>
      <c r="KPO18" s="1897"/>
      <c r="KPR18" s="1897"/>
      <c r="KPS18" s="1897"/>
      <c r="KPT18" s="1897"/>
      <c r="KPU18" s="1897"/>
      <c r="KPV18" s="1897"/>
      <c r="KPW18" s="1897"/>
      <c r="KPZ18" s="1897"/>
      <c r="KQA18" s="1897"/>
      <c r="KQB18" s="1897"/>
      <c r="KQC18" s="1897"/>
      <c r="KQD18" s="1897"/>
      <c r="KQE18" s="1897"/>
      <c r="KQH18" s="1897"/>
      <c r="KQI18" s="1897"/>
      <c r="KQJ18" s="1897"/>
      <c r="KQK18" s="1897"/>
      <c r="KQL18" s="1897"/>
      <c r="KQM18" s="1897"/>
      <c r="KQP18" s="1897"/>
      <c r="KQQ18" s="1897"/>
      <c r="KQR18" s="1897"/>
      <c r="KQS18" s="1897"/>
      <c r="KQT18" s="1897"/>
      <c r="KQU18" s="1897"/>
      <c r="KQX18" s="1897"/>
      <c r="KQY18" s="1897"/>
      <c r="KQZ18" s="1897"/>
      <c r="KRA18" s="1897"/>
      <c r="KRB18" s="1897"/>
      <c r="KRC18" s="1897"/>
      <c r="KRF18" s="1897"/>
      <c r="KRG18" s="1897"/>
      <c r="KRH18" s="1897"/>
      <c r="KRI18" s="1897"/>
      <c r="KRJ18" s="1897"/>
      <c r="KRK18" s="1897"/>
      <c r="KRN18" s="1897"/>
      <c r="KRO18" s="1897"/>
      <c r="KRP18" s="1897"/>
      <c r="KRQ18" s="1897"/>
      <c r="KRR18" s="1897"/>
      <c r="KRS18" s="1897"/>
      <c r="KRV18" s="1897"/>
      <c r="KRW18" s="1897"/>
      <c r="KRX18" s="1897"/>
      <c r="KRY18" s="1897"/>
      <c r="KRZ18" s="1897"/>
      <c r="KSA18" s="1897"/>
      <c r="KSD18" s="1897"/>
      <c r="KSE18" s="1897"/>
      <c r="KSF18" s="1897"/>
      <c r="KSG18" s="1897"/>
      <c r="KSH18" s="1897"/>
      <c r="KSI18" s="1897"/>
      <c r="KSL18" s="1897"/>
      <c r="KSM18" s="1897"/>
      <c r="KSN18" s="1897"/>
      <c r="KSO18" s="1897"/>
      <c r="KSP18" s="1897"/>
      <c r="KSQ18" s="1897"/>
      <c r="KST18" s="1897"/>
      <c r="KSU18" s="1897"/>
      <c r="KSV18" s="1897"/>
      <c r="KSW18" s="1897"/>
      <c r="KSX18" s="1897"/>
      <c r="KSY18" s="1897"/>
      <c r="KTB18" s="1897"/>
      <c r="KTC18" s="1897"/>
      <c r="KTD18" s="1897"/>
      <c r="KTE18" s="1897"/>
      <c r="KTF18" s="1897"/>
      <c r="KTG18" s="1897"/>
      <c r="KTJ18" s="1897"/>
      <c r="KTK18" s="1897"/>
      <c r="KTL18" s="1897"/>
      <c r="KTM18" s="1897"/>
      <c r="KTN18" s="1897"/>
      <c r="KTO18" s="1897"/>
      <c r="KTR18" s="1897"/>
      <c r="KTS18" s="1897"/>
      <c r="KTT18" s="1897"/>
      <c r="KTU18" s="1897"/>
      <c r="KTV18" s="1897"/>
      <c r="KTW18" s="1897"/>
      <c r="KTZ18" s="1897"/>
      <c r="KUA18" s="1897"/>
      <c r="KUB18" s="1897"/>
      <c r="KUC18" s="1897"/>
      <c r="KUD18" s="1897"/>
      <c r="KUE18" s="1897"/>
      <c r="KUH18" s="1897"/>
      <c r="KUI18" s="1897"/>
      <c r="KUJ18" s="1897"/>
      <c r="KUK18" s="1897"/>
      <c r="KUL18" s="1897"/>
      <c r="KUM18" s="1897"/>
      <c r="KUP18" s="1897"/>
      <c r="KUQ18" s="1897"/>
      <c r="KUR18" s="1897"/>
      <c r="KUS18" s="1897"/>
      <c r="KUT18" s="1897"/>
      <c r="KUU18" s="1897"/>
      <c r="KUX18" s="1897"/>
      <c r="KUY18" s="1897"/>
      <c r="KUZ18" s="1897"/>
      <c r="KVA18" s="1897"/>
      <c r="KVB18" s="1897"/>
      <c r="KVC18" s="1897"/>
      <c r="KVF18" s="1897"/>
      <c r="KVG18" s="1897"/>
      <c r="KVH18" s="1897"/>
      <c r="KVI18" s="1897"/>
      <c r="KVJ18" s="1897"/>
      <c r="KVK18" s="1897"/>
      <c r="KVN18" s="1897"/>
      <c r="KVO18" s="1897"/>
      <c r="KVP18" s="1897"/>
      <c r="KVQ18" s="1897"/>
      <c r="KVR18" s="1897"/>
      <c r="KVS18" s="1897"/>
      <c r="KVV18" s="1897"/>
      <c r="KVW18" s="1897"/>
      <c r="KVX18" s="1897"/>
      <c r="KVY18" s="1897"/>
      <c r="KVZ18" s="1897"/>
      <c r="KWA18" s="1897"/>
      <c r="KWD18" s="1897"/>
      <c r="KWE18" s="1897"/>
      <c r="KWF18" s="1897"/>
      <c r="KWG18" s="1897"/>
      <c r="KWH18" s="1897"/>
      <c r="KWI18" s="1897"/>
      <c r="KWL18" s="1897"/>
      <c r="KWM18" s="1897"/>
      <c r="KWN18" s="1897"/>
      <c r="KWO18" s="1897"/>
      <c r="KWP18" s="1897"/>
      <c r="KWQ18" s="1897"/>
      <c r="KWT18" s="1897"/>
      <c r="KWU18" s="1897"/>
      <c r="KWV18" s="1897"/>
      <c r="KWW18" s="1897"/>
      <c r="KWX18" s="1897"/>
      <c r="KWY18" s="1897"/>
      <c r="KXB18" s="1897"/>
      <c r="KXC18" s="1897"/>
      <c r="KXD18" s="1897"/>
      <c r="KXE18" s="1897"/>
      <c r="KXF18" s="1897"/>
      <c r="KXG18" s="1897"/>
      <c r="KXJ18" s="1897"/>
      <c r="KXK18" s="1897"/>
      <c r="KXL18" s="1897"/>
      <c r="KXM18" s="1897"/>
      <c r="KXN18" s="1897"/>
      <c r="KXO18" s="1897"/>
      <c r="KXR18" s="1897"/>
      <c r="KXS18" s="1897"/>
      <c r="KXT18" s="1897"/>
      <c r="KXU18" s="1897"/>
      <c r="KXV18" s="1897"/>
      <c r="KXW18" s="1897"/>
      <c r="KXZ18" s="1897"/>
      <c r="KYA18" s="1897"/>
      <c r="KYB18" s="1897"/>
      <c r="KYC18" s="1897"/>
      <c r="KYD18" s="1897"/>
      <c r="KYE18" s="1897"/>
      <c r="KYH18" s="1897"/>
      <c r="KYI18" s="1897"/>
      <c r="KYJ18" s="1897"/>
      <c r="KYK18" s="1897"/>
      <c r="KYL18" s="1897"/>
      <c r="KYM18" s="1897"/>
      <c r="KYP18" s="1897"/>
      <c r="KYQ18" s="1897"/>
      <c r="KYR18" s="1897"/>
      <c r="KYS18" s="1897"/>
      <c r="KYT18" s="1897"/>
      <c r="KYU18" s="1897"/>
      <c r="KYX18" s="1897"/>
      <c r="KYY18" s="1897"/>
      <c r="KYZ18" s="1897"/>
      <c r="KZA18" s="1897"/>
      <c r="KZB18" s="1897"/>
      <c r="KZC18" s="1897"/>
      <c r="KZF18" s="1897"/>
      <c r="KZG18" s="1897"/>
      <c r="KZH18" s="1897"/>
      <c r="KZI18" s="1897"/>
      <c r="KZJ18" s="1897"/>
      <c r="KZK18" s="1897"/>
      <c r="KZN18" s="1897"/>
      <c r="KZO18" s="1897"/>
      <c r="KZP18" s="1897"/>
      <c r="KZQ18" s="1897"/>
      <c r="KZR18" s="1897"/>
      <c r="KZS18" s="1897"/>
      <c r="KZV18" s="1897"/>
      <c r="KZW18" s="1897"/>
      <c r="KZX18" s="1897"/>
      <c r="KZY18" s="1897"/>
      <c r="KZZ18" s="1897"/>
      <c r="LAA18" s="1897"/>
      <c r="LAD18" s="1897"/>
      <c r="LAE18" s="1897"/>
      <c r="LAF18" s="1897"/>
      <c r="LAG18" s="1897"/>
      <c r="LAH18" s="1897"/>
      <c r="LAI18" s="1897"/>
      <c r="LAL18" s="1897"/>
      <c r="LAM18" s="1897"/>
      <c r="LAN18" s="1897"/>
      <c r="LAO18" s="1897"/>
      <c r="LAP18" s="1897"/>
      <c r="LAQ18" s="1897"/>
      <c r="LAT18" s="1897"/>
      <c r="LAU18" s="1897"/>
      <c r="LAV18" s="1897"/>
      <c r="LAW18" s="1897"/>
      <c r="LAX18" s="1897"/>
      <c r="LAY18" s="1897"/>
      <c r="LBB18" s="1897"/>
      <c r="LBC18" s="1897"/>
      <c r="LBD18" s="1897"/>
      <c r="LBE18" s="1897"/>
      <c r="LBF18" s="1897"/>
      <c r="LBG18" s="1897"/>
      <c r="LBJ18" s="1897"/>
    </row>
    <row r="19" spans="1:8174" ht="39" customHeight="1">
      <c r="A19" s="1899"/>
      <c r="B19" s="1900"/>
      <c r="C19" s="1900"/>
      <c r="D19" s="1900"/>
      <c r="E19" s="932"/>
      <c r="F19" s="932"/>
      <c r="G19" s="932"/>
      <c r="H19" s="932"/>
      <c r="I19" s="932"/>
      <c r="J19" s="931"/>
    </row>
    <row r="20" spans="1:8174">
      <c r="A20" s="934" t="s">
        <v>668</v>
      </c>
      <c r="B20" s="1898" t="s">
        <v>669</v>
      </c>
      <c r="C20" s="1898"/>
      <c r="D20" s="1898"/>
      <c r="E20" s="932"/>
      <c r="F20" s="932"/>
      <c r="G20" s="932"/>
      <c r="H20" s="932"/>
      <c r="I20" s="932"/>
      <c r="J20" s="931"/>
    </row>
    <row r="21" spans="1:8174">
      <c r="A21" s="934" t="s">
        <v>670</v>
      </c>
      <c r="B21" s="1901" t="s">
        <v>587</v>
      </c>
      <c r="C21" s="1901"/>
      <c r="D21" s="1901"/>
      <c r="E21" s="932"/>
      <c r="F21" s="932"/>
      <c r="G21" s="932"/>
      <c r="H21" s="932"/>
      <c r="I21" s="932"/>
      <c r="J21" s="931"/>
    </row>
    <row r="22" spans="1:8174">
      <c r="A22" s="934" t="s">
        <v>665</v>
      </c>
      <c r="B22" s="1898" t="s">
        <v>671</v>
      </c>
      <c r="C22" s="1898"/>
      <c r="D22" s="1898"/>
      <c r="E22" s="932"/>
      <c r="F22" s="932"/>
      <c r="G22" s="932"/>
      <c r="H22" s="932"/>
      <c r="I22" s="932"/>
      <c r="J22" s="931"/>
    </row>
    <row r="23" spans="1:8174">
      <c r="E23" s="931"/>
      <c r="F23" s="931"/>
      <c r="G23" s="931"/>
      <c r="H23" s="931"/>
      <c r="I23" s="931"/>
      <c r="J23" s="931"/>
    </row>
    <row r="24" spans="1:8174">
      <c r="E24" s="931"/>
      <c r="F24" s="931"/>
      <c r="G24" s="931"/>
      <c r="H24" s="931"/>
      <c r="I24" s="931"/>
      <c r="J24" s="931"/>
    </row>
    <row r="25" spans="1:8174">
      <c r="E25" s="931"/>
      <c r="F25" s="931"/>
      <c r="G25" s="931"/>
      <c r="H25" s="931"/>
      <c r="I25" s="931"/>
      <c r="J25" s="931"/>
    </row>
    <row r="26" spans="1:8174">
      <c r="E26" s="931"/>
      <c r="F26" s="931"/>
      <c r="G26" s="931"/>
      <c r="H26" s="931"/>
      <c r="I26" s="931"/>
      <c r="J26" s="931"/>
    </row>
  </sheetData>
  <mergeCells count="5153">
    <mergeCell ref="B22:D22"/>
    <mergeCell ref="LBG16:LBG18"/>
    <mergeCell ref="LBJ16:LBJ18"/>
    <mergeCell ref="A18:A19"/>
    <mergeCell ref="B18:D19"/>
    <mergeCell ref="B20:D20"/>
    <mergeCell ref="B21:D21"/>
    <mergeCell ref="LAX16:LAX18"/>
    <mergeCell ref="LAY16:LAY18"/>
    <mergeCell ref="LBB16:LBB18"/>
    <mergeCell ref="LBC16:LBC18"/>
    <mergeCell ref="LBD16:LBE18"/>
    <mergeCell ref="LBF16:LBF18"/>
    <mergeCell ref="LAN16:LAO18"/>
    <mergeCell ref="LAP16:LAP18"/>
    <mergeCell ref="LAQ16:LAQ18"/>
    <mergeCell ref="LAT16:LAT18"/>
    <mergeCell ref="LAU16:LAU18"/>
    <mergeCell ref="LAV16:LAW18"/>
    <mergeCell ref="LAE16:LAE18"/>
    <mergeCell ref="LAF16:LAG18"/>
    <mergeCell ref="LAH16:LAH18"/>
    <mergeCell ref="LAI16:LAI18"/>
    <mergeCell ref="LAL16:LAL18"/>
    <mergeCell ref="LAM16:LAM18"/>
    <mergeCell ref="KZV16:KZV18"/>
    <mergeCell ref="KZW16:KZW18"/>
    <mergeCell ref="KZX16:KZY18"/>
    <mergeCell ref="KZZ16:KZZ18"/>
    <mergeCell ref="LAA16:LAA18"/>
    <mergeCell ref="LAD16:LAD18"/>
    <mergeCell ref="KZK16:KZK18"/>
    <mergeCell ref="KZN16:KZN18"/>
    <mergeCell ref="KZO16:KZO18"/>
    <mergeCell ref="KZP16:KZQ18"/>
    <mergeCell ref="KZR16:KZR18"/>
    <mergeCell ref="KZS16:KZS18"/>
    <mergeCell ref="KZB16:KZB18"/>
    <mergeCell ref="KZC16:KZC18"/>
    <mergeCell ref="KZF16:KZF18"/>
    <mergeCell ref="KZG16:KZG18"/>
    <mergeCell ref="KZH16:KZI18"/>
    <mergeCell ref="KZJ16:KZJ18"/>
    <mergeCell ref="KYR16:KYS18"/>
    <mergeCell ref="KYT16:KYT18"/>
    <mergeCell ref="KYU16:KYU18"/>
    <mergeCell ref="KYX16:KYX18"/>
    <mergeCell ref="KYY16:KYY18"/>
    <mergeCell ref="KYZ16:KZA18"/>
    <mergeCell ref="KYI16:KYI18"/>
    <mergeCell ref="KYJ16:KYK18"/>
    <mergeCell ref="KYL16:KYL18"/>
    <mergeCell ref="KYM16:KYM18"/>
    <mergeCell ref="KYP16:KYP18"/>
    <mergeCell ref="KYQ16:KYQ18"/>
    <mergeCell ref="KXZ16:KXZ18"/>
    <mergeCell ref="KYA16:KYA18"/>
    <mergeCell ref="KYB16:KYC18"/>
    <mergeCell ref="KYD16:KYD18"/>
    <mergeCell ref="KYE16:KYE18"/>
    <mergeCell ref="KYH16:KYH18"/>
    <mergeCell ref="KXO16:KXO18"/>
    <mergeCell ref="KXR16:KXR18"/>
    <mergeCell ref="KXS16:KXS18"/>
    <mergeCell ref="KXT16:KXU18"/>
    <mergeCell ref="KXV16:KXV18"/>
    <mergeCell ref="KXW16:KXW18"/>
    <mergeCell ref="KXF16:KXF18"/>
    <mergeCell ref="KXG16:KXG18"/>
    <mergeCell ref="KXJ16:KXJ18"/>
    <mergeCell ref="KXK16:KXK18"/>
    <mergeCell ref="KXL16:KXM18"/>
    <mergeCell ref="KXN16:KXN18"/>
    <mergeCell ref="KWV16:KWW18"/>
    <mergeCell ref="KWX16:KWX18"/>
    <mergeCell ref="KWY16:KWY18"/>
    <mergeCell ref="KXB16:KXB18"/>
    <mergeCell ref="KXC16:KXC18"/>
    <mergeCell ref="KXD16:KXE18"/>
    <mergeCell ref="KWM16:KWM18"/>
    <mergeCell ref="KWN16:KWO18"/>
    <mergeCell ref="KWP16:KWP18"/>
    <mergeCell ref="KWQ16:KWQ18"/>
    <mergeCell ref="KWT16:KWT18"/>
    <mergeCell ref="KWU16:KWU18"/>
    <mergeCell ref="KWD16:KWD18"/>
    <mergeCell ref="KWE16:KWE18"/>
    <mergeCell ref="KWF16:KWG18"/>
    <mergeCell ref="KWH16:KWH18"/>
    <mergeCell ref="KWI16:KWI18"/>
    <mergeCell ref="KWL16:KWL18"/>
    <mergeCell ref="KVS16:KVS18"/>
    <mergeCell ref="KVV16:KVV18"/>
    <mergeCell ref="KVW16:KVW18"/>
    <mergeCell ref="KVX16:KVY18"/>
    <mergeCell ref="KVZ16:KVZ18"/>
    <mergeCell ref="KWA16:KWA18"/>
    <mergeCell ref="KVJ16:KVJ18"/>
    <mergeCell ref="KVK16:KVK18"/>
    <mergeCell ref="KVN16:KVN18"/>
    <mergeCell ref="KVO16:KVO18"/>
    <mergeCell ref="KVP16:KVQ18"/>
    <mergeCell ref="KVR16:KVR18"/>
    <mergeCell ref="KUZ16:KVA18"/>
    <mergeCell ref="KVB16:KVB18"/>
    <mergeCell ref="KVC16:KVC18"/>
    <mergeCell ref="KVF16:KVF18"/>
    <mergeCell ref="KVG16:KVG18"/>
    <mergeCell ref="KVH16:KVI18"/>
    <mergeCell ref="KUQ16:KUQ18"/>
    <mergeCell ref="KUR16:KUS18"/>
    <mergeCell ref="KUT16:KUT18"/>
    <mergeCell ref="KUU16:KUU18"/>
    <mergeCell ref="KUX16:KUX18"/>
    <mergeCell ref="KUY16:KUY18"/>
    <mergeCell ref="KUH16:KUH18"/>
    <mergeCell ref="KUI16:KUI18"/>
    <mergeCell ref="KUJ16:KUK18"/>
    <mergeCell ref="KUL16:KUL18"/>
    <mergeCell ref="KUM16:KUM18"/>
    <mergeCell ref="KUP16:KUP18"/>
    <mergeCell ref="KTW16:KTW18"/>
    <mergeCell ref="KTZ16:KTZ18"/>
    <mergeCell ref="KUA16:KUA18"/>
    <mergeCell ref="KUB16:KUC18"/>
    <mergeCell ref="KUD16:KUD18"/>
    <mergeCell ref="KUE16:KUE18"/>
    <mergeCell ref="KTN16:KTN18"/>
    <mergeCell ref="KTO16:KTO18"/>
    <mergeCell ref="KTR16:KTR18"/>
    <mergeCell ref="KTS16:KTS18"/>
    <mergeCell ref="KTT16:KTU18"/>
    <mergeCell ref="KTV16:KTV18"/>
    <mergeCell ref="KTD16:KTE18"/>
    <mergeCell ref="KTF16:KTF18"/>
    <mergeCell ref="KTG16:KTG18"/>
    <mergeCell ref="KTJ16:KTJ18"/>
    <mergeCell ref="KTK16:KTK18"/>
    <mergeCell ref="KTL16:KTM18"/>
    <mergeCell ref="KSU16:KSU18"/>
    <mergeCell ref="KSV16:KSW18"/>
    <mergeCell ref="KSX16:KSX18"/>
    <mergeCell ref="KSY16:KSY18"/>
    <mergeCell ref="KTB16:KTB18"/>
    <mergeCell ref="KTC16:KTC18"/>
    <mergeCell ref="KSL16:KSL18"/>
    <mergeCell ref="KSM16:KSM18"/>
    <mergeCell ref="KSN16:KSO18"/>
    <mergeCell ref="KSP16:KSP18"/>
    <mergeCell ref="KSQ16:KSQ18"/>
    <mergeCell ref="KST16:KST18"/>
    <mergeCell ref="KSA16:KSA18"/>
    <mergeCell ref="KSD16:KSD18"/>
    <mergeCell ref="KSE16:KSE18"/>
    <mergeCell ref="KSF16:KSG18"/>
    <mergeCell ref="KSH16:KSH18"/>
    <mergeCell ref="KSI16:KSI18"/>
    <mergeCell ref="KRR16:KRR18"/>
    <mergeCell ref="KRS16:KRS18"/>
    <mergeCell ref="KRV16:KRV18"/>
    <mergeCell ref="KRW16:KRW18"/>
    <mergeCell ref="KRX16:KRY18"/>
    <mergeCell ref="KRZ16:KRZ18"/>
    <mergeCell ref="KRH16:KRI18"/>
    <mergeCell ref="KRJ16:KRJ18"/>
    <mergeCell ref="KRK16:KRK18"/>
    <mergeCell ref="KRN16:KRN18"/>
    <mergeCell ref="KRO16:KRO18"/>
    <mergeCell ref="KRP16:KRQ18"/>
    <mergeCell ref="KQY16:KQY18"/>
    <mergeCell ref="KQZ16:KRA18"/>
    <mergeCell ref="KRB16:KRB18"/>
    <mergeCell ref="KRC16:KRC18"/>
    <mergeCell ref="KRF16:KRF18"/>
    <mergeCell ref="KRG16:KRG18"/>
    <mergeCell ref="KQP16:KQP18"/>
    <mergeCell ref="KQQ16:KQQ18"/>
    <mergeCell ref="KQR16:KQS18"/>
    <mergeCell ref="KQT16:KQT18"/>
    <mergeCell ref="KQU16:KQU18"/>
    <mergeCell ref="KQX16:KQX18"/>
    <mergeCell ref="KQE16:KQE18"/>
    <mergeCell ref="KQH16:KQH18"/>
    <mergeCell ref="KQI16:KQI18"/>
    <mergeCell ref="KQJ16:KQK18"/>
    <mergeCell ref="KQL16:KQL18"/>
    <mergeCell ref="KQM16:KQM18"/>
    <mergeCell ref="KPV16:KPV18"/>
    <mergeCell ref="KPW16:KPW18"/>
    <mergeCell ref="KPZ16:KPZ18"/>
    <mergeCell ref="KQA16:KQA18"/>
    <mergeCell ref="KQB16:KQC18"/>
    <mergeCell ref="KQD16:KQD18"/>
    <mergeCell ref="KPL16:KPM18"/>
    <mergeCell ref="KPN16:KPN18"/>
    <mergeCell ref="KPO16:KPO18"/>
    <mergeCell ref="KPR16:KPR18"/>
    <mergeCell ref="KPS16:KPS18"/>
    <mergeCell ref="KPT16:KPU18"/>
    <mergeCell ref="KPC16:KPC18"/>
    <mergeCell ref="KPD16:KPE18"/>
    <mergeCell ref="KPF16:KPF18"/>
    <mergeCell ref="KPG16:KPG18"/>
    <mergeCell ref="KPJ16:KPJ18"/>
    <mergeCell ref="KPK16:KPK18"/>
    <mergeCell ref="KOT16:KOT18"/>
    <mergeCell ref="KOU16:KOU18"/>
    <mergeCell ref="KOV16:KOW18"/>
    <mergeCell ref="KOX16:KOX18"/>
    <mergeCell ref="KOY16:KOY18"/>
    <mergeCell ref="KPB16:KPB18"/>
    <mergeCell ref="KOI16:KOI18"/>
    <mergeCell ref="KOL16:KOL18"/>
    <mergeCell ref="KOM16:KOM18"/>
    <mergeCell ref="KON16:KOO18"/>
    <mergeCell ref="KOP16:KOP18"/>
    <mergeCell ref="KOQ16:KOQ18"/>
    <mergeCell ref="KNZ16:KNZ18"/>
    <mergeCell ref="KOA16:KOA18"/>
    <mergeCell ref="KOD16:KOD18"/>
    <mergeCell ref="KOE16:KOE18"/>
    <mergeCell ref="KOF16:KOG18"/>
    <mergeCell ref="KOH16:KOH18"/>
    <mergeCell ref="KNP16:KNQ18"/>
    <mergeCell ref="KNR16:KNR18"/>
    <mergeCell ref="KNS16:KNS18"/>
    <mergeCell ref="KNV16:KNV18"/>
    <mergeCell ref="KNW16:KNW18"/>
    <mergeCell ref="KNX16:KNY18"/>
    <mergeCell ref="KNG16:KNG18"/>
    <mergeCell ref="KNH16:KNI18"/>
    <mergeCell ref="KNJ16:KNJ18"/>
    <mergeCell ref="KNK16:KNK18"/>
    <mergeCell ref="KNN16:KNN18"/>
    <mergeCell ref="KNO16:KNO18"/>
    <mergeCell ref="KMX16:KMX18"/>
    <mergeCell ref="KMY16:KMY18"/>
    <mergeCell ref="KMZ16:KNA18"/>
    <mergeCell ref="KNB16:KNB18"/>
    <mergeCell ref="KNC16:KNC18"/>
    <mergeCell ref="KNF16:KNF18"/>
    <mergeCell ref="KMM16:KMM18"/>
    <mergeCell ref="KMP16:KMP18"/>
    <mergeCell ref="KMQ16:KMQ18"/>
    <mergeCell ref="KMR16:KMS18"/>
    <mergeCell ref="KMT16:KMT18"/>
    <mergeCell ref="KMU16:KMU18"/>
    <mergeCell ref="KMD16:KMD18"/>
    <mergeCell ref="KME16:KME18"/>
    <mergeCell ref="KMH16:KMH18"/>
    <mergeCell ref="KMI16:KMI18"/>
    <mergeCell ref="KMJ16:KMK18"/>
    <mergeCell ref="KML16:KML18"/>
    <mergeCell ref="KLT16:KLU18"/>
    <mergeCell ref="KLV16:KLV18"/>
    <mergeCell ref="KLW16:KLW18"/>
    <mergeCell ref="KLZ16:KLZ18"/>
    <mergeCell ref="KMA16:KMA18"/>
    <mergeCell ref="KMB16:KMC18"/>
    <mergeCell ref="KLK16:KLK18"/>
    <mergeCell ref="KLL16:KLM18"/>
    <mergeCell ref="KLN16:KLN18"/>
    <mergeCell ref="KLO16:KLO18"/>
    <mergeCell ref="KLR16:KLR18"/>
    <mergeCell ref="KLS16:KLS18"/>
    <mergeCell ref="KLB16:KLB18"/>
    <mergeCell ref="KLC16:KLC18"/>
    <mergeCell ref="KLD16:KLE18"/>
    <mergeCell ref="KLF16:KLF18"/>
    <mergeCell ref="KLG16:KLG18"/>
    <mergeCell ref="KLJ16:KLJ18"/>
    <mergeCell ref="KKQ16:KKQ18"/>
    <mergeCell ref="KKT16:KKT18"/>
    <mergeCell ref="KKU16:KKU18"/>
    <mergeCell ref="KKV16:KKW18"/>
    <mergeCell ref="KKX16:KKX18"/>
    <mergeCell ref="KKY16:KKY18"/>
    <mergeCell ref="KKH16:KKH18"/>
    <mergeCell ref="KKI16:KKI18"/>
    <mergeCell ref="KKL16:KKL18"/>
    <mergeCell ref="KKM16:KKM18"/>
    <mergeCell ref="KKN16:KKO18"/>
    <mergeCell ref="KKP16:KKP18"/>
    <mergeCell ref="KJX16:KJY18"/>
    <mergeCell ref="KJZ16:KJZ18"/>
    <mergeCell ref="KKA16:KKA18"/>
    <mergeCell ref="KKD16:KKD18"/>
    <mergeCell ref="KKE16:KKE18"/>
    <mergeCell ref="KKF16:KKG18"/>
    <mergeCell ref="KJO16:KJO18"/>
    <mergeCell ref="KJP16:KJQ18"/>
    <mergeCell ref="KJR16:KJR18"/>
    <mergeCell ref="KJS16:KJS18"/>
    <mergeCell ref="KJV16:KJV18"/>
    <mergeCell ref="KJW16:KJW18"/>
    <mergeCell ref="KJF16:KJF18"/>
    <mergeCell ref="KJG16:KJG18"/>
    <mergeCell ref="KJH16:KJI18"/>
    <mergeCell ref="KJJ16:KJJ18"/>
    <mergeCell ref="KJK16:KJK18"/>
    <mergeCell ref="KJN16:KJN18"/>
    <mergeCell ref="KIU16:KIU18"/>
    <mergeCell ref="KIX16:KIX18"/>
    <mergeCell ref="KIY16:KIY18"/>
    <mergeCell ref="KIZ16:KJA18"/>
    <mergeCell ref="KJB16:KJB18"/>
    <mergeCell ref="KJC16:KJC18"/>
    <mergeCell ref="KIL16:KIL18"/>
    <mergeCell ref="KIM16:KIM18"/>
    <mergeCell ref="KIP16:KIP18"/>
    <mergeCell ref="KIQ16:KIQ18"/>
    <mergeCell ref="KIR16:KIS18"/>
    <mergeCell ref="KIT16:KIT18"/>
    <mergeCell ref="KIB16:KIC18"/>
    <mergeCell ref="KID16:KID18"/>
    <mergeCell ref="KIE16:KIE18"/>
    <mergeCell ref="KIH16:KIH18"/>
    <mergeCell ref="KII16:KII18"/>
    <mergeCell ref="KIJ16:KIK18"/>
    <mergeCell ref="KHS16:KHS18"/>
    <mergeCell ref="KHT16:KHU18"/>
    <mergeCell ref="KHV16:KHV18"/>
    <mergeCell ref="KHW16:KHW18"/>
    <mergeCell ref="KHZ16:KHZ18"/>
    <mergeCell ref="KIA16:KIA18"/>
    <mergeCell ref="KHJ16:KHJ18"/>
    <mergeCell ref="KHK16:KHK18"/>
    <mergeCell ref="KHL16:KHM18"/>
    <mergeCell ref="KHN16:KHN18"/>
    <mergeCell ref="KHO16:KHO18"/>
    <mergeCell ref="KHR16:KHR18"/>
    <mergeCell ref="KGY16:KGY18"/>
    <mergeCell ref="KHB16:KHB18"/>
    <mergeCell ref="KHC16:KHC18"/>
    <mergeCell ref="KHD16:KHE18"/>
    <mergeCell ref="KHF16:KHF18"/>
    <mergeCell ref="KHG16:KHG18"/>
    <mergeCell ref="KGP16:KGP18"/>
    <mergeCell ref="KGQ16:KGQ18"/>
    <mergeCell ref="KGT16:KGT18"/>
    <mergeCell ref="KGU16:KGU18"/>
    <mergeCell ref="KGV16:KGW18"/>
    <mergeCell ref="KGX16:KGX18"/>
    <mergeCell ref="KGF16:KGG18"/>
    <mergeCell ref="KGH16:KGH18"/>
    <mergeCell ref="KGI16:KGI18"/>
    <mergeCell ref="KGL16:KGL18"/>
    <mergeCell ref="KGM16:KGM18"/>
    <mergeCell ref="KGN16:KGO18"/>
    <mergeCell ref="KFW16:KFW18"/>
    <mergeCell ref="KFX16:KFY18"/>
    <mergeCell ref="KFZ16:KFZ18"/>
    <mergeCell ref="KGA16:KGA18"/>
    <mergeCell ref="KGD16:KGD18"/>
    <mergeCell ref="KGE16:KGE18"/>
    <mergeCell ref="KFN16:KFN18"/>
    <mergeCell ref="KFO16:KFO18"/>
    <mergeCell ref="KFP16:KFQ18"/>
    <mergeCell ref="KFR16:KFR18"/>
    <mergeCell ref="KFS16:KFS18"/>
    <mergeCell ref="KFV16:KFV18"/>
    <mergeCell ref="KFC16:KFC18"/>
    <mergeCell ref="KFF16:KFF18"/>
    <mergeCell ref="KFG16:KFG18"/>
    <mergeCell ref="KFH16:KFI18"/>
    <mergeCell ref="KFJ16:KFJ18"/>
    <mergeCell ref="KFK16:KFK18"/>
    <mergeCell ref="KET16:KET18"/>
    <mergeCell ref="KEU16:KEU18"/>
    <mergeCell ref="KEX16:KEX18"/>
    <mergeCell ref="KEY16:KEY18"/>
    <mergeCell ref="KEZ16:KFA18"/>
    <mergeCell ref="KFB16:KFB18"/>
    <mergeCell ref="KEJ16:KEK18"/>
    <mergeCell ref="KEL16:KEL18"/>
    <mergeCell ref="KEM16:KEM18"/>
    <mergeCell ref="KEP16:KEP18"/>
    <mergeCell ref="KEQ16:KEQ18"/>
    <mergeCell ref="KER16:KES18"/>
    <mergeCell ref="KEA16:KEA18"/>
    <mergeCell ref="KEB16:KEC18"/>
    <mergeCell ref="KED16:KED18"/>
    <mergeCell ref="KEE16:KEE18"/>
    <mergeCell ref="KEH16:KEH18"/>
    <mergeCell ref="KEI16:KEI18"/>
    <mergeCell ref="KDR16:KDR18"/>
    <mergeCell ref="KDS16:KDS18"/>
    <mergeCell ref="KDT16:KDU18"/>
    <mergeCell ref="KDV16:KDV18"/>
    <mergeCell ref="KDW16:KDW18"/>
    <mergeCell ref="KDZ16:KDZ18"/>
    <mergeCell ref="KDG16:KDG18"/>
    <mergeCell ref="KDJ16:KDJ18"/>
    <mergeCell ref="KDK16:KDK18"/>
    <mergeCell ref="KDL16:KDM18"/>
    <mergeCell ref="KDN16:KDN18"/>
    <mergeCell ref="KDO16:KDO18"/>
    <mergeCell ref="KCX16:KCX18"/>
    <mergeCell ref="KCY16:KCY18"/>
    <mergeCell ref="KDB16:KDB18"/>
    <mergeCell ref="KDC16:KDC18"/>
    <mergeCell ref="KDD16:KDE18"/>
    <mergeCell ref="KDF16:KDF18"/>
    <mergeCell ref="KCN16:KCO18"/>
    <mergeCell ref="KCP16:KCP18"/>
    <mergeCell ref="KCQ16:KCQ18"/>
    <mergeCell ref="KCT16:KCT18"/>
    <mergeCell ref="KCU16:KCU18"/>
    <mergeCell ref="KCV16:KCW18"/>
    <mergeCell ref="KCE16:KCE18"/>
    <mergeCell ref="KCF16:KCG18"/>
    <mergeCell ref="KCH16:KCH18"/>
    <mergeCell ref="KCI16:KCI18"/>
    <mergeCell ref="KCL16:KCL18"/>
    <mergeCell ref="KCM16:KCM18"/>
    <mergeCell ref="KBV16:KBV18"/>
    <mergeCell ref="KBW16:KBW18"/>
    <mergeCell ref="KBX16:KBY18"/>
    <mergeCell ref="KBZ16:KBZ18"/>
    <mergeCell ref="KCA16:KCA18"/>
    <mergeCell ref="KCD16:KCD18"/>
    <mergeCell ref="KBK16:KBK18"/>
    <mergeCell ref="KBN16:KBN18"/>
    <mergeCell ref="KBO16:KBO18"/>
    <mergeCell ref="KBP16:KBQ18"/>
    <mergeCell ref="KBR16:KBR18"/>
    <mergeCell ref="KBS16:KBS18"/>
    <mergeCell ref="KBB16:KBB18"/>
    <mergeCell ref="KBC16:KBC18"/>
    <mergeCell ref="KBF16:KBF18"/>
    <mergeCell ref="KBG16:KBG18"/>
    <mergeCell ref="KBH16:KBI18"/>
    <mergeCell ref="KBJ16:KBJ18"/>
    <mergeCell ref="KAR16:KAS18"/>
    <mergeCell ref="KAT16:KAT18"/>
    <mergeCell ref="KAU16:KAU18"/>
    <mergeCell ref="KAX16:KAX18"/>
    <mergeCell ref="KAY16:KAY18"/>
    <mergeCell ref="KAZ16:KBA18"/>
    <mergeCell ref="KAI16:KAI18"/>
    <mergeCell ref="KAJ16:KAK18"/>
    <mergeCell ref="KAL16:KAL18"/>
    <mergeCell ref="KAM16:KAM18"/>
    <mergeCell ref="KAP16:KAP18"/>
    <mergeCell ref="KAQ16:KAQ18"/>
    <mergeCell ref="JZZ16:JZZ18"/>
    <mergeCell ref="KAA16:KAA18"/>
    <mergeCell ref="KAB16:KAC18"/>
    <mergeCell ref="KAD16:KAD18"/>
    <mergeCell ref="KAE16:KAE18"/>
    <mergeCell ref="KAH16:KAH18"/>
    <mergeCell ref="JZO16:JZO18"/>
    <mergeCell ref="JZR16:JZR18"/>
    <mergeCell ref="JZS16:JZS18"/>
    <mergeCell ref="JZT16:JZU18"/>
    <mergeCell ref="JZV16:JZV18"/>
    <mergeCell ref="JZW16:JZW18"/>
    <mergeCell ref="JZF16:JZF18"/>
    <mergeCell ref="JZG16:JZG18"/>
    <mergeCell ref="JZJ16:JZJ18"/>
    <mergeCell ref="JZK16:JZK18"/>
    <mergeCell ref="JZL16:JZM18"/>
    <mergeCell ref="JZN16:JZN18"/>
    <mergeCell ref="JYV16:JYW18"/>
    <mergeCell ref="JYX16:JYX18"/>
    <mergeCell ref="JYY16:JYY18"/>
    <mergeCell ref="JZB16:JZB18"/>
    <mergeCell ref="JZC16:JZC18"/>
    <mergeCell ref="JZD16:JZE18"/>
    <mergeCell ref="JYM16:JYM18"/>
    <mergeCell ref="JYN16:JYO18"/>
    <mergeCell ref="JYP16:JYP18"/>
    <mergeCell ref="JYQ16:JYQ18"/>
    <mergeCell ref="JYT16:JYT18"/>
    <mergeCell ref="JYU16:JYU18"/>
    <mergeCell ref="JYD16:JYD18"/>
    <mergeCell ref="JYE16:JYE18"/>
    <mergeCell ref="JYF16:JYG18"/>
    <mergeCell ref="JYH16:JYH18"/>
    <mergeCell ref="JYI16:JYI18"/>
    <mergeCell ref="JYL16:JYL18"/>
    <mergeCell ref="JXS16:JXS18"/>
    <mergeCell ref="JXV16:JXV18"/>
    <mergeCell ref="JXW16:JXW18"/>
    <mergeCell ref="JXX16:JXY18"/>
    <mergeCell ref="JXZ16:JXZ18"/>
    <mergeCell ref="JYA16:JYA18"/>
    <mergeCell ref="JXJ16:JXJ18"/>
    <mergeCell ref="JXK16:JXK18"/>
    <mergeCell ref="JXN16:JXN18"/>
    <mergeCell ref="JXO16:JXO18"/>
    <mergeCell ref="JXP16:JXQ18"/>
    <mergeCell ref="JXR16:JXR18"/>
    <mergeCell ref="JWZ16:JXA18"/>
    <mergeCell ref="JXB16:JXB18"/>
    <mergeCell ref="JXC16:JXC18"/>
    <mergeCell ref="JXF16:JXF18"/>
    <mergeCell ref="JXG16:JXG18"/>
    <mergeCell ref="JXH16:JXI18"/>
    <mergeCell ref="JWQ16:JWQ18"/>
    <mergeCell ref="JWR16:JWS18"/>
    <mergeCell ref="JWT16:JWT18"/>
    <mergeCell ref="JWU16:JWU18"/>
    <mergeCell ref="JWX16:JWX18"/>
    <mergeCell ref="JWY16:JWY18"/>
    <mergeCell ref="JWH16:JWH18"/>
    <mergeCell ref="JWI16:JWI18"/>
    <mergeCell ref="JWJ16:JWK18"/>
    <mergeCell ref="JWL16:JWL18"/>
    <mergeCell ref="JWM16:JWM18"/>
    <mergeCell ref="JWP16:JWP18"/>
    <mergeCell ref="JVW16:JVW18"/>
    <mergeCell ref="JVZ16:JVZ18"/>
    <mergeCell ref="JWA16:JWA18"/>
    <mergeCell ref="JWB16:JWC18"/>
    <mergeCell ref="JWD16:JWD18"/>
    <mergeCell ref="JWE16:JWE18"/>
    <mergeCell ref="JVN16:JVN18"/>
    <mergeCell ref="JVO16:JVO18"/>
    <mergeCell ref="JVR16:JVR18"/>
    <mergeCell ref="JVS16:JVS18"/>
    <mergeCell ref="JVT16:JVU18"/>
    <mergeCell ref="JVV16:JVV18"/>
    <mergeCell ref="JVD16:JVE18"/>
    <mergeCell ref="JVF16:JVF18"/>
    <mergeCell ref="JVG16:JVG18"/>
    <mergeCell ref="JVJ16:JVJ18"/>
    <mergeCell ref="JVK16:JVK18"/>
    <mergeCell ref="JVL16:JVM18"/>
    <mergeCell ref="JUU16:JUU18"/>
    <mergeCell ref="JUV16:JUW18"/>
    <mergeCell ref="JUX16:JUX18"/>
    <mergeCell ref="JUY16:JUY18"/>
    <mergeCell ref="JVB16:JVB18"/>
    <mergeCell ref="JVC16:JVC18"/>
    <mergeCell ref="JUL16:JUL18"/>
    <mergeCell ref="JUM16:JUM18"/>
    <mergeCell ref="JUN16:JUO18"/>
    <mergeCell ref="JUP16:JUP18"/>
    <mergeCell ref="JUQ16:JUQ18"/>
    <mergeCell ref="JUT16:JUT18"/>
    <mergeCell ref="JUA16:JUA18"/>
    <mergeCell ref="JUD16:JUD18"/>
    <mergeCell ref="JUE16:JUE18"/>
    <mergeCell ref="JUF16:JUG18"/>
    <mergeCell ref="JUH16:JUH18"/>
    <mergeCell ref="JUI16:JUI18"/>
    <mergeCell ref="JTR16:JTR18"/>
    <mergeCell ref="JTS16:JTS18"/>
    <mergeCell ref="JTV16:JTV18"/>
    <mergeCell ref="JTW16:JTW18"/>
    <mergeCell ref="JTX16:JTY18"/>
    <mergeCell ref="JTZ16:JTZ18"/>
    <mergeCell ref="JTH16:JTI18"/>
    <mergeCell ref="JTJ16:JTJ18"/>
    <mergeCell ref="JTK16:JTK18"/>
    <mergeCell ref="JTN16:JTN18"/>
    <mergeCell ref="JTO16:JTO18"/>
    <mergeCell ref="JTP16:JTQ18"/>
    <mergeCell ref="JSY16:JSY18"/>
    <mergeCell ref="JSZ16:JTA18"/>
    <mergeCell ref="JTB16:JTB18"/>
    <mergeCell ref="JTC16:JTC18"/>
    <mergeCell ref="JTF16:JTF18"/>
    <mergeCell ref="JTG16:JTG18"/>
    <mergeCell ref="JSP16:JSP18"/>
    <mergeCell ref="JSQ16:JSQ18"/>
    <mergeCell ref="JSR16:JSS18"/>
    <mergeCell ref="JST16:JST18"/>
    <mergeCell ref="JSU16:JSU18"/>
    <mergeCell ref="JSX16:JSX18"/>
    <mergeCell ref="JSE16:JSE18"/>
    <mergeCell ref="JSH16:JSH18"/>
    <mergeCell ref="JSI16:JSI18"/>
    <mergeCell ref="JSJ16:JSK18"/>
    <mergeCell ref="JSL16:JSL18"/>
    <mergeCell ref="JSM16:JSM18"/>
    <mergeCell ref="JRV16:JRV18"/>
    <mergeCell ref="JRW16:JRW18"/>
    <mergeCell ref="JRZ16:JRZ18"/>
    <mergeCell ref="JSA16:JSA18"/>
    <mergeCell ref="JSB16:JSC18"/>
    <mergeCell ref="JSD16:JSD18"/>
    <mergeCell ref="JRL16:JRM18"/>
    <mergeCell ref="JRN16:JRN18"/>
    <mergeCell ref="JRO16:JRO18"/>
    <mergeCell ref="JRR16:JRR18"/>
    <mergeCell ref="JRS16:JRS18"/>
    <mergeCell ref="JRT16:JRU18"/>
    <mergeCell ref="JRC16:JRC18"/>
    <mergeCell ref="JRD16:JRE18"/>
    <mergeCell ref="JRF16:JRF18"/>
    <mergeCell ref="JRG16:JRG18"/>
    <mergeCell ref="JRJ16:JRJ18"/>
    <mergeCell ref="JRK16:JRK18"/>
    <mergeCell ref="JQT16:JQT18"/>
    <mergeCell ref="JQU16:JQU18"/>
    <mergeCell ref="JQV16:JQW18"/>
    <mergeCell ref="JQX16:JQX18"/>
    <mergeCell ref="JQY16:JQY18"/>
    <mergeCell ref="JRB16:JRB18"/>
    <mergeCell ref="JQI16:JQI18"/>
    <mergeCell ref="JQL16:JQL18"/>
    <mergeCell ref="JQM16:JQM18"/>
    <mergeCell ref="JQN16:JQO18"/>
    <mergeCell ref="JQP16:JQP18"/>
    <mergeCell ref="JQQ16:JQQ18"/>
    <mergeCell ref="JPZ16:JPZ18"/>
    <mergeCell ref="JQA16:JQA18"/>
    <mergeCell ref="JQD16:JQD18"/>
    <mergeCell ref="JQE16:JQE18"/>
    <mergeCell ref="JQF16:JQG18"/>
    <mergeCell ref="JQH16:JQH18"/>
    <mergeCell ref="JPP16:JPQ18"/>
    <mergeCell ref="JPR16:JPR18"/>
    <mergeCell ref="JPS16:JPS18"/>
    <mergeCell ref="JPV16:JPV18"/>
    <mergeCell ref="JPW16:JPW18"/>
    <mergeCell ref="JPX16:JPY18"/>
    <mergeCell ref="JPG16:JPG18"/>
    <mergeCell ref="JPH16:JPI18"/>
    <mergeCell ref="JPJ16:JPJ18"/>
    <mergeCell ref="JPK16:JPK18"/>
    <mergeCell ref="JPN16:JPN18"/>
    <mergeCell ref="JPO16:JPO18"/>
    <mergeCell ref="JOX16:JOX18"/>
    <mergeCell ref="JOY16:JOY18"/>
    <mergeCell ref="JOZ16:JPA18"/>
    <mergeCell ref="JPB16:JPB18"/>
    <mergeCell ref="JPC16:JPC18"/>
    <mergeCell ref="JPF16:JPF18"/>
    <mergeCell ref="JOM16:JOM18"/>
    <mergeCell ref="JOP16:JOP18"/>
    <mergeCell ref="JOQ16:JOQ18"/>
    <mergeCell ref="JOR16:JOS18"/>
    <mergeCell ref="JOT16:JOT18"/>
    <mergeCell ref="JOU16:JOU18"/>
    <mergeCell ref="JOD16:JOD18"/>
    <mergeCell ref="JOE16:JOE18"/>
    <mergeCell ref="JOH16:JOH18"/>
    <mergeCell ref="JOI16:JOI18"/>
    <mergeCell ref="JOJ16:JOK18"/>
    <mergeCell ref="JOL16:JOL18"/>
    <mergeCell ref="JNT16:JNU18"/>
    <mergeCell ref="JNV16:JNV18"/>
    <mergeCell ref="JNW16:JNW18"/>
    <mergeCell ref="JNZ16:JNZ18"/>
    <mergeCell ref="JOA16:JOA18"/>
    <mergeCell ref="JOB16:JOC18"/>
    <mergeCell ref="JNK16:JNK18"/>
    <mergeCell ref="JNL16:JNM18"/>
    <mergeCell ref="JNN16:JNN18"/>
    <mergeCell ref="JNO16:JNO18"/>
    <mergeCell ref="JNR16:JNR18"/>
    <mergeCell ref="JNS16:JNS18"/>
    <mergeCell ref="JNB16:JNB18"/>
    <mergeCell ref="JNC16:JNC18"/>
    <mergeCell ref="JND16:JNE18"/>
    <mergeCell ref="JNF16:JNF18"/>
    <mergeCell ref="JNG16:JNG18"/>
    <mergeCell ref="JNJ16:JNJ18"/>
    <mergeCell ref="JMQ16:JMQ18"/>
    <mergeCell ref="JMT16:JMT18"/>
    <mergeCell ref="JMU16:JMU18"/>
    <mergeCell ref="JMV16:JMW18"/>
    <mergeCell ref="JMX16:JMX18"/>
    <mergeCell ref="JMY16:JMY18"/>
    <mergeCell ref="JMH16:JMH18"/>
    <mergeCell ref="JMI16:JMI18"/>
    <mergeCell ref="JML16:JML18"/>
    <mergeCell ref="JMM16:JMM18"/>
    <mergeCell ref="JMN16:JMO18"/>
    <mergeCell ref="JMP16:JMP18"/>
    <mergeCell ref="JLX16:JLY18"/>
    <mergeCell ref="JLZ16:JLZ18"/>
    <mergeCell ref="JMA16:JMA18"/>
    <mergeCell ref="JMD16:JMD18"/>
    <mergeCell ref="JME16:JME18"/>
    <mergeCell ref="JMF16:JMG18"/>
    <mergeCell ref="JLO16:JLO18"/>
    <mergeCell ref="JLP16:JLQ18"/>
    <mergeCell ref="JLR16:JLR18"/>
    <mergeCell ref="JLS16:JLS18"/>
    <mergeCell ref="JLV16:JLV18"/>
    <mergeCell ref="JLW16:JLW18"/>
    <mergeCell ref="JLF16:JLF18"/>
    <mergeCell ref="JLG16:JLG18"/>
    <mergeCell ref="JLH16:JLI18"/>
    <mergeCell ref="JLJ16:JLJ18"/>
    <mergeCell ref="JLK16:JLK18"/>
    <mergeCell ref="JLN16:JLN18"/>
    <mergeCell ref="JKU16:JKU18"/>
    <mergeCell ref="JKX16:JKX18"/>
    <mergeCell ref="JKY16:JKY18"/>
    <mergeCell ref="JKZ16:JLA18"/>
    <mergeCell ref="JLB16:JLB18"/>
    <mergeCell ref="JLC16:JLC18"/>
    <mergeCell ref="JKL16:JKL18"/>
    <mergeCell ref="JKM16:JKM18"/>
    <mergeCell ref="JKP16:JKP18"/>
    <mergeCell ref="JKQ16:JKQ18"/>
    <mergeCell ref="JKR16:JKS18"/>
    <mergeCell ref="JKT16:JKT18"/>
    <mergeCell ref="JKB16:JKC18"/>
    <mergeCell ref="JKD16:JKD18"/>
    <mergeCell ref="JKE16:JKE18"/>
    <mergeCell ref="JKH16:JKH18"/>
    <mergeCell ref="JKI16:JKI18"/>
    <mergeCell ref="JKJ16:JKK18"/>
    <mergeCell ref="JJS16:JJS18"/>
    <mergeCell ref="JJT16:JJU18"/>
    <mergeCell ref="JJV16:JJV18"/>
    <mergeCell ref="JJW16:JJW18"/>
    <mergeCell ref="JJZ16:JJZ18"/>
    <mergeCell ref="JKA16:JKA18"/>
    <mergeCell ref="JJJ16:JJJ18"/>
    <mergeCell ref="JJK16:JJK18"/>
    <mergeCell ref="JJL16:JJM18"/>
    <mergeCell ref="JJN16:JJN18"/>
    <mergeCell ref="JJO16:JJO18"/>
    <mergeCell ref="JJR16:JJR18"/>
    <mergeCell ref="JIY16:JIY18"/>
    <mergeCell ref="JJB16:JJB18"/>
    <mergeCell ref="JJC16:JJC18"/>
    <mergeCell ref="JJD16:JJE18"/>
    <mergeCell ref="JJF16:JJF18"/>
    <mergeCell ref="JJG16:JJG18"/>
    <mergeCell ref="JIP16:JIP18"/>
    <mergeCell ref="JIQ16:JIQ18"/>
    <mergeCell ref="JIT16:JIT18"/>
    <mergeCell ref="JIU16:JIU18"/>
    <mergeCell ref="JIV16:JIW18"/>
    <mergeCell ref="JIX16:JIX18"/>
    <mergeCell ref="JIF16:JIG18"/>
    <mergeCell ref="JIH16:JIH18"/>
    <mergeCell ref="JII16:JII18"/>
    <mergeCell ref="JIL16:JIL18"/>
    <mergeCell ref="JIM16:JIM18"/>
    <mergeCell ref="JIN16:JIO18"/>
    <mergeCell ref="JHW16:JHW18"/>
    <mergeCell ref="JHX16:JHY18"/>
    <mergeCell ref="JHZ16:JHZ18"/>
    <mergeCell ref="JIA16:JIA18"/>
    <mergeCell ref="JID16:JID18"/>
    <mergeCell ref="JIE16:JIE18"/>
    <mergeCell ref="JHN16:JHN18"/>
    <mergeCell ref="JHO16:JHO18"/>
    <mergeCell ref="JHP16:JHQ18"/>
    <mergeCell ref="JHR16:JHR18"/>
    <mergeCell ref="JHS16:JHS18"/>
    <mergeCell ref="JHV16:JHV18"/>
    <mergeCell ref="JHC16:JHC18"/>
    <mergeCell ref="JHF16:JHF18"/>
    <mergeCell ref="JHG16:JHG18"/>
    <mergeCell ref="JHH16:JHI18"/>
    <mergeCell ref="JHJ16:JHJ18"/>
    <mergeCell ref="JHK16:JHK18"/>
    <mergeCell ref="JGT16:JGT18"/>
    <mergeCell ref="JGU16:JGU18"/>
    <mergeCell ref="JGX16:JGX18"/>
    <mergeCell ref="JGY16:JGY18"/>
    <mergeCell ref="JGZ16:JHA18"/>
    <mergeCell ref="JHB16:JHB18"/>
    <mergeCell ref="JGJ16:JGK18"/>
    <mergeCell ref="JGL16:JGL18"/>
    <mergeCell ref="JGM16:JGM18"/>
    <mergeCell ref="JGP16:JGP18"/>
    <mergeCell ref="JGQ16:JGQ18"/>
    <mergeCell ref="JGR16:JGS18"/>
    <mergeCell ref="JGA16:JGA18"/>
    <mergeCell ref="JGB16:JGC18"/>
    <mergeCell ref="JGD16:JGD18"/>
    <mergeCell ref="JGE16:JGE18"/>
    <mergeCell ref="JGH16:JGH18"/>
    <mergeCell ref="JGI16:JGI18"/>
    <mergeCell ref="JFR16:JFR18"/>
    <mergeCell ref="JFS16:JFS18"/>
    <mergeCell ref="JFT16:JFU18"/>
    <mergeCell ref="JFV16:JFV18"/>
    <mergeCell ref="JFW16:JFW18"/>
    <mergeCell ref="JFZ16:JFZ18"/>
    <mergeCell ref="JFG16:JFG18"/>
    <mergeCell ref="JFJ16:JFJ18"/>
    <mergeCell ref="JFK16:JFK18"/>
    <mergeCell ref="JFL16:JFM18"/>
    <mergeCell ref="JFN16:JFN18"/>
    <mergeCell ref="JFO16:JFO18"/>
    <mergeCell ref="JEX16:JEX18"/>
    <mergeCell ref="JEY16:JEY18"/>
    <mergeCell ref="JFB16:JFB18"/>
    <mergeCell ref="JFC16:JFC18"/>
    <mergeCell ref="JFD16:JFE18"/>
    <mergeCell ref="JFF16:JFF18"/>
    <mergeCell ref="JEN16:JEO18"/>
    <mergeCell ref="JEP16:JEP18"/>
    <mergeCell ref="JEQ16:JEQ18"/>
    <mergeCell ref="JET16:JET18"/>
    <mergeCell ref="JEU16:JEU18"/>
    <mergeCell ref="JEV16:JEW18"/>
    <mergeCell ref="JEE16:JEE18"/>
    <mergeCell ref="JEF16:JEG18"/>
    <mergeCell ref="JEH16:JEH18"/>
    <mergeCell ref="JEI16:JEI18"/>
    <mergeCell ref="JEL16:JEL18"/>
    <mergeCell ref="JEM16:JEM18"/>
    <mergeCell ref="JDV16:JDV18"/>
    <mergeCell ref="JDW16:JDW18"/>
    <mergeCell ref="JDX16:JDY18"/>
    <mergeCell ref="JDZ16:JDZ18"/>
    <mergeCell ref="JEA16:JEA18"/>
    <mergeCell ref="JED16:JED18"/>
    <mergeCell ref="JDK16:JDK18"/>
    <mergeCell ref="JDN16:JDN18"/>
    <mergeCell ref="JDO16:JDO18"/>
    <mergeCell ref="JDP16:JDQ18"/>
    <mergeCell ref="JDR16:JDR18"/>
    <mergeCell ref="JDS16:JDS18"/>
    <mergeCell ref="JDB16:JDB18"/>
    <mergeCell ref="JDC16:JDC18"/>
    <mergeCell ref="JDF16:JDF18"/>
    <mergeCell ref="JDG16:JDG18"/>
    <mergeCell ref="JDH16:JDI18"/>
    <mergeCell ref="JDJ16:JDJ18"/>
    <mergeCell ref="JCR16:JCS18"/>
    <mergeCell ref="JCT16:JCT18"/>
    <mergeCell ref="JCU16:JCU18"/>
    <mergeCell ref="JCX16:JCX18"/>
    <mergeCell ref="JCY16:JCY18"/>
    <mergeCell ref="JCZ16:JDA18"/>
    <mergeCell ref="JCI16:JCI18"/>
    <mergeCell ref="JCJ16:JCK18"/>
    <mergeCell ref="JCL16:JCL18"/>
    <mergeCell ref="JCM16:JCM18"/>
    <mergeCell ref="JCP16:JCP18"/>
    <mergeCell ref="JCQ16:JCQ18"/>
    <mergeCell ref="JBZ16:JBZ18"/>
    <mergeCell ref="JCA16:JCA18"/>
    <mergeCell ref="JCB16:JCC18"/>
    <mergeCell ref="JCD16:JCD18"/>
    <mergeCell ref="JCE16:JCE18"/>
    <mergeCell ref="JCH16:JCH18"/>
    <mergeCell ref="JBO16:JBO18"/>
    <mergeCell ref="JBR16:JBR18"/>
    <mergeCell ref="JBS16:JBS18"/>
    <mergeCell ref="JBT16:JBU18"/>
    <mergeCell ref="JBV16:JBV18"/>
    <mergeCell ref="JBW16:JBW18"/>
    <mergeCell ref="JBF16:JBF18"/>
    <mergeCell ref="JBG16:JBG18"/>
    <mergeCell ref="JBJ16:JBJ18"/>
    <mergeCell ref="JBK16:JBK18"/>
    <mergeCell ref="JBL16:JBM18"/>
    <mergeCell ref="JBN16:JBN18"/>
    <mergeCell ref="JAV16:JAW18"/>
    <mergeCell ref="JAX16:JAX18"/>
    <mergeCell ref="JAY16:JAY18"/>
    <mergeCell ref="JBB16:JBB18"/>
    <mergeCell ref="JBC16:JBC18"/>
    <mergeCell ref="JBD16:JBE18"/>
    <mergeCell ref="JAM16:JAM18"/>
    <mergeCell ref="JAN16:JAO18"/>
    <mergeCell ref="JAP16:JAP18"/>
    <mergeCell ref="JAQ16:JAQ18"/>
    <mergeCell ref="JAT16:JAT18"/>
    <mergeCell ref="JAU16:JAU18"/>
    <mergeCell ref="JAD16:JAD18"/>
    <mergeCell ref="JAE16:JAE18"/>
    <mergeCell ref="JAF16:JAG18"/>
    <mergeCell ref="JAH16:JAH18"/>
    <mergeCell ref="JAI16:JAI18"/>
    <mergeCell ref="JAL16:JAL18"/>
    <mergeCell ref="IZS16:IZS18"/>
    <mergeCell ref="IZV16:IZV18"/>
    <mergeCell ref="IZW16:IZW18"/>
    <mergeCell ref="IZX16:IZY18"/>
    <mergeCell ref="IZZ16:IZZ18"/>
    <mergeCell ref="JAA16:JAA18"/>
    <mergeCell ref="IZJ16:IZJ18"/>
    <mergeCell ref="IZK16:IZK18"/>
    <mergeCell ref="IZN16:IZN18"/>
    <mergeCell ref="IZO16:IZO18"/>
    <mergeCell ref="IZP16:IZQ18"/>
    <mergeCell ref="IZR16:IZR18"/>
    <mergeCell ref="IYZ16:IZA18"/>
    <mergeCell ref="IZB16:IZB18"/>
    <mergeCell ref="IZC16:IZC18"/>
    <mergeCell ref="IZF16:IZF18"/>
    <mergeCell ref="IZG16:IZG18"/>
    <mergeCell ref="IZH16:IZI18"/>
    <mergeCell ref="IYQ16:IYQ18"/>
    <mergeCell ref="IYR16:IYS18"/>
    <mergeCell ref="IYT16:IYT18"/>
    <mergeCell ref="IYU16:IYU18"/>
    <mergeCell ref="IYX16:IYX18"/>
    <mergeCell ref="IYY16:IYY18"/>
    <mergeCell ref="IYH16:IYH18"/>
    <mergeCell ref="IYI16:IYI18"/>
    <mergeCell ref="IYJ16:IYK18"/>
    <mergeCell ref="IYL16:IYL18"/>
    <mergeCell ref="IYM16:IYM18"/>
    <mergeCell ref="IYP16:IYP18"/>
    <mergeCell ref="IXW16:IXW18"/>
    <mergeCell ref="IXZ16:IXZ18"/>
    <mergeCell ref="IYA16:IYA18"/>
    <mergeCell ref="IYB16:IYC18"/>
    <mergeCell ref="IYD16:IYD18"/>
    <mergeCell ref="IYE16:IYE18"/>
    <mergeCell ref="IXN16:IXN18"/>
    <mergeCell ref="IXO16:IXO18"/>
    <mergeCell ref="IXR16:IXR18"/>
    <mergeCell ref="IXS16:IXS18"/>
    <mergeCell ref="IXT16:IXU18"/>
    <mergeCell ref="IXV16:IXV18"/>
    <mergeCell ref="IXD16:IXE18"/>
    <mergeCell ref="IXF16:IXF18"/>
    <mergeCell ref="IXG16:IXG18"/>
    <mergeCell ref="IXJ16:IXJ18"/>
    <mergeCell ref="IXK16:IXK18"/>
    <mergeCell ref="IXL16:IXM18"/>
    <mergeCell ref="IWU16:IWU18"/>
    <mergeCell ref="IWV16:IWW18"/>
    <mergeCell ref="IWX16:IWX18"/>
    <mergeCell ref="IWY16:IWY18"/>
    <mergeCell ref="IXB16:IXB18"/>
    <mergeCell ref="IXC16:IXC18"/>
    <mergeCell ref="IWL16:IWL18"/>
    <mergeCell ref="IWM16:IWM18"/>
    <mergeCell ref="IWN16:IWO18"/>
    <mergeCell ref="IWP16:IWP18"/>
    <mergeCell ref="IWQ16:IWQ18"/>
    <mergeCell ref="IWT16:IWT18"/>
    <mergeCell ref="IWA16:IWA18"/>
    <mergeCell ref="IWD16:IWD18"/>
    <mergeCell ref="IWE16:IWE18"/>
    <mergeCell ref="IWF16:IWG18"/>
    <mergeCell ref="IWH16:IWH18"/>
    <mergeCell ref="IWI16:IWI18"/>
    <mergeCell ref="IVR16:IVR18"/>
    <mergeCell ref="IVS16:IVS18"/>
    <mergeCell ref="IVV16:IVV18"/>
    <mergeCell ref="IVW16:IVW18"/>
    <mergeCell ref="IVX16:IVY18"/>
    <mergeCell ref="IVZ16:IVZ18"/>
    <mergeCell ref="IVH16:IVI18"/>
    <mergeCell ref="IVJ16:IVJ18"/>
    <mergeCell ref="IVK16:IVK18"/>
    <mergeCell ref="IVN16:IVN18"/>
    <mergeCell ref="IVO16:IVO18"/>
    <mergeCell ref="IVP16:IVQ18"/>
    <mergeCell ref="IUY16:IUY18"/>
    <mergeCell ref="IUZ16:IVA18"/>
    <mergeCell ref="IVB16:IVB18"/>
    <mergeCell ref="IVC16:IVC18"/>
    <mergeCell ref="IVF16:IVF18"/>
    <mergeCell ref="IVG16:IVG18"/>
    <mergeCell ref="IUP16:IUP18"/>
    <mergeCell ref="IUQ16:IUQ18"/>
    <mergeCell ref="IUR16:IUS18"/>
    <mergeCell ref="IUT16:IUT18"/>
    <mergeCell ref="IUU16:IUU18"/>
    <mergeCell ref="IUX16:IUX18"/>
    <mergeCell ref="IUE16:IUE18"/>
    <mergeCell ref="IUH16:IUH18"/>
    <mergeCell ref="IUI16:IUI18"/>
    <mergeCell ref="IUJ16:IUK18"/>
    <mergeCell ref="IUL16:IUL18"/>
    <mergeCell ref="IUM16:IUM18"/>
    <mergeCell ref="ITV16:ITV18"/>
    <mergeCell ref="ITW16:ITW18"/>
    <mergeCell ref="ITZ16:ITZ18"/>
    <mergeCell ref="IUA16:IUA18"/>
    <mergeCell ref="IUB16:IUC18"/>
    <mergeCell ref="IUD16:IUD18"/>
    <mergeCell ref="ITL16:ITM18"/>
    <mergeCell ref="ITN16:ITN18"/>
    <mergeCell ref="ITO16:ITO18"/>
    <mergeCell ref="ITR16:ITR18"/>
    <mergeCell ref="ITS16:ITS18"/>
    <mergeCell ref="ITT16:ITU18"/>
    <mergeCell ref="ITC16:ITC18"/>
    <mergeCell ref="ITD16:ITE18"/>
    <mergeCell ref="ITF16:ITF18"/>
    <mergeCell ref="ITG16:ITG18"/>
    <mergeCell ref="ITJ16:ITJ18"/>
    <mergeCell ref="ITK16:ITK18"/>
    <mergeCell ref="IST16:IST18"/>
    <mergeCell ref="ISU16:ISU18"/>
    <mergeCell ref="ISV16:ISW18"/>
    <mergeCell ref="ISX16:ISX18"/>
    <mergeCell ref="ISY16:ISY18"/>
    <mergeCell ref="ITB16:ITB18"/>
    <mergeCell ref="ISI16:ISI18"/>
    <mergeCell ref="ISL16:ISL18"/>
    <mergeCell ref="ISM16:ISM18"/>
    <mergeCell ref="ISN16:ISO18"/>
    <mergeCell ref="ISP16:ISP18"/>
    <mergeCell ref="ISQ16:ISQ18"/>
    <mergeCell ref="IRZ16:IRZ18"/>
    <mergeCell ref="ISA16:ISA18"/>
    <mergeCell ref="ISD16:ISD18"/>
    <mergeCell ref="ISE16:ISE18"/>
    <mergeCell ref="ISF16:ISG18"/>
    <mergeCell ref="ISH16:ISH18"/>
    <mergeCell ref="IRP16:IRQ18"/>
    <mergeCell ref="IRR16:IRR18"/>
    <mergeCell ref="IRS16:IRS18"/>
    <mergeCell ref="IRV16:IRV18"/>
    <mergeCell ref="IRW16:IRW18"/>
    <mergeCell ref="IRX16:IRY18"/>
    <mergeCell ref="IRG16:IRG18"/>
    <mergeCell ref="IRH16:IRI18"/>
    <mergeCell ref="IRJ16:IRJ18"/>
    <mergeCell ref="IRK16:IRK18"/>
    <mergeCell ref="IRN16:IRN18"/>
    <mergeCell ref="IRO16:IRO18"/>
    <mergeCell ref="IQX16:IQX18"/>
    <mergeCell ref="IQY16:IQY18"/>
    <mergeCell ref="IQZ16:IRA18"/>
    <mergeCell ref="IRB16:IRB18"/>
    <mergeCell ref="IRC16:IRC18"/>
    <mergeCell ref="IRF16:IRF18"/>
    <mergeCell ref="IQM16:IQM18"/>
    <mergeCell ref="IQP16:IQP18"/>
    <mergeCell ref="IQQ16:IQQ18"/>
    <mergeCell ref="IQR16:IQS18"/>
    <mergeCell ref="IQT16:IQT18"/>
    <mergeCell ref="IQU16:IQU18"/>
    <mergeCell ref="IQD16:IQD18"/>
    <mergeCell ref="IQE16:IQE18"/>
    <mergeCell ref="IQH16:IQH18"/>
    <mergeCell ref="IQI16:IQI18"/>
    <mergeCell ref="IQJ16:IQK18"/>
    <mergeCell ref="IQL16:IQL18"/>
    <mergeCell ref="IPT16:IPU18"/>
    <mergeCell ref="IPV16:IPV18"/>
    <mergeCell ref="IPW16:IPW18"/>
    <mergeCell ref="IPZ16:IPZ18"/>
    <mergeCell ref="IQA16:IQA18"/>
    <mergeCell ref="IQB16:IQC18"/>
    <mergeCell ref="IPK16:IPK18"/>
    <mergeCell ref="IPL16:IPM18"/>
    <mergeCell ref="IPN16:IPN18"/>
    <mergeCell ref="IPO16:IPO18"/>
    <mergeCell ref="IPR16:IPR18"/>
    <mergeCell ref="IPS16:IPS18"/>
    <mergeCell ref="IPB16:IPB18"/>
    <mergeCell ref="IPC16:IPC18"/>
    <mergeCell ref="IPD16:IPE18"/>
    <mergeCell ref="IPF16:IPF18"/>
    <mergeCell ref="IPG16:IPG18"/>
    <mergeCell ref="IPJ16:IPJ18"/>
    <mergeCell ref="IOQ16:IOQ18"/>
    <mergeCell ref="IOT16:IOT18"/>
    <mergeCell ref="IOU16:IOU18"/>
    <mergeCell ref="IOV16:IOW18"/>
    <mergeCell ref="IOX16:IOX18"/>
    <mergeCell ref="IOY16:IOY18"/>
    <mergeCell ref="IOH16:IOH18"/>
    <mergeCell ref="IOI16:IOI18"/>
    <mergeCell ref="IOL16:IOL18"/>
    <mergeCell ref="IOM16:IOM18"/>
    <mergeCell ref="ION16:IOO18"/>
    <mergeCell ref="IOP16:IOP18"/>
    <mergeCell ref="INX16:INY18"/>
    <mergeCell ref="INZ16:INZ18"/>
    <mergeCell ref="IOA16:IOA18"/>
    <mergeCell ref="IOD16:IOD18"/>
    <mergeCell ref="IOE16:IOE18"/>
    <mergeCell ref="IOF16:IOG18"/>
    <mergeCell ref="INO16:INO18"/>
    <mergeCell ref="INP16:INQ18"/>
    <mergeCell ref="INR16:INR18"/>
    <mergeCell ref="INS16:INS18"/>
    <mergeCell ref="INV16:INV18"/>
    <mergeCell ref="INW16:INW18"/>
    <mergeCell ref="INF16:INF18"/>
    <mergeCell ref="ING16:ING18"/>
    <mergeCell ref="INH16:INI18"/>
    <mergeCell ref="INJ16:INJ18"/>
    <mergeCell ref="INK16:INK18"/>
    <mergeCell ref="INN16:INN18"/>
    <mergeCell ref="IMU16:IMU18"/>
    <mergeCell ref="IMX16:IMX18"/>
    <mergeCell ref="IMY16:IMY18"/>
    <mergeCell ref="IMZ16:INA18"/>
    <mergeCell ref="INB16:INB18"/>
    <mergeCell ref="INC16:INC18"/>
    <mergeCell ref="IML16:IML18"/>
    <mergeCell ref="IMM16:IMM18"/>
    <mergeCell ref="IMP16:IMP18"/>
    <mergeCell ref="IMQ16:IMQ18"/>
    <mergeCell ref="IMR16:IMS18"/>
    <mergeCell ref="IMT16:IMT18"/>
    <mergeCell ref="IMB16:IMC18"/>
    <mergeCell ref="IMD16:IMD18"/>
    <mergeCell ref="IME16:IME18"/>
    <mergeCell ref="IMH16:IMH18"/>
    <mergeCell ref="IMI16:IMI18"/>
    <mergeCell ref="IMJ16:IMK18"/>
    <mergeCell ref="ILS16:ILS18"/>
    <mergeCell ref="ILT16:ILU18"/>
    <mergeCell ref="ILV16:ILV18"/>
    <mergeCell ref="ILW16:ILW18"/>
    <mergeCell ref="ILZ16:ILZ18"/>
    <mergeCell ref="IMA16:IMA18"/>
    <mergeCell ref="ILJ16:ILJ18"/>
    <mergeCell ref="ILK16:ILK18"/>
    <mergeCell ref="ILL16:ILM18"/>
    <mergeCell ref="ILN16:ILN18"/>
    <mergeCell ref="ILO16:ILO18"/>
    <mergeCell ref="ILR16:ILR18"/>
    <mergeCell ref="IKY16:IKY18"/>
    <mergeCell ref="ILB16:ILB18"/>
    <mergeCell ref="ILC16:ILC18"/>
    <mergeCell ref="ILD16:ILE18"/>
    <mergeCell ref="ILF16:ILF18"/>
    <mergeCell ref="ILG16:ILG18"/>
    <mergeCell ref="IKP16:IKP18"/>
    <mergeCell ref="IKQ16:IKQ18"/>
    <mergeCell ref="IKT16:IKT18"/>
    <mergeCell ref="IKU16:IKU18"/>
    <mergeCell ref="IKV16:IKW18"/>
    <mergeCell ref="IKX16:IKX18"/>
    <mergeCell ref="IKF16:IKG18"/>
    <mergeCell ref="IKH16:IKH18"/>
    <mergeCell ref="IKI16:IKI18"/>
    <mergeCell ref="IKL16:IKL18"/>
    <mergeCell ref="IKM16:IKM18"/>
    <mergeCell ref="IKN16:IKO18"/>
    <mergeCell ref="IJW16:IJW18"/>
    <mergeCell ref="IJX16:IJY18"/>
    <mergeCell ref="IJZ16:IJZ18"/>
    <mergeCell ref="IKA16:IKA18"/>
    <mergeCell ref="IKD16:IKD18"/>
    <mergeCell ref="IKE16:IKE18"/>
    <mergeCell ref="IJN16:IJN18"/>
    <mergeCell ref="IJO16:IJO18"/>
    <mergeCell ref="IJP16:IJQ18"/>
    <mergeCell ref="IJR16:IJR18"/>
    <mergeCell ref="IJS16:IJS18"/>
    <mergeCell ref="IJV16:IJV18"/>
    <mergeCell ref="IJC16:IJC18"/>
    <mergeCell ref="IJF16:IJF18"/>
    <mergeCell ref="IJG16:IJG18"/>
    <mergeCell ref="IJH16:IJI18"/>
    <mergeCell ref="IJJ16:IJJ18"/>
    <mergeCell ref="IJK16:IJK18"/>
    <mergeCell ref="IIT16:IIT18"/>
    <mergeCell ref="IIU16:IIU18"/>
    <mergeCell ref="IIX16:IIX18"/>
    <mergeCell ref="IIY16:IIY18"/>
    <mergeCell ref="IIZ16:IJA18"/>
    <mergeCell ref="IJB16:IJB18"/>
    <mergeCell ref="IIJ16:IIK18"/>
    <mergeCell ref="IIL16:IIL18"/>
    <mergeCell ref="IIM16:IIM18"/>
    <mergeCell ref="IIP16:IIP18"/>
    <mergeCell ref="IIQ16:IIQ18"/>
    <mergeCell ref="IIR16:IIS18"/>
    <mergeCell ref="IIA16:IIA18"/>
    <mergeCell ref="IIB16:IIC18"/>
    <mergeCell ref="IID16:IID18"/>
    <mergeCell ref="IIE16:IIE18"/>
    <mergeCell ref="IIH16:IIH18"/>
    <mergeCell ref="III16:III18"/>
    <mergeCell ref="IHR16:IHR18"/>
    <mergeCell ref="IHS16:IHS18"/>
    <mergeCell ref="IHT16:IHU18"/>
    <mergeCell ref="IHV16:IHV18"/>
    <mergeCell ref="IHW16:IHW18"/>
    <mergeCell ref="IHZ16:IHZ18"/>
    <mergeCell ref="IHG16:IHG18"/>
    <mergeCell ref="IHJ16:IHJ18"/>
    <mergeCell ref="IHK16:IHK18"/>
    <mergeCell ref="IHL16:IHM18"/>
    <mergeCell ref="IHN16:IHN18"/>
    <mergeCell ref="IHO16:IHO18"/>
    <mergeCell ref="IGX16:IGX18"/>
    <mergeCell ref="IGY16:IGY18"/>
    <mergeCell ref="IHB16:IHB18"/>
    <mergeCell ref="IHC16:IHC18"/>
    <mergeCell ref="IHD16:IHE18"/>
    <mergeCell ref="IHF16:IHF18"/>
    <mergeCell ref="IGN16:IGO18"/>
    <mergeCell ref="IGP16:IGP18"/>
    <mergeCell ref="IGQ16:IGQ18"/>
    <mergeCell ref="IGT16:IGT18"/>
    <mergeCell ref="IGU16:IGU18"/>
    <mergeCell ref="IGV16:IGW18"/>
    <mergeCell ref="IGE16:IGE18"/>
    <mergeCell ref="IGF16:IGG18"/>
    <mergeCell ref="IGH16:IGH18"/>
    <mergeCell ref="IGI16:IGI18"/>
    <mergeCell ref="IGL16:IGL18"/>
    <mergeCell ref="IGM16:IGM18"/>
    <mergeCell ref="IFV16:IFV18"/>
    <mergeCell ref="IFW16:IFW18"/>
    <mergeCell ref="IFX16:IFY18"/>
    <mergeCell ref="IFZ16:IFZ18"/>
    <mergeCell ref="IGA16:IGA18"/>
    <mergeCell ref="IGD16:IGD18"/>
    <mergeCell ref="IFK16:IFK18"/>
    <mergeCell ref="IFN16:IFN18"/>
    <mergeCell ref="IFO16:IFO18"/>
    <mergeCell ref="IFP16:IFQ18"/>
    <mergeCell ref="IFR16:IFR18"/>
    <mergeCell ref="IFS16:IFS18"/>
    <mergeCell ref="IFB16:IFB18"/>
    <mergeCell ref="IFC16:IFC18"/>
    <mergeCell ref="IFF16:IFF18"/>
    <mergeCell ref="IFG16:IFG18"/>
    <mergeCell ref="IFH16:IFI18"/>
    <mergeCell ref="IFJ16:IFJ18"/>
    <mergeCell ref="IER16:IES18"/>
    <mergeCell ref="IET16:IET18"/>
    <mergeCell ref="IEU16:IEU18"/>
    <mergeCell ref="IEX16:IEX18"/>
    <mergeCell ref="IEY16:IEY18"/>
    <mergeCell ref="IEZ16:IFA18"/>
    <mergeCell ref="IEI16:IEI18"/>
    <mergeCell ref="IEJ16:IEK18"/>
    <mergeCell ref="IEL16:IEL18"/>
    <mergeCell ref="IEM16:IEM18"/>
    <mergeCell ref="IEP16:IEP18"/>
    <mergeCell ref="IEQ16:IEQ18"/>
    <mergeCell ref="IDZ16:IDZ18"/>
    <mergeCell ref="IEA16:IEA18"/>
    <mergeCell ref="IEB16:IEC18"/>
    <mergeCell ref="IED16:IED18"/>
    <mergeCell ref="IEE16:IEE18"/>
    <mergeCell ref="IEH16:IEH18"/>
    <mergeCell ref="IDO16:IDO18"/>
    <mergeCell ref="IDR16:IDR18"/>
    <mergeCell ref="IDS16:IDS18"/>
    <mergeCell ref="IDT16:IDU18"/>
    <mergeCell ref="IDV16:IDV18"/>
    <mergeCell ref="IDW16:IDW18"/>
    <mergeCell ref="IDF16:IDF18"/>
    <mergeCell ref="IDG16:IDG18"/>
    <mergeCell ref="IDJ16:IDJ18"/>
    <mergeCell ref="IDK16:IDK18"/>
    <mergeCell ref="IDL16:IDM18"/>
    <mergeCell ref="IDN16:IDN18"/>
    <mergeCell ref="ICV16:ICW18"/>
    <mergeCell ref="ICX16:ICX18"/>
    <mergeCell ref="ICY16:ICY18"/>
    <mergeCell ref="IDB16:IDB18"/>
    <mergeCell ref="IDC16:IDC18"/>
    <mergeCell ref="IDD16:IDE18"/>
    <mergeCell ref="ICM16:ICM18"/>
    <mergeCell ref="ICN16:ICO18"/>
    <mergeCell ref="ICP16:ICP18"/>
    <mergeCell ref="ICQ16:ICQ18"/>
    <mergeCell ref="ICT16:ICT18"/>
    <mergeCell ref="ICU16:ICU18"/>
    <mergeCell ref="ICD16:ICD18"/>
    <mergeCell ref="ICE16:ICE18"/>
    <mergeCell ref="ICF16:ICG18"/>
    <mergeCell ref="ICH16:ICH18"/>
    <mergeCell ref="ICI16:ICI18"/>
    <mergeCell ref="ICL16:ICL18"/>
    <mergeCell ref="IBS16:IBS18"/>
    <mergeCell ref="IBV16:IBV18"/>
    <mergeCell ref="IBW16:IBW18"/>
    <mergeCell ref="IBX16:IBY18"/>
    <mergeCell ref="IBZ16:IBZ18"/>
    <mergeCell ref="ICA16:ICA18"/>
    <mergeCell ref="IBJ16:IBJ18"/>
    <mergeCell ref="IBK16:IBK18"/>
    <mergeCell ref="IBN16:IBN18"/>
    <mergeCell ref="IBO16:IBO18"/>
    <mergeCell ref="IBP16:IBQ18"/>
    <mergeCell ref="IBR16:IBR18"/>
    <mergeCell ref="IAZ16:IBA18"/>
    <mergeCell ref="IBB16:IBB18"/>
    <mergeCell ref="IBC16:IBC18"/>
    <mergeCell ref="IBF16:IBF18"/>
    <mergeCell ref="IBG16:IBG18"/>
    <mergeCell ref="IBH16:IBI18"/>
    <mergeCell ref="IAQ16:IAQ18"/>
    <mergeCell ref="IAR16:IAS18"/>
    <mergeCell ref="IAT16:IAT18"/>
    <mergeCell ref="IAU16:IAU18"/>
    <mergeCell ref="IAX16:IAX18"/>
    <mergeCell ref="IAY16:IAY18"/>
    <mergeCell ref="IAH16:IAH18"/>
    <mergeCell ref="IAI16:IAI18"/>
    <mergeCell ref="IAJ16:IAK18"/>
    <mergeCell ref="IAL16:IAL18"/>
    <mergeCell ref="IAM16:IAM18"/>
    <mergeCell ref="IAP16:IAP18"/>
    <mergeCell ref="HZW16:HZW18"/>
    <mergeCell ref="HZZ16:HZZ18"/>
    <mergeCell ref="IAA16:IAA18"/>
    <mergeCell ref="IAB16:IAC18"/>
    <mergeCell ref="IAD16:IAD18"/>
    <mergeCell ref="IAE16:IAE18"/>
    <mergeCell ref="HZN16:HZN18"/>
    <mergeCell ref="HZO16:HZO18"/>
    <mergeCell ref="HZR16:HZR18"/>
    <mergeCell ref="HZS16:HZS18"/>
    <mergeCell ref="HZT16:HZU18"/>
    <mergeCell ref="HZV16:HZV18"/>
    <mergeCell ref="HZD16:HZE18"/>
    <mergeCell ref="HZF16:HZF18"/>
    <mergeCell ref="HZG16:HZG18"/>
    <mergeCell ref="HZJ16:HZJ18"/>
    <mergeCell ref="HZK16:HZK18"/>
    <mergeCell ref="HZL16:HZM18"/>
    <mergeCell ref="HYU16:HYU18"/>
    <mergeCell ref="HYV16:HYW18"/>
    <mergeCell ref="HYX16:HYX18"/>
    <mergeCell ref="HYY16:HYY18"/>
    <mergeCell ref="HZB16:HZB18"/>
    <mergeCell ref="HZC16:HZC18"/>
    <mergeCell ref="HYL16:HYL18"/>
    <mergeCell ref="HYM16:HYM18"/>
    <mergeCell ref="HYN16:HYO18"/>
    <mergeCell ref="HYP16:HYP18"/>
    <mergeCell ref="HYQ16:HYQ18"/>
    <mergeCell ref="HYT16:HYT18"/>
    <mergeCell ref="HYA16:HYA18"/>
    <mergeCell ref="HYD16:HYD18"/>
    <mergeCell ref="HYE16:HYE18"/>
    <mergeCell ref="HYF16:HYG18"/>
    <mergeCell ref="HYH16:HYH18"/>
    <mergeCell ref="HYI16:HYI18"/>
    <mergeCell ref="HXR16:HXR18"/>
    <mergeCell ref="HXS16:HXS18"/>
    <mergeCell ref="HXV16:HXV18"/>
    <mergeCell ref="HXW16:HXW18"/>
    <mergeCell ref="HXX16:HXY18"/>
    <mergeCell ref="HXZ16:HXZ18"/>
    <mergeCell ref="HXH16:HXI18"/>
    <mergeCell ref="HXJ16:HXJ18"/>
    <mergeCell ref="HXK16:HXK18"/>
    <mergeCell ref="HXN16:HXN18"/>
    <mergeCell ref="HXO16:HXO18"/>
    <mergeCell ref="HXP16:HXQ18"/>
    <mergeCell ref="HWY16:HWY18"/>
    <mergeCell ref="HWZ16:HXA18"/>
    <mergeCell ref="HXB16:HXB18"/>
    <mergeCell ref="HXC16:HXC18"/>
    <mergeCell ref="HXF16:HXF18"/>
    <mergeCell ref="HXG16:HXG18"/>
    <mergeCell ref="HWP16:HWP18"/>
    <mergeCell ref="HWQ16:HWQ18"/>
    <mergeCell ref="HWR16:HWS18"/>
    <mergeCell ref="HWT16:HWT18"/>
    <mergeCell ref="HWU16:HWU18"/>
    <mergeCell ref="HWX16:HWX18"/>
    <mergeCell ref="HWE16:HWE18"/>
    <mergeCell ref="HWH16:HWH18"/>
    <mergeCell ref="HWI16:HWI18"/>
    <mergeCell ref="HWJ16:HWK18"/>
    <mergeCell ref="HWL16:HWL18"/>
    <mergeCell ref="HWM16:HWM18"/>
    <mergeCell ref="HVV16:HVV18"/>
    <mergeCell ref="HVW16:HVW18"/>
    <mergeCell ref="HVZ16:HVZ18"/>
    <mergeCell ref="HWA16:HWA18"/>
    <mergeCell ref="HWB16:HWC18"/>
    <mergeCell ref="HWD16:HWD18"/>
    <mergeCell ref="HVL16:HVM18"/>
    <mergeCell ref="HVN16:HVN18"/>
    <mergeCell ref="HVO16:HVO18"/>
    <mergeCell ref="HVR16:HVR18"/>
    <mergeCell ref="HVS16:HVS18"/>
    <mergeCell ref="HVT16:HVU18"/>
    <mergeCell ref="HVC16:HVC18"/>
    <mergeCell ref="HVD16:HVE18"/>
    <mergeCell ref="HVF16:HVF18"/>
    <mergeCell ref="HVG16:HVG18"/>
    <mergeCell ref="HVJ16:HVJ18"/>
    <mergeCell ref="HVK16:HVK18"/>
    <mergeCell ref="HUT16:HUT18"/>
    <mergeCell ref="HUU16:HUU18"/>
    <mergeCell ref="HUV16:HUW18"/>
    <mergeCell ref="HUX16:HUX18"/>
    <mergeCell ref="HUY16:HUY18"/>
    <mergeCell ref="HVB16:HVB18"/>
    <mergeCell ref="HUI16:HUI18"/>
    <mergeCell ref="HUL16:HUL18"/>
    <mergeCell ref="HUM16:HUM18"/>
    <mergeCell ref="HUN16:HUO18"/>
    <mergeCell ref="HUP16:HUP18"/>
    <mergeCell ref="HUQ16:HUQ18"/>
    <mergeCell ref="HTZ16:HTZ18"/>
    <mergeCell ref="HUA16:HUA18"/>
    <mergeCell ref="HUD16:HUD18"/>
    <mergeCell ref="HUE16:HUE18"/>
    <mergeCell ref="HUF16:HUG18"/>
    <mergeCell ref="HUH16:HUH18"/>
    <mergeCell ref="HTP16:HTQ18"/>
    <mergeCell ref="HTR16:HTR18"/>
    <mergeCell ref="HTS16:HTS18"/>
    <mergeCell ref="HTV16:HTV18"/>
    <mergeCell ref="HTW16:HTW18"/>
    <mergeCell ref="HTX16:HTY18"/>
    <mergeCell ref="HTG16:HTG18"/>
    <mergeCell ref="HTH16:HTI18"/>
    <mergeCell ref="HTJ16:HTJ18"/>
    <mergeCell ref="HTK16:HTK18"/>
    <mergeCell ref="HTN16:HTN18"/>
    <mergeCell ref="HTO16:HTO18"/>
    <mergeCell ref="HSX16:HSX18"/>
    <mergeCell ref="HSY16:HSY18"/>
    <mergeCell ref="HSZ16:HTA18"/>
    <mergeCell ref="HTB16:HTB18"/>
    <mergeCell ref="HTC16:HTC18"/>
    <mergeCell ref="HTF16:HTF18"/>
    <mergeCell ref="HSM16:HSM18"/>
    <mergeCell ref="HSP16:HSP18"/>
    <mergeCell ref="HSQ16:HSQ18"/>
    <mergeCell ref="HSR16:HSS18"/>
    <mergeCell ref="HST16:HST18"/>
    <mergeCell ref="HSU16:HSU18"/>
    <mergeCell ref="HSD16:HSD18"/>
    <mergeCell ref="HSE16:HSE18"/>
    <mergeCell ref="HSH16:HSH18"/>
    <mergeCell ref="HSI16:HSI18"/>
    <mergeCell ref="HSJ16:HSK18"/>
    <mergeCell ref="HSL16:HSL18"/>
    <mergeCell ref="HRT16:HRU18"/>
    <mergeCell ref="HRV16:HRV18"/>
    <mergeCell ref="HRW16:HRW18"/>
    <mergeCell ref="HRZ16:HRZ18"/>
    <mergeCell ref="HSA16:HSA18"/>
    <mergeCell ref="HSB16:HSC18"/>
    <mergeCell ref="HRK16:HRK18"/>
    <mergeCell ref="HRL16:HRM18"/>
    <mergeCell ref="HRN16:HRN18"/>
    <mergeCell ref="HRO16:HRO18"/>
    <mergeCell ref="HRR16:HRR18"/>
    <mergeCell ref="HRS16:HRS18"/>
    <mergeCell ref="HRB16:HRB18"/>
    <mergeCell ref="HRC16:HRC18"/>
    <mergeCell ref="HRD16:HRE18"/>
    <mergeCell ref="HRF16:HRF18"/>
    <mergeCell ref="HRG16:HRG18"/>
    <mergeCell ref="HRJ16:HRJ18"/>
    <mergeCell ref="HQQ16:HQQ18"/>
    <mergeCell ref="HQT16:HQT18"/>
    <mergeCell ref="HQU16:HQU18"/>
    <mergeCell ref="HQV16:HQW18"/>
    <mergeCell ref="HQX16:HQX18"/>
    <mergeCell ref="HQY16:HQY18"/>
    <mergeCell ref="HQH16:HQH18"/>
    <mergeCell ref="HQI16:HQI18"/>
    <mergeCell ref="HQL16:HQL18"/>
    <mergeCell ref="HQM16:HQM18"/>
    <mergeCell ref="HQN16:HQO18"/>
    <mergeCell ref="HQP16:HQP18"/>
    <mergeCell ref="HPX16:HPY18"/>
    <mergeCell ref="HPZ16:HPZ18"/>
    <mergeCell ref="HQA16:HQA18"/>
    <mergeCell ref="HQD16:HQD18"/>
    <mergeCell ref="HQE16:HQE18"/>
    <mergeCell ref="HQF16:HQG18"/>
    <mergeCell ref="HPO16:HPO18"/>
    <mergeCell ref="HPP16:HPQ18"/>
    <mergeCell ref="HPR16:HPR18"/>
    <mergeCell ref="HPS16:HPS18"/>
    <mergeCell ref="HPV16:HPV18"/>
    <mergeCell ref="HPW16:HPW18"/>
    <mergeCell ref="HPF16:HPF18"/>
    <mergeCell ref="HPG16:HPG18"/>
    <mergeCell ref="HPH16:HPI18"/>
    <mergeCell ref="HPJ16:HPJ18"/>
    <mergeCell ref="HPK16:HPK18"/>
    <mergeCell ref="HPN16:HPN18"/>
    <mergeCell ref="HOU16:HOU18"/>
    <mergeCell ref="HOX16:HOX18"/>
    <mergeCell ref="HOY16:HOY18"/>
    <mergeCell ref="HOZ16:HPA18"/>
    <mergeCell ref="HPB16:HPB18"/>
    <mergeCell ref="HPC16:HPC18"/>
    <mergeCell ref="HOL16:HOL18"/>
    <mergeCell ref="HOM16:HOM18"/>
    <mergeCell ref="HOP16:HOP18"/>
    <mergeCell ref="HOQ16:HOQ18"/>
    <mergeCell ref="HOR16:HOS18"/>
    <mergeCell ref="HOT16:HOT18"/>
    <mergeCell ref="HOB16:HOC18"/>
    <mergeCell ref="HOD16:HOD18"/>
    <mergeCell ref="HOE16:HOE18"/>
    <mergeCell ref="HOH16:HOH18"/>
    <mergeCell ref="HOI16:HOI18"/>
    <mergeCell ref="HOJ16:HOK18"/>
    <mergeCell ref="HNS16:HNS18"/>
    <mergeCell ref="HNT16:HNU18"/>
    <mergeCell ref="HNV16:HNV18"/>
    <mergeCell ref="HNW16:HNW18"/>
    <mergeCell ref="HNZ16:HNZ18"/>
    <mergeCell ref="HOA16:HOA18"/>
    <mergeCell ref="HNJ16:HNJ18"/>
    <mergeCell ref="HNK16:HNK18"/>
    <mergeCell ref="HNL16:HNM18"/>
    <mergeCell ref="HNN16:HNN18"/>
    <mergeCell ref="HNO16:HNO18"/>
    <mergeCell ref="HNR16:HNR18"/>
    <mergeCell ref="HMY16:HMY18"/>
    <mergeCell ref="HNB16:HNB18"/>
    <mergeCell ref="HNC16:HNC18"/>
    <mergeCell ref="HND16:HNE18"/>
    <mergeCell ref="HNF16:HNF18"/>
    <mergeCell ref="HNG16:HNG18"/>
    <mergeCell ref="HMP16:HMP18"/>
    <mergeCell ref="HMQ16:HMQ18"/>
    <mergeCell ref="HMT16:HMT18"/>
    <mergeCell ref="HMU16:HMU18"/>
    <mergeCell ref="HMV16:HMW18"/>
    <mergeCell ref="HMX16:HMX18"/>
    <mergeCell ref="HMF16:HMG18"/>
    <mergeCell ref="HMH16:HMH18"/>
    <mergeCell ref="HMI16:HMI18"/>
    <mergeCell ref="HML16:HML18"/>
    <mergeCell ref="HMM16:HMM18"/>
    <mergeCell ref="HMN16:HMO18"/>
    <mergeCell ref="HLW16:HLW18"/>
    <mergeCell ref="HLX16:HLY18"/>
    <mergeCell ref="HLZ16:HLZ18"/>
    <mergeCell ref="HMA16:HMA18"/>
    <mergeCell ref="HMD16:HMD18"/>
    <mergeCell ref="HME16:HME18"/>
    <mergeCell ref="HLN16:HLN18"/>
    <mergeCell ref="HLO16:HLO18"/>
    <mergeCell ref="HLP16:HLQ18"/>
    <mergeCell ref="HLR16:HLR18"/>
    <mergeCell ref="HLS16:HLS18"/>
    <mergeCell ref="HLV16:HLV18"/>
    <mergeCell ref="HLC16:HLC18"/>
    <mergeCell ref="HLF16:HLF18"/>
    <mergeCell ref="HLG16:HLG18"/>
    <mergeCell ref="HLH16:HLI18"/>
    <mergeCell ref="HLJ16:HLJ18"/>
    <mergeCell ref="HLK16:HLK18"/>
    <mergeCell ref="HKT16:HKT18"/>
    <mergeCell ref="HKU16:HKU18"/>
    <mergeCell ref="HKX16:HKX18"/>
    <mergeCell ref="HKY16:HKY18"/>
    <mergeCell ref="HKZ16:HLA18"/>
    <mergeCell ref="HLB16:HLB18"/>
    <mergeCell ref="HKJ16:HKK18"/>
    <mergeCell ref="HKL16:HKL18"/>
    <mergeCell ref="HKM16:HKM18"/>
    <mergeCell ref="HKP16:HKP18"/>
    <mergeCell ref="HKQ16:HKQ18"/>
    <mergeCell ref="HKR16:HKS18"/>
    <mergeCell ref="HKA16:HKA18"/>
    <mergeCell ref="HKB16:HKC18"/>
    <mergeCell ref="HKD16:HKD18"/>
    <mergeCell ref="HKE16:HKE18"/>
    <mergeCell ref="HKH16:HKH18"/>
    <mergeCell ref="HKI16:HKI18"/>
    <mergeCell ref="HJR16:HJR18"/>
    <mergeCell ref="HJS16:HJS18"/>
    <mergeCell ref="HJT16:HJU18"/>
    <mergeCell ref="HJV16:HJV18"/>
    <mergeCell ref="HJW16:HJW18"/>
    <mergeCell ref="HJZ16:HJZ18"/>
    <mergeCell ref="HJG16:HJG18"/>
    <mergeCell ref="HJJ16:HJJ18"/>
    <mergeCell ref="HJK16:HJK18"/>
    <mergeCell ref="HJL16:HJM18"/>
    <mergeCell ref="HJN16:HJN18"/>
    <mergeCell ref="HJO16:HJO18"/>
    <mergeCell ref="HIX16:HIX18"/>
    <mergeCell ref="HIY16:HIY18"/>
    <mergeCell ref="HJB16:HJB18"/>
    <mergeCell ref="HJC16:HJC18"/>
    <mergeCell ref="HJD16:HJE18"/>
    <mergeCell ref="HJF16:HJF18"/>
    <mergeCell ref="HIN16:HIO18"/>
    <mergeCell ref="HIP16:HIP18"/>
    <mergeCell ref="HIQ16:HIQ18"/>
    <mergeCell ref="HIT16:HIT18"/>
    <mergeCell ref="HIU16:HIU18"/>
    <mergeCell ref="HIV16:HIW18"/>
    <mergeCell ref="HIE16:HIE18"/>
    <mergeCell ref="HIF16:HIG18"/>
    <mergeCell ref="HIH16:HIH18"/>
    <mergeCell ref="HII16:HII18"/>
    <mergeCell ref="HIL16:HIL18"/>
    <mergeCell ref="HIM16:HIM18"/>
    <mergeCell ref="HHV16:HHV18"/>
    <mergeCell ref="HHW16:HHW18"/>
    <mergeCell ref="HHX16:HHY18"/>
    <mergeCell ref="HHZ16:HHZ18"/>
    <mergeCell ref="HIA16:HIA18"/>
    <mergeCell ref="HID16:HID18"/>
    <mergeCell ref="HHK16:HHK18"/>
    <mergeCell ref="HHN16:HHN18"/>
    <mergeCell ref="HHO16:HHO18"/>
    <mergeCell ref="HHP16:HHQ18"/>
    <mergeCell ref="HHR16:HHR18"/>
    <mergeCell ref="HHS16:HHS18"/>
    <mergeCell ref="HHB16:HHB18"/>
    <mergeCell ref="HHC16:HHC18"/>
    <mergeCell ref="HHF16:HHF18"/>
    <mergeCell ref="HHG16:HHG18"/>
    <mergeCell ref="HHH16:HHI18"/>
    <mergeCell ref="HHJ16:HHJ18"/>
    <mergeCell ref="HGR16:HGS18"/>
    <mergeCell ref="HGT16:HGT18"/>
    <mergeCell ref="HGU16:HGU18"/>
    <mergeCell ref="HGX16:HGX18"/>
    <mergeCell ref="HGY16:HGY18"/>
    <mergeCell ref="HGZ16:HHA18"/>
    <mergeCell ref="HGI16:HGI18"/>
    <mergeCell ref="HGJ16:HGK18"/>
    <mergeCell ref="HGL16:HGL18"/>
    <mergeCell ref="HGM16:HGM18"/>
    <mergeCell ref="HGP16:HGP18"/>
    <mergeCell ref="HGQ16:HGQ18"/>
    <mergeCell ref="HFZ16:HFZ18"/>
    <mergeCell ref="HGA16:HGA18"/>
    <mergeCell ref="HGB16:HGC18"/>
    <mergeCell ref="HGD16:HGD18"/>
    <mergeCell ref="HGE16:HGE18"/>
    <mergeCell ref="HGH16:HGH18"/>
    <mergeCell ref="HFO16:HFO18"/>
    <mergeCell ref="HFR16:HFR18"/>
    <mergeCell ref="HFS16:HFS18"/>
    <mergeCell ref="HFT16:HFU18"/>
    <mergeCell ref="HFV16:HFV18"/>
    <mergeCell ref="HFW16:HFW18"/>
    <mergeCell ref="HFF16:HFF18"/>
    <mergeCell ref="HFG16:HFG18"/>
    <mergeCell ref="HFJ16:HFJ18"/>
    <mergeCell ref="HFK16:HFK18"/>
    <mergeCell ref="HFL16:HFM18"/>
    <mergeCell ref="HFN16:HFN18"/>
    <mergeCell ref="HEV16:HEW18"/>
    <mergeCell ref="HEX16:HEX18"/>
    <mergeCell ref="HEY16:HEY18"/>
    <mergeCell ref="HFB16:HFB18"/>
    <mergeCell ref="HFC16:HFC18"/>
    <mergeCell ref="HFD16:HFE18"/>
    <mergeCell ref="HEM16:HEM18"/>
    <mergeCell ref="HEN16:HEO18"/>
    <mergeCell ref="HEP16:HEP18"/>
    <mergeCell ref="HEQ16:HEQ18"/>
    <mergeCell ref="HET16:HET18"/>
    <mergeCell ref="HEU16:HEU18"/>
    <mergeCell ref="HED16:HED18"/>
    <mergeCell ref="HEE16:HEE18"/>
    <mergeCell ref="HEF16:HEG18"/>
    <mergeCell ref="HEH16:HEH18"/>
    <mergeCell ref="HEI16:HEI18"/>
    <mergeCell ref="HEL16:HEL18"/>
    <mergeCell ref="HDS16:HDS18"/>
    <mergeCell ref="HDV16:HDV18"/>
    <mergeCell ref="HDW16:HDW18"/>
    <mergeCell ref="HDX16:HDY18"/>
    <mergeCell ref="HDZ16:HDZ18"/>
    <mergeCell ref="HEA16:HEA18"/>
    <mergeCell ref="HDJ16:HDJ18"/>
    <mergeCell ref="HDK16:HDK18"/>
    <mergeCell ref="HDN16:HDN18"/>
    <mergeCell ref="HDO16:HDO18"/>
    <mergeCell ref="HDP16:HDQ18"/>
    <mergeCell ref="HDR16:HDR18"/>
    <mergeCell ref="HCZ16:HDA18"/>
    <mergeCell ref="HDB16:HDB18"/>
    <mergeCell ref="HDC16:HDC18"/>
    <mergeCell ref="HDF16:HDF18"/>
    <mergeCell ref="HDG16:HDG18"/>
    <mergeCell ref="HDH16:HDI18"/>
    <mergeCell ref="HCQ16:HCQ18"/>
    <mergeCell ref="HCR16:HCS18"/>
    <mergeCell ref="HCT16:HCT18"/>
    <mergeCell ref="HCU16:HCU18"/>
    <mergeCell ref="HCX16:HCX18"/>
    <mergeCell ref="HCY16:HCY18"/>
    <mergeCell ref="HCH16:HCH18"/>
    <mergeCell ref="HCI16:HCI18"/>
    <mergeCell ref="HCJ16:HCK18"/>
    <mergeCell ref="HCL16:HCL18"/>
    <mergeCell ref="HCM16:HCM18"/>
    <mergeCell ref="HCP16:HCP18"/>
    <mergeCell ref="HBW16:HBW18"/>
    <mergeCell ref="HBZ16:HBZ18"/>
    <mergeCell ref="HCA16:HCA18"/>
    <mergeCell ref="HCB16:HCC18"/>
    <mergeCell ref="HCD16:HCD18"/>
    <mergeCell ref="HCE16:HCE18"/>
    <mergeCell ref="HBN16:HBN18"/>
    <mergeCell ref="HBO16:HBO18"/>
    <mergeCell ref="HBR16:HBR18"/>
    <mergeCell ref="HBS16:HBS18"/>
    <mergeCell ref="HBT16:HBU18"/>
    <mergeCell ref="HBV16:HBV18"/>
    <mergeCell ref="HBD16:HBE18"/>
    <mergeCell ref="HBF16:HBF18"/>
    <mergeCell ref="HBG16:HBG18"/>
    <mergeCell ref="HBJ16:HBJ18"/>
    <mergeCell ref="HBK16:HBK18"/>
    <mergeCell ref="HBL16:HBM18"/>
    <mergeCell ref="HAU16:HAU18"/>
    <mergeCell ref="HAV16:HAW18"/>
    <mergeCell ref="HAX16:HAX18"/>
    <mergeCell ref="HAY16:HAY18"/>
    <mergeCell ref="HBB16:HBB18"/>
    <mergeCell ref="HBC16:HBC18"/>
    <mergeCell ref="HAL16:HAL18"/>
    <mergeCell ref="HAM16:HAM18"/>
    <mergeCell ref="HAN16:HAO18"/>
    <mergeCell ref="HAP16:HAP18"/>
    <mergeCell ref="HAQ16:HAQ18"/>
    <mergeCell ref="HAT16:HAT18"/>
    <mergeCell ref="HAA16:HAA18"/>
    <mergeCell ref="HAD16:HAD18"/>
    <mergeCell ref="HAE16:HAE18"/>
    <mergeCell ref="HAF16:HAG18"/>
    <mergeCell ref="HAH16:HAH18"/>
    <mergeCell ref="HAI16:HAI18"/>
    <mergeCell ref="GZR16:GZR18"/>
    <mergeCell ref="GZS16:GZS18"/>
    <mergeCell ref="GZV16:GZV18"/>
    <mergeCell ref="GZW16:GZW18"/>
    <mergeCell ref="GZX16:GZY18"/>
    <mergeCell ref="GZZ16:GZZ18"/>
    <mergeCell ref="GZH16:GZI18"/>
    <mergeCell ref="GZJ16:GZJ18"/>
    <mergeCell ref="GZK16:GZK18"/>
    <mergeCell ref="GZN16:GZN18"/>
    <mergeCell ref="GZO16:GZO18"/>
    <mergeCell ref="GZP16:GZQ18"/>
    <mergeCell ref="GYY16:GYY18"/>
    <mergeCell ref="GYZ16:GZA18"/>
    <mergeCell ref="GZB16:GZB18"/>
    <mergeCell ref="GZC16:GZC18"/>
    <mergeCell ref="GZF16:GZF18"/>
    <mergeCell ref="GZG16:GZG18"/>
    <mergeCell ref="GYP16:GYP18"/>
    <mergeCell ref="GYQ16:GYQ18"/>
    <mergeCell ref="GYR16:GYS18"/>
    <mergeCell ref="GYT16:GYT18"/>
    <mergeCell ref="GYU16:GYU18"/>
    <mergeCell ref="GYX16:GYX18"/>
    <mergeCell ref="GYE16:GYE18"/>
    <mergeCell ref="GYH16:GYH18"/>
    <mergeCell ref="GYI16:GYI18"/>
    <mergeCell ref="GYJ16:GYK18"/>
    <mergeCell ref="GYL16:GYL18"/>
    <mergeCell ref="GYM16:GYM18"/>
    <mergeCell ref="GXV16:GXV18"/>
    <mergeCell ref="GXW16:GXW18"/>
    <mergeCell ref="GXZ16:GXZ18"/>
    <mergeCell ref="GYA16:GYA18"/>
    <mergeCell ref="GYB16:GYC18"/>
    <mergeCell ref="GYD16:GYD18"/>
    <mergeCell ref="GXL16:GXM18"/>
    <mergeCell ref="GXN16:GXN18"/>
    <mergeCell ref="GXO16:GXO18"/>
    <mergeCell ref="GXR16:GXR18"/>
    <mergeCell ref="GXS16:GXS18"/>
    <mergeCell ref="GXT16:GXU18"/>
    <mergeCell ref="GXC16:GXC18"/>
    <mergeCell ref="GXD16:GXE18"/>
    <mergeCell ref="GXF16:GXF18"/>
    <mergeCell ref="GXG16:GXG18"/>
    <mergeCell ref="GXJ16:GXJ18"/>
    <mergeCell ref="GXK16:GXK18"/>
    <mergeCell ref="GWT16:GWT18"/>
    <mergeCell ref="GWU16:GWU18"/>
    <mergeCell ref="GWV16:GWW18"/>
    <mergeCell ref="GWX16:GWX18"/>
    <mergeCell ref="GWY16:GWY18"/>
    <mergeCell ref="GXB16:GXB18"/>
    <mergeCell ref="GWI16:GWI18"/>
    <mergeCell ref="GWL16:GWL18"/>
    <mergeCell ref="GWM16:GWM18"/>
    <mergeCell ref="GWN16:GWO18"/>
    <mergeCell ref="GWP16:GWP18"/>
    <mergeCell ref="GWQ16:GWQ18"/>
    <mergeCell ref="GVZ16:GVZ18"/>
    <mergeCell ref="GWA16:GWA18"/>
    <mergeCell ref="GWD16:GWD18"/>
    <mergeCell ref="GWE16:GWE18"/>
    <mergeCell ref="GWF16:GWG18"/>
    <mergeCell ref="GWH16:GWH18"/>
    <mergeCell ref="GVP16:GVQ18"/>
    <mergeCell ref="GVR16:GVR18"/>
    <mergeCell ref="GVS16:GVS18"/>
    <mergeCell ref="GVV16:GVV18"/>
    <mergeCell ref="GVW16:GVW18"/>
    <mergeCell ref="GVX16:GVY18"/>
    <mergeCell ref="GVG16:GVG18"/>
    <mergeCell ref="GVH16:GVI18"/>
    <mergeCell ref="GVJ16:GVJ18"/>
    <mergeCell ref="GVK16:GVK18"/>
    <mergeCell ref="GVN16:GVN18"/>
    <mergeCell ref="GVO16:GVO18"/>
    <mergeCell ref="GUX16:GUX18"/>
    <mergeCell ref="GUY16:GUY18"/>
    <mergeCell ref="GUZ16:GVA18"/>
    <mergeCell ref="GVB16:GVB18"/>
    <mergeCell ref="GVC16:GVC18"/>
    <mergeCell ref="GVF16:GVF18"/>
    <mergeCell ref="GUM16:GUM18"/>
    <mergeCell ref="GUP16:GUP18"/>
    <mergeCell ref="GUQ16:GUQ18"/>
    <mergeCell ref="GUR16:GUS18"/>
    <mergeCell ref="GUT16:GUT18"/>
    <mergeCell ref="GUU16:GUU18"/>
    <mergeCell ref="GUD16:GUD18"/>
    <mergeCell ref="GUE16:GUE18"/>
    <mergeCell ref="GUH16:GUH18"/>
    <mergeCell ref="GUI16:GUI18"/>
    <mergeCell ref="GUJ16:GUK18"/>
    <mergeCell ref="GUL16:GUL18"/>
    <mergeCell ref="GTT16:GTU18"/>
    <mergeCell ref="GTV16:GTV18"/>
    <mergeCell ref="GTW16:GTW18"/>
    <mergeCell ref="GTZ16:GTZ18"/>
    <mergeCell ref="GUA16:GUA18"/>
    <mergeCell ref="GUB16:GUC18"/>
    <mergeCell ref="GTK16:GTK18"/>
    <mergeCell ref="GTL16:GTM18"/>
    <mergeCell ref="GTN16:GTN18"/>
    <mergeCell ref="GTO16:GTO18"/>
    <mergeCell ref="GTR16:GTR18"/>
    <mergeCell ref="GTS16:GTS18"/>
    <mergeCell ref="GTB16:GTB18"/>
    <mergeCell ref="GTC16:GTC18"/>
    <mergeCell ref="GTD16:GTE18"/>
    <mergeCell ref="GTF16:GTF18"/>
    <mergeCell ref="GTG16:GTG18"/>
    <mergeCell ref="GTJ16:GTJ18"/>
    <mergeCell ref="GSQ16:GSQ18"/>
    <mergeCell ref="GST16:GST18"/>
    <mergeCell ref="GSU16:GSU18"/>
    <mergeCell ref="GSV16:GSW18"/>
    <mergeCell ref="GSX16:GSX18"/>
    <mergeCell ref="GSY16:GSY18"/>
    <mergeCell ref="GSH16:GSH18"/>
    <mergeCell ref="GSI16:GSI18"/>
    <mergeCell ref="GSL16:GSL18"/>
    <mergeCell ref="GSM16:GSM18"/>
    <mergeCell ref="GSN16:GSO18"/>
    <mergeCell ref="GSP16:GSP18"/>
    <mergeCell ref="GRX16:GRY18"/>
    <mergeCell ref="GRZ16:GRZ18"/>
    <mergeCell ref="GSA16:GSA18"/>
    <mergeCell ref="GSD16:GSD18"/>
    <mergeCell ref="GSE16:GSE18"/>
    <mergeCell ref="GSF16:GSG18"/>
    <mergeCell ref="GRO16:GRO18"/>
    <mergeCell ref="GRP16:GRQ18"/>
    <mergeCell ref="GRR16:GRR18"/>
    <mergeCell ref="GRS16:GRS18"/>
    <mergeCell ref="GRV16:GRV18"/>
    <mergeCell ref="GRW16:GRW18"/>
    <mergeCell ref="GRF16:GRF18"/>
    <mergeCell ref="GRG16:GRG18"/>
    <mergeCell ref="GRH16:GRI18"/>
    <mergeCell ref="GRJ16:GRJ18"/>
    <mergeCell ref="GRK16:GRK18"/>
    <mergeCell ref="GRN16:GRN18"/>
    <mergeCell ref="GQU16:GQU18"/>
    <mergeCell ref="GQX16:GQX18"/>
    <mergeCell ref="GQY16:GQY18"/>
    <mergeCell ref="GQZ16:GRA18"/>
    <mergeCell ref="GRB16:GRB18"/>
    <mergeCell ref="GRC16:GRC18"/>
    <mergeCell ref="GQL16:GQL18"/>
    <mergeCell ref="GQM16:GQM18"/>
    <mergeCell ref="GQP16:GQP18"/>
    <mergeCell ref="GQQ16:GQQ18"/>
    <mergeCell ref="GQR16:GQS18"/>
    <mergeCell ref="GQT16:GQT18"/>
    <mergeCell ref="GQB16:GQC18"/>
    <mergeCell ref="GQD16:GQD18"/>
    <mergeCell ref="GQE16:GQE18"/>
    <mergeCell ref="GQH16:GQH18"/>
    <mergeCell ref="GQI16:GQI18"/>
    <mergeCell ref="GQJ16:GQK18"/>
    <mergeCell ref="GPS16:GPS18"/>
    <mergeCell ref="GPT16:GPU18"/>
    <mergeCell ref="GPV16:GPV18"/>
    <mergeCell ref="GPW16:GPW18"/>
    <mergeCell ref="GPZ16:GPZ18"/>
    <mergeCell ref="GQA16:GQA18"/>
    <mergeCell ref="GPJ16:GPJ18"/>
    <mergeCell ref="GPK16:GPK18"/>
    <mergeCell ref="GPL16:GPM18"/>
    <mergeCell ref="GPN16:GPN18"/>
    <mergeCell ref="GPO16:GPO18"/>
    <mergeCell ref="GPR16:GPR18"/>
    <mergeCell ref="GOY16:GOY18"/>
    <mergeCell ref="GPB16:GPB18"/>
    <mergeCell ref="GPC16:GPC18"/>
    <mergeCell ref="GPD16:GPE18"/>
    <mergeCell ref="GPF16:GPF18"/>
    <mergeCell ref="GPG16:GPG18"/>
    <mergeCell ref="GOP16:GOP18"/>
    <mergeCell ref="GOQ16:GOQ18"/>
    <mergeCell ref="GOT16:GOT18"/>
    <mergeCell ref="GOU16:GOU18"/>
    <mergeCell ref="GOV16:GOW18"/>
    <mergeCell ref="GOX16:GOX18"/>
    <mergeCell ref="GOF16:GOG18"/>
    <mergeCell ref="GOH16:GOH18"/>
    <mergeCell ref="GOI16:GOI18"/>
    <mergeCell ref="GOL16:GOL18"/>
    <mergeCell ref="GOM16:GOM18"/>
    <mergeCell ref="GON16:GOO18"/>
    <mergeCell ref="GNW16:GNW18"/>
    <mergeCell ref="GNX16:GNY18"/>
    <mergeCell ref="GNZ16:GNZ18"/>
    <mergeCell ref="GOA16:GOA18"/>
    <mergeCell ref="GOD16:GOD18"/>
    <mergeCell ref="GOE16:GOE18"/>
    <mergeCell ref="GNN16:GNN18"/>
    <mergeCell ref="GNO16:GNO18"/>
    <mergeCell ref="GNP16:GNQ18"/>
    <mergeCell ref="GNR16:GNR18"/>
    <mergeCell ref="GNS16:GNS18"/>
    <mergeCell ref="GNV16:GNV18"/>
    <mergeCell ref="GNC16:GNC18"/>
    <mergeCell ref="GNF16:GNF18"/>
    <mergeCell ref="GNG16:GNG18"/>
    <mergeCell ref="GNH16:GNI18"/>
    <mergeCell ref="GNJ16:GNJ18"/>
    <mergeCell ref="GNK16:GNK18"/>
    <mergeCell ref="GMT16:GMT18"/>
    <mergeCell ref="GMU16:GMU18"/>
    <mergeCell ref="GMX16:GMX18"/>
    <mergeCell ref="GMY16:GMY18"/>
    <mergeCell ref="GMZ16:GNA18"/>
    <mergeCell ref="GNB16:GNB18"/>
    <mergeCell ref="GMJ16:GMK18"/>
    <mergeCell ref="GML16:GML18"/>
    <mergeCell ref="GMM16:GMM18"/>
    <mergeCell ref="GMP16:GMP18"/>
    <mergeCell ref="GMQ16:GMQ18"/>
    <mergeCell ref="GMR16:GMS18"/>
    <mergeCell ref="GMA16:GMA18"/>
    <mergeCell ref="GMB16:GMC18"/>
    <mergeCell ref="GMD16:GMD18"/>
    <mergeCell ref="GME16:GME18"/>
    <mergeCell ref="GMH16:GMH18"/>
    <mergeCell ref="GMI16:GMI18"/>
    <mergeCell ref="GLR16:GLR18"/>
    <mergeCell ref="GLS16:GLS18"/>
    <mergeCell ref="GLT16:GLU18"/>
    <mergeCell ref="GLV16:GLV18"/>
    <mergeCell ref="GLW16:GLW18"/>
    <mergeCell ref="GLZ16:GLZ18"/>
    <mergeCell ref="GLG16:GLG18"/>
    <mergeCell ref="GLJ16:GLJ18"/>
    <mergeCell ref="GLK16:GLK18"/>
    <mergeCell ref="GLL16:GLM18"/>
    <mergeCell ref="GLN16:GLN18"/>
    <mergeCell ref="GLO16:GLO18"/>
    <mergeCell ref="GKX16:GKX18"/>
    <mergeCell ref="GKY16:GKY18"/>
    <mergeCell ref="GLB16:GLB18"/>
    <mergeCell ref="GLC16:GLC18"/>
    <mergeCell ref="GLD16:GLE18"/>
    <mergeCell ref="GLF16:GLF18"/>
    <mergeCell ref="GKN16:GKO18"/>
    <mergeCell ref="GKP16:GKP18"/>
    <mergeCell ref="GKQ16:GKQ18"/>
    <mergeCell ref="GKT16:GKT18"/>
    <mergeCell ref="GKU16:GKU18"/>
    <mergeCell ref="GKV16:GKW18"/>
    <mergeCell ref="GKE16:GKE18"/>
    <mergeCell ref="GKF16:GKG18"/>
    <mergeCell ref="GKH16:GKH18"/>
    <mergeCell ref="GKI16:GKI18"/>
    <mergeCell ref="GKL16:GKL18"/>
    <mergeCell ref="GKM16:GKM18"/>
    <mergeCell ref="GJV16:GJV18"/>
    <mergeCell ref="GJW16:GJW18"/>
    <mergeCell ref="GJX16:GJY18"/>
    <mergeCell ref="GJZ16:GJZ18"/>
    <mergeCell ref="GKA16:GKA18"/>
    <mergeCell ref="GKD16:GKD18"/>
    <mergeCell ref="GJK16:GJK18"/>
    <mergeCell ref="GJN16:GJN18"/>
    <mergeCell ref="GJO16:GJO18"/>
    <mergeCell ref="GJP16:GJQ18"/>
    <mergeCell ref="GJR16:GJR18"/>
    <mergeCell ref="GJS16:GJS18"/>
    <mergeCell ref="GJB16:GJB18"/>
    <mergeCell ref="GJC16:GJC18"/>
    <mergeCell ref="GJF16:GJF18"/>
    <mergeCell ref="GJG16:GJG18"/>
    <mergeCell ref="GJH16:GJI18"/>
    <mergeCell ref="GJJ16:GJJ18"/>
    <mergeCell ref="GIR16:GIS18"/>
    <mergeCell ref="GIT16:GIT18"/>
    <mergeCell ref="GIU16:GIU18"/>
    <mergeCell ref="GIX16:GIX18"/>
    <mergeCell ref="GIY16:GIY18"/>
    <mergeCell ref="GIZ16:GJA18"/>
    <mergeCell ref="GII16:GII18"/>
    <mergeCell ref="GIJ16:GIK18"/>
    <mergeCell ref="GIL16:GIL18"/>
    <mergeCell ref="GIM16:GIM18"/>
    <mergeCell ref="GIP16:GIP18"/>
    <mergeCell ref="GIQ16:GIQ18"/>
    <mergeCell ref="GHZ16:GHZ18"/>
    <mergeCell ref="GIA16:GIA18"/>
    <mergeCell ref="GIB16:GIC18"/>
    <mergeCell ref="GID16:GID18"/>
    <mergeCell ref="GIE16:GIE18"/>
    <mergeCell ref="GIH16:GIH18"/>
    <mergeCell ref="GHO16:GHO18"/>
    <mergeCell ref="GHR16:GHR18"/>
    <mergeCell ref="GHS16:GHS18"/>
    <mergeCell ref="GHT16:GHU18"/>
    <mergeCell ref="GHV16:GHV18"/>
    <mergeCell ref="GHW16:GHW18"/>
    <mergeCell ref="GHF16:GHF18"/>
    <mergeCell ref="GHG16:GHG18"/>
    <mergeCell ref="GHJ16:GHJ18"/>
    <mergeCell ref="GHK16:GHK18"/>
    <mergeCell ref="GHL16:GHM18"/>
    <mergeCell ref="GHN16:GHN18"/>
    <mergeCell ref="GGV16:GGW18"/>
    <mergeCell ref="GGX16:GGX18"/>
    <mergeCell ref="GGY16:GGY18"/>
    <mergeCell ref="GHB16:GHB18"/>
    <mergeCell ref="GHC16:GHC18"/>
    <mergeCell ref="GHD16:GHE18"/>
    <mergeCell ref="GGM16:GGM18"/>
    <mergeCell ref="GGN16:GGO18"/>
    <mergeCell ref="GGP16:GGP18"/>
    <mergeCell ref="GGQ16:GGQ18"/>
    <mergeCell ref="GGT16:GGT18"/>
    <mergeCell ref="GGU16:GGU18"/>
    <mergeCell ref="GGD16:GGD18"/>
    <mergeCell ref="GGE16:GGE18"/>
    <mergeCell ref="GGF16:GGG18"/>
    <mergeCell ref="GGH16:GGH18"/>
    <mergeCell ref="GGI16:GGI18"/>
    <mergeCell ref="GGL16:GGL18"/>
    <mergeCell ref="GFS16:GFS18"/>
    <mergeCell ref="GFV16:GFV18"/>
    <mergeCell ref="GFW16:GFW18"/>
    <mergeCell ref="GFX16:GFY18"/>
    <mergeCell ref="GFZ16:GFZ18"/>
    <mergeCell ref="GGA16:GGA18"/>
    <mergeCell ref="GFJ16:GFJ18"/>
    <mergeCell ref="GFK16:GFK18"/>
    <mergeCell ref="GFN16:GFN18"/>
    <mergeCell ref="GFO16:GFO18"/>
    <mergeCell ref="GFP16:GFQ18"/>
    <mergeCell ref="GFR16:GFR18"/>
    <mergeCell ref="GEZ16:GFA18"/>
    <mergeCell ref="GFB16:GFB18"/>
    <mergeCell ref="GFC16:GFC18"/>
    <mergeCell ref="GFF16:GFF18"/>
    <mergeCell ref="GFG16:GFG18"/>
    <mergeCell ref="GFH16:GFI18"/>
    <mergeCell ref="GEQ16:GEQ18"/>
    <mergeCell ref="GER16:GES18"/>
    <mergeCell ref="GET16:GET18"/>
    <mergeCell ref="GEU16:GEU18"/>
    <mergeCell ref="GEX16:GEX18"/>
    <mergeCell ref="GEY16:GEY18"/>
    <mergeCell ref="GEH16:GEH18"/>
    <mergeCell ref="GEI16:GEI18"/>
    <mergeCell ref="GEJ16:GEK18"/>
    <mergeCell ref="GEL16:GEL18"/>
    <mergeCell ref="GEM16:GEM18"/>
    <mergeCell ref="GEP16:GEP18"/>
    <mergeCell ref="GDW16:GDW18"/>
    <mergeCell ref="GDZ16:GDZ18"/>
    <mergeCell ref="GEA16:GEA18"/>
    <mergeCell ref="GEB16:GEC18"/>
    <mergeCell ref="GED16:GED18"/>
    <mergeCell ref="GEE16:GEE18"/>
    <mergeCell ref="GDN16:GDN18"/>
    <mergeCell ref="GDO16:GDO18"/>
    <mergeCell ref="GDR16:GDR18"/>
    <mergeCell ref="GDS16:GDS18"/>
    <mergeCell ref="GDT16:GDU18"/>
    <mergeCell ref="GDV16:GDV18"/>
    <mergeCell ref="GDD16:GDE18"/>
    <mergeCell ref="GDF16:GDF18"/>
    <mergeCell ref="GDG16:GDG18"/>
    <mergeCell ref="GDJ16:GDJ18"/>
    <mergeCell ref="GDK16:GDK18"/>
    <mergeCell ref="GDL16:GDM18"/>
    <mergeCell ref="GCU16:GCU18"/>
    <mergeCell ref="GCV16:GCW18"/>
    <mergeCell ref="GCX16:GCX18"/>
    <mergeCell ref="GCY16:GCY18"/>
    <mergeCell ref="GDB16:GDB18"/>
    <mergeCell ref="GDC16:GDC18"/>
    <mergeCell ref="GCL16:GCL18"/>
    <mergeCell ref="GCM16:GCM18"/>
    <mergeCell ref="GCN16:GCO18"/>
    <mergeCell ref="GCP16:GCP18"/>
    <mergeCell ref="GCQ16:GCQ18"/>
    <mergeCell ref="GCT16:GCT18"/>
    <mergeCell ref="GCA16:GCA18"/>
    <mergeCell ref="GCD16:GCD18"/>
    <mergeCell ref="GCE16:GCE18"/>
    <mergeCell ref="GCF16:GCG18"/>
    <mergeCell ref="GCH16:GCH18"/>
    <mergeCell ref="GCI16:GCI18"/>
    <mergeCell ref="GBR16:GBR18"/>
    <mergeCell ref="GBS16:GBS18"/>
    <mergeCell ref="GBV16:GBV18"/>
    <mergeCell ref="GBW16:GBW18"/>
    <mergeCell ref="GBX16:GBY18"/>
    <mergeCell ref="GBZ16:GBZ18"/>
    <mergeCell ref="GBH16:GBI18"/>
    <mergeCell ref="GBJ16:GBJ18"/>
    <mergeCell ref="GBK16:GBK18"/>
    <mergeCell ref="GBN16:GBN18"/>
    <mergeCell ref="GBO16:GBO18"/>
    <mergeCell ref="GBP16:GBQ18"/>
    <mergeCell ref="GAY16:GAY18"/>
    <mergeCell ref="GAZ16:GBA18"/>
    <mergeCell ref="GBB16:GBB18"/>
    <mergeCell ref="GBC16:GBC18"/>
    <mergeCell ref="GBF16:GBF18"/>
    <mergeCell ref="GBG16:GBG18"/>
    <mergeCell ref="GAP16:GAP18"/>
    <mergeCell ref="GAQ16:GAQ18"/>
    <mergeCell ref="GAR16:GAS18"/>
    <mergeCell ref="GAT16:GAT18"/>
    <mergeCell ref="GAU16:GAU18"/>
    <mergeCell ref="GAX16:GAX18"/>
    <mergeCell ref="GAE16:GAE18"/>
    <mergeCell ref="GAH16:GAH18"/>
    <mergeCell ref="GAI16:GAI18"/>
    <mergeCell ref="GAJ16:GAK18"/>
    <mergeCell ref="GAL16:GAL18"/>
    <mergeCell ref="GAM16:GAM18"/>
    <mergeCell ref="FZV16:FZV18"/>
    <mergeCell ref="FZW16:FZW18"/>
    <mergeCell ref="FZZ16:FZZ18"/>
    <mergeCell ref="GAA16:GAA18"/>
    <mergeCell ref="GAB16:GAC18"/>
    <mergeCell ref="GAD16:GAD18"/>
    <mergeCell ref="FZL16:FZM18"/>
    <mergeCell ref="FZN16:FZN18"/>
    <mergeCell ref="FZO16:FZO18"/>
    <mergeCell ref="FZR16:FZR18"/>
    <mergeCell ref="FZS16:FZS18"/>
    <mergeCell ref="FZT16:FZU18"/>
    <mergeCell ref="FZC16:FZC18"/>
    <mergeCell ref="FZD16:FZE18"/>
    <mergeCell ref="FZF16:FZF18"/>
    <mergeCell ref="FZG16:FZG18"/>
    <mergeCell ref="FZJ16:FZJ18"/>
    <mergeCell ref="FZK16:FZK18"/>
    <mergeCell ref="FYT16:FYT18"/>
    <mergeCell ref="FYU16:FYU18"/>
    <mergeCell ref="FYV16:FYW18"/>
    <mergeCell ref="FYX16:FYX18"/>
    <mergeCell ref="FYY16:FYY18"/>
    <mergeCell ref="FZB16:FZB18"/>
    <mergeCell ref="FYI16:FYI18"/>
    <mergeCell ref="FYL16:FYL18"/>
    <mergeCell ref="FYM16:FYM18"/>
    <mergeCell ref="FYN16:FYO18"/>
    <mergeCell ref="FYP16:FYP18"/>
    <mergeCell ref="FYQ16:FYQ18"/>
    <mergeCell ref="FXZ16:FXZ18"/>
    <mergeCell ref="FYA16:FYA18"/>
    <mergeCell ref="FYD16:FYD18"/>
    <mergeCell ref="FYE16:FYE18"/>
    <mergeCell ref="FYF16:FYG18"/>
    <mergeCell ref="FYH16:FYH18"/>
    <mergeCell ref="FXP16:FXQ18"/>
    <mergeCell ref="FXR16:FXR18"/>
    <mergeCell ref="FXS16:FXS18"/>
    <mergeCell ref="FXV16:FXV18"/>
    <mergeCell ref="FXW16:FXW18"/>
    <mergeCell ref="FXX16:FXY18"/>
    <mergeCell ref="FXG16:FXG18"/>
    <mergeCell ref="FXH16:FXI18"/>
    <mergeCell ref="FXJ16:FXJ18"/>
    <mergeCell ref="FXK16:FXK18"/>
    <mergeCell ref="FXN16:FXN18"/>
    <mergeCell ref="FXO16:FXO18"/>
    <mergeCell ref="FWX16:FWX18"/>
    <mergeCell ref="FWY16:FWY18"/>
    <mergeCell ref="FWZ16:FXA18"/>
    <mergeCell ref="FXB16:FXB18"/>
    <mergeCell ref="FXC16:FXC18"/>
    <mergeCell ref="FXF16:FXF18"/>
    <mergeCell ref="FWM16:FWM18"/>
    <mergeCell ref="FWP16:FWP18"/>
    <mergeCell ref="FWQ16:FWQ18"/>
    <mergeCell ref="FWR16:FWS18"/>
    <mergeCell ref="FWT16:FWT18"/>
    <mergeCell ref="FWU16:FWU18"/>
    <mergeCell ref="FWD16:FWD18"/>
    <mergeCell ref="FWE16:FWE18"/>
    <mergeCell ref="FWH16:FWH18"/>
    <mergeCell ref="FWI16:FWI18"/>
    <mergeCell ref="FWJ16:FWK18"/>
    <mergeCell ref="FWL16:FWL18"/>
    <mergeCell ref="FVT16:FVU18"/>
    <mergeCell ref="FVV16:FVV18"/>
    <mergeCell ref="FVW16:FVW18"/>
    <mergeCell ref="FVZ16:FVZ18"/>
    <mergeCell ref="FWA16:FWA18"/>
    <mergeCell ref="FWB16:FWC18"/>
    <mergeCell ref="FVK16:FVK18"/>
    <mergeCell ref="FVL16:FVM18"/>
    <mergeCell ref="FVN16:FVN18"/>
    <mergeCell ref="FVO16:FVO18"/>
    <mergeCell ref="FVR16:FVR18"/>
    <mergeCell ref="FVS16:FVS18"/>
    <mergeCell ref="FVB16:FVB18"/>
    <mergeCell ref="FVC16:FVC18"/>
    <mergeCell ref="FVD16:FVE18"/>
    <mergeCell ref="FVF16:FVF18"/>
    <mergeCell ref="FVG16:FVG18"/>
    <mergeCell ref="FVJ16:FVJ18"/>
    <mergeCell ref="FUQ16:FUQ18"/>
    <mergeCell ref="FUT16:FUT18"/>
    <mergeCell ref="FUU16:FUU18"/>
    <mergeCell ref="FUV16:FUW18"/>
    <mergeCell ref="FUX16:FUX18"/>
    <mergeCell ref="FUY16:FUY18"/>
    <mergeCell ref="FUH16:FUH18"/>
    <mergeCell ref="FUI16:FUI18"/>
    <mergeCell ref="FUL16:FUL18"/>
    <mergeCell ref="FUM16:FUM18"/>
    <mergeCell ref="FUN16:FUO18"/>
    <mergeCell ref="FUP16:FUP18"/>
    <mergeCell ref="FTX16:FTY18"/>
    <mergeCell ref="FTZ16:FTZ18"/>
    <mergeCell ref="FUA16:FUA18"/>
    <mergeCell ref="FUD16:FUD18"/>
    <mergeCell ref="FUE16:FUE18"/>
    <mergeCell ref="FUF16:FUG18"/>
    <mergeCell ref="FTO16:FTO18"/>
    <mergeCell ref="FTP16:FTQ18"/>
    <mergeCell ref="FTR16:FTR18"/>
    <mergeCell ref="FTS16:FTS18"/>
    <mergeCell ref="FTV16:FTV18"/>
    <mergeCell ref="FTW16:FTW18"/>
    <mergeCell ref="FTF16:FTF18"/>
    <mergeCell ref="FTG16:FTG18"/>
    <mergeCell ref="FTH16:FTI18"/>
    <mergeCell ref="FTJ16:FTJ18"/>
    <mergeCell ref="FTK16:FTK18"/>
    <mergeCell ref="FTN16:FTN18"/>
    <mergeCell ref="FSU16:FSU18"/>
    <mergeCell ref="FSX16:FSX18"/>
    <mergeCell ref="FSY16:FSY18"/>
    <mergeCell ref="FSZ16:FTA18"/>
    <mergeCell ref="FTB16:FTB18"/>
    <mergeCell ref="FTC16:FTC18"/>
    <mergeCell ref="FSL16:FSL18"/>
    <mergeCell ref="FSM16:FSM18"/>
    <mergeCell ref="FSP16:FSP18"/>
    <mergeCell ref="FSQ16:FSQ18"/>
    <mergeCell ref="FSR16:FSS18"/>
    <mergeCell ref="FST16:FST18"/>
    <mergeCell ref="FSB16:FSC18"/>
    <mergeCell ref="FSD16:FSD18"/>
    <mergeCell ref="FSE16:FSE18"/>
    <mergeCell ref="FSH16:FSH18"/>
    <mergeCell ref="FSI16:FSI18"/>
    <mergeCell ref="FSJ16:FSK18"/>
    <mergeCell ref="FRS16:FRS18"/>
    <mergeCell ref="FRT16:FRU18"/>
    <mergeCell ref="FRV16:FRV18"/>
    <mergeCell ref="FRW16:FRW18"/>
    <mergeCell ref="FRZ16:FRZ18"/>
    <mergeCell ref="FSA16:FSA18"/>
    <mergeCell ref="FRJ16:FRJ18"/>
    <mergeCell ref="FRK16:FRK18"/>
    <mergeCell ref="FRL16:FRM18"/>
    <mergeCell ref="FRN16:FRN18"/>
    <mergeCell ref="FRO16:FRO18"/>
    <mergeCell ref="FRR16:FRR18"/>
    <mergeCell ref="FQY16:FQY18"/>
    <mergeCell ref="FRB16:FRB18"/>
    <mergeCell ref="FRC16:FRC18"/>
    <mergeCell ref="FRD16:FRE18"/>
    <mergeCell ref="FRF16:FRF18"/>
    <mergeCell ref="FRG16:FRG18"/>
    <mergeCell ref="FQP16:FQP18"/>
    <mergeCell ref="FQQ16:FQQ18"/>
    <mergeCell ref="FQT16:FQT18"/>
    <mergeCell ref="FQU16:FQU18"/>
    <mergeCell ref="FQV16:FQW18"/>
    <mergeCell ref="FQX16:FQX18"/>
    <mergeCell ref="FQF16:FQG18"/>
    <mergeCell ref="FQH16:FQH18"/>
    <mergeCell ref="FQI16:FQI18"/>
    <mergeCell ref="FQL16:FQL18"/>
    <mergeCell ref="FQM16:FQM18"/>
    <mergeCell ref="FQN16:FQO18"/>
    <mergeCell ref="FPW16:FPW18"/>
    <mergeCell ref="FPX16:FPY18"/>
    <mergeCell ref="FPZ16:FPZ18"/>
    <mergeCell ref="FQA16:FQA18"/>
    <mergeCell ref="FQD16:FQD18"/>
    <mergeCell ref="FQE16:FQE18"/>
    <mergeCell ref="FPN16:FPN18"/>
    <mergeCell ref="FPO16:FPO18"/>
    <mergeCell ref="FPP16:FPQ18"/>
    <mergeCell ref="FPR16:FPR18"/>
    <mergeCell ref="FPS16:FPS18"/>
    <mergeCell ref="FPV16:FPV18"/>
    <mergeCell ref="FPC16:FPC18"/>
    <mergeCell ref="FPF16:FPF18"/>
    <mergeCell ref="FPG16:FPG18"/>
    <mergeCell ref="FPH16:FPI18"/>
    <mergeCell ref="FPJ16:FPJ18"/>
    <mergeCell ref="FPK16:FPK18"/>
    <mergeCell ref="FOT16:FOT18"/>
    <mergeCell ref="FOU16:FOU18"/>
    <mergeCell ref="FOX16:FOX18"/>
    <mergeCell ref="FOY16:FOY18"/>
    <mergeCell ref="FOZ16:FPA18"/>
    <mergeCell ref="FPB16:FPB18"/>
    <mergeCell ref="FOJ16:FOK18"/>
    <mergeCell ref="FOL16:FOL18"/>
    <mergeCell ref="FOM16:FOM18"/>
    <mergeCell ref="FOP16:FOP18"/>
    <mergeCell ref="FOQ16:FOQ18"/>
    <mergeCell ref="FOR16:FOS18"/>
    <mergeCell ref="FOA16:FOA18"/>
    <mergeCell ref="FOB16:FOC18"/>
    <mergeCell ref="FOD16:FOD18"/>
    <mergeCell ref="FOE16:FOE18"/>
    <mergeCell ref="FOH16:FOH18"/>
    <mergeCell ref="FOI16:FOI18"/>
    <mergeCell ref="FNR16:FNR18"/>
    <mergeCell ref="FNS16:FNS18"/>
    <mergeCell ref="FNT16:FNU18"/>
    <mergeCell ref="FNV16:FNV18"/>
    <mergeCell ref="FNW16:FNW18"/>
    <mergeCell ref="FNZ16:FNZ18"/>
    <mergeCell ref="FNG16:FNG18"/>
    <mergeCell ref="FNJ16:FNJ18"/>
    <mergeCell ref="FNK16:FNK18"/>
    <mergeCell ref="FNL16:FNM18"/>
    <mergeCell ref="FNN16:FNN18"/>
    <mergeCell ref="FNO16:FNO18"/>
    <mergeCell ref="FMX16:FMX18"/>
    <mergeCell ref="FMY16:FMY18"/>
    <mergeCell ref="FNB16:FNB18"/>
    <mergeCell ref="FNC16:FNC18"/>
    <mergeCell ref="FND16:FNE18"/>
    <mergeCell ref="FNF16:FNF18"/>
    <mergeCell ref="FMN16:FMO18"/>
    <mergeCell ref="FMP16:FMP18"/>
    <mergeCell ref="FMQ16:FMQ18"/>
    <mergeCell ref="FMT16:FMT18"/>
    <mergeCell ref="FMU16:FMU18"/>
    <mergeCell ref="FMV16:FMW18"/>
    <mergeCell ref="FME16:FME18"/>
    <mergeCell ref="FMF16:FMG18"/>
    <mergeCell ref="FMH16:FMH18"/>
    <mergeCell ref="FMI16:FMI18"/>
    <mergeCell ref="FML16:FML18"/>
    <mergeCell ref="FMM16:FMM18"/>
    <mergeCell ref="FLV16:FLV18"/>
    <mergeCell ref="FLW16:FLW18"/>
    <mergeCell ref="FLX16:FLY18"/>
    <mergeCell ref="FLZ16:FLZ18"/>
    <mergeCell ref="FMA16:FMA18"/>
    <mergeCell ref="FMD16:FMD18"/>
    <mergeCell ref="FLK16:FLK18"/>
    <mergeCell ref="FLN16:FLN18"/>
    <mergeCell ref="FLO16:FLO18"/>
    <mergeCell ref="FLP16:FLQ18"/>
    <mergeCell ref="FLR16:FLR18"/>
    <mergeCell ref="FLS16:FLS18"/>
    <mergeCell ref="FLB16:FLB18"/>
    <mergeCell ref="FLC16:FLC18"/>
    <mergeCell ref="FLF16:FLF18"/>
    <mergeCell ref="FLG16:FLG18"/>
    <mergeCell ref="FLH16:FLI18"/>
    <mergeCell ref="FLJ16:FLJ18"/>
    <mergeCell ref="FKR16:FKS18"/>
    <mergeCell ref="FKT16:FKT18"/>
    <mergeCell ref="FKU16:FKU18"/>
    <mergeCell ref="FKX16:FKX18"/>
    <mergeCell ref="FKY16:FKY18"/>
    <mergeCell ref="FKZ16:FLA18"/>
    <mergeCell ref="FKI16:FKI18"/>
    <mergeCell ref="FKJ16:FKK18"/>
    <mergeCell ref="FKL16:FKL18"/>
    <mergeCell ref="FKM16:FKM18"/>
    <mergeCell ref="FKP16:FKP18"/>
    <mergeCell ref="FKQ16:FKQ18"/>
    <mergeCell ref="FJZ16:FJZ18"/>
    <mergeCell ref="FKA16:FKA18"/>
    <mergeCell ref="FKB16:FKC18"/>
    <mergeCell ref="FKD16:FKD18"/>
    <mergeCell ref="FKE16:FKE18"/>
    <mergeCell ref="FKH16:FKH18"/>
    <mergeCell ref="FJO16:FJO18"/>
    <mergeCell ref="FJR16:FJR18"/>
    <mergeCell ref="FJS16:FJS18"/>
    <mergeCell ref="FJT16:FJU18"/>
    <mergeCell ref="FJV16:FJV18"/>
    <mergeCell ref="FJW16:FJW18"/>
    <mergeCell ref="FJF16:FJF18"/>
    <mergeCell ref="FJG16:FJG18"/>
    <mergeCell ref="FJJ16:FJJ18"/>
    <mergeCell ref="FJK16:FJK18"/>
    <mergeCell ref="FJL16:FJM18"/>
    <mergeCell ref="FJN16:FJN18"/>
    <mergeCell ref="FIV16:FIW18"/>
    <mergeCell ref="FIX16:FIX18"/>
    <mergeCell ref="FIY16:FIY18"/>
    <mergeCell ref="FJB16:FJB18"/>
    <mergeCell ref="FJC16:FJC18"/>
    <mergeCell ref="FJD16:FJE18"/>
    <mergeCell ref="FIM16:FIM18"/>
    <mergeCell ref="FIN16:FIO18"/>
    <mergeCell ref="FIP16:FIP18"/>
    <mergeCell ref="FIQ16:FIQ18"/>
    <mergeCell ref="FIT16:FIT18"/>
    <mergeCell ref="FIU16:FIU18"/>
    <mergeCell ref="FID16:FID18"/>
    <mergeCell ref="FIE16:FIE18"/>
    <mergeCell ref="FIF16:FIG18"/>
    <mergeCell ref="FIH16:FIH18"/>
    <mergeCell ref="FII16:FII18"/>
    <mergeCell ref="FIL16:FIL18"/>
    <mergeCell ref="FHS16:FHS18"/>
    <mergeCell ref="FHV16:FHV18"/>
    <mergeCell ref="FHW16:FHW18"/>
    <mergeCell ref="FHX16:FHY18"/>
    <mergeCell ref="FHZ16:FHZ18"/>
    <mergeCell ref="FIA16:FIA18"/>
    <mergeCell ref="FHJ16:FHJ18"/>
    <mergeCell ref="FHK16:FHK18"/>
    <mergeCell ref="FHN16:FHN18"/>
    <mergeCell ref="FHO16:FHO18"/>
    <mergeCell ref="FHP16:FHQ18"/>
    <mergeCell ref="FHR16:FHR18"/>
    <mergeCell ref="FGZ16:FHA18"/>
    <mergeCell ref="FHB16:FHB18"/>
    <mergeCell ref="FHC16:FHC18"/>
    <mergeCell ref="FHF16:FHF18"/>
    <mergeCell ref="FHG16:FHG18"/>
    <mergeCell ref="FHH16:FHI18"/>
    <mergeCell ref="FGQ16:FGQ18"/>
    <mergeCell ref="FGR16:FGS18"/>
    <mergeCell ref="FGT16:FGT18"/>
    <mergeCell ref="FGU16:FGU18"/>
    <mergeCell ref="FGX16:FGX18"/>
    <mergeCell ref="FGY16:FGY18"/>
    <mergeCell ref="FGH16:FGH18"/>
    <mergeCell ref="FGI16:FGI18"/>
    <mergeCell ref="FGJ16:FGK18"/>
    <mergeCell ref="FGL16:FGL18"/>
    <mergeCell ref="FGM16:FGM18"/>
    <mergeCell ref="FGP16:FGP18"/>
    <mergeCell ref="FFW16:FFW18"/>
    <mergeCell ref="FFZ16:FFZ18"/>
    <mergeCell ref="FGA16:FGA18"/>
    <mergeCell ref="FGB16:FGC18"/>
    <mergeCell ref="FGD16:FGD18"/>
    <mergeCell ref="FGE16:FGE18"/>
    <mergeCell ref="FFN16:FFN18"/>
    <mergeCell ref="FFO16:FFO18"/>
    <mergeCell ref="FFR16:FFR18"/>
    <mergeCell ref="FFS16:FFS18"/>
    <mergeCell ref="FFT16:FFU18"/>
    <mergeCell ref="FFV16:FFV18"/>
    <mergeCell ref="FFD16:FFE18"/>
    <mergeCell ref="FFF16:FFF18"/>
    <mergeCell ref="FFG16:FFG18"/>
    <mergeCell ref="FFJ16:FFJ18"/>
    <mergeCell ref="FFK16:FFK18"/>
    <mergeCell ref="FFL16:FFM18"/>
    <mergeCell ref="FEU16:FEU18"/>
    <mergeCell ref="FEV16:FEW18"/>
    <mergeCell ref="FEX16:FEX18"/>
    <mergeCell ref="FEY16:FEY18"/>
    <mergeCell ref="FFB16:FFB18"/>
    <mergeCell ref="FFC16:FFC18"/>
    <mergeCell ref="FEL16:FEL18"/>
    <mergeCell ref="FEM16:FEM18"/>
    <mergeCell ref="FEN16:FEO18"/>
    <mergeCell ref="FEP16:FEP18"/>
    <mergeCell ref="FEQ16:FEQ18"/>
    <mergeCell ref="FET16:FET18"/>
    <mergeCell ref="FEA16:FEA18"/>
    <mergeCell ref="FED16:FED18"/>
    <mergeCell ref="FEE16:FEE18"/>
    <mergeCell ref="FEF16:FEG18"/>
    <mergeCell ref="FEH16:FEH18"/>
    <mergeCell ref="FEI16:FEI18"/>
    <mergeCell ref="FDR16:FDR18"/>
    <mergeCell ref="FDS16:FDS18"/>
    <mergeCell ref="FDV16:FDV18"/>
    <mergeCell ref="FDW16:FDW18"/>
    <mergeCell ref="FDX16:FDY18"/>
    <mergeCell ref="FDZ16:FDZ18"/>
    <mergeCell ref="FDH16:FDI18"/>
    <mergeCell ref="FDJ16:FDJ18"/>
    <mergeCell ref="FDK16:FDK18"/>
    <mergeCell ref="FDN16:FDN18"/>
    <mergeCell ref="FDO16:FDO18"/>
    <mergeCell ref="FDP16:FDQ18"/>
    <mergeCell ref="FCY16:FCY18"/>
    <mergeCell ref="FCZ16:FDA18"/>
    <mergeCell ref="FDB16:FDB18"/>
    <mergeCell ref="FDC16:FDC18"/>
    <mergeCell ref="FDF16:FDF18"/>
    <mergeCell ref="FDG16:FDG18"/>
    <mergeCell ref="FCP16:FCP18"/>
    <mergeCell ref="FCQ16:FCQ18"/>
    <mergeCell ref="FCR16:FCS18"/>
    <mergeCell ref="FCT16:FCT18"/>
    <mergeCell ref="FCU16:FCU18"/>
    <mergeCell ref="FCX16:FCX18"/>
    <mergeCell ref="FCE16:FCE18"/>
    <mergeCell ref="FCH16:FCH18"/>
    <mergeCell ref="FCI16:FCI18"/>
    <mergeCell ref="FCJ16:FCK18"/>
    <mergeCell ref="FCL16:FCL18"/>
    <mergeCell ref="FCM16:FCM18"/>
    <mergeCell ref="FBV16:FBV18"/>
    <mergeCell ref="FBW16:FBW18"/>
    <mergeCell ref="FBZ16:FBZ18"/>
    <mergeCell ref="FCA16:FCA18"/>
    <mergeCell ref="FCB16:FCC18"/>
    <mergeCell ref="FCD16:FCD18"/>
    <mergeCell ref="FBL16:FBM18"/>
    <mergeCell ref="FBN16:FBN18"/>
    <mergeCell ref="FBO16:FBO18"/>
    <mergeCell ref="FBR16:FBR18"/>
    <mergeCell ref="FBS16:FBS18"/>
    <mergeCell ref="FBT16:FBU18"/>
    <mergeCell ref="FBC16:FBC18"/>
    <mergeCell ref="FBD16:FBE18"/>
    <mergeCell ref="FBF16:FBF18"/>
    <mergeCell ref="FBG16:FBG18"/>
    <mergeCell ref="FBJ16:FBJ18"/>
    <mergeCell ref="FBK16:FBK18"/>
    <mergeCell ref="FAT16:FAT18"/>
    <mergeCell ref="FAU16:FAU18"/>
    <mergeCell ref="FAV16:FAW18"/>
    <mergeCell ref="FAX16:FAX18"/>
    <mergeCell ref="FAY16:FAY18"/>
    <mergeCell ref="FBB16:FBB18"/>
    <mergeCell ref="FAI16:FAI18"/>
    <mergeCell ref="FAL16:FAL18"/>
    <mergeCell ref="FAM16:FAM18"/>
    <mergeCell ref="FAN16:FAO18"/>
    <mergeCell ref="FAP16:FAP18"/>
    <mergeCell ref="FAQ16:FAQ18"/>
    <mergeCell ref="EZZ16:EZZ18"/>
    <mergeCell ref="FAA16:FAA18"/>
    <mergeCell ref="FAD16:FAD18"/>
    <mergeCell ref="FAE16:FAE18"/>
    <mergeCell ref="FAF16:FAG18"/>
    <mergeCell ref="FAH16:FAH18"/>
    <mergeCell ref="EZP16:EZQ18"/>
    <mergeCell ref="EZR16:EZR18"/>
    <mergeCell ref="EZS16:EZS18"/>
    <mergeCell ref="EZV16:EZV18"/>
    <mergeCell ref="EZW16:EZW18"/>
    <mergeCell ref="EZX16:EZY18"/>
    <mergeCell ref="EZG16:EZG18"/>
    <mergeCell ref="EZH16:EZI18"/>
    <mergeCell ref="EZJ16:EZJ18"/>
    <mergeCell ref="EZK16:EZK18"/>
    <mergeCell ref="EZN16:EZN18"/>
    <mergeCell ref="EZO16:EZO18"/>
    <mergeCell ref="EYX16:EYX18"/>
    <mergeCell ref="EYY16:EYY18"/>
    <mergeCell ref="EYZ16:EZA18"/>
    <mergeCell ref="EZB16:EZB18"/>
    <mergeCell ref="EZC16:EZC18"/>
    <mergeCell ref="EZF16:EZF18"/>
    <mergeCell ref="EYM16:EYM18"/>
    <mergeCell ref="EYP16:EYP18"/>
    <mergeCell ref="EYQ16:EYQ18"/>
    <mergeCell ref="EYR16:EYS18"/>
    <mergeCell ref="EYT16:EYT18"/>
    <mergeCell ref="EYU16:EYU18"/>
    <mergeCell ref="EYD16:EYD18"/>
    <mergeCell ref="EYE16:EYE18"/>
    <mergeCell ref="EYH16:EYH18"/>
    <mergeCell ref="EYI16:EYI18"/>
    <mergeCell ref="EYJ16:EYK18"/>
    <mergeCell ref="EYL16:EYL18"/>
    <mergeCell ref="EXT16:EXU18"/>
    <mergeCell ref="EXV16:EXV18"/>
    <mergeCell ref="EXW16:EXW18"/>
    <mergeCell ref="EXZ16:EXZ18"/>
    <mergeCell ref="EYA16:EYA18"/>
    <mergeCell ref="EYB16:EYC18"/>
    <mergeCell ref="EXK16:EXK18"/>
    <mergeCell ref="EXL16:EXM18"/>
    <mergeCell ref="EXN16:EXN18"/>
    <mergeCell ref="EXO16:EXO18"/>
    <mergeCell ref="EXR16:EXR18"/>
    <mergeCell ref="EXS16:EXS18"/>
    <mergeCell ref="EXB16:EXB18"/>
    <mergeCell ref="EXC16:EXC18"/>
    <mergeCell ref="EXD16:EXE18"/>
    <mergeCell ref="EXF16:EXF18"/>
    <mergeCell ref="EXG16:EXG18"/>
    <mergeCell ref="EXJ16:EXJ18"/>
    <mergeCell ref="EWQ16:EWQ18"/>
    <mergeCell ref="EWT16:EWT18"/>
    <mergeCell ref="EWU16:EWU18"/>
    <mergeCell ref="EWV16:EWW18"/>
    <mergeCell ref="EWX16:EWX18"/>
    <mergeCell ref="EWY16:EWY18"/>
    <mergeCell ref="EWH16:EWH18"/>
    <mergeCell ref="EWI16:EWI18"/>
    <mergeCell ref="EWL16:EWL18"/>
    <mergeCell ref="EWM16:EWM18"/>
    <mergeCell ref="EWN16:EWO18"/>
    <mergeCell ref="EWP16:EWP18"/>
    <mergeCell ref="EVX16:EVY18"/>
    <mergeCell ref="EVZ16:EVZ18"/>
    <mergeCell ref="EWA16:EWA18"/>
    <mergeCell ref="EWD16:EWD18"/>
    <mergeCell ref="EWE16:EWE18"/>
    <mergeCell ref="EWF16:EWG18"/>
    <mergeCell ref="EVO16:EVO18"/>
    <mergeCell ref="EVP16:EVQ18"/>
    <mergeCell ref="EVR16:EVR18"/>
    <mergeCell ref="EVS16:EVS18"/>
    <mergeCell ref="EVV16:EVV18"/>
    <mergeCell ref="EVW16:EVW18"/>
    <mergeCell ref="EVF16:EVF18"/>
    <mergeCell ref="EVG16:EVG18"/>
    <mergeCell ref="EVH16:EVI18"/>
    <mergeCell ref="EVJ16:EVJ18"/>
    <mergeCell ref="EVK16:EVK18"/>
    <mergeCell ref="EVN16:EVN18"/>
    <mergeCell ref="EUU16:EUU18"/>
    <mergeCell ref="EUX16:EUX18"/>
    <mergeCell ref="EUY16:EUY18"/>
    <mergeCell ref="EUZ16:EVA18"/>
    <mergeCell ref="EVB16:EVB18"/>
    <mergeCell ref="EVC16:EVC18"/>
    <mergeCell ref="EUL16:EUL18"/>
    <mergeCell ref="EUM16:EUM18"/>
    <mergeCell ref="EUP16:EUP18"/>
    <mergeCell ref="EUQ16:EUQ18"/>
    <mergeCell ref="EUR16:EUS18"/>
    <mergeCell ref="EUT16:EUT18"/>
    <mergeCell ref="EUB16:EUC18"/>
    <mergeCell ref="EUD16:EUD18"/>
    <mergeCell ref="EUE16:EUE18"/>
    <mergeCell ref="EUH16:EUH18"/>
    <mergeCell ref="EUI16:EUI18"/>
    <mergeCell ref="EUJ16:EUK18"/>
    <mergeCell ref="ETS16:ETS18"/>
    <mergeCell ref="ETT16:ETU18"/>
    <mergeCell ref="ETV16:ETV18"/>
    <mergeCell ref="ETW16:ETW18"/>
    <mergeCell ref="ETZ16:ETZ18"/>
    <mergeCell ref="EUA16:EUA18"/>
    <mergeCell ref="ETJ16:ETJ18"/>
    <mergeCell ref="ETK16:ETK18"/>
    <mergeCell ref="ETL16:ETM18"/>
    <mergeCell ref="ETN16:ETN18"/>
    <mergeCell ref="ETO16:ETO18"/>
    <mergeCell ref="ETR16:ETR18"/>
    <mergeCell ref="ESY16:ESY18"/>
    <mergeCell ref="ETB16:ETB18"/>
    <mergeCell ref="ETC16:ETC18"/>
    <mergeCell ref="ETD16:ETE18"/>
    <mergeCell ref="ETF16:ETF18"/>
    <mergeCell ref="ETG16:ETG18"/>
    <mergeCell ref="ESP16:ESP18"/>
    <mergeCell ref="ESQ16:ESQ18"/>
    <mergeCell ref="EST16:EST18"/>
    <mergeCell ref="ESU16:ESU18"/>
    <mergeCell ref="ESV16:ESW18"/>
    <mergeCell ref="ESX16:ESX18"/>
    <mergeCell ref="ESF16:ESG18"/>
    <mergeCell ref="ESH16:ESH18"/>
    <mergeCell ref="ESI16:ESI18"/>
    <mergeCell ref="ESL16:ESL18"/>
    <mergeCell ref="ESM16:ESM18"/>
    <mergeCell ref="ESN16:ESO18"/>
    <mergeCell ref="ERW16:ERW18"/>
    <mergeCell ref="ERX16:ERY18"/>
    <mergeCell ref="ERZ16:ERZ18"/>
    <mergeCell ref="ESA16:ESA18"/>
    <mergeCell ref="ESD16:ESD18"/>
    <mergeCell ref="ESE16:ESE18"/>
    <mergeCell ref="ERN16:ERN18"/>
    <mergeCell ref="ERO16:ERO18"/>
    <mergeCell ref="ERP16:ERQ18"/>
    <mergeCell ref="ERR16:ERR18"/>
    <mergeCell ref="ERS16:ERS18"/>
    <mergeCell ref="ERV16:ERV18"/>
    <mergeCell ref="ERC16:ERC18"/>
    <mergeCell ref="ERF16:ERF18"/>
    <mergeCell ref="ERG16:ERG18"/>
    <mergeCell ref="ERH16:ERI18"/>
    <mergeCell ref="ERJ16:ERJ18"/>
    <mergeCell ref="ERK16:ERK18"/>
    <mergeCell ref="EQT16:EQT18"/>
    <mergeCell ref="EQU16:EQU18"/>
    <mergeCell ref="EQX16:EQX18"/>
    <mergeCell ref="EQY16:EQY18"/>
    <mergeCell ref="EQZ16:ERA18"/>
    <mergeCell ref="ERB16:ERB18"/>
    <mergeCell ref="EQJ16:EQK18"/>
    <mergeCell ref="EQL16:EQL18"/>
    <mergeCell ref="EQM16:EQM18"/>
    <mergeCell ref="EQP16:EQP18"/>
    <mergeCell ref="EQQ16:EQQ18"/>
    <mergeCell ref="EQR16:EQS18"/>
    <mergeCell ref="EQA16:EQA18"/>
    <mergeCell ref="EQB16:EQC18"/>
    <mergeCell ref="EQD16:EQD18"/>
    <mergeCell ref="EQE16:EQE18"/>
    <mergeCell ref="EQH16:EQH18"/>
    <mergeCell ref="EQI16:EQI18"/>
    <mergeCell ref="EPR16:EPR18"/>
    <mergeCell ref="EPS16:EPS18"/>
    <mergeCell ref="EPT16:EPU18"/>
    <mergeCell ref="EPV16:EPV18"/>
    <mergeCell ref="EPW16:EPW18"/>
    <mergeCell ref="EPZ16:EPZ18"/>
    <mergeCell ref="EPG16:EPG18"/>
    <mergeCell ref="EPJ16:EPJ18"/>
    <mergeCell ref="EPK16:EPK18"/>
    <mergeCell ref="EPL16:EPM18"/>
    <mergeCell ref="EPN16:EPN18"/>
    <mergeCell ref="EPO16:EPO18"/>
    <mergeCell ref="EOX16:EOX18"/>
    <mergeCell ref="EOY16:EOY18"/>
    <mergeCell ref="EPB16:EPB18"/>
    <mergeCell ref="EPC16:EPC18"/>
    <mergeCell ref="EPD16:EPE18"/>
    <mergeCell ref="EPF16:EPF18"/>
    <mergeCell ref="EON16:EOO18"/>
    <mergeCell ref="EOP16:EOP18"/>
    <mergeCell ref="EOQ16:EOQ18"/>
    <mergeCell ref="EOT16:EOT18"/>
    <mergeCell ref="EOU16:EOU18"/>
    <mergeCell ref="EOV16:EOW18"/>
    <mergeCell ref="EOE16:EOE18"/>
    <mergeCell ref="EOF16:EOG18"/>
    <mergeCell ref="EOH16:EOH18"/>
    <mergeCell ref="EOI16:EOI18"/>
    <mergeCell ref="EOL16:EOL18"/>
    <mergeCell ref="EOM16:EOM18"/>
    <mergeCell ref="ENV16:ENV18"/>
    <mergeCell ref="ENW16:ENW18"/>
    <mergeCell ref="ENX16:ENY18"/>
    <mergeCell ref="ENZ16:ENZ18"/>
    <mergeCell ref="EOA16:EOA18"/>
    <mergeCell ref="EOD16:EOD18"/>
    <mergeCell ref="ENK16:ENK18"/>
    <mergeCell ref="ENN16:ENN18"/>
    <mergeCell ref="ENO16:ENO18"/>
    <mergeCell ref="ENP16:ENQ18"/>
    <mergeCell ref="ENR16:ENR18"/>
    <mergeCell ref="ENS16:ENS18"/>
    <mergeCell ref="ENB16:ENB18"/>
    <mergeCell ref="ENC16:ENC18"/>
    <mergeCell ref="ENF16:ENF18"/>
    <mergeCell ref="ENG16:ENG18"/>
    <mergeCell ref="ENH16:ENI18"/>
    <mergeCell ref="ENJ16:ENJ18"/>
    <mergeCell ref="EMR16:EMS18"/>
    <mergeCell ref="EMT16:EMT18"/>
    <mergeCell ref="EMU16:EMU18"/>
    <mergeCell ref="EMX16:EMX18"/>
    <mergeCell ref="EMY16:EMY18"/>
    <mergeCell ref="EMZ16:ENA18"/>
    <mergeCell ref="EMI16:EMI18"/>
    <mergeCell ref="EMJ16:EMK18"/>
    <mergeCell ref="EML16:EML18"/>
    <mergeCell ref="EMM16:EMM18"/>
    <mergeCell ref="EMP16:EMP18"/>
    <mergeCell ref="EMQ16:EMQ18"/>
    <mergeCell ref="ELZ16:ELZ18"/>
    <mergeCell ref="EMA16:EMA18"/>
    <mergeCell ref="EMB16:EMC18"/>
    <mergeCell ref="EMD16:EMD18"/>
    <mergeCell ref="EME16:EME18"/>
    <mergeCell ref="EMH16:EMH18"/>
    <mergeCell ref="ELO16:ELO18"/>
    <mergeCell ref="ELR16:ELR18"/>
    <mergeCell ref="ELS16:ELS18"/>
    <mergeCell ref="ELT16:ELU18"/>
    <mergeCell ref="ELV16:ELV18"/>
    <mergeCell ref="ELW16:ELW18"/>
    <mergeCell ref="ELF16:ELF18"/>
    <mergeCell ref="ELG16:ELG18"/>
    <mergeCell ref="ELJ16:ELJ18"/>
    <mergeCell ref="ELK16:ELK18"/>
    <mergeCell ref="ELL16:ELM18"/>
    <mergeCell ref="ELN16:ELN18"/>
    <mergeCell ref="EKV16:EKW18"/>
    <mergeCell ref="EKX16:EKX18"/>
    <mergeCell ref="EKY16:EKY18"/>
    <mergeCell ref="ELB16:ELB18"/>
    <mergeCell ref="ELC16:ELC18"/>
    <mergeCell ref="ELD16:ELE18"/>
    <mergeCell ref="EKM16:EKM18"/>
    <mergeCell ref="EKN16:EKO18"/>
    <mergeCell ref="EKP16:EKP18"/>
    <mergeCell ref="EKQ16:EKQ18"/>
    <mergeCell ref="EKT16:EKT18"/>
    <mergeCell ref="EKU16:EKU18"/>
    <mergeCell ref="EKD16:EKD18"/>
    <mergeCell ref="EKE16:EKE18"/>
    <mergeCell ref="EKF16:EKG18"/>
    <mergeCell ref="EKH16:EKH18"/>
    <mergeCell ref="EKI16:EKI18"/>
    <mergeCell ref="EKL16:EKL18"/>
    <mergeCell ref="EJS16:EJS18"/>
    <mergeCell ref="EJV16:EJV18"/>
    <mergeCell ref="EJW16:EJW18"/>
    <mergeCell ref="EJX16:EJY18"/>
    <mergeCell ref="EJZ16:EJZ18"/>
    <mergeCell ref="EKA16:EKA18"/>
    <mergeCell ref="EJJ16:EJJ18"/>
    <mergeCell ref="EJK16:EJK18"/>
    <mergeCell ref="EJN16:EJN18"/>
    <mergeCell ref="EJO16:EJO18"/>
    <mergeCell ref="EJP16:EJQ18"/>
    <mergeCell ref="EJR16:EJR18"/>
    <mergeCell ref="EIZ16:EJA18"/>
    <mergeCell ref="EJB16:EJB18"/>
    <mergeCell ref="EJC16:EJC18"/>
    <mergeCell ref="EJF16:EJF18"/>
    <mergeCell ref="EJG16:EJG18"/>
    <mergeCell ref="EJH16:EJI18"/>
    <mergeCell ref="EIQ16:EIQ18"/>
    <mergeCell ref="EIR16:EIS18"/>
    <mergeCell ref="EIT16:EIT18"/>
    <mergeCell ref="EIU16:EIU18"/>
    <mergeCell ref="EIX16:EIX18"/>
    <mergeCell ref="EIY16:EIY18"/>
    <mergeCell ref="EIH16:EIH18"/>
    <mergeCell ref="EII16:EII18"/>
    <mergeCell ref="EIJ16:EIK18"/>
    <mergeCell ref="EIL16:EIL18"/>
    <mergeCell ref="EIM16:EIM18"/>
    <mergeCell ref="EIP16:EIP18"/>
    <mergeCell ref="EHW16:EHW18"/>
    <mergeCell ref="EHZ16:EHZ18"/>
    <mergeCell ref="EIA16:EIA18"/>
    <mergeCell ref="EIB16:EIC18"/>
    <mergeCell ref="EID16:EID18"/>
    <mergeCell ref="EIE16:EIE18"/>
    <mergeCell ref="EHN16:EHN18"/>
    <mergeCell ref="EHO16:EHO18"/>
    <mergeCell ref="EHR16:EHR18"/>
    <mergeCell ref="EHS16:EHS18"/>
    <mergeCell ref="EHT16:EHU18"/>
    <mergeCell ref="EHV16:EHV18"/>
    <mergeCell ref="EHD16:EHE18"/>
    <mergeCell ref="EHF16:EHF18"/>
    <mergeCell ref="EHG16:EHG18"/>
    <mergeCell ref="EHJ16:EHJ18"/>
    <mergeCell ref="EHK16:EHK18"/>
    <mergeCell ref="EHL16:EHM18"/>
    <mergeCell ref="EGU16:EGU18"/>
    <mergeCell ref="EGV16:EGW18"/>
    <mergeCell ref="EGX16:EGX18"/>
    <mergeCell ref="EGY16:EGY18"/>
    <mergeCell ref="EHB16:EHB18"/>
    <mergeCell ref="EHC16:EHC18"/>
    <mergeCell ref="EGL16:EGL18"/>
    <mergeCell ref="EGM16:EGM18"/>
    <mergeCell ref="EGN16:EGO18"/>
    <mergeCell ref="EGP16:EGP18"/>
    <mergeCell ref="EGQ16:EGQ18"/>
    <mergeCell ref="EGT16:EGT18"/>
    <mergeCell ref="EGA16:EGA18"/>
    <mergeCell ref="EGD16:EGD18"/>
    <mergeCell ref="EGE16:EGE18"/>
    <mergeCell ref="EGF16:EGG18"/>
    <mergeCell ref="EGH16:EGH18"/>
    <mergeCell ref="EGI16:EGI18"/>
    <mergeCell ref="EFR16:EFR18"/>
    <mergeCell ref="EFS16:EFS18"/>
    <mergeCell ref="EFV16:EFV18"/>
    <mergeCell ref="EFW16:EFW18"/>
    <mergeCell ref="EFX16:EFY18"/>
    <mergeCell ref="EFZ16:EFZ18"/>
    <mergeCell ref="EFH16:EFI18"/>
    <mergeCell ref="EFJ16:EFJ18"/>
    <mergeCell ref="EFK16:EFK18"/>
    <mergeCell ref="EFN16:EFN18"/>
    <mergeCell ref="EFO16:EFO18"/>
    <mergeCell ref="EFP16:EFQ18"/>
    <mergeCell ref="EEY16:EEY18"/>
    <mergeCell ref="EEZ16:EFA18"/>
    <mergeCell ref="EFB16:EFB18"/>
    <mergeCell ref="EFC16:EFC18"/>
    <mergeCell ref="EFF16:EFF18"/>
    <mergeCell ref="EFG16:EFG18"/>
    <mergeCell ref="EEP16:EEP18"/>
    <mergeCell ref="EEQ16:EEQ18"/>
    <mergeCell ref="EER16:EES18"/>
    <mergeCell ref="EET16:EET18"/>
    <mergeCell ref="EEU16:EEU18"/>
    <mergeCell ref="EEX16:EEX18"/>
    <mergeCell ref="EEE16:EEE18"/>
    <mergeCell ref="EEH16:EEH18"/>
    <mergeCell ref="EEI16:EEI18"/>
    <mergeCell ref="EEJ16:EEK18"/>
    <mergeCell ref="EEL16:EEL18"/>
    <mergeCell ref="EEM16:EEM18"/>
    <mergeCell ref="EDV16:EDV18"/>
    <mergeCell ref="EDW16:EDW18"/>
    <mergeCell ref="EDZ16:EDZ18"/>
    <mergeCell ref="EEA16:EEA18"/>
    <mergeCell ref="EEB16:EEC18"/>
    <mergeCell ref="EED16:EED18"/>
    <mergeCell ref="EDL16:EDM18"/>
    <mergeCell ref="EDN16:EDN18"/>
    <mergeCell ref="EDO16:EDO18"/>
    <mergeCell ref="EDR16:EDR18"/>
    <mergeCell ref="EDS16:EDS18"/>
    <mergeCell ref="EDT16:EDU18"/>
    <mergeCell ref="EDC16:EDC18"/>
    <mergeCell ref="EDD16:EDE18"/>
    <mergeCell ref="EDF16:EDF18"/>
    <mergeCell ref="EDG16:EDG18"/>
    <mergeCell ref="EDJ16:EDJ18"/>
    <mergeCell ref="EDK16:EDK18"/>
    <mergeCell ref="ECT16:ECT18"/>
    <mergeCell ref="ECU16:ECU18"/>
    <mergeCell ref="ECV16:ECW18"/>
    <mergeCell ref="ECX16:ECX18"/>
    <mergeCell ref="ECY16:ECY18"/>
    <mergeCell ref="EDB16:EDB18"/>
    <mergeCell ref="ECI16:ECI18"/>
    <mergeCell ref="ECL16:ECL18"/>
    <mergeCell ref="ECM16:ECM18"/>
    <mergeCell ref="ECN16:ECO18"/>
    <mergeCell ref="ECP16:ECP18"/>
    <mergeCell ref="ECQ16:ECQ18"/>
    <mergeCell ref="EBZ16:EBZ18"/>
    <mergeCell ref="ECA16:ECA18"/>
    <mergeCell ref="ECD16:ECD18"/>
    <mergeCell ref="ECE16:ECE18"/>
    <mergeCell ref="ECF16:ECG18"/>
    <mergeCell ref="ECH16:ECH18"/>
    <mergeCell ref="EBP16:EBQ18"/>
    <mergeCell ref="EBR16:EBR18"/>
    <mergeCell ref="EBS16:EBS18"/>
    <mergeCell ref="EBV16:EBV18"/>
    <mergeCell ref="EBW16:EBW18"/>
    <mergeCell ref="EBX16:EBY18"/>
    <mergeCell ref="EBG16:EBG18"/>
    <mergeCell ref="EBH16:EBI18"/>
    <mergeCell ref="EBJ16:EBJ18"/>
    <mergeCell ref="EBK16:EBK18"/>
    <mergeCell ref="EBN16:EBN18"/>
    <mergeCell ref="EBO16:EBO18"/>
    <mergeCell ref="EAX16:EAX18"/>
    <mergeCell ref="EAY16:EAY18"/>
    <mergeCell ref="EAZ16:EBA18"/>
    <mergeCell ref="EBB16:EBB18"/>
    <mergeCell ref="EBC16:EBC18"/>
    <mergeCell ref="EBF16:EBF18"/>
    <mergeCell ref="EAM16:EAM18"/>
    <mergeCell ref="EAP16:EAP18"/>
    <mergeCell ref="EAQ16:EAQ18"/>
    <mergeCell ref="EAR16:EAS18"/>
    <mergeCell ref="EAT16:EAT18"/>
    <mergeCell ref="EAU16:EAU18"/>
    <mergeCell ref="EAD16:EAD18"/>
    <mergeCell ref="EAE16:EAE18"/>
    <mergeCell ref="EAH16:EAH18"/>
    <mergeCell ref="EAI16:EAI18"/>
    <mergeCell ref="EAJ16:EAK18"/>
    <mergeCell ref="EAL16:EAL18"/>
    <mergeCell ref="DZT16:DZU18"/>
    <mergeCell ref="DZV16:DZV18"/>
    <mergeCell ref="DZW16:DZW18"/>
    <mergeCell ref="DZZ16:DZZ18"/>
    <mergeCell ref="EAA16:EAA18"/>
    <mergeCell ref="EAB16:EAC18"/>
    <mergeCell ref="DZK16:DZK18"/>
    <mergeCell ref="DZL16:DZM18"/>
    <mergeCell ref="DZN16:DZN18"/>
    <mergeCell ref="DZO16:DZO18"/>
    <mergeCell ref="DZR16:DZR18"/>
    <mergeCell ref="DZS16:DZS18"/>
    <mergeCell ref="DZB16:DZB18"/>
    <mergeCell ref="DZC16:DZC18"/>
    <mergeCell ref="DZD16:DZE18"/>
    <mergeCell ref="DZF16:DZF18"/>
    <mergeCell ref="DZG16:DZG18"/>
    <mergeCell ref="DZJ16:DZJ18"/>
    <mergeCell ref="DYQ16:DYQ18"/>
    <mergeCell ref="DYT16:DYT18"/>
    <mergeCell ref="DYU16:DYU18"/>
    <mergeCell ref="DYV16:DYW18"/>
    <mergeCell ref="DYX16:DYX18"/>
    <mergeCell ref="DYY16:DYY18"/>
    <mergeCell ref="DYH16:DYH18"/>
    <mergeCell ref="DYI16:DYI18"/>
    <mergeCell ref="DYL16:DYL18"/>
    <mergeCell ref="DYM16:DYM18"/>
    <mergeCell ref="DYN16:DYO18"/>
    <mergeCell ref="DYP16:DYP18"/>
    <mergeCell ref="DXX16:DXY18"/>
    <mergeCell ref="DXZ16:DXZ18"/>
    <mergeCell ref="DYA16:DYA18"/>
    <mergeCell ref="DYD16:DYD18"/>
    <mergeCell ref="DYE16:DYE18"/>
    <mergeCell ref="DYF16:DYG18"/>
    <mergeCell ref="DXO16:DXO18"/>
    <mergeCell ref="DXP16:DXQ18"/>
    <mergeCell ref="DXR16:DXR18"/>
    <mergeCell ref="DXS16:DXS18"/>
    <mergeCell ref="DXV16:DXV18"/>
    <mergeCell ref="DXW16:DXW18"/>
    <mergeCell ref="DXF16:DXF18"/>
    <mergeCell ref="DXG16:DXG18"/>
    <mergeCell ref="DXH16:DXI18"/>
    <mergeCell ref="DXJ16:DXJ18"/>
    <mergeCell ref="DXK16:DXK18"/>
    <mergeCell ref="DXN16:DXN18"/>
    <mergeCell ref="DWU16:DWU18"/>
    <mergeCell ref="DWX16:DWX18"/>
    <mergeCell ref="DWY16:DWY18"/>
    <mergeCell ref="DWZ16:DXA18"/>
    <mergeCell ref="DXB16:DXB18"/>
    <mergeCell ref="DXC16:DXC18"/>
    <mergeCell ref="DWL16:DWL18"/>
    <mergeCell ref="DWM16:DWM18"/>
    <mergeCell ref="DWP16:DWP18"/>
    <mergeCell ref="DWQ16:DWQ18"/>
    <mergeCell ref="DWR16:DWS18"/>
    <mergeCell ref="DWT16:DWT18"/>
    <mergeCell ref="DWB16:DWC18"/>
    <mergeCell ref="DWD16:DWD18"/>
    <mergeCell ref="DWE16:DWE18"/>
    <mergeCell ref="DWH16:DWH18"/>
    <mergeCell ref="DWI16:DWI18"/>
    <mergeCell ref="DWJ16:DWK18"/>
    <mergeCell ref="DVS16:DVS18"/>
    <mergeCell ref="DVT16:DVU18"/>
    <mergeCell ref="DVV16:DVV18"/>
    <mergeCell ref="DVW16:DVW18"/>
    <mergeCell ref="DVZ16:DVZ18"/>
    <mergeCell ref="DWA16:DWA18"/>
    <mergeCell ref="DVJ16:DVJ18"/>
    <mergeCell ref="DVK16:DVK18"/>
    <mergeCell ref="DVL16:DVM18"/>
    <mergeCell ref="DVN16:DVN18"/>
    <mergeCell ref="DVO16:DVO18"/>
    <mergeCell ref="DVR16:DVR18"/>
    <mergeCell ref="DUY16:DUY18"/>
    <mergeCell ref="DVB16:DVB18"/>
    <mergeCell ref="DVC16:DVC18"/>
    <mergeCell ref="DVD16:DVE18"/>
    <mergeCell ref="DVF16:DVF18"/>
    <mergeCell ref="DVG16:DVG18"/>
    <mergeCell ref="DUP16:DUP18"/>
    <mergeCell ref="DUQ16:DUQ18"/>
    <mergeCell ref="DUT16:DUT18"/>
    <mergeCell ref="DUU16:DUU18"/>
    <mergeCell ref="DUV16:DUW18"/>
    <mergeCell ref="DUX16:DUX18"/>
    <mergeCell ref="DUF16:DUG18"/>
    <mergeCell ref="DUH16:DUH18"/>
    <mergeCell ref="DUI16:DUI18"/>
    <mergeCell ref="DUL16:DUL18"/>
    <mergeCell ref="DUM16:DUM18"/>
    <mergeCell ref="DUN16:DUO18"/>
    <mergeCell ref="DTW16:DTW18"/>
    <mergeCell ref="DTX16:DTY18"/>
    <mergeCell ref="DTZ16:DTZ18"/>
    <mergeCell ref="DUA16:DUA18"/>
    <mergeCell ref="DUD16:DUD18"/>
    <mergeCell ref="DUE16:DUE18"/>
    <mergeCell ref="DTN16:DTN18"/>
    <mergeCell ref="DTO16:DTO18"/>
    <mergeCell ref="DTP16:DTQ18"/>
    <mergeCell ref="DTR16:DTR18"/>
    <mergeCell ref="DTS16:DTS18"/>
    <mergeCell ref="DTV16:DTV18"/>
    <mergeCell ref="DTC16:DTC18"/>
    <mergeCell ref="DTF16:DTF18"/>
    <mergeCell ref="DTG16:DTG18"/>
    <mergeCell ref="DTH16:DTI18"/>
    <mergeCell ref="DTJ16:DTJ18"/>
    <mergeCell ref="DTK16:DTK18"/>
    <mergeCell ref="DST16:DST18"/>
    <mergeCell ref="DSU16:DSU18"/>
    <mergeCell ref="DSX16:DSX18"/>
    <mergeCell ref="DSY16:DSY18"/>
    <mergeCell ref="DSZ16:DTA18"/>
    <mergeCell ref="DTB16:DTB18"/>
    <mergeCell ref="DSJ16:DSK18"/>
    <mergeCell ref="DSL16:DSL18"/>
    <mergeCell ref="DSM16:DSM18"/>
    <mergeCell ref="DSP16:DSP18"/>
    <mergeCell ref="DSQ16:DSQ18"/>
    <mergeCell ref="DSR16:DSS18"/>
    <mergeCell ref="DSA16:DSA18"/>
    <mergeCell ref="DSB16:DSC18"/>
    <mergeCell ref="DSD16:DSD18"/>
    <mergeCell ref="DSE16:DSE18"/>
    <mergeCell ref="DSH16:DSH18"/>
    <mergeCell ref="DSI16:DSI18"/>
    <mergeCell ref="DRR16:DRR18"/>
    <mergeCell ref="DRS16:DRS18"/>
    <mergeCell ref="DRT16:DRU18"/>
    <mergeCell ref="DRV16:DRV18"/>
    <mergeCell ref="DRW16:DRW18"/>
    <mergeCell ref="DRZ16:DRZ18"/>
    <mergeCell ref="DRG16:DRG18"/>
    <mergeCell ref="DRJ16:DRJ18"/>
    <mergeCell ref="DRK16:DRK18"/>
    <mergeCell ref="DRL16:DRM18"/>
    <mergeCell ref="DRN16:DRN18"/>
    <mergeCell ref="DRO16:DRO18"/>
    <mergeCell ref="DQX16:DQX18"/>
    <mergeCell ref="DQY16:DQY18"/>
    <mergeCell ref="DRB16:DRB18"/>
    <mergeCell ref="DRC16:DRC18"/>
    <mergeCell ref="DRD16:DRE18"/>
    <mergeCell ref="DRF16:DRF18"/>
    <mergeCell ref="DQN16:DQO18"/>
    <mergeCell ref="DQP16:DQP18"/>
    <mergeCell ref="DQQ16:DQQ18"/>
    <mergeCell ref="DQT16:DQT18"/>
    <mergeCell ref="DQU16:DQU18"/>
    <mergeCell ref="DQV16:DQW18"/>
    <mergeCell ref="DQE16:DQE18"/>
    <mergeCell ref="DQF16:DQG18"/>
    <mergeCell ref="DQH16:DQH18"/>
    <mergeCell ref="DQI16:DQI18"/>
    <mergeCell ref="DQL16:DQL18"/>
    <mergeCell ref="DQM16:DQM18"/>
    <mergeCell ref="DPV16:DPV18"/>
    <mergeCell ref="DPW16:DPW18"/>
    <mergeCell ref="DPX16:DPY18"/>
    <mergeCell ref="DPZ16:DPZ18"/>
    <mergeCell ref="DQA16:DQA18"/>
    <mergeCell ref="DQD16:DQD18"/>
    <mergeCell ref="DPK16:DPK18"/>
    <mergeCell ref="DPN16:DPN18"/>
    <mergeCell ref="DPO16:DPO18"/>
    <mergeCell ref="DPP16:DPQ18"/>
    <mergeCell ref="DPR16:DPR18"/>
    <mergeCell ref="DPS16:DPS18"/>
    <mergeCell ref="DPB16:DPB18"/>
    <mergeCell ref="DPC16:DPC18"/>
    <mergeCell ref="DPF16:DPF18"/>
    <mergeCell ref="DPG16:DPG18"/>
    <mergeCell ref="DPH16:DPI18"/>
    <mergeCell ref="DPJ16:DPJ18"/>
    <mergeCell ref="DOR16:DOS18"/>
    <mergeCell ref="DOT16:DOT18"/>
    <mergeCell ref="DOU16:DOU18"/>
    <mergeCell ref="DOX16:DOX18"/>
    <mergeCell ref="DOY16:DOY18"/>
    <mergeCell ref="DOZ16:DPA18"/>
    <mergeCell ref="DOI16:DOI18"/>
    <mergeCell ref="DOJ16:DOK18"/>
    <mergeCell ref="DOL16:DOL18"/>
    <mergeCell ref="DOM16:DOM18"/>
    <mergeCell ref="DOP16:DOP18"/>
    <mergeCell ref="DOQ16:DOQ18"/>
    <mergeCell ref="DNZ16:DNZ18"/>
    <mergeCell ref="DOA16:DOA18"/>
    <mergeCell ref="DOB16:DOC18"/>
    <mergeCell ref="DOD16:DOD18"/>
    <mergeCell ref="DOE16:DOE18"/>
    <mergeCell ref="DOH16:DOH18"/>
    <mergeCell ref="DNO16:DNO18"/>
    <mergeCell ref="DNR16:DNR18"/>
    <mergeCell ref="DNS16:DNS18"/>
    <mergeCell ref="DNT16:DNU18"/>
    <mergeCell ref="DNV16:DNV18"/>
    <mergeCell ref="DNW16:DNW18"/>
    <mergeCell ref="DNF16:DNF18"/>
    <mergeCell ref="DNG16:DNG18"/>
    <mergeCell ref="DNJ16:DNJ18"/>
    <mergeCell ref="DNK16:DNK18"/>
    <mergeCell ref="DNL16:DNM18"/>
    <mergeCell ref="DNN16:DNN18"/>
    <mergeCell ref="DMV16:DMW18"/>
    <mergeCell ref="DMX16:DMX18"/>
    <mergeCell ref="DMY16:DMY18"/>
    <mergeCell ref="DNB16:DNB18"/>
    <mergeCell ref="DNC16:DNC18"/>
    <mergeCell ref="DND16:DNE18"/>
    <mergeCell ref="DMM16:DMM18"/>
    <mergeCell ref="DMN16:DMO18"/>
    <mergeCell ref="DMP16:DMP18"/>
    <mergeCell ref="DMQ16:DMQ18"/>
    <mergeCell ref="DMT16:DMT18"/>
    <mergeCell ref="DMU16:DMU18"/>
    <mergeCell ref="DMD16:DMD18"/>
    <mergeCell ref="DME16:DME18"/>
    <mergeCell ref="DMF16:DMG18"/>
    <mergeCell ref="DMH16:DMH18"/>
    <mergeCell ref="DMI16:DMI18"/>
    <mergeCell ref="DML16:DML18"/>
    <mergeCell ref="DLS16:DLS18"/>
    <mergeCell ref="DLV16:DLV18"/>
    <mergeCell ref="DLW16:DLW18"/>
    <mergeCell ref="DLX16:DLY18"/>
    <mergeCell ref="DLZ16:DLZ18"/>
    <mergeCell ref="DMA16:DMA18"/>
    <mergeCell ref="DLJ16:DLJ18"/>
    <mergeCell ref="DLK16:DLK18"/>
    <mergeCell ref="DLN16:DLN18"/>
    <mergeCell ref="DLO16:DLO18"/>
    <mergeCell ref="DLP16:DLQ18"/>
    <mergeCell ref="DLR16:DLR18"/>
    <mergeCell ref="DKZ16:DLA18"/>
    <mergeCell ref="DLB16:DLB18"/>
    <mergeCell ref="DLC16:DLC18"/>
    <mergeCell ref="DLF16:DLF18"/>
    <mergeCell ref="DLG16:DLG18"/>
    <mergeCell ref="DLH16:DLI18"/>
    <mergeCell ref="DKQ16:DKQ18"/>
    <mergeCell ref="DKR16:DKS18"/>
    <mergeCell ref="DKT16:DKT18"/>
    <mergeCell ref="DKU16:DKU18"/>
    <mergeCell ref="DKX16:DKX18"/>
    <mergeCell ref="DKY16:DKY18"/>
    <mergeCell ref="DKH16:DKH18"/>
    <mergeCell ref="DKI16:DKI18"/>
    <mergeCell ref="DKJ16:DKK18"/>
    <mergeCell ref="DKL16:DKL18"/>
    <mergeCell ref="DKM16:DKM18"/>
    <mergeCell ref="DKP16:DKP18"/>
    <mergeCell ref="DJW16:DJW18"/>
    <mergeCell ref="DJZ16:DJZ18"/>
    <mergeCell ref="DKA16:DKA18"/>
    <mergeCell ref="DKB16:DKC18"/>
    <mergeCell ref="DKD16:DKD18"/>
    <mergeCell ref="DKE16:DKE18"/>
    <mergeCell ref="DJN16:DJN18"/>
    <mergeCell ref="DJO16:DJO18"/>
    <mergeCell ref="DJR16:DJR18"/>
    <mergeCell ref="DJS16:DJS18"/>
    <mergeCell ref="DJT16:DJU18"/>
    <mergeCell ref="DJV16:DJV18"/>
    <mergeCell ref="DJD16:DJE18"/>
    <mergeCell ref="DJF16:DJF18"/>
    <mergeCell ref="DJG16:DJG18"/>
    <mergeCell ref="DJJ16:DJJ18"/>
    <mergeCell ref="DJK16:DJK18"/>
    <mergeCell ref="DJL16:DJM18"/>
    <mergeCell ref="DIU16:DIU18"/>
    <mergeCell ref="DIV16:DIW18"/>
    <mergeCell ref="DIX16:DIX18"/>
    <mergeCell ref="DIY16:DIY18"/>
    <mergeCell ref="DJB16:DJB18"/>
    <mergeCell ref="DJC16:DJC18"/>
    <mergeCell ref="DIL16:DIL18"/>
    <mergeCell ref="DIM16:DIM18"/>
    <mergeCell ref="DIN16:DIO18"/>
    <mergeCell ref="DIP16:DIP18"/>
    <mergeCell ref="DIQ16:DIQ18"/>
    <mergeCell ref="DIT16:DIT18"/>
    <mergeCell ref="DIA16:DIA18"/>
    <mergeCell ref="DID16:DID18"/>
    <mergeCell ref="DIE16:DIE18"/>
    <mergeCell ref="DIF16:DIG18"/>
    <mergeCell ref="DIH16:DIH18"/>
    <mergeCell ref="DII16:DII18"/>
    <mergeCell ref="DHR16:DHR18"/>
    <mergeCell ref="DHS16:DHS18"/>
    <mergeCell ref="DHV16:DHV18"/>
    <mergeCell ref="DHW16:DHW18"/>
    <mergeCell ref="DHX16:DHY18"/>
    <mergeCell ref="DHZ16:DHZ18"/>
    <mergeCell ref="DHH16:DHI18"/>
    <mergeCell ref="DHJ16:DHJ18"/>
    <mergeCell ref="DHK16:DHK18"/>
    <mergeCell ref="DHN16:DHN18"/>
    <mergeCell ref="DHO16:DHO18"/>
    <mergeCell ref="DHP16:DHQ18"/>
    <mergeCell ref="DGY16:DGY18"/>
    <mergeCell ref="DGZ16:DHA18"/>
    <mergeCell ref="DHB16:DHB18"/>
    <mergeCell ref="DHC16:DHC18"/>
    <mergeCell ref="DHF16:DHF18"/>
    <mergeCell ref="DHG16:DHG18"/>
    <mergeCell ref="DGP16:DGP18"/>
    <mergeCell ref="DGQ16:DGQ18"/>
    <mergeCell ref="DGR16:DGS18"/>
    <mergeCell ref="DGT16:DGT18"/>
    <mergeCell ref="DGU16:DGU18"/>
    <mergeCell ref="DGX16:DGX18"/>
    <mergeCell ref="DGE16:DGE18"/>
    <mergeCell ref="DGH16:DGH18"/>
    <mergeCell ref="DGI16:DGI18"/>
    <mergeCell ref="DGJ16:DGK18"/>
    <mergeCell ref="DGL16:DGL18"/>
    <mergeCell ref="DGM16:DGM18"/>
    <mergeCell ref="DFV16:DFV18"/>
    <mergeCell ref="DFW16:DFW18"/>
    <mergeCell ref="DFZ16:DFZ18"/>
    <mergeCell ref="DGA16:DGA18"/>
    <mergeCell ref="DGB16:DGC18"/>
    <mergeCell ref="DGD16:DGD18"/>
    <mergeCell ref="DFL16:DFM18"/>
    <mergeCell ref="DFN16:DFN18"/>
    <mergeCell ref="DFO16:DFO18"/>
    <mergeCell ref="DFR16:DFR18"/>
    <mergeCell ref="DFS16:DFS18"/>
    <mergeCell ref="DFT16:DFU18"/>
    <mergeCell ref="DFC16:DFC18"/>
    <mergeCell ref="DFD16:DFE18"/>
    <mergeCell ref="DFF16:DFF18"/>
    <mergeCell ref="DFG16:DFG18"/>
    <mergeCell ref="DFJ16:DFJ18"/>
    <mergeCell ref="DFK16:DFK18"/>
    <mergeCell ref="DET16:DET18"/>
    <mergeCell ref="DEU16:DEU18"/>
    <mergeCell ref="DEV16:DEW18"/>
    <mergeCell ref="DEX16:DEX18"/>
    <mergeCell ref="DEY16:DEY18"/>
    <mergeCell ref="DFB16:DFB18"/>
    <mergeCell ref="DEI16:DEI18"/>
    <mergeCell ref="DEL16:DEL18"/>
    <mergeCell ref="DEM16:DEM18"/>
    <mergeCell ref="DEN16:DEO18"/>
    <mergeCell ref="DEP16:DEP18"/>
    <mergeCell ref="DEQ16:DEQ18"/>
    <mergeCell ref="DDZ16:DDZ18"/>
    <mergeCell ref="DEA16:DEA18"/>
    <mergeCell ref="DED16:DED18"/>
    <mergeCell ref="DEE16:DEE18"/>
    <mergeCell ref="DEF16:DEG18"/>
    <mergeCell ref="DEH16:DEH18"/>
    <mergeCell ref="DDP16:DDQ18"/>
    <mergeCell ref="DDR16:DDR18"/>
    <mergeCell ref="DDS16:DDS18"/>
    <mergeCell ref="DDV16:DDV18"/>
    <mergeCell ref="DDW16:DDW18"/>
    <mergeCell ref="DDX16:DDY18"/>
    <mergeCell ref="DDG16:DDG18"/>
    <mergeCell ref="DDH16:DDI18"/>
    <mergeCell ref="DDJ16:DDJ18"/>
    <mergeCell ref="DDK16:DDK18"/>
    <mergeCell ref="DDN16:DDN18"/>
    <mergeCell ref="DDO16:DDO18"/>
    <mergeCell ref="DCX16:DCX18"/>
    <mergeCell ref="DCY16:DCY18"/>
    <mergeCell ref="DCZ16:DDA18"/>
    <mergeCell ref="DDB16:DDB18"/>
    <mergeCell ref="DDC16:DDC18"/>
    <mergeCell ref="DDF16:DDF18"/>
    <mergeCell ref="DCM16:DCM18"/>
    <mergeCell ref="DCP16:DCP18"/>
    <mergeCell ref="DCQ16:DCQ18"/>
    <mergeCell ref="DCR16:DCS18"/>
    <mergeCell ref="DCT16:DCT18"/>
    <mergeCell ref="DCU16:DCU18"/>
    <mergeCell ref="DCD16:DCD18"/>
    <mergeCell ref="DCE16:DCE18"/>
    <mergeCell ref="DCH16:DCH18"/>
    <mergeCell ref="DCI16:DCI18"/>
    <mergeCell ref="DCJ16:DCK18"/>
    <mergeCell ref="DCL16:DCL18"/>
    <mergeCell ref="DBT16:DBU18"/>
    <mergeCell ref="DBV16:DBV18"/>
    <mergeCell ref="DBW16:DBW18"/>
    <mergeCell ref="DBZ16:DBZ18"/>
    <mergeCell ref="DCA16:DCA18"/>
    <mergeCell ref="DCB16:DCC18"/>
    <mergeCell ref="DBK16:DBK18"/>
    <mergeCell ref="DBL16:DBM18"/>
    <mergeCell ref="DBN16:DBN18"/>
    <mergeCell ref="DBO16:DBO18"/>
    <mergeCell ref="DBR16:DBR18"/>
    <mergeCell ref="DBS16:DBS18"/>
    <mergeCell ref="DBB16:DBB18"/>
    <mergeCell ref="DBC16:DBC18"/>
    <mergeCell ref="DBD16:DBE18"/>
    <mergeCell ref="DBF16:DBF18"/>
    <mergeCell ref="DBG16:DBG18"/>
    <mergeCell ref="DBJ16:DBJ18"/>
    <mergeCell ref="DAQ16:DAQ18"/>
    <mergeCell ref="DAT16:DAT18"/>
    <mergeCell ref="DAU16:DAU18"/>
    <mergeCell ref="DAV16:DAW18"/>
    <mergeCell ref="DAX16:DAX18"/>
    <mergeCell ref="DAY16:DAY18"/>
    <mergeCell ref="DAH16:DAH18"/>
    <mergeCell ref="DAI16:DAI18"/>
    <mergeCell ref="DAL16:DAL18"/>
    <mergeCell ref="DAM16:DAM18"/>
    <mergeCell ref="DAN16:DAO18"/>
    <mergeCell ref="DAP16:DAP18"/>
    <mergeCell ref="CZX16:CZY18"/>
    <mergeCell ref="CZZ16:CZZ18"/>
    <mergeCell ref="DAA16:DAA18"/>
    <mergeCell ref="DAD16:DAD18"/>
    <mergeCell ref="DAE16:DAE18"/>
    <mergeCell ref="DAF16:DAG18"/>
    <mergeCell ref="CZO16:CZO18"/>
    <mergeCell ref="CZP16:CZQ18"/>
    <mergeCell ref="CZR16:CZR18"/>
    <mergeCell ref="CZS16:CZS18"/>
    <mergeCell ref="CZV16:CZV18"/>
    <mergeCell ref="CZW16:CZW18"/>
    <mergeCell ref="CZF16:CZF18"/>
    <mergeCell ref="CZG16:CZG18"/>
    <mergeCell ref="CZH16:CZI18"/>
    <mergeCell ref="CZJ16:CZJ18"/>
    <mergeCell ref="CZK16:CZK18"/>
    <mergeCell ref="CZN16:CZN18"/>
    <mergeCell ref="CYU16:CYU18"/>
    <mergeCell ref="CYX16:CYX18"/>
    <mergeCell ref="CYY16:CYY18"/>
    <mergeCell ref="CYZ16:CZA18"/>
    <mergeCell ref="CZB16:CZB18"/>
    <mergeCell ref="CZC16:CZC18"/>
    <mergeCell ref="CYL16:CYL18"/>
    <mergeCell ref="CYM16:CYM18"/>
    <mergeCell ref="CYP16:CYP18"/>
    <mergeCell ref="CYQ16:CYQ18"/>
    <mergeCell ref="CYR16:CYS18"/>
    <mergeCell ref="CYT16:CYT18"/>
    <mergeCell ref="CYB16:CYC18"/>
    <mergeCell ref="CYD16:CYD18"/>
    <mergeCell ref="CYE16:CYE18"/>
    <mergeCell ref="CYH16:CYH18"/>
    <mergeCell ref="CYI16:CYI18"/>
    <mergeCell ref="CYJ16:CYK18"/>
    <mergeCell ref="CXS16:CXS18"/>
    <mergeCell ref="CXT16:CXU18"/>
    <mergeCell ref="CXV16:CXV18"/>
    <mergeCell ref="CXW16:CXW18"/>
    <mergeCell ref="CXZ16:CXZ18"/>
    <mergeCell ref="CYA16:CYA18"/>
    <mergeCell ref="CXJ16:CXJ18"/>
    <mergeCell ref="CXK16:CXK18"/>
    <mergeCell ref="CXL16:CXM18"/>
    <mergeCell ref="CXN16:CXN18"/>
    <mergeCell ref="CXO16:CXO18"/>
    <mergeCell ref="CXR16:CXR18"/>
    <mergeCell ref="CWY16:CWY18"/>
    <mergeCell ref="CXB16:CXB18"/>
    <mergeCell ref="CXC16:CXC18"/>
    <mergeCell ref="CXD16:CXE18"/>
    <mergeCell ref="CXF16:CXF18"/>
    <mergeCell ref="CXG16:CXG18"/>
    <mergeCell ref="CWP16:CWP18"/>
    <mergeCell ref="CWQ16:CWQ18"/>
    <mergeCell ref="CWT16:CWT18"/>
    <mergeCell ref="CWU16:CWU18"/>
    <mergeCell ref="CWV16:CWW18"/>
    <mergeCell ref="CWX16:CWX18"/>
    <mergeCell ref="CWF16:CWG18"/>
    <mergeCell ref="CWH16:CWH18"/>
    <mergeCell ref="CWI16:CWI18"/>
    <mergeCell ref="CWL16:CWL18"/>
    <mergeCell ref="CWM16:CWM18"/>
    <mergeCell ref="CWN16:CWO18"/>
    <mergeCell ref="CVW16:CVW18"/>
    <mergeCell ref="CVX16:CVY18"/>
    <mergeCell ref="CVZ16:CVZ18"/>
    <mergeCell ref="CWA16:CWA18"/>
    <mergeCell ref="CWD16:CWD18"/>
    <mergeCell ref="CWE16:CWE18"/>
    <mergeCell ref="CVN16:CVN18"/>
    <mergeCell ref="CVO16:CVO18"/>
    <mergeCell ref="CVP16:CVQ18"/>
    <mergeCell ref="CVR16:CVR18"/>
    <mergeCell ref="CVS16:CVS18"/>
    <mergeCell ref="CVV16:CVV18"/>
    <mergeCell ref="CVC16:CVC18"/>
    <mergeCell ref="CVF16:CVF18"/>
    <mergeCell ref="CVG16:CVG18"/>
    <mergeCell ref="CVH16:CVI18"/>
    <mergeCell ref="CVJ16:CVJ18"/>
    <mergeCell ref="CVK16:CVK18"/>
    <mergeCell ref="CUT16:CUT18"/>
    <mergeCell ref="CUU16:CUU18"/>
    <mergeCell ref="CUX16:CUX18"/>
    <mergeCell ref="CUY16:CUY18"/>
    <mergeCell ref="CUZ16:CVA18"/>
    <mergeCell ref="CVB16:CVB18"/>
    <mergeCell ref="CUJ16:CUK18"/>
    <mergeCell ref="CUL16:CUL18"/>
    <mergeCell ref="CUM16:CUM18"/>
    <mergeCell ref="CUP16:CUP18"/>
    <mergeCell ref="CUQ16:CUQ18"/>
    <mergeCell ref="CUR16:CUS18"/>
    <mergeCell ref="CUA16:CUA18"/>
    <mergeCell ref="CUB16:CUC18"/>
    <mergeCell ref="CUD16:CUD18"/>
    <mergeCell ref="CUE16:CUE18"/>
    <mergeCell ref="CUH16:CUH18"/>
    <mergeCell ref="CUI16:CUI18"/>
    <mergeCell ref="CTR16:CTR18"/>
    <mergeCell ref="CTS16:CTS18"/>
    <mergeCell ref="CTT16:CTU18"/>
    <mergeCell ref="CTV16:CTV18"/>
    <mergeCell ref="CTW16:CTW18"/>
    <mergeCell ref="CTZ16:CTZ18"/>
    <mergeCell ref="CTG16:CTG18"/>
    <mergeCell ref="CTJ16:CTJ18"/>
    <mergeCell ref="CTK16:CTK18"/>
    <mergeCell ref="CTL16:CTM18"/>
    <mergeCell ref="CTN16:CTN18"/>
    <mergeCell ref="CTO16:CTO18"/>
    <mergeCell ref="CSX16:CSX18"/>
    <mergeCell ref="CSY16:CSY18"/>
    <mergeCell ref="CTB16:CTB18"/>
    <mergeCell ref="CTC16:CTC18"/>
    <mergeCell ref="CTD16:CTE18"/>
    <mergeCell ref="CTF16:CTF18"/>
    <mergeCell ref="CSN16:CSO18"/>
    <mergeCell ref="CSP16:CSP18"/>
    <mergeCell ref="CSQ16:CSQ18"/>
    <mergeCell ref="CST16:CST18"/>
    <mergeCell ref="CSU16:CSU18"/>
    <mergeCell ref="CSV16:CSW18"/>
    <mergeCell ref="CSE16:CSE18"/>
    <mergeCell ref="CSF16:CSG18"/>
    <mergeCell ref="CSH16:CSH18"/>
    <mergeCell ref="CSI16:CSI18"/>
    <mergeCell ref="CSL16:CSL18"/>
    <mergeCell ref="CSM16:CSM18"/>
    <mergeCell ref="CRV16:CRV18"/>
    <mergeCell ref="CRW16:CRW18"/>
    <mergeCell ref="CRX16:CRY18"/>
    <mergeCell ref="CRZ16:CRZ18"/>
    <mergeCell ref="CSA16:CSA18"/>
    <mergeCell ref="CSD16:CSD18"/>
    <mergeCell ref="CRK16:CRK18"/>
    <mergeCell ref="CRN16:CRN18"/>
    <mergeCell ref="CRO16:CRO18"/>
    <mergeCell ref="CRP16:CRQ18"/>
    <mergeCell ref="CRR16:CRR18"/>
    <mergeCell ref="CRS16:CRS18"/>
    <mergeCell ref="CRB16:CRB18"/>
    <mergeCell ref="CRC16:CRC18"/>
    <mergeCell ref="CRF16:CRF18"/>
    <mergeCell ref="CRG16:CRG18"/>
    <mergeCell ref="CRH16:CRI18"/>
    <mergeCell ref="CRJ16:CRJ18"/>
    <mergeCell ref="CQR16:CQS18"/>
    <mergeCell ref="CQT16:CQT18"/>
    <mergeCell ref="CQU16:CQU18"/>
    <mergeCell ref="CQX16:CQX18"/>
    <mergeCell ref="CQY16:CQY18"/>
    <mergeCell ref="CQZ16:CRA18"/>
    <mergeCell ref="CQI16:CQI18"/>
    <mergeCell ref="CQJ16:CQK18"/>
    <mergeCell ref="CQL16:CQL18"/>
    <mergeCell ref="CQM16:CQM18"/>
    <mergeCell ref="CQP16:CQP18"/>
    <mergeCell ref="CQQ16:CQQ18"/>
    <mergeCell ref="CPZ16:CPZ18"/>
    <mergeCell ref="CQA16:CQA18"/>
    <mergeCell ref="CQB16:CQC18"/>
    <mergeCell ref="CQD16:CQD18"/>
    <mergeCell ref="CQE16:CQE18"/>
    <mergeCell ref="CQH16:CQH18"/>
    <mergeCell ref="CPO16:CPO18"/>
    <mergeCell ref="CPR16:CPR18"/>
    <mergeCell ref="CPS16:CPS18"/>
    <mergeCell ref="CPT16:CPU18"/>
    <mergeCell ref="CPV16:CPV18"/>
    <mergeCell ref="CPW16:CPW18"/>
    <mergeCell ref="CPF16:CPF18"/>
    <mergeCell ref="CPG16:CPG18"/>
    <mergeCell ref="CPJ16:CPJ18"/>
    <mergeCell ref="CPK16:CPK18"/>
    <mergeCell ref="CPL16:CPM18"/>
    <mergeCell ref="CPN16:CPN18"/>
    <mergeCell ref="COV16:COW18"/>
    <mergeCell ref="COX16:COX18"/>
    <mergeCell ref="COY16:COY18"/>
    <mergeCell ref="CPB16:CPB18"/>
    <mergeCell ref="CPC16:CPC18"/>
    <mergeCell ref="CPD16:CPE18"/>
    <mergeCell ref="COM16:COM18"/>
    <mergeCell ref="CON16:COO18"/>
    <mergeCell ref="COP16:COP18"/>
    <mergeCell ref="COQ16:COQ18"/>
    <mergeCell ref="COT16:COT18"/>
    <mergeCell ref="COU16:COU18"/>
    <mergeCell ref="COD16:COD18"/>
    <mergeCell ref="COE16:COE18"/>
    <mergeCell ref="COF16:COG18"/>
    <mergeCell ref="COH16:COH18"/>
    <mergeCell ref="COI16:COI18"/>
    <mergeCell ref="COL16:COL18"/>
    <mergeCell ref="CNS16:CNS18"/>
    <mergeCell ref="CNV16:CNV18"/>
    <mergeCell ref="CNW16:CNW18"/>
    <mergeCell ref="CNX16:CNY18"/>
    <mergeCell ref="CNZ16:CNZ18"/>
    <mergeCell ref="COA16:COA18"/>
    <mergeCell ref="CNJ16:CNJ18"/>
    <mergeCell ref="CNK16:CNK18"/>
    <mergeCell ref="CNN16:CNN18"/>
    <mergeCell ref="CNO16:CNO18"/>
    <mergeCell ref="CNP16:CNQ18"/>
    <mergeCell ref="CNR16:CNR18"/>
    <mergeCell ref="CMZ16:CNA18"/>
    <mergeCell ref="CNB16:CNB18"/>
    <mergeCell ref="CNC16:CNC18"/>
    <mergeCell ref="CNF16:CNF18"/>
    <mergeCell ref="CNG16:CNG18"/>
    <mergeCell ref="CNH16:CNI18"/>
    <mergeCell ref="CMQ16:CMQ18"/>
    <mergeCell ref="CMR16:CMS18"/>
    <mergeCell ref="CMT16:CMT18"/>
    <mergeCell ref="CMU16:CMU18"/>
    <mergeCell ref="CMX16:CMX18"/>
    <mergeCell ref="CMY16:CMY18"/>
    <mergeCell ref="CMH16:CMH18"/>
    <mergeCell ref="CMI16:CMI18"/>
    <mergeCell ref="CMJ16:CMK18"/>
    <mergeCell ref="CML16:CML18"/>
    <mergeCell ref="CMM16:CMM18"/>
    <mergeCell ref="CMP16:CMP18"/>
    <mergeCell ref="CLW16:CLW18"/>
    <mergeCell ref="CLZ16:CLZ18"/>
    <mergeCell ref="CMA16:CMA18"/>
    <mergeCell ref="CMB16:CMC18"/>
    <mergeCell ref="CMD16:CMD18"/>
    <mergeCell ref="CME16:CME18"/>
    <mergeCell ref="CLN16:CLN18"/>
    <mergeCell ref="CLO16:CLO18"/>
    <mergeCell ref="CLR16:CLR18"/>
    <mergeCell ref="CLS16:CLS18"/>
    <mergeCell ref="CLT16:CLU18"/>
    <mergeCell ref="CLV16:CLV18"/>
    <mergeCell ref="CLD16:CLE18"/>
    <mergeCell ref="CLF16:CLF18"/>
    <mergeCell ref="CLG16:CLG18"/>
    <mergeCell ref="CLJ16:CLJ18"/>
    <mergeCell ref="CLK16:CLK18"/>
    <mergeCell ref="CLL16:CLM18"/>
    <mergeCell ref="CKU16:CKU18"/>
    <mergeCell ref="CKV16:CKW18"/>
    <mergeCell ref="CKX16:CKX18"/>
    <mergeCell ref="CKY16:CKY18"/>
    <mergeCell ref="CLB16:CLB18"/>
    <mergeCell ref="CLC16:CLC18"/>
    <mergeCell ref="CKL16:CKL18"/>
    <mergeCell ref="CKM16:CKM18"/>
    <mergeCell ref="CKN16:CKO18"/>
    <mergeCell ref="CKP16:CKP18"/>
    <mergeCell ref="CKQ16:CKQ18"/>
    <mergeCell ref="CKT16:CKT18"/>
    <mergeCell ref="CKA16:CKA18"/>
    <mergeCell ref="CKD16:CKD18"/>
    <mergeCell ref="CKE16:CKE18"/>
    <mergeCell ref="CKF16:CKG18"/>
    <mergeCell ref="CKH16:CKH18"/>
    <mergeCell ref="CKI16:CKI18"/>
    <mergeCell ref="CJR16:CJR18"/>
    <mergeCell ref="CJS16:CJS18"/>
    <mergeCell ref="CJV16:CJV18"/>
    <mergeCell ref="CJW16:CJW18"/>
    <mergeCell ref="CJX16:CJY18"/>
    <mergeCell ref="CJZ16:CJZ18"/>
    <mergeCell ref="CJH16:CJI18"/>
    <mergeCell ref="CJJ16:CJJ18"/>
    <mergeCell ref="CJK16:CJK18"/>
    <mergeCell ref="CJN16:CJN18"/>
    <mergeCell ref="CJO16:CJO18"/>
    <mergeCell ref="CJP16:CJQ18"/>
    <mergeCell ref="CIY16:CIY18"/>
    <mergeCell ref="CIZ16:CJA18"/>
    <mergeCell ref="CJB16:CJB18"/>
    <mergeCell ref="CJC16:CJC18"/>
    <mergeCell ref="CJF16:CJF18"/>
    <mergeCell ref="CJG16:CJG18"/>
    <mergeCell ref="CIP16:CIP18"/>
    <mergeCell ref="CIQ16:CIQ18"/>
    <mergeCell ref="CIR16:CIS18"/>
    <mergeCell ref="CIT16:CIT18"/>
    <mergeCell ref="CIU16:CIU18"/>
    <mergeCell ref="CIX16:CIX18"/>
    <mergeCell ref="CIE16:CIE18"/>
    <mergeCell ref="CIH16:CIH18"/>
    <mergeCell ref="CII16:CII18"/>
    <mergeCell ref="CIJ16:CIK18"/>
    <mergeCell ref="CIL16:CIL18"/>
    <mergeCell ref="CIM16:CIM18"/>
    <mergeCell ref="CHV16:CHV18"/>
    <mergeCell ref="CHW16:CHW18"/>
    <mergeCell ref="CHZ16:CHZ18"/>
    <mergeCell ref="CIA16:CIA18"/>
    <mergeCell ref="CIB16:CIC18"/>
    <mergeCell ref="CID16:CID18"/>
    <mergeCell ref="CHL16:CHM18"/>
    <mergeCell ref="CHN16:CHN18"/>
    <mergeCell ref="CHO16:CHO18"/>
    <mergeCell ref="CHR16:CHR18"/>
    <mergeCell ref="CHS16:CHS18"/>
    <mergeCell ref="CHT16:CHU18"/>
    <mergeCell ref="CHC16:CHC18"/>
    <mergeCell ref="CHD16:CHE18"/>
    <mergeCell ref="CHF16:CHF18"/>
    <mergeCell ref="CHG16:CHG18"/>
    <mergeCell ref="CHJ16:CHJ18"/>
    <mergeCell ref="CHK16:CHK18"/>
    <mergeCell ref="CGT16:CGT18"/>
    <mergeCell ref="CGU16:CGU18"/>
    <mergeCell ref="CGV16:CGW18"/>
    <mergeCell ref="CGX16:CGX18"/>
    <mergeCell ref="CGY16:CGY18"/>
    <mergeCell ref="CHB16:CHB18"/>
    <mergeCell ref="CGI16:CGI18"/>
    <mergeCell ref="CGL16:CGL18"/>
    <mergeCell ref="CGM16:CGM18"/>
    <mergeCell ref="CGN16:CGO18"/>
    <mergeCell ref="CGP16:CGP18"/>
    <mergeCell ref="CGQ16:CGQ18"/>
    <mergeCell ref="CFZ16:CFZ18"/>
    <mergeCell ref="CGA16:CGA18"/>
    <mergeCell ref="CGD16:CGD18"/>
    <mergeCell ref="CGE16:CGE18"/>
    <mergeCell ref="CGF16:CGG18"/>
    <mergeCell ref="CGH16:CGH18"/>
    <mergeCell ref="CFP16:CFQ18"/>
    <mergeCell ref="CFR16:CFR18"/>
    <mergeCell ref="CFS16:CFS18"/>
    <mergeCell ref="CFV16:CFV18"/>
    <mergeCell ref="CFW16:CFW18"/>
    <mergeCell ref="CFX16:CFY18"/>
    <mergeCell ref="CFG16:CFG18"/>
    <mergeCell ref="CFH16:CFI18"/>
    <mergeCell ref="CFJ16:CFJ18"/>
    <mergeCell ref="CFK16:CFK18"/>
    <mergeCell ref="CFN16:CFN18"/>
    <mergeCell ref="CFO16:CFO18"/>
    <mergeCell ref="CEX16:CEX18"/>
    <mergeCell ref="CEY16:CEY18"/>
    <mergeCell ref="CEZ16:CFA18"/>
    <mergeCell ref="CFB16:CFB18"/>
    <mergeCell ref="CFC16:CFC18"/>
    <mergeCell ref="CFF16:CFF18"/>
    <mergeCell ref="CEM16:CEM18"/>
    <mergeCell ref="CEP16:CEP18"/>
    <mergeCell ref="CEQ16:CEQ18"/>
    <mergeCell ref="CER16:CES18"/>
    <mergeCell ref="CET16:CET18"/>
    <mergeCell ref="CEU16:CEU18"/>
    <mergeCell ref="CED16:CED18"/>
    <mergeCell ref="CEE16:CEE18"/>
    <mergeCell ref="CEH16:CEH18"/>
    <mergeCell ref="CEI16:CEI18"/>
    <mergeCell ref="CEJ16:CEK18"/>
    <mergeCell ref="CEL16:CEL18"/>
    <mergeCell ref="CDT16:CDU18"/>
    <mergeCell ref="CDV16:CDV18"/>
    <mergeCell ref="CDW16:CDW18"/>
    <mergeCell ref="CDZ16:CDZ18"/>
    <mergeCell ref="CEA16:CEA18"/>
    <mergeCell ref="CEB16:CEC18"/>
    <mergeCell ref="CDK16:CDK18"/>
    <mergeCell ref="CDL16:CDM18"/>
    <mergeCell ref="CDN16:CDN18"/>
    <mergeCell ref="CDO16:CDO18"/>
    <mergeCell ref="CDR16:CDR18"/>
    <mergeCell ref="CDS16:CDS18"/>
    <mergeCell ref="CDB16:CDB18"/>
    <mergeCell ref="CDC16:CDC18"/>
    <mergeCell ref="CDD16:CDE18"/>
    <mergeCell ref="CDF16:CDF18"/>
    <mergeCell ref="CDG16:CDG18"/>
    <mergeCell ref="CDJ16:CDJ18"/>
    <mergeCell ref="CCQ16:CCQ18"/>
    <mergeCell ref="CCT16:CCT18"/>
    <mergeCell ref="CCU16:CCU18"/>
    <mergeCell ref="CCV16:CCW18"/>
    <mergeCell ref="CCX16:CCX18"/>
    <mergeCell ref="CCY16:CCY18"/>
    <mergeCell ref="CCH16:CCH18"/>
    <mergeCell ref="CCI16:CCI18"/>
    <mergeCell ref="CCL16:CCL18"/>
    <mergeCell ref="CCM16:CCM18"/>
    <mergeCell ref="CCN16:CCO18"/>
    <mergeCell ref="CCP16:CCP18"/>
    <mergeCell ref="CBX16:CBY18"/>
    <mergeCell ref="CBZ16:CBZ18"/>
    <mergeCell ref="CCA16:CCA18"/>
    <mergeCell ref="CCD16:CCD18"/>
    <mergeCell ref="CCE16:CCE18"/>
    <mergeCell ref="CCF16:CCG18"/>
    <mergeCell ref="CBO16:CBO18"/>
    <mergeCell ref="CBP16:CBQ18"/>
    <mergeCell ref="CBR16:CBR18"/>
    <mergeCell ref="CBS16:CBS18"/>
    <mergeCell ref="CBV16:CBV18"/>
    <mergeCell ref="CBW16:CBW18"/>
    <mergeCell ref="CBF16:CBF18"/>
    <mergeCell ref="CBG16:CBG18"/>
    <mergeCell ref="CBH16:CBI18"/>
    <mergeCell ref="CBJ16:CBJ18"/>
    <mergeCell ref="CBK16:CBK18"/>
    <mergeCell ref="CBN16:CBN18"/>
    <mergeCell ref="CAU16:CAU18"/>
    <mergeCell ref="CAX16:CAX18"/>
    <mergeCell ref="CAY16:CAY18"/>
    <mergeCell ref="CAZ16:CBA18"/>
    <mergeCell ref="CBB16:CBB18"/>
    <mergeCell ref="CBC16:CBC18"/>
    <mergeCell ref="CAL16:CAL18"/>
    <mergeCell ref="CAM16:CAM18"/>
    <mergeCell ref="CAP16:CAP18"/>
    <mergeCell ref="CAQ16:CAQ18"/>
    <mergeCell ref="CAR16:CAS18"/>
    <mergeCell ref="CAT16:CAT18"/>
    <mergeCell ref="CAB16:CAC18"/>
    <mergeCell ref="CAD16:CAD18"/>
    <mergeCell ref="CAE16:CAE18"/>
    <mergeCell ref="CAH16:CAH18"/>
    <mergeCell ref="CAI16:CAI18"/>
    <mergeCell ref="CAJ16:CAK18"/>
    <mergeCell ref="BZS16:BZS18"/>
    <mergeCell ref="BZT16:BZU18"/>
    <mergeCell ref="BZV16:BZV18"/>
    <mergeCell ref="BZW16:BZW18"/>
    <mergeCell ref="BZZ16:BZZ18"/>
    <mergeCell ref="CAA16:CAA18"/>
    <mergeCell ref="BZJ16:BZJ18"/>
    <mergeCell ref="BZK16:BZK18"/>
    <mergeCell ref="BZL16:BZM18"/>
    <mergeCell ref="BZN16:BZN18"/>
    <mergeCell ref="BZO16:BZO18"/>
    <mergeCell ref="BZR16:BZR18"/>
    <mergeCell ref="BYY16:BYY18"/>
    <mergeCell ref="BZB16:BZB18"/>
    <mergeCell ref="BZC16:BZC18"/>
    <mergeCell ref="BZD16:BZE18"/>
    <mergeCell ref="BZF16:BZF18"/>
    <mergeCell ref="BZG16:BZG18"/>
    <mergeCell ref="BYP16:BYP18"/>
    <mergeCell ref="BYQ16:BYQ18"/>
    <mergeCell ref="BYT16:BYT18"/>
    <mergeCell ref="BYU16:BYU18"/>
    <mergeCell ref="BYV16:BYW18"/>
    <mergeCell ref="BYX16:BYX18"/>
    <mergeCell ref="BYF16:BYG18"/>
    <mergeCell ref="BYH16:BYH18"/>
    <mergeCell ref="BYI16:BYI18"/>
    <mergeCell ref="BYL16:BYL18"/>
    <mergeCell ref="BYM16:BYM18"/>
    <mergeCell ref="BYN16:BYO18"/>
    <mergeCell ref="BXW16:BXW18"/>
    <mergeCell ref="BXX16:BXY18"/>
    <mergeCell ref="BXZ16:BXZ18"/>
    <mergeCell ref="BYA16:BYA18"/>
    <mergeCell ref="BYD16:BYD18"/>
    <mergeCell ref="BYE16:BYE18"/>
    <mergeCell ref="BXN16:BXN18"/>
    <mergeCell ref="BXO16:BXO18"/>
    <mergeCell ref="BXP16:BXQ18"/>
    <mergeCell ref="BXR16:BXR18"/>
    <mergeCell ref="BXS16:BXS18"/>
    <mergeCell ref="BXV16:BXV18"/>
    <mergeCell ref="BXC16:BXC18"/>
    <mergeCell ref="BXF16:BXF18"/>
    <mergeCell ref="BXG16:BXG18"/>
    <mergeCell ref="BXH16:BXI18"/>
    <mergeCell ref="BXJ16:BXJ18"/>
    <mergeCell ref="BXK16:BXK18"/>
    <mergeCell ref="BWT16:BWT18"/>
    <mergeCell ref="BWU16:BWU18"/>
    <mergeCell ref="BWX16:BWX18"/>
    <mergeCell ref="BWY16:BWY18"/>
    <mergeCell ref="BWZ16:BXA18"/>
    <mergeCell ref="BXB16:BXB18"/>
    <mergeCell ref="BWJ16:BWK18"/>
    <mergeCell ref="BWL16:BWL18"/>
    <mergeCell ref="BWM16:BWM18"/>
    <mergeCell ref="BWP16:BWP18"/>
    <mergeCell ref="BWQ16:BWQ18"/>
    <mergeCell ref="BWR16:BWS18"/>
    <mergeCell ref="BWA16:BWA18"/>
    <mergeCell ref="BWB16:BWC18"/>
    <mergeCell ref="BWD16:BWD18"/>
    <mergeCell ref="BWE16:BWE18"/>
    <mergeCell ref="BWH16:BWH18"/>
    <mergeCell ref="BWI16:BWI18"/>
    <mergeCell ref="BVR16:BVR18"/>
    <mergeCell ref="BVS16:BVS18"/>
    <mergeCell ref="BVT16:BVU18"/>
    <mergeCell ref="BVV16:BVV18"/>
    <mergeCell ref="BVW16:BVW18"/>
    <mergeCell ref="BVZ16:BVZ18"/>
    <mergeCell ref="BVG16:BVG18"/>
    <mergeCell ref="BVJ16:BVJ18"/>
    <mergeCell ref="BVK16:BVK18"/>
    <mergeCell ref="BVL16:BVM18"/>
    <mergeCell ref="BVN16:BVN18"/>
    <mergeCell ref="BVO16:BVO18"/>
    <mergeCell ref="BUX16:BUX18"/>
    <mergeCell ref="BUY16:BUY18"/>
    <mergeCell ref="BVB16:BVB18"/>
    <mergeCell ref="BVC16:BVC18"/>
    <mergeCell ref="BVD16:BVE18"/>
    <mergeCell ref="BVF16:BVF18"/>
    <mergeCell ref="BUN16:BUO18"/>
    <mergeCell ref="BUP16:BUP18"/>
    <mergeCell ref="BUQ16:BUQ18"/>
    <mergeCell ref="BUT16:BUT18"/>
    <mergeCell ref="BUU16:BUU18"/>
    <mergeCell ref="BUV16:BUW18"/>
    <mergeCell ref="BUE16:BUE18"/>
    <mergeCell ref="BUF16:BUG18"/>
    <mergeCell ref="BUH16:BUH18"/>
    <mergeCell ref="BUI16:BUI18"/>
    <mergeCell ref="BUL16:BUL18"/>
    <mergeCell ref="BUM16:BUM18"/>
    <mergeCell ref="BTV16:BTV18"/>
    <mergeCell ref="BTW16:BTW18"/>
    <mergeCell ref="BTX16:BTY18"/>
    <mergeCell ref="BTZ16:BTZ18"/>
    <mergeCell ref="BUA16:BUA18"/>
    <mergeCell ref="BUD16:BUD18"/>
    <mergeCell ref="BTK16:BTK18"/>
    <mergeCell ref="BTN16:BTN18"/>
    <mergeCell ref="BTO16:BTO18"/>
    <mergeCell ref="BTP16:BTQ18"/>
    <mergeCell ref="BTR16:BTR18"/>
    <mergeCell ref="BTS16:BTS18"/>
    <mergeCell ref="BTB16:BTB18"/>
    <mergeCell ref="BTC16:BTC18"/>
    <mergeCell ref="BTF16:BTF18"/>
    <mergeCell ref="BTG16:BTG18"/>
    <mergeCell ref="BTH16:BTI18"/>
    <mergeCell ref="BTJ16:BTJ18"/>
    <mergeCell ref="BSR16:BSS18"/>
    <mergeCell ref="BST16:BST18"/>
    <mergeCell ref="BSU16:BSU18"/>
    <mergeCell ref="BSX16:BSX18"/>
    <mergeCell ref="BSY16:BSY18"/>
    <mergeCell ref="BSZ16:BTA18"/>
    <mergeCell ref="BSI16:BSI18"/>
    <mergeCell ref="BSJ16:BSK18"/>
    <mergeCell ref="BSL16:BSL18"/>
    <mergeCell ref="BSM16:BSM18"/>
    <mergeCell ref="BSP16:BSP18"/>
    <mergeCell ref="BSQ16:BSQ18"/>
    <mergeCell ref="BRZ16:BRZ18"/>
    <mergeCell ref="BSA16:BSA18"/>
    <mergeCell ref="BSB16:BSC18"/>
    <mergeCell ref="BSD16:BSD18"/>
    <mergeCell ref="BSE16:BSE18"/>
    <mergeCell ref="BSH16:BSH18"/>
    <mergeCell ref="BRO16:BRO18"/>
    <mergeCell ref="BRR16:BRR18"/>
    <mergeCell ref="BRS16:BRS18"/>
    <mergeCell ref="BRT16:BRU18"/>
    <mergeCell ref="BRV16:BRV18"/>
    <mergeCell ref="BRW16:BRW18"/>
    <mergeCell ref="BRF16:BRF18"/>
    <mergeCell ref="BRG16:BRG18"/>
    <mergeCell ref="BRJ16:BRJ18"/>
    <mergeCell ref="BRK16:BRK18"/>
    <mergeCell ref="BRL16:BRM18"/>
    <mergeCell ref="BRN16:BRN18"/>
    <mergeCell ref="BQV16:BQW18"/>
    <mergeCell ref="BQX16:BQX18"/>
    <mergeCell ref="BQY16:BQY18"/>
    <mergeCell ref="BRB16:BRB18"/>
    <mergeCell ref="BRC16:BRC18"/>
    <mergeCell ref="BRD16:BRE18"/>
    <mergeCell ref="BQM16:BQM18"/>
    <mergeCell ref="BQN16:BQO18"/>
    <mergeCell ref="BQP16:BQP18"/>
    <mergeCell ref="BQQ16:BQQ18"/>
    <mergeCell ref="BQT16:BQT18"/>
    <mergeCell ref="BQU16:BQU18"/>
    <mergeCell ref="BQD16:BQD18"/>
    <mergeCell ref="BQE16:BQE18"/>
    <mergeCell ref="BQF16:BQG18"/>
    <mergeCell ref="BQH16:BQH18"/>
    <mergeCell ref="BQI16:BQI18"/>
    <mergeCell ref="BQL16:BQL18"/>
    <mergeCell ref="BPS16:BPS18"/>
    <mergeCell ref="BPV16:BPV18"/>
    <mergeCell ref="BPW16:BPW18"/>
    <mergeCell ref="BPX16:BPY18"/>
    <mergeCell ref="BPZ16:BPZ18"/>
    <mergeCell ref="BQA16:BQA18"/>
    <mergeCell ref="BPJ16:BPJ18"/>
    <mergeCell ref="BPK16:BPK18"/>
    <mergeCell ref="BPN16:BPN18"/>
    <mergeCell ref="BPO16:BPO18"/>
    <mergeCell ref="BPP16:BPQ18"/>
    <mergeCell ref="BPR16:BPR18"/>
    <mergeCell ref="BOZ16:BPA18"/>
    <mergeCell ref="BPB16:BPB18"/>
    <mergeCell ref="BPC16:BPC18"/>
    <mergeCell ref="BPF16:BPF18"/>
    <mergeCell ref="BPG16:BPG18"/>
    <mergeCell ref="BPH16:BPI18"/>
    <mergeCell ref="BOQ16:BOQ18"/>
    <mergeCell ref="BOR16:BOS18"/>
    <mergeCell ref="BOT16:BOT18"/>
    <mergeCell ref="BOU16:BOU18"/>
    <mergeCell ref="BOX16:BOX18"/>
    <mergeCell ref="BOY16:BOY18"/>
    <mergeCell ref="BOH16:BOH18"/>
    <mergeCell ref="BOI16:BOI18"/>
    <mergeCell ref="BOJ16:BOK18"/>
    <mergeCell ref="BOL16:BOL18"/>
    <mergeCell ref="BOM16:BOM18"/>
    <mergeCell ref="BOP16:BOP18"/>
    <mergeCell ref="BNW16:BNW18"/>
    <mergeCell ref="BNZ16:BNZ18"/>
    <mergeCell ref="BOA16:BOA18"/>
    <mergeCell ref="BOB16:BOC18"/>
    <mergeCell ref="BOD16:BOD18"/>
    <mergeCell ref="BOE16:BOE18"/>
    <mergeCell ref="BNN16:BNN18"/>
    <mergeCell ref="BNO16:BNO18"/>
    <mergeCell ref="BNR16:BNR18"/>
    <mergeCell ref="BNS16:BNS18"/>
    <mergeCell ref="BNT16:BNU18"/>
    <mergeCell ref="BNV16:BNV18"/>
    <mergeCell ref="BND16:BNE18"/>
    <mergeCell ref="BNF16:BNF18"/>
    <mergeCell ref="BNG16:BNG18"/>
    <mergeCell ref="BNJ16:BNJ18"/>
    <mergeCell ref="BNK16:BNK18"/>
    <mergeCell ref="BNL16:BNM18"/>
    <mergeCell ref="BMU16:BMU18"/>
    <mergeCell ref="BMV16:BMW18"/>
    <mergeCell ref="BMX16:BMX18"/>
    <mergeCell ref="BMY16:BMY18"/>
    <mergeCell ref="BNB16:BNB18"/>
    <mergeCell ref="BNC16:BNC18"/>
    <mergeCell ref="BML16:BML18"/>
    <mergeCell ref="BMM16:BMM18"/>
    <mergeCell ref="BMN16:BMO18"/>
    <mergeCell ref="BMP16:BMP18"/>
    <mergeCell ref="BMQ16:BMQ18"/>
    <mergeCell ref="BMT16:BMT18"/>
    <mergeCell ref="BMA16:BMA18"/>
    <mergeCell ref="BMD16:BMD18"/>
    <mergeCell ref="BME16:BME18"/>
    <mergeCell ref="BMF16:BMG18"/>
    <mergeCell ref="BMH16:BMH18"/>
    <mergeCell ref="BMI16:BMI18"/>
    <mergeCell ref="BLR16:BLR18"/>
    <mergeCell ref="BLS16:BLS18"/>
    <mergeCell ref="BLV16:BLV18"/>
    <mergeCell ref="BLW16:BLW18"/>
    <mergeCell ref="BLX16:BLY18"/>
    <mergeCell ref="BLZ16:BLZ18"/>
    <mergeCell ref="BLH16:BLI18"/>
    <mergeCell ref="BLJ16:BLJ18"/>
    <mergeCell ref="BLK16:BLK18"/>
    <mergeCell ref="BLN16:BLN18"/>
    <mergeCell ref="BLO16:BLO18"/>
    <mergeCell ref="BLP16:BLQ18"/>
    <mergeCell ref="BKY16:BKY18"/>
    <mergeCell ref="BKZ16:BLA18"/>
    <mergeCell ref="BLB16:BLB18"/>
    <mergeCell ref="BLC16:BLC18"/>
    <mergeCell ref="BLF16:BLF18"/>
    <mergeCell ref="BLG16:BLG18"/>
    <mergeCell ref="BKP16:BKP18"/>
    <mergeCell ref="BKQ16:BKQ18"/>
    <mergeCell ref="BKR16:BKS18"/>
    <mergeCell ref="BKT16:BKT18"/>
    <mergeCell ref="BKU16:BKU18"/>
    <mergeCell ref="BKX16:BKX18"/>
    <mergeCell ref="BKE16:BKE18"/>
    <mergeCell ref="BKH16:BKH18"/>
    <mergeCell ref="BKI16:BKI18"/>
    <mergeCell ref="BKJ16:BKK18"/>
    <mergeCell ref="BKL16:BKL18"/>
    <mergeCell ref="BKM16:BKM18"/>
    <mergeCell ref="BJV16:BJV18"/>
    <mergeCell ref="BJW16:BJW18"/>
    <mergeCell ref="BJZ16:BJZ18"/>
    <mergeCell ref="BKA16:BKA18"/>
    <mergeCell ref="BKB16:BKC18"/>
    <mergeCell ref="BKD16:BKD18"/>
    <mergeCell ref="BJL16:BJM18"/>
    <mergeCell ref="BJN16:BJN18"/>
    <mergeCell ref="BJO16:BJO18"/>
    <mergeCell ref="BJR16:BJR18"/>
    <mergeCell ref="BJS16:BJS18"/>
    <mergeCell ref="BJT16:BJU18"/>
    <mergeCell ref="BJC16:BJC18"/>
    <mergeCell ref="BJD16:BJE18"/>
    <mergeCell ref="BJF16:BJF18"/>
    <mergeCell ref="BJG16:BJG18"/>
    <mergeCell ref="BJJ16:BJJ18"/>
    <mergeCell ref="BJK16:BJK18"/>
    <mergeCell ref="BIT16:BIT18"/>
    <mergeCell ref="BIU16:BIU18"/>
    <mergeCell ref="BIV16:BIW18"/>
    <mergeCell ref="BIX16:BIX18"/>
    <mergeCell ref="BIY16:BIY18"/>
    <mergeCell ref="BJB16:BJB18"/>
    <mergeCell ref="BII16:BII18"/>
    <mergeCell ref="BIL16:BIL18"/>
    <mergeCell ref="BIM16:BIM18"/>
    <mergeCell ref="BIN16:BIO18"/>
    <mergeCell ref="BIP16:BIP18"/>
    <mergeCell ref="BIQ16:BIQ18"/>
    <mergeCell ref="BHZ16:BHZ18"/>
    <mergeCell ref="BIA16:BIA18"/>
    <mergeCell ref="BID16:BID18"/>
    <mergeCell ref="BIE16:BIE18"/>
    <mergeCell ref="BIF16:BIG18"/>
    <mergeCell ref="BIH16:BIH18"/>
    <mergeCell ref="BHP16:BHQ18"/>
    <mergeCell ref="BHR16:BHR18"/>
    <mergeCell ref="BHS16:BHS18"/>
    <mergeCell ref="BHV16:BHV18"/>
    <mergeCell ref="BHW16:BHW18"/>
    <mergeCell ref="BHX16:BHY18"/>
    <mergeCell ref="BHG16:BHG18"/>
    <mergeCell ref="BHH16:BHI18"/>
    <mergeCell ref="BHJ16:BHJ18"/>
    <mergeCell ref="BHK16:BHK18"/>
    <mergeCell ref="BHN16:BHN18"/>
    <mergeCell ref="BHO16:BHO18"/>
    <mergeCell ref="BGX16:BGX18"/>
    <mergeCell ref="BGY16:BGY18"/>
    <mergeCell ref="BGZ16:BHA18"/>
    <mergeCell ref="BHB16:BHB18"/>
    <mergeCell ref="BHC16:BHC18"/>
    <mergeCell ref="BHF16:BHF18"/>
    <mergeCell ref="BGM16:BGM18"/>
    <mergeCell ref="BGP16:BGP18"/>
    <mergeCell ref="BGQ16:BGQ18"/>
    <mergeCell ref="BGR16:BGS18"/>
    <mergeCell ref="BGT16:BGT18"/>
    <mergeCell ref="BGU16:BGU18"/>
    <mergeCell ref="BGD16:BGD18"/>
    <mergeCell ref="BGE16:BGE18"/>
    <mergeCell ref="BGH16:BGH18"/>
    <mergeCell ref="BGI16:BGI18"/>
    <mergeCell ref="BGJ16:BGK18"/>
    <mergeCell ref="BGL16:BGL18"/>
    <mergeCell ref="BFT16:BFU18"/>
    <mergeCell ref="BFV16:BFV18"/>
    <mergeCell ref="BFW16:BFW18"/>
    <mergeCell ref="BFZ16:BFZ18"/>
    <mergeCell ref="BGA16:BGA18"/>
    <mergeCell ref="BGB16:BGC18"/>
    <mergeCell ref="BFK16:BFK18"/>
    <mergeCell ref="BFL16:BFM18"/>
    <mergeCell ref="BFN16:BFN18"/>
    <mergeCell ref="BFO16:BFO18"/>
    <mergeCell ref="BFR16:BFR18"/>
    <mergeCell ref="BFS16:BFS18"/>
    <mergeCell ref="BFB16:BFB18"/>
    <mergeCell ref="BFC16:BFC18"/>
    <mergeCell ref="BFD16:BFE18"/>
    <mergeCell ref="BFF16:BFF18"/>
    <mergeCell ref="BFG16:BFG18"/>
    <mergeCell ref="BFJ16:BFJ18"/>
    <mergeCell ref="BEQ16:BEQ18"/>
    <mergeCell ref="BET16:BET18"/>
    <mergeCell ref="BEU16:BEU18"/>
    <mergeCell ref="BEV16:BEW18"/>
    <mergeCell ref="BEX16:BEX18"/>
    <mergeCell ref="BEY16:BEY18"/>
    <mergeCell ref="BEH16:BEH18"/>
    <mergeCell ref="BEI16:BEI18"/>
    <mergeCell ref="BEL16:BEL18"/>
    <mergeCell ref="BEM16:BEM18"/>
    <mergeCell ref="BEN16:BEO18"/>
    <mergeCell ref="BEP16:BEP18"/>
    <mergeCell ref="BDX16:BDY18"/>
    <mergeCell ref="BDZ16:BDZ18"/>
    <mergeCell ref="BEA16:BEA18"/>
    <mergeCell ref="BED16:BED18"/>
    <mergeCell ref="BEE16:BEE18"/>
    <mergeCell ref="BEF16:BEG18"/>
    <mergeCell ref="BDO16:BDO18"/>
    <mergeCell ref="BDP16:BDQ18"/>
    <mergeCell ref="BDR16:BDR18"/>
    <mergeCell ref="BDS16:BDS18"/>
    <mergeCell ref="BDV16:BDV18"/>
    <mergeCell ref="BDW16:BDW18"/>
    <mergeCell ref="BDF16:BDF18"/>
    <mergeCell ref="BDG16:BDG18"/>
    <mergeCell ref="BDH16:BDI18"/>
    <mergeCell ref="BDJ16:BDJ18"/>
    <mergeCell ref="BDK16:BDK18"/>
    <mergeCell ref="BDN16:BDN18"/>
    <mergeCell ref="BCU16:BCU18"/>
    <mergeCell ref="BCX16:BCX18"/>
    <mergeCell ref="BCY16:BCY18"/>
    <mergeCell ref="BCZ16:BDA18"/>
    <mergeCell ref="BDB16:BDB18"/>
    <mergeCell ref="BDC16:BDC18"/>
    <mergeCell ref="BCL16:BCL18"/>
    <mergeCell ref="BCM16:BCM18"/>
    <mergeCell ref="BCP16:BCP18"/>
    <mergeCell ref="BCQ16:BCQ18"/>
    <mergeCell ref="BCR16:BCS18"/>
    <mergeCell ref="BCT16:BCT18"/>
    <mergeCell ref="BCB16:BCC18"/>
    <mergeCell ref="BCD16:BCD18"/>
    <mergeCell ref="BCE16:BCE18"/>
    <mergeCell ref="BCH16:BCH18"/>
    <mergeCell ref="BCI16:BCI18"/>
    <mergeCell ref="BCJ16:BCK18"/>
    <mergeCell ref="BBS16:BBS18"/>
    <mergeCell ref="BBT16:BBU18"/>
    <mergeCell ref="BBV16:BBV18"/>
    <mergeCell ref="BBW16:BBW18"/>
    <mergeCell ref="BBZ16:BBZ18"/>
    <mergeCell ref="BCA16:BCA18"/>
    <mergeCell ref="BBJ16:BBJ18"/>
    <mergeCell ref="BBK16:BBK18"/>
    <mergeCell ref="BBL16:BBM18"/>
    <mergeCell ref="BBN16:BBN18"/>
    <mergeCell ref="BBO16:BBO18"/>
    <mergeCell ref="BBR16:BBR18"/>
    <mergeCell ref="BAY16:BAY18"/>
    <mergeCell ref="BBB16:BBB18"/>
    <mergeCell ref="BBC16:BBC18"/>
    <mergeCell ref="BBD16:BBE18"/>
    <mergeCell ref="BBF16:BBF18"/>
    <mergeCell ref="BBG16:BBG18"/>
    <mergeCell ref="BAP16:BAP18"/>
    <mergeCell ref="BAQ16:BAQ18"/>
    <mergeCell ref="BAT16:BAT18"/>
    <mergeCell ref="BAU16:BAU18"/>
    <mergeCell ref="BAV16:BAW18"/>
    <mergeCell ref="BAX16:BAX18"/>
    <mergeCell ref="BAF16:BAG18"/>
    <mergeCell ref="BAH16:BAH18"/>
    <mergeCell ref="BAI16:BAI18"/>
    <mergeCell ref="BAL16:BAL18"/>
    <mergeCell ref="BAM16:BAM18"/>
    <mergeCell ref="BAN16:BAO18"/>
    <mergeCell ref="AZW16:AZW18"/>
    <mergeCell ref="AZX16:AZY18"/>
    <mergeCell ref="AZZ16:AZZ18"/>
    <mergeCell ref="BAA16:BAA18"/>
    <mergeCell ref="BAD16:BAD18"/>
    <mergeCell ref="BAE16:BAE18"/>
    <mergeCell ref="AZN16:AZN18"/>
    <mergeCell ref="AZO16:AZO18"/>
    <mergeCell ref="AZP16:AZQ18"/>
    <mergeCell ref="AZR16:AZR18"/>
    <mergeCell ref="AZS16:AZS18"/>
    <mergeCell ref="AZV16:AZV18"/>
    <mergeCell ref="AZC16:AZC18"/>
    <mergeCell ref="AZF16:AZF18"/>
    <mergeCell ref="AZG16:AZG18"/>
    <mergeCell ref="AZH16:AZI18"/>
    <mergeCell ref="AZJ16:AZJ18"/>
    <mergeCell ref="AZK16:AZK18"/>
    <mergeCell ref="AYT16:AYT18"/>
    <mergeCell ref="AYU16:AYU18"/>
    <mergeCell ref="AYX16:AYX18"/>
    <mergeCell ref="AYY16:AYY18"/>
    <mergeCell ref="AYZ16:AZA18"/>
    <mergeCell ref="AZB16:AZB18"/>
    <mergeCell ref="AYJ16:AYK18"/>
    <mergeCell ref="AYL16:AYL18"/>
    <mergeCell ref="AYM16:AYM18"/>
    <mergeCell ref="AYP16:AYP18"/>
    <mergeCell ref="AYQ16:AYQ18"/>
    <mergeCell ref="AYR16:AYS18"/>
    <mergeCell ref="AYA16:AYA18"/>
    <mergeCell ref="AYB16:AYC18"/>
    <mergeCell ref="AYD16:AYD18"/>
    <mergeCell ref="AYE16:AYE18"/>
    <mergeCell ref="AYH16:AYH18"/>
    <mergeCell ref="AYI16:AYI18"/>
    <mergeCell ref="AXR16:AXR18"/>
    <mergeCell ref="AXS16:AXS18"/>
    <mergeCell ref="AXT16:AXU18"/>
    <mergeCell ref="AXV16:AXV18"/>
    <mergeCell ref="AXW16:AXW18"/>
    <mergeCell ref="AXZ16:AXZ18"/>
    <mergeCell ref="AXG16:AXG18"/>
    <mergeCell ref="AXJ16:AXJ18"/>
    <mergeCell ref="AXK16:AXK18"/>
    <mergeCell ref="AXL16:AXM18"/>
    <mergeCell ref="AXN16:AXN18"/>
    <mergeCell ref="AXO16:AXO18"/>
    <mergeCell ref="AWX16:AWX18"/>
    <mergeCell ref="AWY16:AWY18"/>
    <mergeCell ref="AXB16:AXB18"/>
    <mergeCell ref="AXC16:AXC18"/>
    <mergeCell ref="AXD16:AXE18"/>
    <mergeCell ref="AXF16:AXF18"/>
    <mergeCell ref="AWN16:AWO18"/>
    <mergeCell ref="AWP16:AWP18"/>
    <mergeCell ref="AWQ16:AWQ18"/>
    <mergeCell ref="AWT16:AWT18"/>
    <mergeCell ref="AWU16:AWU18"/>
    <mergeCell ref="AWV16:AWW18"/>
    <mergeCell ref="AWE16:AWE18"/>
    <mergeCell ref="AWF16:AWG18"/>
    <mergeCell ref="AWH16:AWH18"/>
    <mergeCell ref="AWI16:AWI18"/>
    <mergeCell ref="AWL16:AWL18"/>
    <mergeCell ref="AWM16:AWM18"/>
    <mergeCell ref="AVV16:AVV18"/>
    <mergeCell ref="AVW16:AVW18"/>
    <mergeCell ref="AVX16:AVY18"/>
    <mergeCell ref="AVZ16:AVZ18"/>
    <mergeCell ref="AWA16:AWA18"/>
    <mergeCell ref="AWD16:AWD18"/>
    <mergeCell ref="AVK16:AVK18"/>
    <mergeCell ref="AVN16:AVN18"/>
    <mergeCell ref="AVO16:AVO18"/>
    <mergeCell ref="AVP16:AVQ18"/>
    <mergeCell ref="AVR16:AVR18"/>
    <mergeCell ref="AVS16:AVS18"/>
    <mergeCell ref="AVB16:AVB18"/>
    <mergeCell ref="AVC16:AVC18"/>
    <mergeCell ref="AVF16:AVF18"/>
    <mergeCell ref="AVG16:AVG18"/>
    <mergeCell ref="AVH16:AVI18"/>
    <mergeCell ref="AVJ16:AVJ18"/>
    <mergeCell ref="AUR16:AUS18"/>
    <mergeCell ref="AUT16:AUT18"/>
    <mergeCell ref="AUU16:AUU18"/>
    <mergeCell ref="AUX16:AUX18"/>
    <mergeCell ref="AUY16:AUY18"/>
    <mergeCell ref="AUZ16:AVA18"/>
    <mergeCell ref="AUI16:AUI18"/>
    <mergeCell ref="AUJ16:AUK18"/>
    <mergeCell ref="AUL16:AUL18"/>
    <mergeCell ref="AUM16:AUM18"/>
    <mergeCell ref="AUP16:AUP18"/>
    <mergeCell ref="AUQ16:AUQ18"/>
    <mergeCell ref="ATZ16:ATZ18"/>
    <mergeCell ref="AUA16:AUA18"/>
    <mergeCell ref="AUB16:AUC18"/>
    <mergeCell ref="AUD16:AUD18"/>
    <mergeCell ref="AUE16:AUE18"/>
    <mergeCell ref="AUH16:AUH18"/>
    <mergeCell ref="ATO16:ATO18"/>
    <mergeCell ref="ATR16:ATR18"/>
    <mergeCell ref="ATS16:ATS18"/>
    <mergeCell ref="ATT16:ATU18"/>
    <mergeCell ref="ATV16:ATV18"/>
    <mergeCell ref="ATW16:ATW18"/>
    <mergeCell ref="ATF16:ATF18"/>
    <mergeCell ref="ATG16:ATG18"/>
    <mergeCell ref="ATJ16:ATJ18"/>
    <mergeCell ref="ATK16:ATK18"/>
    <mergeCell ref="ATL16:ATM18"/>
    <mergeCell ref="ATN16:ATN18"/>
    <mergeCell ref="ASV16:ASW18"/>
    <mergeCell ref="ASX16:ASX18"/>
    <mergeCell ref="ASY16:ASY18"/>
    <mergeCell ref="ATB16:ATB18"/>
    <mergeCell ref="ATC16:ATC18"/>
    <mergeCell ref="ATD16:ATE18"/>
    <mergeCell ref="ASM16:ASM18"/>
    <mergeCell ref="ASN16:ASO18"/>
    <mergeCell ref="ASP16:ASP18"/>
    <mergeCell ref="ASQ16:ASQ18"/>
    <mergeCell ref="AST16:AST18"/>
    <mergeCell ref="ASU16:ASU18"/>
    <mergeCell ref="ASD16:ASD18"/>
    <mergeCell ref="ASE16:ASE18"/>
    <mergeCell ref="ASF16:ASG18"/>
    <mergeCell ref="ASH16:ASH18"/>
    <mergeCell ref="ASI16:ASI18"/>
    <mergeCell ref="ASL16:ASL18"/>
    <mergeCell ref="ARS16:ARS18"/>
    <mergeCell ref="ARV16:ARV18"/>
    <mergeCell ref="ARW16:ARW18"/>
    <mergeCell ref="ARX16:ARY18"/>
    <mergeCell ref="ARZ16:ARZ18"/>
    <mergeCell ref="ASA16:ASA18"/>
    <mergeCell ref="ARJ16:ARJ18"/>
    <mergeCell ref="ARK16:ARK18"/>
    <mergeCell ref="ARN16:ARN18"/>
    <mergeCell ref="ARO16:ARO18"/>
    <mergeCell ref="ARP16:ARQ18"/>
    <mergeCell ref="ARR16:ARR18"/>
    <mergeCell ref="AQZ16:ARA18"/>
    <mergeCell ref="ARB16:ARB18"/>
    <mergeCell ref="ARC16:ARC18"/>
    <mergeCell ref="ARF16:ARF18"/>
    <mergeCell ref="ARG16:ARG18"/>
    <mergeCell ref="ARH16:ARI18"/>
    <mergeCell ref="AQQ16:AQQ18"/>
    <mergeCell ref="AQR16:AQS18"/>
    <mergeCell ref="AQT16:AQT18"/>
    <mergeCell ref="AQU16:AQU18"/>
    <mergeCell ref="AQX16:AQX18"/>
    <mergeCell ref="AQY16:AQY18"/>
    <mergeCell ref="AQH16:AQH18"/>
    <mergeCell ref="AQI16:AQI18"/>
    <mergeCell ref="AQJ16:AQK18"/>
    <mergeCell ref="AQL16:AQL18"/>
    <mergeCell ref="AQM16:AQM18"/>
    <mergeCell ref="AQP16:AQP18"/>
    <mergeCell ref="APW16:APW18"/>
    <mergeCell ref="APZ16:APZ18"/>
    <mergeCell ref="AQA16:AQA18"/>
    <mergeCell ref="AQB16:AQC18"/>
    <mergeCell ref="AQD16:AQD18"/>
    <mergeCell ref="AQE16:AQE18"/>
    <mergeCell ref="APN16:APN18"/>
    <mergeCell ref="APO16:APO18"/>
    <mergeCell ref="APR16:APR18"/>
    <mergeCell ref="APS16:APS18"/>
    <mergeCell ref="APT16:APU18"/>
    <mergeCell ref="APV16:APV18"/>
    <mergeCell ref="APD16:APE18"/>
    <mergeCell ref="APF16:APF18"/>
    <mergeCell ref="APG16:APG18"/>
    <mergeCell ref="APJ16:APJ18"/>
    <mergeCell ref="APK16:APK18"/>
    <mergeCell ref="APL16:APM18"/>
    <mergeCell ref="AOU16:AOU18"/>
    <mergeCell ref="AOV16:AOW18"/>
    <mergeCell ref="AOX16:AOX18"/>
    <mergeCell ref="AOY16:AOY18"/>
    <mergeCell ref="APB16:APB18"/>
    <mergeCell ref="APC16:APC18"/>
    <mergeCell ref="AOL16:AOL18"/>
    <mergeCell ref="AOM16:AOM18"/>
    <mergeCell ref="AON16:AOO18"/>
    <mergeCell ref="AOP16:AOP18"/>
    <mergeCell ref="AOQ16:AOQ18"/>
    <mergeCell ref="AOT16:AOT18"/>
    <mergeCell ref="AOA16:AOA18"/>
    <mergeCell ref="AOD16:AOD18"/>
    <mergeCell ref="AOE16:AOE18"/>
    <mergeCell ref="AOF16:AOG18"/>
    <mergeCell ref="AOH16:AOH18"/>
    <mergeCell ref="AOI16:AOI18"/>
    <mergeCell ref="ANR16:ANR18"/>
    <mergeCell ref="ANS16:ANS18"/>
    <mergeCell ref="ANV16:ANV18"/>
    <mergeCell ref="ANW16:ANW18"/>
    <mergeCell ref="ANX16:ANY18"/>
    <mergeCell ref="ANZ16:ANZ18"/>
    <mergeCell ref="ANH16:ANI18"/>
    <mergeCell ref="ANJ16:ANJ18"/>
    <mergeCell ref="ANK16:ANK18"/>
    <mergeCell ref="ANN16:ANN18"/>
    <mergeCell ref="ANO16:ANO18"/>
    <mergeCell ref="ANP16:ANQ18"/>
    <mergeCell ref="AMY16:AMY18"/>
    <mergeCell ref="AMZ16:ANA18"/>
    <mergeCell ref="ANB16:ANB18"/>
    <mergeCell ref="ANC16:ANC18"/>
    <mergeCell ref="ANF16:ANF18"/>
    <mergeCell ref="ANG16:ANG18"/>
    <mergeCell ref="AMP16:AMP18"/>
    <mergeCell ref="AMQ16:AMQ18"/>
    <mergeCell ref="AMR16:AMS18"/>
    <mergeCell ref="AMT16:AMT18"/>
    <mergeCell ref="AMU16:AMU18"/>
    <mergeCell ref="AMX16:AMX18"/>
    <mergeCell ref="AME16:AME18"/>
    <mergeCell ref="AMH16:AMH18"/>
    <mergeCell ref="AMI16:AMI18"/>
    <mergeCell ref="AMJ16:AMK18"/>
    <mergeCell ref="AML16:AML18"/>
    <mergeCell ref="AMM16:AMM18"/>
    <mergeCell ref="ALV16:ALV18"/>
    <mergeCell ref="ALW16:ALW18"/>
    <mergeCell ref="ALZ16:ALZ18"/>
    <mergeCell ref="AMA16:AMA18"/>
    <mergeCell ref="AMB16:AMC18"/>
    <mergeCell ref="AMD16:AMD18"/>
    <mergeCell ref="ALL16:ALM18"/>
    <mergeCell ref="ALN16:ALN18"/>
    <mergeCell ref="ALO16:ALO18"/>
    <mergeCell ref="ALR16:ALR18"/>
    <mergeCell ref="ALS16:ALS18"/>
    <mergeCell ref="ALT16:ALU18"/>
    <mergeCell ref="ALC16:ALC18"/>
    <mergeCell ref="ALD16:ALE18"/>
    <mergeCell ref="ALF16:ALF18"/>
    <mergeCell ref="ALG16:ALG18"/>
    <mergeCell ref="ALJ16:ALJ18"/>
    <mergeCell ref="ALK16:ALK18"/>
    <mergeCell ref="AKT16:AKT18"/>
    <mergeCell ref="AKU16:AKU18"/>
    <mergeCell ref="AKV16:AKW18"/>
    <mergeCell ref="AKX16:AKX18"/>
    <mergeCell ref="AKY16:AKY18"/>
    <mergeCell ref="ALB16:ALB18"/>
    <mergeCell ref="AKI16:AKI18"/>
    <mergeCell ref="AKL16:AKL18"/>
    <mergeCell ref="AKM16:AKM18"/>
    <mergeCell ref="AKN16:AKO18"/>
    <mergeCell ref="AKP16:AKP18"/>
    <mergeCell ref="AKQ16:AKQ18"/>
    <mergeCell ref="AJZ16:AJZ18"/>
    <mergeCell ref="AKA16:AKA18"/>
    <mergeCell ref="AKD16:AKD18"/>
    <mergeCell ref="AKE16:AKE18"/>
    <mergeCell ref="AKF16:AKG18"/>
    <mergeCell ref="AKH16:AKH18"/>
    <mergeCell ref="AJP16:AJQ18"/>
    <mergeCell ref="AJR16:AJR18"/>
    <mergeCell ref="AJS16:AJS18"/>
    <mergeCell ref="AJV16:AJV18"/>
    <mergeCell ref="AJW16:AJW18"/>
    <mergeCell ref="AJX16:AJY18"/>
    <mergeCell ref="AJG16:AJG18"/>
    <mergeCell ref="AJH16:AJI18"/>
    <mergeCell ref="AJJ16:AJJ18"/>
    <mergeCell ref="AJK16:AJK18"/>
    <mergeCell ref="AJN16:AJN18"/>
    <mergeCell ref="AJO16:AJO18"/>
    <mergeCell ref="AIX16:AIX18"/>
    <mergeCell ref="AIY16:AIY18"/>
    <mergeCell ref="AIZ16:AJA18"/>
    <mergeCell ref="AJB16:AJB18"/>
    <mergeCell ref="AJC16:AJC18"/>
    <mergeCell ref="AJF16:AJF18"/>
    <mergeCell ref="AIM16:AIM18"/>
    <mergeCell ref="AIP16:AIP18"/>
    <mergeCell ref="AIQ16:AIQ18"/>
    <mergeCell ref="AIR16:AIS18"/>
    <mergeCell ref="AIT16:AIT18"/>
    <mergeCell ref="AIU16:AIU18"/>
    <mergeCell ref="AID16:AID18"/>
    <mergeCell ref="AIE16:AIE18"/>
    <mergeCell ref="AIH16:AIH18"/>
    <mergeCell ref="AII16:AII18"/>
    <mergeCell ref="AIJ16:AIK18"/>
    <mergeCell ref="AIL16:AIL18"/>
    <mergeCell ref="AHT16:AHU18"/>
    <mergeCell ref="AHV16:AHV18"/>
    <mergeCell ref="AHW16:AHW18"/>
    <mergeCell ref="AHZ16:AHZ18"/>
    <mergeCell ref="AIA16:AIA18"/>
    <mergeCell ref="AIB16:AIC18"/>
    <mergeCell ref="AHK16:AHK18"/>
    <mergeCell ref="AHL16:AHM18"/>
    <mergeCell ref="AHN16:AHN18"/>
    <mergeCell ref="AHO16:AHO18"/>
    <mergeCell ref="AHR16:AHR18"/>
    <mergeCell ref="AHS16:AHS18"/>
    <mergeCell ref="AHB16:AHB18"/>
    <mergeCell ref="AHC16:AHC18"/>
    <mergeCell ref="AHD16:AHE18"/>
    <mergeCell ref="AHF16:AHF18"/>
    <mergeCell ref="AHG16:AHG18"/>
    <mergeCell ref="AHJ16:AHJ18"/>
    <mergeCell ref="AGQ16:AGQ18"/>
    <mergeCell ref="AGT16:AGT18"/>
    <mergeCell ref="AGU16:AGU18"/>
    <mergeCell ref="AGV16:AGW18"/>
    <mergeCell ref="AGX16:AGX18"/>
    <mergeCell ref="AGY16:AGY18"/>
    <mergeCell ref="AGH16:AGH18"/>
    <mergeCell ref="AGI16:AGI18"/>
    <mergeCell ref="AGL16:AGL18"/>
    <mergeCell ref="AGM16:AGM18"/>
    <mergeCell ref="AGN16:AGO18"/>
    <mergeCell ref="AGP16:AGP18"/>
    <mergeCell ref="AFX16:AFY18"/>
    <mergeCell ref="AFZ16:AFZ18"/>
    <mergeCell ref="AGA16:AGA18"/>
    <mergeCell ref="AGD16:AGD18"/>
    <mergeCell ref="AGE16:AGE18"/>
    <mergeCell ref="AGF16:AGG18"/>
    <mergeCell ref="AFO16:AFO18"/>
    <mergeCell ref="AFP16:AFQ18"/>
    <mergeCell ref="AFR16:AFR18"/>
    <mergeCell ref="AFS16:AFS18"/>
    <mergeCell ref="AFV16:AFV18"/>
    <mergeCell ref="AFW16:AFW18"/>
    <mergeCell ref="AFF16:AFF18"/>
    <mergeCell ref="AFG16:AFG18"/>
    <mergeCell ref="AFH16:AFI18"/>
    <mergeCell ref="AFJ16:AFJ18"/>
    <mergeCell ref="AFK16:AFK18"/>
    <mergeCell ref="AFN16:AFN18"/>
    <mergeCell ref="AEU16:AEU18"/>
    <mergeCell ref="AEX16:AEX18"/>
    <mergeCell ref="AEY16:AEY18"/>
    <mergeCell ref="AEZ16:AFA18"/>
    <mergeCell ref="AFB16:AFB18"/>
    <mergeCell ref="AFC16:AFC18"/>
    <mergeCell ref="AEL16:AEL18"/>
    <mergeCell ref="AEM16:AEM18"/>
    <mergeCell ref="AEP16:AEP18"/>
    <mergeCell ref="AEQ16:AEQ18"/>
    <mergeCell ref="AER16:AES18"/>
    <mergeCell ref="AET16:AET18"/>
    <mergeCell ref="AEB16:AEC18"/>
    <mergeCell ref="AED16:AED18"/>
    <mergeCell ref="AEE16:AEE18"/>
    <mergeCell ref="AEH16:AEH18"/>
    <mergeCell ref="AEI16:AEI18"/>
    <mergeCell ref="AEJ16:AEK18"/>
    <mergeCell ref="ADS16:ADS18"/>
    <mergeCell ref="ADT16:ADU18"/>
    <mergeCell ref="ADV16:ADV18"/>
    <mergeCell ref="ADW16:ADW18"/>
    <mergeCell ref="ADZ16:ADZ18"/>
    <mergeCell ref="AEA16:AEA18"/>
    <mergeCell ref="ADJ16:ADJ18"/>
    <mergeCell ref="ADK16:ADK18"/>
    <mergeCell ref="ADL16:ADM18"/>
    <mergeCell ref="ADN16:ADN18"/>
    <mergeCell ref="ADO16:ADO18"/>
    <mergeCell ref="ADR16:ADR18"/>
    <mergeCell ref="ACY16:ACY18"/>
    <mergeCell ref="ADB16:ADB18"/>
    <mergeCell ref="ADC16:ADC18"/>
    <mergeCell ref="ADD16:ADE18"/>
    <mergeCell ref="ADF16:ADF18"/>
    <mergeCell ref="ADG16:ADG18"/>
    <mergeCell ref="ACP16:ACP18"/>
    <mergeCell ref="ACQ16:ACQ18"/>
    <mergeCell ref="ACT16:ACT18"/>
    <mergeCell ref="ACU16:ACU18"/>
    <mergeCell ref="ACV16:ACW18"/>
    <mergeCell ref="ACX16:ACX18"/>
    <mergeCell ref="ACF16:ACG18"/>
    <mergeCell ref="ACH16:ACH18"/>
    <mergeCell ref="ACI16:ACI18"/>
    <mergeCell ref="ACL16:ACL18"/>
    <mergeCell ref="ACM16:ACM18"/>
    <mergeCell ref="ACN16:ACO18"/>
    <mergeCell ref="ABW16:ABW18"/>
    <mergeCell ref="ABX16:ABY18"/>
    <mergeCell ref="ABZ16:ABZ18"/>
    <mergeCell ref="ACA16:ACA18"/>
    <mergeCell ref="ACD16:ACD18"/>
    <mergeCell ref="ACE16:ACE18"/>
    <mergeCell ref="ABN16:ABN18"/>
    <mergeCell ref="ABO16:ABO18"/>
    <mergeCell ref="ABP16:ABQ18"/>
    <mergeCell ref="ABR16:ABR18"/>
    <mergeCell ref="ABS16:ABS18"/>
    <mergeCell ref="ABV16:ABV18"/>
    <mergeCell ref="ABC16:ABC18"/>
    <mergeCell ref="ABF16:ABF18"/>
    <mergeCell ref="ABG16:ABG18"/>
    <mergeCell ref="ABH16:ABI18"/>
    <mergeCell ref="ABJ16:ABJ18"/>
    <mergeCell ref="ABK16:ABK18"/>
    <mergeCell ref="AAT16:AAT18"/>
    <mergeCell ref="AAU16:AAU18"/>
    <mergeCell ref="AAX16:AAX18"/>
    <mergeCell ref="AAY16:AAY18"/>
    <mergeCell ref="AAZ16:ABA18"/>
    <mergeCell ref="ABB16:ABB18"/>
    <mergeCell ref="AAJ16:AAK18"/>
    <mergeCell ref="AAL16:AAL18"/>
    <mergeCell ref="AAM16:AAM18"/>
    <mergeCell ref="AAP16:AAP18"/>
    <mergeCell ref="AAQ16:AAQ18"/>
    <mergeCell ref="AAR16:AAS18"/>
    <mergeCell ref="AAA16:AAA18"/>
    <mergeCell ref="AAB16:AAC18"/>
    <mergeCell ref="AAD16:AAD18"/>
    <mergeCell ref="AAE16:AAE18"/>
    <mergeCell ref="AAH16:AAH18"/>
    <mergeCell ref="AAI16:AAI18"/>
    <mergeCell ref="ZR16:ZR18"/>
    <mergeCell ref="ZS16:ZS18"/>
    <mergeCell ref="ZT16:ZU18"/>
    <mergeCell ref="ZV16:ZV18"/>
    <mergeCell ref="ZW16:ZW18"/>
    <mergeCell ref="ZZ16:ZZ18"/>
    <mergeCell ref="ZG16:ZG18"/>
    <mergeCell ref="ZJ16:ZJ18"/>
    <mergeCell ref="ZK16:ZK18"/>
    <mergeCell ref="ZL16:ZM18"/>
    <mergeCell ref="ZN16:ZN18"/>
    <mergeCell ref="ZO16:ZO18"/>
    <mergeCell ref="YX16:YX18"/>
    <mergeCell ref="YY16:YY18"/>
    <mergeCell ref="ZB16:ZB18"/>
    <mergeCell ref="ZC16:ZC18"/>
    <mergeCell ref="ZD16:ZE18"/>
    <mergeCell ref="ZF16:ZF18"/>
    <mergeCell ref="YN16:YO18"/>
    <mergeCell ref="YP16:YP18"/>
    <mergeCell ref="YQ16:YQ18"/>
    <mergeCell ref="YT16:YT18"/>
    <mergeCell ref="YU16:YU18"/>
    <mergeCell ref="YV16:YW18"/>
    <mergeCell ref="YE16:YE18"/>
    <mergeCell ref="YF16:YG18"/>
    <mergeCell ref="YH16:YH18"/>
    <mergeCell ref="YI16:YI18"/>
    <mergeCell ref="YL16:YL18"/>
    <mergeCell ref="YM16:YM18"/>
    <mergeCell ref="XV16:XV18"/>
    <mergeCell ref="XW16:XW18"/>
    <mergeCell ref="XX16:XY18"/>
    <mergeCell ref="XZ16:XZ18"/>
    <mergeCell ref="YA16:YA18"/>
    <mergeCell ref="YD16:YD18"/>
    <mergeCell ref="XK16:XK18"/>
    <mergeCell ref="XN16:XN18"/>
    <mergeCell ref="XO16:XO18"/>
    <mergeCell ref="XP16:XQ18"/>
    <mergeCell ref="XR16:XR18"/>
    <mergeCell ref="XS16:XS18"/>
    <mergeCell ref="XB16:XB18"/>
    <mergeCell ref="XC16:XC18"/>
    <mergeCell ref="XF16:XF18"/>
    <mergeCell ref="XG16:XG18"/>
    <mergeCell ref="XH16:XI18"/>
    <mergeCell ref="XJ16:XJ18"/>
    <mergeCell ref="WR16:WS18"/>
    <mergeCell ref="WT16:WT18"/>
    <mergeCell ref="WU16:WU18"/>
    <mergeCell ref="WX16:WX18"/>
    <mergeCell ref="WY16:WY18"/>
    <mergeCell ref="WZ16:XA18"/>
    <mergeCell ref="WI16:WI18"/>
    <mergeCell ref="WJ16:WK18"/>
    <mergeCell ref="WL16:WL18"/>
    <mergeCell ref="WM16:WM18"/>
    <mergeCell ref="WP16:WP18"/>
    <mergeCell ref="WQ16:WQ18"/>
    <mergeCell ref="VZ16:VZ18"/>
    <mergeCell ref="WA16:WA18"/>
    <mergeCell ref="WB16:WC18"/>
    <mergeCell ref="WD16:WD18"/>
    <mergeCell ref="WE16:WE18"/>
    <mergeCell ref="WH16:WH18"/>
    <mergeCell ref="VO16:VO18"/>
    <mergeCell ref="VR16:VR18"/>
    <mergeCell ref="VS16:VS18"/>
    <mergeCell ref="VT16:VU18"/>
    <mergeCell ref="VV16:VV18"/>
    <mergeCell ref="VW16:VW18"/>
    <mergeCell ref="VF16:VF18"/>
    <mergeCell ref="VG16:VG18"/>
    <mergeCell ref="VJ16:VJ18"/>
    <mergeCell ref="VK16:VK18"/>
    <mergeCell ref="VL16:VM18"/>
    <mergeCell ref="VN16:VN18"/>
    <mergeCell ref="UV16:UW18"/>
    <mergeCell ref="UX16:UX18"/>
    <mergeCell ref="UY16:UY18"/>
    <mergeCell ref="VB16:VB18"/>
    <mergeCell ref="VC16:VC18"/>
    <mergeCell ref="VD16:VE18"/>
    <mergeCell ref="UM16:UM18"/>
    <mergeCell ref="UN16:UO18"/>
    <mergeCell ref="UP16:UP18"/>
    <mergeCell ref="UQ16:UQ18"/>
    <mergeCell ref="UT16:UT18"/>
    <mergeCell ref="UU16:UU18"/>
    <mergeCell ref="UD16:UD18"/>
    <mergeCell ref="UE16:UE18"/>
    <mergeCell ref="UF16:UG18"/>
    <mergeCell ref="UH16:UH18"/>
    <mergeCell ref="UI16:UI18"/>
    <mergeCell ref="UL16:UL18"/>
    <mergeCell ref="TS16:TS18"/>
    <mergeCell ref="TV16:TV18"/>
    <mergeCell ref="TW16:TW18"/>
    <mergeCell ref="TX16:TY18"/>
    <mergeCell ref="TZ16:TZ18"/>
    <mergeCell ref="UA16:UA18"/>
    <mergeCell ref="TJ16:TJ18"/>
    <mergeCell ref="TK16:TK18"/>
    <mergeCell ref="TN16:TN18"/>
    <mergeCell ref="TO16:TO18"/>
    <mergeCell ref="TP16:TQ18"/>
    <mergeCell ref="TR16:TR18"/>
    <mergeCell ref="SZ16:TA18"/>
    <mergeCell ref="TB16:TB18"/>
    <mergeCell ref="TC16:TC18"/>
    <mergeCell ref="TF16:TF18"/>
    <mergeCell ref="TG16:TG18"/>
    <mergeCell ref="TH16:TI18"/>
    <mergeCell ref="SQ16:SQ18"/>
    <mergeCell ref="SR16:SS18"/>
    <mergeCell ref="ST16:ST18"/>
    <mergeCell ref="SU16:SU18"/>
    <mergeCell ref="SX16:SX18"/>
    <mergeCell ref="SY16:SY18"/>
    <mergeCell ref="SH16:SH18"/>
    <mergeCell ref="SI16:SI18"/>
    <mergeCell ref="SJ16:SK18"/>
    <mergeCell ref="SL16:SL18"/>
    <mergeCell ref="SM16:SM18"/>
    <mergeCell ref="SP16:SP18"/>
    <mergeCell ref="RW16:RW18"/>
    <mergeCell ref="RZ16:RZ18"/>
    <mergeCell ref="SA16:SA18"/>
    <mergeCell ref="SB16:SC18"/>
    <mergeCell ref="SD16:SD18"/>
    <mergeCell ref="SE16:SE18"/>
    <mergeCell ref="RN16:RN18"/>
    <mergeCell ref="RO16:RO18"/>
    <mergeCell ref="RR16:RR18"/>
    <mergeCell ref="RS16:RS18"/>
    <mergeCell ref="RT16:RU18"/>
    <mergeCell ref="RV16:RV18"/>
    <mergeCell ref="RD16:RE18"/>
    <mergeCell ref="RF16:RF18"/>
    <mergeCell ref="RG16:RG18"/>
    <mergeCell ref="RJ16:RJ18"/>
    <mergeCell ref="RK16:RK18"/>
    <mergeCell ref="RL16:RM18"/>
    <mergeCell ref="QU16:QU18"/>
    <mergeCell ref="QV16:QW18"/>
    <mergeCell ref="QX16:QX18"/>
    <mergeCell ref="QY16:QY18"/>
    <mergeCell ref="RB16:RB18"/>
    <mergeCell ref="RC16:RC18"/>
    <mergeCell ref="QL16:QL18"/>
    <mergeCell ref="QM16:QM18"/>
    <mergeCell ref="QN16:QO18"/>
    <mergeCell ref="QP16:QP18"/>
    <mergeCell ref="QQ16:QQ18"/>
    <mergeCell ref="QT16:QT18"/>
    <mergeCell ref="QA16:QA18"/>
    <mergeCell ref="QD16:QD18"/>
    <mergeCell ref="QE16:QE18"/>
    <mergeCell ref="QF16:QG18"/>
    <mergeCell ref="QH16:QH18"/>
    <mergeCell ref="QI16:QI18"/>
    <mergeCell ref="PR16:PR18"/>
    <mergeCell ref="PS16:PS18"/>
    <mergeCell ref="PV16:PV18"/>
    <mergeCell ref="PW16:PW18"/>
    <mergeCell ref="PX16:PY18"/>
    <mergeCell ref="PZ16:PZ18"/>
    <mergeCell ref="PH16:PI18"/>
    <mergeCell ref="PJ16:PJ18"/>
    <mergeCell ref="PK16:PK18"/>
    <mergeCell ref="PN16:PN18"/>
    <mergeCell ref="PO16:PO18"/>
    <mergeCell ref="PP16:PQ18"/>
    <mergeCell ref="OY16:OY18"/>
    <mergeCell ref="OZ16:PA18"/>
    <mergeCell ref="PB16:PB18"/>
    <mergeCell ref="PC16:PC18"/>
    <mergeCell ref="PF16:PF18"/>
    <mergeCell ref="PG16:PG18"/>
    <mergeCell ref="OP16:OP18"/>
    <mergeCell ref="OQ16:OQ18"/>
    <mergeCell ref="OR16:OS18"/>
    <mergeCell ref="OT16:OT18"/>
    <mergeCell ref="OU16:OU18"/>
    <mergeCell ref="OX16:OX18"/>
    <mergeCell ref="OE16:OE18"/>
    <mergeCell ref="OH16:OH18"/>
    <mergeCell ref="OI16:OI18"/>
    <mergeCell ref="OJ16:OK18"/>
    <mergeCell ref="OL16:OL18"/>
    <mergeCell ref="OM16:OM18"/>
    <mergeCell ref="NV16:NV18"/>
    <mergeCell ref="NW16:NW18"/>
    <mergeCell ref="NZ16:NZ18"/>
    <mergeCell ref="OA16:OA18"/>
    <mergeCell ref="OB16:OC18"/>
    <mergeCell ref="OD16:OD18"/>
    <mergeCell ref="NL16:NM18"/>
    <mergeCell ref="NN16:NN18"/>
    <mergeCell ref="NO16:NO18"/>
    <mergeCell ref="NR16:NR18"/>
    <mergeCell ref="NS16:NS18"/>
    <mergeCell ref="NT16:NU18"/>
    <mergeCell ref="NC16:NC18"/>
    <mergeCell ref="ND16:NE18"/>
    <mergeCell ref="NF16:NF18"/>
    <mergeCell ref="NG16:NG18"/>
    <mergeCell ref="NJ16:NJ18"/>
    <mergeCell ref="NK16:NK18"/>
    <mergeCell ref="MT16:MT18"/>
    <mergeCell ref="MU16:MU18"/>
    <mergeCell ref="MV16:MW18"/>
    <mergeCell ref="MX16:MX18"/>
    <mergeCell ref="MY16:MY18"/>
    <mergeCell ref="NB16:NB18"/>
    <mergeCell ref="MI16:MI18"/>
    <mergeCell ref="ML16:ML18"/>
    <mergeCell ref="MM16:MM18"/>
    <mergeCell ref="MN16:MO18"/>
    <mergeCell ref="MP16:MP18"/>
    <mergeCell ref="MQ16:MQ18"/>
    <mergeCell ref="LZ16:LZ18"/>
    <mergeCell ref="MA16:MA18"/>
    <mergeCell ref="MD16:MD18"/>
    <mergeCell ref="ME16:ME18"/>
    <mergeCell ref="MF16:MG18"/>
    <mergeCell ref="MH16:MH18"/>
    <mergeCell ref="LP16:LQ18"/>
    <mergeCell ref="LR16:LR18"/>
    <mergeCell ref="LS16:LS18"/>
    <mergeCell ref="LV16:LV18"/>
    <mergeCell ref="LW16:LW18"/>
    <mergeCell ref="LX16:LY18"/>
    <mergeCell ref="LG16:LG18"/>
    <mergeCell ref="LH16:LI18"/>
    <mergeCell ref="LJ16:LJ18"/>
    <mergeCell ref="LK16:LK18"/>
    <mergeCell ref="LN16:LN18"/>
    <mergeCell ref="LO16:LO18"/>
    <mergeCell ref="KX16:KX18"/>
    <mergeCell ref="KY16:KY18"/>
    <mergeCell ref="KZ16:LA18"/>
    <mergeCell ref="LB16:LB18"/>
    <mergeCell ref="LC16:LC18"/>
    <mergeCell ref="LF16:LF18"/>
    <mergeCell ref="KM16:KM18"/>
    <mergeCell ref="KP16:KP18"/>
    <mergeCell ref="KQ16:KQ18"/>
    <mergeCell ref="KR16:KS18"/>
    <mergeCell ref="KT16:KT18"/>
    <mergeCell ref="KU16:KU18"/>
    <mergeCell ref="KD16:KD18"/>
    <mergeCell ref="KE16:KE18"/>
    <mergeCell ref="KH16:KH18"/>
    <mergeCell ref="KI16:KI18"/>
    <mergeCell ref="KJ16:KK18"/>
    <mergeCell ref="KL16:KL18"/>
    <mergeCell ref="JT16:JU18"/>
    <mergeCell ref="JV16:JV18"/>
    <mergeCell ref="JW16:JW18"/>
    <mergeCell ref="JZ16:JZ18"/>
    <mergeCell ref="KA16:KA18"/>
    <mergeCell ref="KB16:KC18"/>
    <mergeCell ref="JK16:JK18"/>
    <mergeCell ref="JL16:JM18"/>
    <mergeCell ref="JN16:JN18"/>
    <mergeCell ref="JO16:JO18"/>
    <mergeCell ref="JR16:JR18"/>
    <mergeCell ref="JS16:JS18"/>
    <mergeCell ref="JB16:JB18"/>
    <mergeCell ref="JC16:JC18"/>
    <mergeCell ref="JD16:JE18"/>
    <mergeCell ref="JF16:JF18"/>
    <mergeCell ref="JG16:JG18"/>
    <mergeCell ref="JJ16:JJ18"/>
    <mergeCell ref="IQ16:IQ18"/>
    <mergeCell ref="IT16:IT18"/>
    <mergeCell ref="IU16:IU18"/>
    <mergeCell ref="IV16:IW18"/>
    <mergeCell ref="IX16:IX18"/>
    <mergeCell ref="IY16:IY18"/>
    <mergeCell ref="IH16:IH18"/>
    <mergeCell ref="II16:II18"/>
    <mergeCell ref="IL16:IL18"/>
    <mergeCell ref="IM16:IM18"/>
    <mergeCell ref="IN16:IO18"/>
    <mergeCell ref="IP16:IP18"/>
    <mergeCell ref="HX16:HY18"/>
    <mergeCell ref="HZ16:HZ18"/>
    <mergeCell ref="IA16:IA18"/>
    <mergeCell ref="ID16:ID18"/>
    <mergeCell ref="IE16:IE18"/>
    <mergeCell ref="IF16:IG18"/>
    <mergeCell ref="HO16:HO18"/>
    <mergeCell ref="HP16:HQ18"/>
    <mergeCell ref="HR16:HR18"/>
    <mergeCell ref="HS16:HS18"/>
    <mergeCell ref="HV16:HV18"/>
    <mergeCell ref="HW16:HW18"/>
    <mergeCell ref="HF16:HF18"/>
    <mergeCell ref="HG16:HG18"/>
    <mergeCell ref="HH16:HI18"/>
    <mergeCell ref="HJ16:HJ18"/>
    <mergeCell ref="HK16:HK18"/>
    <mergeCell ref="HN16:HN18"/>
    <mergeCell ref="GU16:GU18"/>
    <mergeCell ref="GX16:GX18"/>
    <mergeCell ref="GY16:GY18"/>
    <mergeCell ref="GZ16:HA18"/>
    <mergeCell ref="HB16:HB18"/>
    <mergeCell ref="HC16:HC18"/>
    <mergeCell ref="GL16:GL18"/>
    <mergeCell ref="GM16:GM18"/>
    <mergeCell ref="GP16:GP18"/>
    <mergeCell ref="GQ16:GQ18"/>
    <mergeCell ref="GR16:GS18"/>
    <mergeCell ref="GT16:GT18"/>
    <mergeCell ref="GB16:GC18"/>
    <mergeCell ref="GD16:GD18"/>
    <mergeCell ref="GE16:GE18"/>
    <mergeCell ref="GH16:GH18"/>
    <mergeCell ref="GI16:GI18"/>
    <mergeCell ref="GJ16:GK18"/>
    <mergeCell ref="FS16:FS18"/>
    <mergeCell ref="FT16:FU18"/>
    <mergeCell ref="FV16:FV18"/>
    <mergeCell ref="FW16:FW18"/>
    <mergeCell ref="FZ16:FZ18"/>
    <mergeCell ref="GA16:GA18"/>
    <mergeCell ref="FJ16:FJ18"/>
    <mergeCell ref="FK16:FK18"/>
    <mergeCell ref="FL16:FM18"/>
    <mergeCell ref="FN16:FN18"/>
    <mergeCell ref="FO16:FO18"/>
    <mergeCell ref="FR16:FR18"/>
    <mergeCell ref="EY16:EY18"/>
    <mergeCell ref="FB16:FB18"/>
    <mergeCell ref="FC16:FC18"/>
    <mergeCell ref="FD16:FE18"/>
    <mergeCell ref="FF16:FF18"/>
    <mergeCell ref="FG16:FG18"/>
    <mergeCell ref="EP16:EP18"/>
    <mergeCell ref="EQ16:EQ18"/>
    <mergeCell ref="ET16:ET18"/>
    <mergeCell ref="EU16:EU18"/>
    <mergeCell ref="EV16:EW18"/>
    <mergeCell ref="EX16:EX18"/>
    <mergeCell ref="EF16:EG18"/>
    <mergeCell ref="EH16:EH18"/>
    <mergeCell ref="EI16:EI18"/>
    <mergeCell ref="EL16:EL18"/>
    <mergeCell ref="EM16:EM18"/>
    <mergeCell ref="EN16:EO18"/>
    <mergeCell ref="DW16:DW18"/>
    <mergeCell ref="DX16:DY18"/>
    <mergeCell ref="DZ16:DZ18"/>
    <mergeCell ref="EA16:EA18"/>
    <mergeCell ref="ED16:ED18"/>
    <mergeCell ref="EE16:EE18"/>
    <mergeCell ref="DN16:DN18"/>
    <mergeCell ref="DO16:DO18"/>
    <mergeCell ref="DP16:DQ18"/>
    <mergeCell ref="DR16:DR18"/>
    <mergeCell ref="DS16:DS18"/>
    <mergeCell ref="DV16:DV18"/>
    <mergeCell ref="DC16:DC18"/>
    <mergeCell ref="DF16:DF18"/>
    <mergeCell ref="DG16:DG18"/>
    <mergeCell ref="DH16:DI18"/>
    <mergeCell ref="DJ16:DJ18"/>
    <mergeCell ref="DK16:DK18"/>
    <mergeCell ref="CT16:CT18"/>
    <mergeCell ref="CU16:CU18"/>
    <mergeCell ref="CX16:CX18"/>
    <mergeCell ref="CY16:CY18"/>
    <mergeCell ref="CZ16:DA18"/>
    <mergeCell ref="DB16:DB18"/>
    <mergeCell ref="CJ16:CK18"/>
    <mergeCell ref="CL16:CL18"/>
    <mergeCell ref="CM16:CM18"/>
    <mergeCell ref="CP16:CP18"/>
    <mergeCell ref="CQ16:CQ18"/>
    <mergeCell ref="CR16:CS18"/>
    <mergeCell ref="CA16:CA18"/>
    <mergeCell ref="CB16:CC18"/>
    <mergeCell ref="CD16:CD18"/>
    <mergeCell ref="CE16:CE18"/>
    <mergeCell ref="CH16:CH18"/>
    <mergeCell ref="CI16:CI18"/>
    <mergeCell ref="BR16:BR18"/>
    <mergeCell ref="BS16:BS18"/>
    <mergeCell ref="BT16:BU18"/>
    <mergeCell ref="BV16:BV18"/>
    <mergeCell ref="BW16:BW18"/>
    <mergeCell ref="BZ16:BZ18"/>
    <mergeCell ref="BG16:BG18"/>
    <mergeCell ref="BJ16:BJ18"/>
    <mergeCell ref="BK16:BK18"/>
    <mergeCell ref="BL16:BM18"/>
    <mergeCell ref="BN16:BN18"/>
    <mergeCell ref="BO16:BO18"/>
    <mergeCell ref="AX16:AX18"/>
    <mergeCell ref="AY16:AY18"/>
    <mergeCell ref="BB16:BB18"/>
    <mergeCell ref="BC16:BC18"/>
    <mergeCell ref="BD16:BE18"/>
    <mergeCell ref="BF16:BF18"/>
    <mergeCell ref="AN16:AO18"/>
    <mergeCell ref="AP16:AP18"/>
    <mergeCell ref="AQ16:AQ18"/>
    <mergeCell ref="AT16:AT18"/>
    <mergeCell ref="AU16:AU18"/>
    <mergeCell ref="AV16:AW18"/>
    <mergeCell ref="AE16:AE18"/>
    <mergeCell ref="AF16:AG18"/>
    <mergeCell ref="AH16:AH18"/>
    <mergeCell ref="AI16:AI18"/>
    <mergeCell ref="AL16:AL18"/>
    <mergeCell ref="AM16:AM18"/>
    <mergeCell ref="V16:V18"/>
    <mergeCell ref="W16:W18"/>
    <mergeCell ref="X16:Y18"/>
    <mergeCell ref="Z16:Z18"/>
    <mergeCell ref="AA16:AA18"/>
    <mergeCell ref="AD16:AD18"/>
    <mergeCell ref="K16:K18"/>
    <mergeCell ref="N16:N18"/>
    <mergeCell ref="O16:O18"/>
    <mergeCell ref="P16:Q18"/>
    <mergeCell ref="R16:R18"/>
    <mergeCell ref="S16:S18"/>
    <mergeCell ref="A14:B14"/>
    <mergeCell ref="C14:D14"/>
    <mergeCell ref="E14:G14"/>
    <mergeCell ref="H14:I14"/>
    <mergeCell ref="A15:B15"/>
    <mergeCell ref="C15:D15"/>
    <mergeCell ref="E15:G15"/>
    <mergeCell ref="H15:I15"/>
    <mergeCell ref="A12:B12"/>
    <mergeCell ref="C12:D12"/>
    <mergeCell ref="E12:G12"/>
    <mergeCell ref="H12:I12"/>
    <mergeCell ref="A13:B13"/>
    <mergeCell ref="C13:D13"/>
    <mergeCell ref="E13:G13"/>
    <mergeCell ref="H13:I13"/>
    <mergeCell ref="A10:B10"/>
    <mergeCell ref="C10:D10"/>
    <mergeCell ref="E10:G10"/>
    <mergeCell ref="H10:I10"/>
    <mergeCell ref="A11:B11"/>
    <mergeCell ref="C11:D11"/>
    <mergeCell ref="E11:G11"/>
    <mergeCell ref="H11:I11"/>
    <mergeCell ref="A8:B8"/>
    <mergeCell ref="C8:D8"/>
    <mergeCell ref="E8:G8"/>
    <mergeCell ref="H8:I8"/>
    <mergeCell ref="A9:B9"/>
    <mergeCell ref="C9:D9"/>
    <mergeCell ref="E9:G9"/>
    <mergeCell ref="H9:I9"/>
    <mergeCell ref="A6:B6"/>
    <mergeCell ref="C6:D6"/>
    <mergeCell ref="E6:G6"/>
    <mergeCell ref="H6:I6"/>
    <mergeCell ref="A7:B7"/>
    <mergeCell ref="C7:D7"/>
    <mergeCell ref="E7:G7"/>
    <mergeCell ref="H7:I7"/>
    <mergeCell ref="A1:B1"/>
    <mergeCell ref="A2:I4"/>
    <mergeCell ref="A5:B5"/>
    <mergeCell ref="C5:D5"/>
    <mergeCell ref="E5:G5"/>
    <mergeCell ref="H5:I5"/>
  </mergeCells>
  <hyperlinks>
    <hyperlink ref="H10:I10" location="'Table 3'!A21" display="Pause" xr:uid="{8DE8408A-811E-44F0-8229-06FD9CC0D9F1}"/>
    <hyperlink ref="C11:D11" location="Table3!A25" display="Invalid" xr:uid="{3ED50CBF-33DA-4656-8043-E63B202178BF}"/>
    <hyperlink ref="H14:I14" location="'Table 3'!A21" display="Pause" xr:uid="{F01FB01A-68E6-4D9E-8528-7C50B21EFA5B}"/>
    <hyperlink ref="H15:I15" location="'Table 3'!A21" display="Pause" xr:uid="{5EABBAC6-A4DB-41E7-8157-46AD76E7F8DD}"/>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6E246-3623-40B9-BD74-012B794EDCC7}">
  <sheetPr>
    <tabColor rgb="FFFF0000"/>
  </sheetPr>
  <dimension ref="A1:EV18"/>
  <sheetViews>
    <sheetView zoomScale="55" zoomScaleNormal="55" workbookViewId="0">
      <selection activeCell="B24" sqref="B24:C27"/>
    </sheetView>
  </sheetViews>
  <sheetFormatPr defaultRowHeight="13.8"/>
  <cols>
    <col min="1" max="1" width="22.44140625" style="906" customWidth="1"/>
    <col min="2" max="4" width="8.88671875" style="906"/>
    <col min="5" max="5" width="7.109375" style="906" customWidth="1"/>
    <col min="6" max="6" width="17.88671875" style="906" customWidth="1"/>
    <col min="7" max="7" width="12.5546875" style="906" customWidth="1"/>
    <col min="8" max="9" width="8.88671875" style="906"/>
    <col min="10" max="10" width="14.6640625" style="906" customWidth="1"/>
    <col min="11" max="11" width="8.88671875" style="906"/>
    <col min="12" max="12" width="13.6640625" style="906" customWidth="1"/>
    <col min="13" max="13" width="8.88671875" style="906"/>
    <col min="14" max="14" width="16.5546875" style="906" customWidth="1"/>
    <col min="15" max="15" width="8.88671875" style="906"/>
    <col min="16" max="16" width="11.5546875" style="906" customWidth="1"/>
    <col min="17" max="17" width="20.6640625" style="906" customWidth="1"/>
    <col min="18" max="18" width="17.109375" style="906" customWidth="1"/>
    <col min="19" max="27" width="8.88671875" style="906"/>
    <col min="28" max="28" width="42.21875" style="906" customWidth="1"/>
    <col min="29" max="29" width="36.21875" style="906" customWidth="1"/>
    <col min="30" max="30" width="59.21875" style="906" customWidth="1"/>
    <col min="31" max="31" width="41.109375" style="906" customWidth="1"/>
    <col min="32" max="16384" width="8.88671875" style="906"/>
  </cols>
  <sheetData>
    <row r="1" spans="1:152" s="860" customFormat="1" ht="14.4" customHeight="1">
      <c r="A1" s="1910" t="s">
        <v>563</v>
      </c>
      <c r="B1" s="1910"/>
      <c r="C1" s="1910"/>
      <c r="D1" s="1910"/>
      <c r="E1" s="1910"/>
      <c r="F1" s="1910"/>
      <c r="G1" s="1911" t="s">
        <v>378</v>
      </c>
      <c r="H1" s="1911"/>
      <c r="I1" s="1911"/>
      <c r="J1" s="1911"/>
      <c r="K1" s="1911"/>
      <c r="L1" s="1911"/>
      <c r="M1" s="1911"/>
      <c r="N1" s="1911"/>
      <c r="O1" s="1911"/>
      <c r="P1" s="1911"/>
      <c r="Q1" s="1911"/>
      <c r="R1" s="1911"/>
      <c r="S1" s="1911"/>
      <c r="T1" s="1911"/>
      <c r="U1" s="1911"/>
      <c r="V1" s="1911"/>
      <c r="W1" s="1911"/>
      <c r="X1" s="1911"/>
      <c r="Y1" s="1911"/>
      <c r="Z1" s="1911"/>
      <c r="AA1" s="1911"/>
      <c r="AB1" s="935" t="s">
        <v>565</v>
      </c>
      <c r="AC1" s="935" t="s">
        <v>566</v>
      </c>
      <c r="AD1" s="1912" t="s">
        <v>567</v>
      </c>
      <c r="AE1" s="1913" t="s">
        <v>568</v>
      </c>
      <c r="AF1" s="1690"/>
      <c r="AG1" s="1690"/>
      <c r="AH1" s="859"/>
      <c r="AI1" s="859"/>
      <c r="AJ1" s="859"/>
      <c r="AK1" s="859"/>
      <c r="AL1" s="859"/>
      <c r="AM1" s="859"/>
      <c r="AN1" s="859"/>
      <c r="AO1" s="859"/>
      <c r="AP1" s="859"/>
      <c r="AQ1" s="859"/>
      <c r="AR1" s="859"/>
      <c r="AS1" s="859"/>
      <c r="AT1" s="859"/>
      <c r="AU1" s="859"/>
      <c r="AV1" s="859"/>
      <c r="AW1" s="859"/>
      <c r="AX1" s="859"/>
      <c r="AY1" s="859"/>
      <c r="AZ1" s="859"/>
      <c r="BA1" s="859"/>
      <c r="BB1" s="859"/>
      <c r="BC1" s="859"/>
      <c r="BD1" s="859"/>
      <c r="BE1" s="859"/>
      <c r="BF1" s="859"/>
      <c r="BG1" s="859"/>
      <c r="BH1" s="859"/>
      <c r="BI1" s="859"/>
      <c r="BJ1" s="859"/>
      <c r="BK1" s="859"/>
      <c r="BL1" s="859"/>
      <c r="BM1" s="859"/>
      <c r="BN1" s="859"/>
      <c r="BO1" s="859"/>
      <c r="BP1" s="859"/>
      <c r="BQ1" s="859"/>
      <c r="BR1" s="859"/>
      <c r="BS1" s="859"/>
      <c r="BT1" s="859"/>
      <c r="BU1" s="859"/>
      <c r="BV1" s="859"/>
      <c r="BW1" s="859"/>
      <c r="BX1" s="859"/>
      <c r="BY1" s="859"/>
      <c r="BZ1" s="859"/>
      <c r="CA1" s="859"/>
      <c r="CB1" s="859"/>
      <c r="CC1" s="859"/>
      <c r="CD1" s="859"/>
      <c r="CE1" s="859"/>
      <c r="CF1" s="859"/>
      <c r="CG1" s="859"/>
      <c r="CH1" s="859"/>
      <c r="CI1" s="859"/>
      <c r="CJ1" s="859"/>
      <c r="CK1" s="859"/>
      <c r="CL1" s="859"/>
      <c r="CM1" s="859"/>
      <c r="CN1" s="859"/>
      <c r="CO1" s="859"/>
      <c r="CP1" s="859"/>
      <c r="CQ1" s="859"/>
      <c r="CR1" s="859"/>
      <c r="CS1" s="859"/>
      <c r="CT1" s="859"/>
      <c r="CU1" s="859"/>
      <c r="CV1" s="859"/>
      <c r="CW1" s="859"/>
      <c r="CX1" s="859"/>
      <c r="CY1" s="859"/>
      <c r="CZ1" s="859"/>
      <c r="DA1" s="859"/>
      <c r="DB1" s="859"/>
      <c r="DC1" s="859"/>
      <c r="DD1" s="859"/>
      <c r="DE1" s="859"/>
      <c r="DF1" s="859"/>
      <c r="DG1" s="859"/>
      <c r="DH1" s="859"/>
      <c r="DI1" s="859"/>
      <c r="DJ1" s="859"/>
      <c r="DK1" s="859"/>
      <c r="DL1" s="859"/>
      <c r="DM1" s="859"/>
      <c r="DN1" s="859"/>
      <c r="DO1" s="859"/>
      <c r="DP1" s="859"/>
      <c r="DQ1" s="859"/>
      <c r="DR1" s="859"/>
      <c r="DS1" s="859"/>
      <c r="DT1" s="859"/>
      <c r="DU1" s="859"/>
      <c r="DV1" s="859"/>
      <c r="DW1" s="859"/>
      <c r="DX1" s="859"/>
      <c r="DY1" s="859"/>
      <c r="DZ1" s="859"/>
      <c r="EA1" s="859"/>
      <c r="EB1" s="859"/>
      <c r="EC1" s="859"/>
      <c r="ED1" s="859"/>
      <c r="EE1" s="859"/>
      <c r="EF1" s="859"/>
      <c r="EG1" s="859"/>
      <c r="EH1" s="859"/>
      <c r="EI1" s="859"/>
      <c r="EJ1" s="859"/>
      <c r="EK1" s="859"/>
      <c r="EL1" s="859"/>
      <c r="EM1" s="859"/>
      <c r="EN1" s="859"/>
      <c r="EO1" s="859"/>
      <c r="EP1" s="859"/>
      <c r="EQ1" s="859"/>
      <c r="ER1" s="859"/>
      <c r="ES1" s="859"/>
      <c r="ET1" s="859"/>
      <c r="EU1" s="859"/>
      <c r="EV1" s="859"/>
    </row>
    <row r="2" spans="1:152" s="860" customFormat="1" ht="14.4" customHeight="1">
      <c r="A2" s="1910"/>
      <c r="B2" s="1910"/>
      <c r="C2" s="1910"/>
      <c r="D2" s="1910"/>
      <c r="E2" s="1910"/>
      <c r="F2" s="1910"/>
      <c r="G2" s="1902" t="s">
        <v>569</v>
      </c>
      <c r="H2" s="1902"/>
      <c r="I2" s="1902"/>
      <c r="J2" s="1902"/>
      <c r="K2" s="1902"/>
      <c r="L2" s="1902"/>
      <c r="M2" s="1902"/>
      <c r="N2" s="1902"/>
      <c r="O2" s="1902"/>
      <c r="P2" s="1902"/>
      <c r="Q2" s="1902"/>
      <c r="R2" s="1902"/>
      <c r="S2" s="1903" t="s">
        <v>570</v>
      </c>
      <c r="T2" s="1903"/>
      <c r="U2" s="1903"/>
      <c r="V2" s="1903"/>
      <c r="W2" s="1903"/>
      <c r="X2" s="1903"/>
      <c r="Y2" s="1903"/>
      <c r="Z2" s="1903"/>
      <c r="AA2" s="1903"/>
      <c r="AB2" s="1904" t="s">
        <v>644</v>
      </c>
      <c r="AC2" s="1905" t="s">
        <v>572</v>
      </c>
      <c r="AD2" s="1912"/>
      <c r="AE2" s="1913"/>
      <c r="AF2" s="1690"/>
      <c r="AG2" s="1690"/>
      <c r="AH2" s="859"/>
      <c r="AI2" s="859"/>
      <c r="AJ2" s="859"/>
      <c r="AK2" s="859"/>
      <c r="AL2" s="859"/>
      <c r="AM2" s="859"/>
      <c r="AN2" s="859"/>
      <c r="AO2" s="859"/>
      <c r="AP2" s="859"/>
      <c r="AQ2" s="859"/>
      <c r="AR2" s="859"/>
      <c r="AS2" s="859"/>
      <c r="AT2" s="859"/>
      <c r="AU2" s="859"/>
      <c r="AV2" s="859"/>
      <c r="AW2" s="859"/>
      <c r="AX2" s="859"/>
      <c r="AY2" s="859"/>
      <c r="AZ2" s="859"/>
      <c r="BA2" s="859"/>
      <c r="BB2" s="859"/>
      <c r="BC2" s="859"/>
      <c r="BD2" s="859"/>
      <c r="BE2" s="859"/>
      <c r="BF2" s="859"/>
      <c r="BG2" s="859"/>
      <c r="BH2" s="859"/>
      <c r="BI2" s="859"/>
      <c r="BJ2" s="859"/>
      <c r="BK2" s="859"/>
      <c r="BL2" s="859"/>
      <c r="BM2" s="859"/>
      <c r="BN2" s="859"/>
      <c r="BO2" s="859"/>
      <c r="BP2" s="859"/>
      <c r="BQ2" s="859"/>
      <c r="BR2" s="859"/>
      <c r="BS2" s="859"/>
      <c r="BT2" s="859"/>
      <c r="BU2" s="859"/>
      <c r="BV2" s="859"/>
      <c r="BW2" s="859"/>
      <c r="BX2" s="859"/>
      <c r="BY2" s="859"/>
      <c r="BZ2" s="859"/>
      <c r="CA2" s="859"/>
      <c r="CB2" s="859"/>
      <c r="CC2" s="859"/>
      <c r="CD2" s="859"/>
      <c r="CE2" s="859"/>
      <c r="CF2" s="859"/>
      <c r="CG2" s="859"/>
      <c r="CH2" s="859"/>
      <c r="CI2" s="859"/>
      <c r="CJ2" s="859"/>
      <c r="CK2" s="859"/>
      <c r="CL2" s="859"/>
      <c r="CM2" s="859"/>
      <c r="CN2" s="859"/>
      <c r="CO2" s="859"/>
      <c r="CP2" s="859"/>
      <c r="CQ2" s="859"/>
      <c r="CR2" s="859"/>
      <c r="CS2" s="859"/>
      <c r="CT2" s="859"/>
      <c r="CU2" s="859"/>
      <c r="CV2" s="859"/>
      <c r="CW2" s="859"/>
      <c r="CX2" s="859"/>
      <c r="CY2" s="859"/>
      <c r="CZ2" s="859"/>
      <c r="DA2" s="859"/>
      <c r="DB2" s="859"/>
      <c r="DC2" s="859"/>
      <c r="DD2" s="859"/>
      <c r="DE2" s="859"/>
      <c r="DF2" s="859"/>
      <c r="DG2" s="859"/>
      <c r="DH2" s="859"/>
      <c r="DI2" s="859"/>
      <c r="DJ2" s="859"/>
      <c r="DK2" s="859"/>
      <c r="DL2" s="859"/>
      <c r="DM2" s="859"/>
      <c r="DN2" s="859"/>
      <c r="DO2" s="859"/>
      <c r="DP2" s="859"/>
      <c r="DQ2" s="859"/>
      <c r="DR2" s="859"/>
      <c r="DS2" s="859"/>
      <c r="DT2" s="859"/>
      <c r="DU2" s="859"/>
      <c r="DV2" s="859"/>
      <c r="DW2" s="859"/>
      <c r="DX2" s="859"/>
      <c r="DY2" s="859"/>
      <c r="DZ2" s="859"/>
      <c r="EA2" s="859"/>
      <c r="EB2" s="859"/>
      <c r="EC2" s="859"/>
      <c r="ED2" s="859"/>
      <c r="EE2" s="859"/>
      <c r="EF2" s="859"/>
      <c r="EG2" s="859"/>
      <c r="EH2" s="859"/>
      <c r="EI2" s="859"/>
      <c r="EJ2" s="859"/>
      <c r="EK2" s="859"/>
      <c r="EL2" s="859"/>
      <c r="EM2" s="859"/>
      <c r="EN2" s="859"/>
      <c r="EO2" s="859"/>
      <c r="EP2" s="859"/>
      <c r="EQ2" s="859"/>
      <c r="ER2" s="859"/>
      <c r="ES2" s="859"/>
      <c r="ET2" s="859"/>
      <c r="EU2" s="859"/>
      <c r="EV2" s="859"/>
    </row>
    <row r="3" spans="1:152" s="861" customFormat="1">
      <c r="A3" s="1910"/>
      <c r="B3" s="1910"/>
      <c r="C3" s="1910"/>
      <c r="D3" s="1910"/>
      <c r="E3" s="1910"/>
      <c r="F3" s="1910"/>
      <c r="G3" s="1902"/>
      <c r="H3" s="1902"/>
      <c r="I3" s="1902"/>
      <c r="J3" s="1902"/>
      <c r="K3" s="1902"/>
      <c r="L3" s="1902"/>
      <c r="M3" s="1902"/>
      <c r="N3" s="1902"/>
      <c r="O3" s="1902"/>
      <c r="P3" s="1902"/>
      <c r="Q3" s="1902"/>
      <c r="R3" s="1902"/>
      <c r="S3" s="1903"/>
      <c r="T3" s="1903"/>
      <c r="U3" s="1903"/>
      <c r="V3" s="1903"/>
      <c r="W3" s="1903"/>
      <c r="X3" s="1903"/>
      <c r="Y3" s="1903"/>
      <c r="Z3" s="1903"/>
      <c r="AA3" s="1903"/>
      <c r="AB3" s="1904"/>
      <c r="AC3" s="1905"/>
      <c r="AD3" s="1912"/>
      <c r="AE3" s="1913"/>
      <c r="AF3" s="1690"/>
      <c r="AG3" s="1690"/>
      <c r="AH3" s="859"/>
      <c r="AI3" s="859"/>
      <c r="AJ3" s="859"/>
      <c r="AK3" s="859"/>
      <c r="AL3" s="859"/>
      <c r="AM3" s="859"/>
      <c r="AN3" s="859"/>
      <c r="AO3" s="859"/>
      <c r="AP3" s="859"/>
      <c r="AQ3" s="859"/>
      <c r="AR3" s="859"/>
      <c r="AS3" s="859"/>
      <c r="AT3" s="859"/>
      <c r="AU3" s="859"/>
      <c r="AV3" s="859"/>
      <c r="AW3" s="859"/>
      <c r="AX3" s="859"/>
      <c r="AY3" s="859"/>
      <c r="AZ3" s="859"/>
      <c r="BA3" s="859"/>
      <c r="BB3" s="859"/>
      <c r="BC3" s="859"/>
      <c r="BD3" s="859"/>
      <c r="BE3" s="859"/>
      <c r="BF3" s="859"/>
      <c r="BG3" s="859"/>
      <c r="BH3" s="859"/>
      <c r="BI3" s="859"/>
      <c r="BJ3" s="859"/>
      <c r="BK3" s="859"/>
      <c r="BL3" s="859"/>
      <c r="BM3" s="859"/>
      <c r="BN3" s="859"/>
      <c r="BO3" s="859"/>
      <c r="BP3" s="859"/>
      <c r="BQ3" s="859"/>
      <c r="BR3" s="859"/>
      <c r="BS3" s="859"/>
      <c r="BT3" s="859"/>
      <c r="BU3" s="859"/>
      <c r="BV3" s="859"/>
      <c r="BW3" s="859"/>
      <c r="BX3" s="859"/>
      <c r="BY3" s="859"/>
      <c r="BZ3" s="859"/>
      <c r="CA3" s="859"/>
      <c r="CB3" s="859"/>
      <c r="CC3" s="859"/>
      <c r="CD3" s="859"/>
      <c r="CE3" s="859"/>
      <c r="CF3" s="859"/>
      <c r="CG3" s="859"/>
      <c r="CH3" s="859"/>
      <c r="CI3" s="859"/>
      <c r="CJ3" s="859"/>
      <c r="CK3" s="859"/>
      <c r="CL3" s="859"/>
      <c r="CM3" s="859"/>
      <c r="CN3" s="859"/>
      <c r="CO3" s="859"/>
      <c r="CP3" s="859"/>
      <c r="CQ3" s="859"/>
      <c r="CR3" s="859"/>
      <c r="CS3" s="859"/>
      <c r="CT3" s="859"/>
      <c r="CU3" s="859"/>
      <c r="CV3" s="859"/>
      <c r="CW3" s="859"/>
      <c r="CX3" s="859"/>
      <c r="CY3" s="859"/>
      <c r="CZ3" s="859"/>
      <c r="DA3" s="859"/>
      <c r="DB3" s="859"/>
      <c r="DC3" s="859"/>
      <c r="DD3" s="859"/>
      <c r="DE3" s="859"/>
      <c r="DF3" s="859"/>
      <c r="DG3" s="859"/>
      <c r="DH3" s="859"/>
      <c r="DI3" s="859"/>
      <c r="DJ3" s="859"/>
      <c r="DK3" s="859"/>
      <c r="DL3" s="859"/>
      <c r="DM3" s="859"/>
      <c r="DN3" s="859"/>
      <c r="DO3" s="859"/>
      <c r="DP3" s="859"/>
      <c r="DQ3" s="859"/>
      <c r="DR3" s="859"/>
      <c r="DS3" s="859"/>
      <c r="DT3" s="859"/>
      <c r="DU3" s="859"/>
      <c r="DV3" s="859"/>
      <c r="DW3" s="859"/>
      <c r="DX3" s="859"/>
      <c r="DY3" s="859"/>
      <c r="DZ3" s="859"/>
      <c r="EA3" s="859"/>
      <c r="EB3" s="859"/>
      <c r="EC3" s="859"/>
      <c r="ED3" s="859"/>
      <c r="EE3" s="859"/>
      <c r="EF3" s="859"/>
      <c r="EG3" s="859"/>
      <c r="EH3" s="859"/>
      <c r="EI3" s="859"/>
      <c r="EJ3" s="859"/>
      <c r="EK3" s="859"/>
      <c r="EL3" s="859"/>
      <c r="EM3" s="859"/>
      <c r="EN3" s="859"/>
      <c r="EO3" s="859"/>
      <c r="EP3" s="859"/>
      <c r="EQ3" s="859"/>
      <c r="ER3" s="859"/>
      <c r="ES3" s="859"/>
      <c r="ET3" s="859"/>
      <c r="EU3" s="859"/>
      <c r="EV3" s="859"/>
    </row>
    <row r="4" spans="1:152" s="859" customFormat="1" ht="14.4" customHeight="1">
      <c r="A4" s="1910"/>
      <c r="B4" s="1910"/>
      <c r="C4" s="1910"/>
      <c r="D4" s="1910"/>
      <c r="E4" s="1910"/>
      <c r="F4" s="1910"/>
      <c r="G4" s="1906" t="s">
        <v>125</v>
      </c>
      <c r="H4" s="1906" t="s">
        <v>559</v>
      </c>
      <c r="I4" s="1906" t="s">
        <v>574</v>
      </c>
      <c r="J4" s="1906" t="s">
        <v>303</v>
      </c>
      <c r="K4" s="1906" t="s">
        <v>575</v>
      </c>
      <c r="L4" s="1906" t="s">
        <v>561</v>
      </c>
      <c r="M4" s="1906" t="s">
        <v>355</v>
      </c>
      <c r="N4" s="1906" t="s">
        <v>576</v>
      </c>
      <c r="O4" s="1906" t="s">
        <v>356</v>
      </c>
      <c r="P4" s="1906" t="s">
        <v>359</v>
      </c>
      <c r="Q4" s="1906" t="s">
        <v>189</v>
      </c>
      <c r="R4" s="1906" t="s">
        <v>577</v>
      </c>
      <c r="S4" s="1741" t="s">
        <v>578</v>
      </c>
      <c r="T4" s="1741"/>
      <c r="U4" s="1741"/>
      <c r="V4" s="1741"/>
      <c r="W4" s="1907" t="s">
        <v>192</v>
      </c>
      <c r="X4" s="1908" t="s">
        <v>40</v>
      </c>
      <c r="Y4" s="1909" t="s">
        <v>106</v>
      </c>
      <c r="Z4" s="1855" t="s">
        <v>579</v>
      </c>
      <c r="AA4" s="1914" t="s">
        <v>580</v>
      </c>
      <c r="AB4" s="1904"/>
      <c r="AC4" s="1905"/>
      <c r="AD4" s="1912"/>
      <c r="AE4" s="1913"/>
      <c r="AF4" s="1690"/>
      <c r="AG4" s="1690"/>
    </row>
    <row r="5" spans="1:152" s="859" customFormat="1" ht="53.4" customHeight="1">
      <c r="A5" s="1910"/>
      <c r="B5" s="1910"/>
      <c r="C5" s="1910"/>
      <c r="D5" s="1910"/>
      <c r="E5" s="1910"/>
      <c r="F5" s="1910"/>
      <c r="G5" s="1906"/>
      <c r="H5" s="1906"/>
      <c r="I5" s="1906"/>
      <c r="J5" s="1906"/>
      <c r="K5" s="1906"/>
      <c r="L5" s="1906"/>
      <c r="M5" s="1906"/>
      <c r="N5" s="1906"/>
      <c r="O5" s="1906"/>
      <c r="P5" s="1906"/>
      <c r="Q5" s="1906"/>
      <c r="R5" s="1906"/>
      <c r="S5" s="935" t="s">
        <v>581</v>
      </c>
      <c r="T5" s="935" t="s">
        <v>582</v>
      </c>
      <c r="U5" s="935" t="s">
        <v>583</v>
      </c>
      <c r="V5" s="935" t="s">
        <v>584</v>
      </c>
      <c r="W5" s="1907"/>
      <c r="X5" s="1908"/>
      <c r="Y5" s="1909"/>
      <c r="Z5" s="1855"/>
      <c r="AA5" s="1914"/>
      <c r="AB5" s="1904"/>
      <c r="AC5" s="1905"/>
      <c r="AD5" s="1912"/>
      <c r="AE5" s="1913"/>
      <c r="AF5" s="1690"/>
      <c r="AG5" s="1690"/>
    </row>
    <row r="6" spans="1:152" s="859" customFormat="1" ht="53.4" customHeight="1">
      <c r="A6" s="1771" t="s">
        <v>672</v>
      </c>
      <c r="B6" s="1818" t="s">
        <v>673</v>
      </c>
      <c r="C6" s="1815"/>
      <c r="D6" s="1815"/>
      <c r="E6" s="1819"/>
      <c r="F6" s="936" t="s">
        <v>125</v>
      </c>
      <c r="G6" s="937" t="s">
        <v>371</v>
      </c>
      <c r="H6" s="937"/>
      <c r="I6" s="937"/>
      <c r="J6" s="937"/>
      <c r="K6" s="937"/>
      <c r="L6" s="937"/>
      <c r="M6" s="937"/>
      <c r="N6" s="937"/>
      <c r="O6" s="937"/>
      <c r="P6" s="937"/>
      <c r="Q6" s="937"/>
      <c r="R6" s="937"/>
      <c r="S6" s="1767" t="s">
        <v>826</v>
      </c>
      <c r="T6" s="1767"/>
      <c r="U6" s="1767"/>
      <c r="V6" s="1767"/>
      <c r="W6" s="1767"/>
      <c r="X6" s="1767"/>
      <c r="Y6" s="1767"/>
      <c r="Z6" s="1767"/>
      <c r="AA6" s="1767"/>
      <c r="AB6" s="1915" t="s">
        <v>827</v>
      </c>
      <c r="AC6" s="1771" t="s">
        <v>601</v>
      </c>
      <c r="AD6" s="1918" t="s">
        <v>828</v>
      </c>
      <c r="AE6" s="936"/>
    </row>
    <row r="7" spans="1:152" s="859" customFormat="1" ht="53.4" customHeight="1">
      <c r="A7" s="1793"/>
      <c r="B7" s="1820"/>
      <c r="C7" s="1816"/>
      <c r="D7" s="1816"/>
      <c r="E7" s="1821"/>
      <c r="F7" s="936" t="s">
        <v>559</v>
      </c>
      <c r="G7" s="937"/>
      <c r="H7" s="937" t="s">
        <v>371</v>
      </c>
      <c r="I7" s="937"/>
      <c r="J7" s="937"/>
      <c r="K7" s="937"/>
      <c r="L7" s="937"/>
      <c r="M7" s="937"/>
      <c r="N7" s="937"/>
      <c r="O7" s="937"/>
      <c r="P7" s="937"/>
      <c r="Q7" s="937"/>
      <c r="R7" s="937"/>
      <c r="S7" s="1767"/>
      <c r="T7" s="1767"/>
      <c r="U7" s="1767"/>
      <c r="V7" s="1767"/>
      <c r="W7" s="1767"/>
      <c r="X7" s="1767"/>
      <c r="Y7" s="1767"/>
      <c r="Z7" s="1767"/>
      <c r="AA7" s="1767"/>
      <c r="AB7" s="1916"/>
      <c r="AC7" s="1793"/>
      <c r="AD7" s="1916"/>
      <c r="AE7" s="936"/>
    </row>
    <row r="8" spans="1:152" s="859" customFormat="1" ht="53.4" customHeight="1">
      <c r="A8" s="1793"/>
      <c r="B8" s="1820"/>
      <c r="C8" s="1816"/>
      <c r="D8" s="1816"/>
      <c r="E8" s="1821"/>
      <c r="F8" s="936" t="s">
        <v>560</v>
      </c>
      <c r="G8" s="937"/>
      <c r="H8" s="937"/>
      <c r="I8" s="937" t="s">
        <v>371</v>
      </c>
      <c r="J8" s="937"/>
      <c r="K8" s="937"/>
      <c r="L8" s="937"/>
      <c r="M8" s="937"/>
      <c r="N8" s="937"/>
      <c r="O8" s="937"/>
      <c r="P8" s="937"/>
      <c r="Q8" s="937"/>
      <c r="R8" s="937"/>
      <c r="S8" s="1767"/>
      <c r="T8" s="1767"/>
      <c r="U8" s="1767"/>
      <c r="V8" s="1767"/>
      <c r="W8" s="1767"/>
      <c r="X8" s="1767"/>
      <c r="Y8" s="1767"/>
      <c r="Z8" s="1767"/>
      <c r="AA8" s="1767"/>
      <c r="AB8" s="1916"/>
      <c r="AC8" s="1793"/>
      <c r="AD8" s="1916"/>
      <c r="AE8" s="936"/>
    </row>
    <row r="9" spans="1:152" s="859" customFormat="1" ht="53.4" customHeight="1">
      <c r="A9" s="1793"/>
      <c r="B9" s="1820"/>
      <c r="C9" s="1816"/>
      <c r="D9" s="1816"/>
      <c r="E9" s="1821"/>
      <c r="F9" s="936" t="s">
        <v>829</v>
      </c>
      <c r="G9" s="937"/>
      <c r="H9" s="937"/>
      <c r="I9" s="937"/>
      <c r="J9" s="937" t="s">
        <v>371</v>
      </c>
      <c r="K9" s="937"/>
      <c r="L9" s="937"/>
      <c r="M9" s="937"/>
      <c r="N9" s="937"/>
      <c r="O9" s="937"/>
      <c r="P9" s="937"/>
      <c r="Q9" s="937"/>
      <c r="R9" s="937"/>
      <c r="S9" s="1767"/>
      <c r="T9" s="1767"/>
      <c r="U9" s="1767"/>
      <c r="V9" s="1767"/>
      <c r="W9" s="1767"/>
      <c r="X9" s="1767"/>
      <c r="Y9" s="1767"/>
      <c r="Z9" s="1767"/>
      <c r="AA9" s="1767"/>
      <c r="AB9" s="1916"/>
      <c r="AC9" s="1793"/>
      <c r="AD9" s="1916"/>
      <c r="AE9" s="936"/>
    </row>
    <row r="10" spans="1:152" s="859" customFormat="1" ht="53.4" customHeight="1">
      <c r="A10" s="1793"/>
      <c r="B10" s="1820"/>
      <c r="C10" s="1816"/>
      <c r="D10" s="1816"/>
      <c r="E10" s="1821"/>
      <c r="F10" s="936" t="s">
        <v>357</v>
      </c>
      <c r="G10" s="937"/>
      <c r="H10" s="937"/>
      <c r="I10" s="937"/>
      <c r="J10" s="937"/>
      <c r="K10" s="937" t="s">
        <v>371</v>
      </c>
      <c r="L10" s="937"/>
      <c r="M10" s="937"/>
      <c r="N10" s="937"/>
      <c r="O10" s="937"/>
      <c r="P10" s="937"/>
      <c r="Q10" s="937"/>
      <c r="R10" s="937"/>
      <c r="S10" s="1767"/>
      <c r="T10" s="1767"/>
      <c r="U10" s="1767"/>
      <c r="V10" s="1767"/>
      <c r="W10" s="1767"/>
      <c r="X10" s="1767"/>
      <c r="Y10" s="1767"/>
      <c r="Z10" s="1767"/>
      <c r="AA10" s="1767"/>
      <c r="AB10" s="1916"/>
      <c r="AC10" s="1793"/>
      <c r="AD10" s="1916"/>
      <c r="AE10" s="936"/>
    </row>
    <row r="11" spans="1:152" s="859" customFormat="1" ht="53.4" customHeight="1">
      <c r="A11" s="1793"/>
      <c r="B11" s="1820"/>
      <c r="C11" s="1816"/>
      <c r="D11" s="1816"/>
      <c r="E11" s="1821"/>
      <c r="F11" s="936" t="s">
        <v>561</v>
      </c>
      <c r="G11" s="937"/>
      <c r="H11" s="937"/>
      <c r="I11" s="937"/>
      <c r="J11" s="937"/>
      <c r="K11" s="937"/>
      <c r="L11" s="937" t="s">
        <v>371</v>
      </c>
      <c r="M11" s="937"/>
      <c r="N11" s="937"/>
      <c r="O11" s="937"/>
      <c r="P11" s="937"/>
      <c r="Q11" s="937"/>
      <c r="R11" s="937"/>
      <c r="S11" s="1767"/>
      <c r="T11" s="1767"/>
      <c r="U11" s="1767"/>
      <c r="V11" s="1767"/>
      <c r="W11" s="1767"/>
      <c r="X11" s="1767"/>
      <c r="Y11" s="1767"/>
      <c r="Z11" s="1767"/>
      <c r="AA11" s="1767"/>
      <c r="AB11" s="1916"/>
      <c r="AC11" s="1793"/>
      <c r="AD11" s="1916"/>
      <c r="AE11" s="936"/>
    </row>
    <row r="12" spans="1:152" s="859" customFormat="1" ht="53.4" customHeight="1">
      <c r="A12" s="1793"/>
      <c r="B12" s="1820"/>
      <c r="C12" s="1816"/>
      <c r="D12" s="1816"/>
      <c r="E12" s="1821"/>
      <c r="F12" s="936" t="s">
        <v>355</v>
      </c>
      <c r="G12" s="937"/>
      <c r="H12" s="937"/>
      <c r="I12" s="937"/>
      <c r="J12" s="937"/>
      <c r="K12" s="937"/>
      <c r="L12" s="937"/>
      <c r="M12" s="937" t="s">
        <v>371</v>
      </c>
      <c r="N12" s="937"/>
      <c r="O12" s="937"/>
      <c r="P12" s="937"/>
      <c r="Q12" s="937"/>
      <c r="R12" s="937"/>
      <c r="S12" s="1767"/>
      <c r="T12" s="1767"/>
      <c r="U12" s="1767"/>
      <c r="V12" s="1767"/>
      <c r="W12" s="1767"/>
      <c r="X12" s="1767"/>
      <c r="Y12" s="1767"/>
      <c r="Z12" s="1767"/>
      <c r="AA12" s="1767"/>
      <c r="AB12" s="1916"/>
      <c r="AC12" s="1793"/>
      <c r="AD12" s="1916"/>
      <c r="AE12" s="936"/>
    </row>
    <row r="13" spans="1:152" s="859" customFormat="1" ht="53.4" customHeight="1">
      <c r="A13" s="1793"/>
      <c r="B13" s="1820"/>
      <c r="C13" s="1816"/>
      <c r="D13" s="1816"/>
      <c r="E13" s="1821"/>
      <c r="F13" s="936" t="s">
        <v>576</v>
      </c>
      <c r="G13" s="937"/>
      <c r="H13" s="937"/>
      <c r="I13" s="937"/>
      <c r="J13" s="937"/>
      <c r="K13" s="937"/>
      <c r="L13" s="937"/>
      <c r="M13" s="937"/>
      <c r="N13" s="937" t="s">
        <v>371</v>
      </c>
      <c r="O13" s="937"/>
      <c r="P13" s="937"/>
      <c r="Q13" s="937"/>
      <c r="R13" s="937"/>
      <c r="S13" s="1767"/>
      <c r="T13" s="1767"/>
      <c r="U13" s="1767"/>
      <c r="V13" s="1767"/>
      <c r="W13" s="1767"/>
      <c r="X13" s="1767"/>
      <c r="Y13" s="1767"/>
      <c r="Z13" s="1767"/>
      <c r="AA13" s="1767"/>
      <c r="AB13" s="1916"/>
      <c r="AC13" s="1793"/>
      <c r="AD13" s="1916"/>
      <c r="AE13" s="936"/>
    </row>
    <row r="14" spans="1:152" s="859" customFormat="1" ht="53.4" customHeight="1">
      <c r="A14" s="1793"/>
      <c r="B14" s="1820"/>
      <c r="C14" s="1816"/>
      <c r="D14" s="1816"/>
      <c r="E14" s="1821"/>
      <c r="F14" s="936" t="s">
        <v>356</v>
      </c>
      <c r="G14" s="937"/>
      <c r="H14" s="937"/>
      <c r="I14" s="937"/>
      <c r="J14" s="937"/>
      <c r="K14" s="937"/>
      <c r="L14" s="937"/>
      <c r="M14" s="937"/>
      <c r="N14" s="937"/>
      <c r="O14" s="937" t="s">
        <v>371</v>
      </c>
      <c r="P14" s="937"/>
      <c r="Q14" s="937"/>
      <c r="R14" s="937"/>
      <c r="S14" s="1767"/>
      <c r="T14" s="1767"/>
      <c r="U14" s="1767"/>
      <c r="V14" s="1767"/>
      <c r="W14" s="1767"/>
      <c r="X14" s="1767"/>
      <c r="Y14" s="1767"/>
      <c r="Z14" s="1767"/>
      <c r="AA14" s="1767"/>
      <c r="AB14" s="1916"/>
      <c r="AC14" s="1793"/>
      <c r="AD14" s="1916"/>
      <c r="AE14" s="936"/>
    </row>
    <row r="15" spans="1:152" s="859" customFormat="1" ht="53.4" customHeight="1">
      <c r="A15" s="1793"/>
      <c r="B15" s="1820"/>
      <c r="C15" s="1816"/>
      <c r="D15" s="1816"/>
      <c r="E15" s="1821"/>
      <c r="F15" s="936" t="s">
        <v>359</v>
      </c>
      <c r="G15" s="937"/>
      <c r="H15" s="937"/>
      <c r="I15" s="937"/>
      <c r="J15" s="937"/>
      <c r="K15" s="937"/>
      <c r="L15" s="937"/>
      <c r="M15" s="937"/>
      <c r="N15" s="937"/>
      <c r="O15" s="937"/>
      <c r="P15" s="937" t="s">
        <v>371</v>
      </c>
      <c r="Q15" s="937"/>
      <c r="R15" s="937"/>
      <c r="S15" s="1767"/>
      <c r="T15" s="1767"/>
      <c r="U15" s="1767"/>
      <c r="V15" s="1767"/>
      <c r="W15" s="1767"/>
      <c r="X15" s="1767"/>
      <c r="Y15" s="1767"/>
      <c r="Z15" s="1767"/>
      <c r="AA15" s="1767"/>
      <c r="AB15" s="1917"/>
      <c r="AC15" s="1793"/>
      <c r="AD15" s="1917"/>
      <c r="AE15" s="938" t="s">
        <v>830</v>
      </c>
    </row>
    <row r="16" spans="1:152" s="859" customFormat="1" ht="86.4" customHeight="1">
      <c r="A16" s="1793"/>
      <c r="B16" s="1820"/>
      <c r="C16" s="1816"/>
      <c r="D16" s="1816"/>
      <c r="E16" s="1821"/>
      <c r="F16" s="936" t="s">
        <v>831</v>
      </c>
      <c r="G16" s="937"/>
      <c r="H16" s="937"/>
      <c r="I16" s="937"/>
      <c r="J16" s="937"/>
      <c r="K16" s="937"/>
      <c r="L16" s="937"/>
      <c r="M16" s="937"/>
      <c r="N16" s="937"/>
      <c r="O16" s="937"/>
      <c r="P16" s="937"/>
      <c r="Q16" s="939" t="s">
        <v>371</v>
      </c>
      <c r="R16" s="937"/>
      <c r="S16" s="1767" t="s">
        <v>832</v>
      </c>
      <c r="T16" s="1767"/>
      <c r="U16" s="1767"/>
      <c r="V16" s="1767"/>
      <c r="W16" s="1767"/>
      <c r="X16" s="1767"/>
      <c r="Y16" s="1767"/>
      <c r="Z16" s="1767"/>
      <c r="AA16" s="1767"/>
      <c r="AB16" s="938" t="s">
        <v>833</v>
      </c>
      <c r="AC16" s="1793"/>
      <c r="AD16" s="938" t="s">
        <v>834</v>
      </c>
      <c r="AE16" s="936"/>
    </row>
    <row r="17" spans="1:31" ht="122.4" customHeight="1">
      <c r="A17" s="1772"/>
      <c r="B17" s="1822"/>
      <c r="C17" s="1817"/>
      <c r="D17" s="1817"/>
      <c r="E17" s="1823"/>
      <c r="F17" s="940" t="s">
        <v>835</v>
      </c>
      <c r="G17" s="868"/>
      <c r="H17" s="868"/>
      <c r="I17" s="868"/>
      <c r="J17" s="868"/>
      <c r="K17" s="868"/>
      <c r="L17" s="868"/>
      <c r="M17" s="868"/>
      <c r="N17" s="868"/>
      <c r="O17" s="868"/>
      <c r="P17" s="868"/>
      <c r="Q17" s="888"/>
      <c r="R17" s="941" t="s">
        <v>371</v>
      </c>
      <c r="S17" s="1767" t="s">
        <v>836</v>
      </c>
      <c r="T17" s="1767"/>
      <c r="U17" s="1767"/>
      <c r="V17" s="1767"/>
      <c r="W17" s="1767"/>
      <c r="X17" s="1767"/>
      <c r="Y17" s="1767"/>
      <c r="Z17" s="1767"/>
      <c r="AA17" s="1767"/>
      <c r="AB17" s="919" t="s">
        <v>837</v>
      </c>
      <c r="AC17" s="1772"/>
      <c r="AD17" s="867" t="s">
        <v>838</v>
      </c>
      <c r="AE17" s="942"/>
    </row>
    <row r="18" spans="1:31" ht="120" customHeight="1">
      <c r="A18" s="943" t="s">
        <v>674</v>
      </c>
      <c r="B18" s="1919" t="s">
        <v>675</v>
      </c>
      <c r="C18" s="1919"/>
      <c r="D18" s="1919"/>
      <c r="E18" s="1919"/>
      <c r="F18" s="1919"/>
      <c r="G18" s="1920"/>
      <c r="H18" s="1921"/>
      <c r="I18" s="1921"/>
      <c r="J18" s="1921"/>
      <c r="K18" s="1921"/>
      <c r="L18" s="1921"/>
      <c r="M18" s="1921"/>
      <c r="N18" s="1921"/>
      <c r="O18" s="1921"/>
      <c r="P18" s="1921"/>
      <c r="Q18" s="1921"/>
      <c r="R18" s="1922"/>
      <c r="S18" s="1923" t="s">
        <v>676</v>
      </c>
      <c r="T18" s="1924"/>
      <c r="U18" s="1924"/>
      <c r="V18" s="1924"/>
      <c r="W18" s="944"/>
      <c r="X18" s="944"/>
      <c r="Y18" s="944"/>
      <c r="Z18" s="945"/>
      <c r="AA18" s="946"/>
      <c r="AB18" s="947" t="s">
        <v>636</v>
      </c>
      <c r="AC18" s="888" t="s">
        <v>601</v>
      </c>
      <c r="AD18" s="897" t="s">
        <v>657</v>
      </c>
      <c r="AE18" s="888" t="s">
        <v>677</v>
      </c>
    </row>
  </sheetData>
  <mergeCells count="39">
    <mergeCell ref="B18:F18"/>
    <mergeCell ref="G18:R18"/>
    <mergeCell ref="S18:V18"/>
    <mergeCell ref="A6:A17"/>
    <mergeCell ref="B6:E17"/>
    <mergeCell ref="S6:AA15"/>
    <mergeCell ref="AB6:AB15"/>
    <mergeCell ref="AC6:AC17"/>
    <mergeCell ref="AD6:AD15"/>
    <mergeCell ref="S16:AA16"/>
    <mergeCell ref="S17:AA17"/>
    <mergeCell ref="A1:F5"/>
    <mergeCell ref="G1:AA1"/>
    <mergeCell ref="AD1:AD5"/>
    <mergeCell ref="AE1:AE5"/>
    <mergeCell ref="G4:G5"/>
    <mergeCell ref="H4:H5"/>
    <mergeCell ref="I4:I5"/>
    <mergeCell ref="J4:J5"/>
    <mergeCell ref="K4:K5"/>
    <mergeCell ref="AA4:AA5"/>
    <mergeCell ref="M4:M5"/>
    <mergeCell ref="N4:N5"/>
    <mergeCell ref="O4:O5"/>
    <mergeCell ref="P4:P5"/>
    <mergeCell ref="Q4:Q5"/>
    <mergeCell ref="R4:R5"/>
    <mergeCell ref="AF1:AF5"/>
    <mergeCell ref="AG1:AG5"/>
    <mergeCell ref="G2:R3"/>
    <mergeCell ref="S2:AA3"/>
    <mergeCell ref="AB2:AB5"/>
    <mergeCell ref="AC2:AC5"/>
    <mergeCell ref="L4:L5"/>
    <mergeCell ref="S4:V4"/>
    <mergeCell ref="W4:W5"/>
    <mergeCell ref="X4:X5"/>
    <mergeCell ref="Y4:Y5"/>
    <mergeCell ref="Z4:Z5"/>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68013-80A1-42B3-BB9F-14D399821160}">
  <dimension ref="B1:M65"/>
  <sheetViews>
    <sheetView workbookViewId="0"/>
  </sheetViews>
  <sheetFormatPr defaultRowHeight="14.4"/>
  <cols>
    <col min="1" max="1" width="8.88671875" style="187"/>
    <col min="2" max="2" width="16.44140625" style="187" customWidth="1"/>
    <col min="3" max="3" width="8.88671875" style="187"/>
    <col min="4" max="4" width="18.109375" style="187" customWidth="1"/>
    <col min="5" max="5" width="17.88671875" style="187" customWidth="1"/>
    <col min="6" max="6" width="18" style="187" customWidth="1"/>
    <col min="7" max="7" width="17.6640625" style="187" customWidth="1"/>
    <col min="8" max="8" width="18" style="187" customWidth="1"/>
    <col min="9" max="9" width="18.21875" style="187" customWidth="1"/>
    <col min="10" max="10" width="17.6640625" style="187" customWidth="1"/>
    <col min="11" max="12" width="17.77734375" style="187" customWidth="1"/>
    <col min="13" max="13" width="17.6640625" style="187" customWidth="1"/>
    <col min="14" max="16384" width="8.88671875" style="187"/>
  </cols>
  <sheetData>
    <row r="1" spans="2:13" ht="15" thickBot="1"/>
    <row r="2" spans="2:13" ht="15" thickBot="1">
      <c r="B2" s="1185" t="s">
        <v>342</v>
      </c>
      <c r="C2" s="1183" t="s">
        <v>227</v>
      </c>
      <c r="D2" s="1094" t="s">
        <v>343</v>
      </c>
      <c r="E2" s="1178"/>
      <c r="F2" s="1178"/>
      <c r="G2" s="1178"/>
      <c r="H2" s="1178"/>
      <c r="I2" s="1178"/>
      <c r="J2" s="1203"/>
      <c r="K2" s="1156" t="s">
        <v>344</v>
      </c>
      <c r="L2" s="1157"/>
      <c r="M2" s="1158"/>
    </row>
    <row r="3" spans="2:13" ht="14.4" customHeight="1">
      <c r="B3" s="1186"/>
      <c r="C3" s="1184"/>
      <c r="D3" s="1179" t="s">
        <v>345</v>
      </c>
      <c r="E3" s="1183" t="s">
        <v>348</v>
      </c>
      <c r="F3" s="1183" t="s">
        <v>346</v>
      </c>
      <c r="G3" s="1183" t="s">
        <v>354</v>
      </c>
      <c r="H3" s="1183" t="s">
        <v>347</v>
      </c>
      <c r="I3" s="1183" t="s">
        <v>353</v>
      </c>
      <c r="J3" s="1183" t="s">
        <v>350</v>
      </c>
      <c r="K3" s="1183" t="s">
        <v>347</v>
      </c>
      <c r="L3" s="1183" t="s">
        <v>351</v>
      </c>
      <c r="M3" s="1183" t="s">
        <v>352</v>
      </c>
    </row>
    <row r="4" spans="2:13" ht="15" thickBot="1">
      <c r="B4" s="1186"/>
      <c r="C4" s="1184"/>
      <c r="D4" s="1180"/>
      <c r="E4" s="1209"/>
      <c r="F4" s="1184"/>
      <c r="G4" s="1209"/>
      <c r="H4" s="1184"/>
      <c r="I4" s="1209"/>
      <c r="J4" s="1209"/>
      <c r="K4" s="1184"/>
      <c r="L4" s="1209"/>
      <c r="M4" s="1209"/>
    </row>
    <row r="5" spans="2:13" ht="15" thickBot="1">
      <c r="B5" s="1925"/>
      <c r="C5" s="1209"/>
      <c r="D5" s="1926"/>
      <c r="E5" s="393" t="s">
        <v>349</v>
      </c>
      <c r="F5" s="1927"/>
      <c r="G5" s="390" t="s">
        <v>349</v>
      </c>
      <c r="H5" s="1209"/>
      <c r="I5" s="390" t="s">
        <v>349</v>
      </c>
      <c r="J5" s="387" t="s">
        <v>349</v>
      </c>
      <c r="K5" s="1209"/>
      <c r="L5" s="390" t="s">
        <v>349</v>
      </c>
      <c r="M5" s="387" t="s">
        <v>349</v>
      </c>
    </row>
    <row r="6" spans="2:13">
      <c r="B6" s="1185" t="s">
        <v>125</v>
      </c>
      <c r="C6" s="388" t="s">
        <v>307</v>
      </c>
      <c r="D6" s="388"/>
      <c r="E6" s="388"/>
      <c r="F6" s="388"/>
      <c r="G6" s="388"/>
      <c r="H6" s="388"/>
      <c r="I6" s="388"/>
      <c r="J6" s="391"/>
      <c r="K6" s="388"/>
      <c r="L6" s="388"/>
      <c r="M6" s="391"/>
    </row>
    <row r="7" spans="2:13">
      <c r="B7" s="1186"/>
      <c r="C7" s="389" t="s">
        <v>308</v>
      </c>
      <c r="D7" s="389"/>
      <c r="E7" s="389"/>
      <c r="F7" s="389"/>
      <c r="G7" s="389"/>
      <c r="H7" s="389"/>
      <c r="I7" s="389"/>
      <c r="J7" s="386"/>
      <c r="K7" s="389"/>
      <c r="L7" s="389"/>
      <c r="M7" s="386"/>
    </row>
    <row r="8" spans="2:13">
      <c r="B8" s="1186"/>
      <c r="C8" s="389" t="s">
        <v>309</v>
      </c>
      <c r="D8" s="389"/>
      <c r="E8" s="389"/>
      <c r="F8" s="389"/>
      <c r="G8" s="389"/>
      <c r="H8" s="389"/>
      <c r="I8" s="389"/>
      <c r="J8" s="386"/>
      <c r="K8" s="389"/>
      <c r="L8" s="389"/>
      <c r="M8" s="386"/>
    </row>
    <row r="9" spans="2:13">
      <c r="B9" s="1186"/>
      <c r="C9" s="389" t="s">
        <v>310</v>
      </c>
      <c r="D9" s="389"/>
      <c r="E9" s="389"/>
      <c r="F9" s="389"/>
      <c r="G9" s="389"/>
      <c r="H9" s="389"/>
      <c r="I9" s="389"/>
      <c r="J9" s="386"/>
      <c r="K9" s="389"/>
      <c r="L9" s="389"/>
      <c r="M9" s="386"/>
    </row>
    <row r="10" spans="2:13">
      <c r="B10" s="1186"/>
      <c r="C10" s="389" t="s">
        <v>311</v>
      </c>
      <c r="D10" s="389"/>
      <c r="E10" s="389"/>
      <c r="F10" s="389"/>
      <c r="G10" s="389"/>
      <c r="H10" s="389"/>
      <c r="I10" s="389"/>
      <c r="J10" s="386"/>
      <c r="K10" s="389"/>
      <c r="L10" s="389"/>
      <c r="M10" s="386"/>
    </row>
    <row r="11" spans="2:13" ht="15" thickBot="1">
      <c r="B11" s="1925"/>
      <c r="C11" s="390" t="s">
        <v>312</v>
      </c>
      <c r="D11" s="390"/>
      <c r="E11" s="390"/>
      <c r="F11" s="390"/>
      <c r="G11" s="390"/>
      <c r="H11" s="390"/>
      <c r="I11" s="390"/>
      <c r="J11" s="387"/>
      <c r="K11" s="390"/>
      <c r="L11" s="390"/>
      <c r="M11" s="387"/>
    </row>
    <row r="12" spans="2:13">
      <c r="B12" s="1185" t="s">
        <v>302</v>
      </c>
      <c r="C12" s="388" t="s">
        <v>307</v>
      </c>
      <c r="D12" s="388"/>
      <c r="E12" s="388"/>
      <c r="F12" s="388"/>
      <c r="G12" s="388"/>
      <c r="H12" s="388"/>
      <c r="I12" s="388"/>
      <c r="J12" s="391"/>
      <c r="K12" s="388"/>
      <c r="L12" s="388"/>
      <c r="M12" s="391"/>
    </row>
    <row r="13" spans="2:13">
      <c r="B13" s="1186"/>
      <c r="C13" s="389" t="s">
        <v>308</v>
      </c>
      <c r="D13" s="389"/>
      <c r="E13" s="389"/>
      <c r="F13" s="389"/>
      <c r="G13" s="389"/>
      <c r="H13" s="389"/>
      <c r="I13" s="389"/>
      <c r="J13" s="386"/>
      <c r="K13" s="389"/>
      <c r="L13" s="389"/>
      <c r="M13" s="386"/>
    </row>
    <row r="14" spans="2:13">
      <c r="B14" s="1186"/>
      <c r="C14" s="389" t="s">
        <v>309</v>
      </c>
      <c r="D14" s="389"/>
      <c r="E14" s="389"/>
      <c r="F14" s="389"/>
      <c r="G14" s="389"/>
      <c r="H14" s="389"/>
      <c r="I14" s="389"/>
      <c r="J14" s="386"/>
      <c r="K14" s="389"/>
      <c r="L14" s="389"/>
      <c r="M14" s="386"/>
    </row>
    <row r="15" spans="2:13">
      <c r="B15" s="1186"/>
      <c r="C15" s="389" t="s">
        <v>310</v>
      </c>
      <c r="D15" s="389"/>
      <c r="E15" s="389"/>
      <c r="F15" s="389"/>
      <c r="G15" s="389"/>
      <c r="H15" s="389"/>
      <c r="I15" s="389"/>
      <c r="J15" s="386"/>
      <c r="K15" s="389"/>
      <c r="L15" s="389"/>
      <c r="M15" s="386"/>
    </row>
    <row r="16" spans="2:13">
      <c r="B16" s="1186"/>
      <c r="C16" s="389" t="s">
        <v>311</v>
      </c>
      <c r="D16" s="389"/>
      <c r="E16" s="389"/>
      <c r="F16" s="389"/>
      <c r="G16" s="389"/>
      <c r="H16" s="389"/>
      <c r="I16" s="389"/>
      <c r="J16" s="386"/>
      <c r="K16" s="389"/>
      <c r="L16" s="389"/>
      <c r="M16" s="386"/>
    </row>
    <row r="17" spans="2:13" ht="15" thickBot="1">
      <c r="B17" s="1925"/>
      <c r="C17" s="390" t="s">
        <v>312</v>
      </c>
      <c r="D17" s="390"/>
      <c r="E17" s="390"/>
      <c r="F17" s="390"/>
      <c r="G17" s="390"/>
      <c r="H17" s="390"/>
      <c r="I17" s="390"/>
      <c r="J17" s="387"/>
      <c r="K17" s="390"/>
      <c r="L17" s="390"/>
      <c r="M17" s="387"/>
    </row>
    <row r="18" spans="2:13">
      <c r="B18" s="1185" t="s">
        <v>303</v>
      </c>
      <c r="C18" s="388" t="s">
        <v>307</v>
      </c>
      <c r="D18" s="388"/>
      <c r="E18" s="388"/>
      <c r="F18" s="388"/>
      <c r="G18" s="388"/>
      <c r="H18" s="388"/>
      <c r="I18" s="388"/>
      <c r="J18" s="391"/>
      <c r="K18" s="388"/>
      <c r="L18" s="388"/>
      <c r="M18" s="391"/>
    </row>
    <row r="19" spans="2:13">
      <c r="B19" s="1186"/>
      <c r="C19" s="389" t="s">
        <v>308</v>
      </c>
      <c r="D19" s="389"/>
      <c r="E19" s="389"/>
      <c r="F19" s="389"/>
      <c r="G19" s="389"/>
      <c r="H19" s="389"/>
      <c r="I19" s="389"/>
      <c r="J19" s="386"/>
      <c r="K19" s="389"/>
      <c r="L19" s="389"/>
      <c r="M19" s="386"/>
    </row>
    <row r="20" spans="2:13">
      <c r="B20" s="1186"/>
      <c r="C20" s="389" t="s">
        <v>309</v>
      </c>
      <c r="D20" s="389"/>
      <c r="E20" s="389"/>
      <c r="F20" s="389"/>
      <c r="G20" s="389"/>
      <c r="H20" s="389"/>
      <c r="I20" s="389"/>
      <c r="J20" s="386"/>
      <c r="K20" s="389"/>
      <c r="L20" s="389"/>
      <c r="M20" s="386"/>
    </row>
    <row r="21" spans="2:13">
      <c r="B21" s="1186"/>
      <c r="C21" s="389" t="s">
        <v>310</v>
      </c>
      <c r="D21" s="389"/>
      <c r="E21" s="389"/>
      <c r="F21" s="389"/>
      <c r="G21" s="389"/>
      <c r="H21" s="389"/>
      <c r="I21" s="389"/>
      <c r="J21" s="386"/>
      <c r="K21" s="389"/>
      <c r="L21" s="389"/>
      <c r="M21" s="386"/>
    </row>
    <row r="22" spans="2:13">
      <c r="B22" s="1186"/>
      <c r="C22" s="389" t="s">
        <v>311</v>
      </c>
      <c r="D22" s="389"/>
      <c r="E22" s="389"/>
      <c r="F22" s="389"/>
      <c r="G22" s="389"/>
      <c r="H22" s="389"/>
      <c r="I22" s="389"/>
      <c r="J22" s="386"/>
      <c r="K22" s="389"/>
      <c r="L22" s="389"/>
      <c r="M22" s="386"/>
    </row>
    <row r="23" spans="2:13" ht="15" thickBot="1">
      <c r="B23" s="1925"/>
      <c r="C23" s="390" t="s">
        <v>312</v>
      </c>
      <c r="D23" s="390"/>
      <c r="E23" s="390"/>
      <c r="F23" s="390"/>
      <c r="G23" s="390"/>
      <c r="H23" s="390"/>
      <c r="I23" s="390"/>
      <c r="J23" s="387"/>
      <c r="K23" s="390"/>
      <c r="L23" s="390"/>
      <c r="M23" s="387"/>
    </row>
    <row r="24" spans="2:13">
      <c r="B24" s="1185" t="s">
        <v>126</v>
      </c>
      <c r="C24" s="388" t="s">
        <v>307</v>
      </c>
      <c r="D24" s="388"/>
      <c r="E24" s="388"/>
      <c r="F24" s="388"/>
      <c r="G24" s="388"/>
      <c r="H24" s="388"/>
      <c r="I24" s="388"/>
      <c r="J24" s="391"/>
      <c r="K24" s="388"/>
      <c r="L24" s="388"/>
      <c r="M24" s="391"/>
    </row>
    <row r="25" spans="2:13">
      <c r="B25" s="1186"/>
      <c r="C25" s="389" t="s">
        <v>308</v>
      </c>
      <c r="D25" s="389"/>
      <c r="E25" s="389"/>
      <c r="F25" s="389"/>
      <c r="G25" s="389"/>
      <c r="H25" s="389"/>
      <c r="I25" s="389"/>
      <c r="J25" s="386"/>
      <c r="K25" s="389"/>
      <c r="L25" s="389"/>
      <c r="M25" s="386"/>
    </row>
    <row r="26" spans="2:13">
      <c r="B26" s="1186"/>
      <c r="C26" s="389" t="s">
        <v>309</v>
      </c>
      <c r="D26" s="389"/>
      <c r="E26" s="389"/>
      <c r="F26" s="389"/>
      <c r="G26" s="389"/>
      <c r="H26" s="389"/>
      <c r="I26" s="389"/>
      <c r="J26" s="386"/>
      <c r="K26" s="389"/>
      <c r="L26" s="389"/>
      <c r="M26" s="386"/>
    </row>
    <row r="27" spans="2:13">
      <c r="B27" s="1186"/>
      <c r="C27" s="389" t="s">
        <v>310</v>
      </c>
      <c r="D27" s="389"/>
      <c r="E27" s="389"/>
      <c r="F27" s="389"/>
      <c r="G27" s="389"/>
      <c r="H27" s="389"/>
      <c r="I27" s="389"/>
      <c r="J27" s="386"/>
      <c r="K27" s="389"/>
      <c r="L27" s="389"/>
      <c r="M27" s="386"/>
    </row>
    <row r="28" spans="2:13">
      <c r="B28" s="1186"/>
      <c r="C28" s="389" t="s">
        <v>311</v>
      </c>
      <c r="D28" s="389"/>
      <c r="E28" s="389"/>
      <c r="F28" s="389"/>
      <c r="G28" s="389"/>
      <c r="H28" s="389"/>
      <c r="I28" s="389"/>
      <c r="J28" s="386"/>
      <c r="K28" s="389"/>
      <c r="L28" s="389"/>
      <c r="M28" s="386"/>
    </row>
    <row r="29" spans="2:13" ht="15" thickBot="1">
      <c r="B29" s="1925"/>
      <c r="C29" s="390" t="s">
        <v>312</v>
      </c>
      <c r="D29" s="390"/>
      <c r="E29" s="390"/>
      <c r="F29" s="390"/>
      <c r="G29" s="390"/>
      <c r="H29" s="390"/>
      <c r="I29" s="390"/>
      <c r="J29" s="387"/>
      <c r="K29" s="390"/>
      <c r="L29" s="390"/>
      <c r="M29" s="387"/>
    </row>
    <row r="30" spans="2:13">
      <c r="B30" s="1185" t="s">
        <v>355</v>
      </c>
      <c r="C30" s="388" t="s">
        <v>307</v>
      </c>
      <c r="D30" s="388"/>
      <c r="E30" s="388"/>
      <c r="F30" s="388"/>
      <c r="G30" s="388"/>
      <c r="H30" s="388"/>
      <c r="I30" s="388"/>
      <c r="J30" s="391"/>
      <c r="K30" s="388"/>
      <c r="L30" s="388"/>
      <c r="M30" s="391"/>
    </row>
    <row r="31" spans="2:13">
      <c r="B31" s="1186"/>
      <c r="C31" s="389" t="s">
        <v>308</v>
      </c>
      <c r="D31" s="389"/>
      <c r="E31" s="389"/>
      <c r="F31" s="389"/>
      <c r="G31" s="389"/>
      <c r="H31" s="389"/>
      <c r="I31" s="389"/>
      <c r="J31" s="386"/>
      <c r="K31" s="389"/>
      <c r="L31" s="389"/>
      <c r="M31" s="386"/>
    </row>
    <row r="32" spans="2:13">
      <c r="B32" s="1186"/>
      <c r="C32" s="389" t="s">
        <v>309</v>
      </c>
      <c r="D32" s="389"/>
      <c r="E32" s="389"/>
      <c r="F32" s="389"/>
      <c r="G32" s="389"/>
      <c r="H32" s="389"/>
      <c r="I32" s="389"/>
      <c r="J32" s="386"/>
      <c r="K32" s="389"/>
      <c r="L32" s="389"/>
      <c r="M32" s="386"/>
    </row>
    <row r="33" spans="2:13">
      <c r="B33" s="1186"/>
      <c r="C33" s="389" t="s">
        <v>310</v>
      </c>
      <c r="D33" s="389"/>
      <c r="E33" s="389"/>
      <c r="F33" s="389"/>
      <c r="G33" s="389"/>
      <c r="H33" s="389"/>
      <c r="I33" s="389"/>
      <c r="J33" s="386"/>
      <c r="K33" s="389"/>
      <c r="L33" s="389"/>
      <c r="M33" s="386"/>
    </row>
    <row r="34" spans="2:13">
      <c r="B34" s="1186"/>
      <c r="C34" s="389" t="s">
        <v>311</v>
      </c>
      <c r="D34" s="389"/>
      <c r="E34" s="389"/>
      <c r="F34" s="389"/>
      <c r="G34" s="389"/>
      <c r="H34" s="389"/>
      <c r="I34" s="389"/>
      <c r="J34" s="386"/>
      <c r="K34" s="389"/>
      <c r="L34" s="389"/>
      <c r="M34" s="386"/>
    </row>
    <row r="35" spans="2:13" ht="15" thickBot="1">
      <c r="B35" s="1925"/>
      <c r="C35" s="390" t="s">
        <v>312</v>
      </c>
      <c r="D35" s="390"/>
      <c r="E35" s="390"/>
      <c r="F35" s="390"/>
      <c r="G35" s="390"/>
      <c r="H35" s="390"/>
      <c r="I35" s="390"/>
      <c r="J35" s="387"/>
      <c r="K35" s="390"/>
      <c r="L35" s="390"/>
      <c r="M35" s="387"/>
    </row>
    <row r="36" spans="2:13">
      <c r="B36" s="1185" t="s">
        <v>356</v>
      </c>
      <c r="C36" s="388" t="s">
        <v>307</v>
      </c>
      <c r="D36" s="388"/>
      <c r="E36" s="388"/>
      <c r="F36" s="388"/>
      <c r="G36" s="388"/>
      <c r="H36" s="388"/>
      <c r="I36" s="388"/>
      <c r="J36" s="391"/>
      <c r="K36" s="388"/>
      <c r="L36" s="388"/>
      <c r="M36" s="391"/>
    </row>
    <row r="37" spans="2:13">
      <c r="B37" s="1186"/>
      <c r="C37" s="389" t="s">
        <v>308</v>
      </c>
      <c r="D37" s="389"/>
      <c r="E37" s="389"/>
      <c r="F37" s="389"/>
      <c r="G37" s="389"/>
      <c r="H37" s="389"/>
      <c r="I37" s="389"/>
      <c r="J37" s="386"/>
      <c r="K37" s="389"/>
      <c r="L37" s="389"/>
      <c r="M37" s="386"/>
    </row>
    <row r="38" spans="2:13">
      <c r="B38" s="1186"/>
      <c r="C38" s="389" t="s">
        <v>309</v>
      </c>
      <c r="D38" s="389"/>
      <c r="E38" s="389"/>
      <c r="F38" s="389"/>
      <c r="G38" s="389"/>
      <c r="H38" s="389"/>
      <c r="I38" s="389"/>
      <c r="J38" s="386"/>
      <c r="K38" s="389"/>
      <c r="L38" s="389"/>
      <c r="M38" s="386"/>
    </row>
    <row r="39" spans="2:13">
      <c r="B39" s="1186"/>
      <c r="C39" s="389" t="s">
        <v>310</v>
      </c>
      <c r="D39" s="389"/>
      <c r="E39" s="389"/>
      <c r="F39" s="389"/>
      <c r="G39" s="389"/>
      <c r="H39" s="389"/>
      <c r="I39" s="389"/>
      <c r="J39" s="386"/>
      <c r="K39" s="389"/>
      <c r="L39" s="389"/>
      <c r="M39" s="386"/>
    </row>
    <row r="40" spans="2:13">
      <c r="B40" s="1186"/>
      <c r="C40" s="389" t="s">
        <v>311</v>
      </c>
      <c r="D40" s="389"/>
      <c r="E40" s="389"/>
      <c r="F40" s="389"/>
      <c r="G40" s="389"/>
      <c r="H40" s="389"/>
      <c r="I40" s="389"/>
      <c r="J40" s="386"/>
      <c r="K40" s="389"/>
      <c r="L40" s="389"/>
      <c r="M40" s="386"/>
    </row>
    <row r="41" spans="2:13" ht="15" thickBot="1">
      <c r="B41" s="1925"/>
      <c r="C41" s="390" t="s">
        <v>312</v>
      </c>
      <c r="D41" s="390"/>
      <c r="E41" s="390"/>
      <c r="F41" s="390"/>
      <c r="G41" s="390"/>
      <c r="H41" s="390"/>
      <c r="I41" s="390"/>
      <c r="J41" s="387"/>
      <c r="K41" s="390"/>
      <c r="L41" s="390"/>
      <c r="M41" s="387"/>
    </row>
    <row r="42" spans="2:13">
      <c r="B42" s="1185" t="s">
        <v>357</v>
      </c>
      <c r="C42" s="388" t="s">
        <v>307</v>
      </c>
      <c r="D42" s="388"/>
      <c r="E42" s="388"/>
      <c r="F42" s="388"/>
      <c r="G42" s="388"/>
      <c r="H42" s="388"/>
      <c r="I42" s="388"/>
      <c r="J42" s="391"/>
      <c r="K42" s="388"/>
      <c r="L42" s="388"/>
      <c r="M42" s="391"/>
    </row>
    <row r="43" spans="2:13">
      <c r="B43" s="1186"/>
      <c r="C43" s="389" t="s">
        <v>308</v>
      </c>
      <c r="D43" s="389"/>
      <c r="E43" s="389"/>
      <c r="F43" s="389"/>
      <c r="G43" s="389"/>
      <c r="H43" s="389"/>
      <c r="I43" s="389"/>
      <c r="J43" s="386"/>
      <c r="K43" s="389"/>
      <c r="L43" s="389"/>
      <c r="M43" s="386"/>
    </row>
    <row r="44" spans="2:13">
      <c r="B44" s="1186"/>
      <c r="C44" s="389" t="s">
        <v>309</v>
      </c>
      <c r="D44" s="389"/>
      <c r="E44" s="389"/>
      <c r="F44" s="389"/>
      <c r="G44" s="389"/>
      <c r="H44" s="389"/>
      <c r="I44" s="389"/>
      <c r="J44" s="386"/>
      <c r="K44" s="389"/>
      <c r="L44" s="389"/>
      <c r="M44" s="386"/>
    </row>
    <row r="45" spans="2:13">
      <c r="B45" s="1186"/>
      <c r="C45" s="389" t="s">
        <v>310</v>
      </c>
      <c r="D45" s="389"/>
      <c r="E45" s="389"/>
      <c r="F45" s="389"/>
      <c r="G45" s="389"/>
      <c r="H45" s="389"/>
      <c r="I45" s="389"/>
      <c r="J45" s="386"/>
      <c r="K45" s="389"/>
      <c r="L45" s="389"/>
      <c r="M45" s="386"/>
    </row>
    <row r="46" spans="2:13">
      <c r="B46" s="1186"/>
      <c r="C46" s="389" t="s">
        <v>311</v>
      </c>
      <c r="D46" s="389"/>
      <c r="E46" s="389"/>
      <c r="F46" s="389"/>
      <c r="G46" s="389"/>
      <c r="H46" s="389"/>
      <c r="I46" s="389"/>
      <c r="J46" s="386"/>
      <c r="K46" s="389"/>
      <c r="L46" s="389"/>
      <c r="M46" s="386"/>
    </row>
    <row r="47" spans="2:13" ht="15" thickBot="1">
      <c r="B47" s="1925"/>
      <c r="C47" s="390" t="s">
        <v>312</v>
      </c>
      <c r="D47" s="390"/>
      <c r="E47" s="390"/>
      <c r="F47" s="390"/>
      <c r="G47" s="390"/>
      <c r="H47" s="390"/>
      <c r="I47" s="390"/>
      <c r="J47" s="387"/>
      <c r="K47" s="390"/>
      <c r="L47" s="390"/>
      <c r="M47" s="387"/>
    </row>
    <row r="48" spans="2:13">
      <c r="B48" s="1185" t="s">
        <v>358</v>
      </c>
      <c r="C48" s="388" t="s">
        <v>307</v>
      </c>
      <c r="D48" s="388"/>
      <c r="E48" s="388"/>
      <c r="F48" s="388"/>
      <c r="G48" s="388"/>
      <c r="H48" s="388"/>
      <c r="I48" s="388"/>
      <c r="J48" s="391"/>
      <c r="K48" s="388"/>
      <c r="L48" s="388"/>
      <c r="M48" s="391"/>
    </row>
    <row r="49" spans="2:13">
      <c r="B49" s="1186"/>
      <c r="C49" s="389" t="s">
        <v>308</v>
      </c>
      <c r="D49" s="389"/>
      <c r="E49" s="389"/>
      <c r="F49" s="389"/>
      <c r="G49" s="389"/>
      <c r="H49" s="389"/>
      <c r="I49" s="389"/>
      <c r="J49" s="386"/>
      <c r="K49" s="389"/>
      <c r="L49" s="389"/>
      <c r="M49" s="386"/>
    </row>
    <row r="50" spans="2:13">
      <c r="B50" s="1186"/>
      <c r="C50" s="389" t="s">
        <v>309</v>
      </c>
      <c r="D50" s="389"/>
      <c r="E50" s="389"/>
      <c r="F50" s="389"/>
      <c r="G50" s="389"/>
      <c r="H50" s="389"/>
      <c r="I50" s="389"/>
      <c r="J50" s="386"/>
      <c r="K50" s="389"/>
      <c r="L50" s="389"/>
      <c r="M50" s="386"/>
    </row>
    <row r="51" spans="2:13">
      <c r="B51" s="1186"/>
      <c r="C51" s="389" t="s">
        <v>310</v>
      </c>
      <c r="D51" s="389"/>
      <c r="E51" s="389"/>
      <c r="F51" s="389"/>
      <c r="G51" s="389"/>
      <c r="H51" s="389"/>
      <c r="I51" s="389"/>
      <c r="J51" s="386"/>
      <c r="K51" s="389"/>
      <c r="L51" s="389"/>
      <c r="M51" s="386"/>
    </row>
    <row r="52" spans="2:13">
      <c r="B52" s="1186"/>
      <c r="C52" s="389" t="s">
        <v>311</v>
      </c>
      <c r="D52" s="389"/>
      <c r="E52" s="389"/>
      <c r="F52" s="389"/>
      <c r="G52" s="389"/>
      <c r="H52" s="389"/>
      <c r="I52" s="389"/>
      <c r="J52" s="386"/>
      <c r="K52" s="389"/>
      <c r="L52" s="389"/>
      <c r="M52" s="386"/>
    </row>
    <row r="53" spans="2:13" ht="15" thickBot="1">
      <c r="B53" s="1925"/>
      <c r="C53" s="390" t="s">
        <v>312</v>
      </c>
      <c r="D53" s="390"/>
      <c r="E53" s="390"/>
      <c r="F53" s="390"/>
      <c r="G53" s="390"/>
      <c r="H53" s="390"/>
      <c r="I53" s="390"/>
      <c r="J53" s="387"/>
      <c r="K53" s="390"/>
      <c r="L53" s="390"/>
      <c r="M53" s="387"/>
    </row>
    <row r="54" spans="2:13">
      <c r="B54" s="1185" t="s">
        <v>359</v>
      </c>
      <c r="C54" s="388" t="s">
        <v>307</v>
      </c>
      <c r="D54" s="388"/>
      <c r="E54" s="388"/>
      <c r="F54" s="388"/>
      <c r="G54" s="388"/>
      <c r="H54" s="388"/>
      <c r="I54" s="388"/>
      <c r="J54" s="391"/>
      <c r="K54" s="388"/>
      <c r="L54" s="388"/>
      <c r="M54" s="391"/>
    </row>
    <row r="55" spans="2:13">
      <c r="B55" s="1186"/>
      <c r="C55" s="389" t="s">
        <v>308</v>
      </c>
      <c r="D55" s="389"/>
      <c r="E55" s="389"/>
      <c r="F55" s="389"/>
      <c r="G55" s="389"/>
      <c r="H55" s="389"/>
      <c r="I55" s="389"/>
      <c r="J55" s="386"/>
      <c r="K55" s="389"/>
      <c r="L55" s="389"/>
      <c r="M55" s="386"/>
    </row>
    <row r="56" spans="2:13">
      <c r="B56" s="1186"/>
      <c r="C56" s="389" t="s">
        <v>309</v>
      </c>
      <c r="D56" s="389"/>
      <c r="E56" s="389"/>
      <c r="F56" s="389"/>
      <c r="G56" s="389"/>
      <c r="H56" s="389"/>
      <c r="I56" s="389"/>
      <c r="J56" s="386"/>
      <c r="K56" s="389"/>
      <c r="L56" s="389"/>
      <c r="M56" s="386"/>
    </row>
    <row r="57" spans="2:13">
      <c r="B57" s="1186"/>
      <c r="C57" s="389" t="s">
        <v>310</v>
      </c>
      <c r="D57" s="389"/>
      <c r="E57" s="389"/>
      <c r="F57" s="389"/>
      <c r="G57" s="389"/>
      <c r="H57" s="389"/>
      <c r="I57" s="389"/>
      <c r="J57" s="386"/>
      <c r="K57" s="389"/>
      <c r="L57" s="389"/>
      <c r="M57" s="386"/>
    </row>
    <row r="58" spans="2:13">
      <c r="B58" s="1186"/>
      <c r="C58" s="389" t="s">
        <v>311</v>
      </c>
      <c r="D58" s="389"/>
      <c r="E58" s="389"/>
      <c r="F58" s="389"/>
      <c r="G58" s="389"/>
      <c r="H58" s="389"/>
      <c r="I58" s="389"/>
      <c r="J58" s="386"/>
      <c r="K58" s="389"/>
      <c r="L58" s="389"/>
      <c r="M58" s="386"/>
    </row>
    <row r="59" spans="2:13" ht="15" thickBot="1">
      <c r="B59" s="1925"/>
      <c r="C59" s="390" t="s">
        <v>312</v>
      </c>
      <c r="D59" s="390"/>
      <c r="E59" s="390"/>
      <c r="F59" s="390"/>
      <c r="G59" s="390"/>
      <c r="H59" s="390"/>
      <c r="I59" s="390"/>
      <c r="J59" s="387"/>
      <c r="K59" s="390"/>
      <c r="L59" s="390"/>
      <c r="M59" s="387"/>
    </row>
    <row r="60" spans="2:13">
      <c r="B60" s="1185" t="s">
        <v>189</v>
      </c>
      <c r="C60" s="388" t="s">
        <v>307</v>
      </c>
      <c r="D60" s="388"/>
      <c r="E60" s="388"/>
      <c r="F60" s="388"/>
      <c r="G60" s="388"/>
      <c r="H60" s="388"/>
      <c r="I60" s="388"/>
      <c r="J60" s="391"/>
      <c r="K60" s="388"/>
      <c r="L60" s="388"/>
      <c r="M60" s="391"/>
    </row>
    <row r="61" spans="2:13">
      <c r="B61" s="1186"/>
      <c r="C61" s="389" t="s">
        <v>308</v>
      </c>
      <c r="D61" s="389"/>
      <c r="E61" s="389"/>
      <c r="F61" s="389"/>
      <c r="G61" s="389"/>
      <c r="H61" s="389"/>
      <c r="I61" s="389"/>
      <c r="J61" s="386"/>
      <c r="K61" s="389"/>
      <c r="L61" s="389"/>
      <c r="M61" s="386"/>
    </row>
    <row r="62" spans="2:13">
      <c r="B62" s="1186"/>
      <c r="C62" s="389" t="s">
        <v>309</v>
      </c>
      <c r="D62" s="389"/>
      <c r="E62" s="389"/>
      <c r="F62" s="389"/>
      <c r="G62" s="389"/>
      <c r="H62" s="389"/>
      <c r="I62" s="389"/>
      <c r="J62" s="386"/>
      <c r="K62" s="389"/>
      <c r="L62" s="389"/>
      <c r="M62" s="386"/>
    </row>
    <row r="63" spans="2:13">
      <c r="B63" s="1186"/>
      <c r="C63" s="389" t="s">
        <v>310</v>
      </c>
      <c r="D63" s="389"/>
      <c r="E63" s="389"/>
      <c r="F63" s="389"/>
      <c r="G63" s="389"/>
      <c r="H63" s="389"/>
      <c r="I63" s="389"/>
      <c r="J63" s="386"/>
      <c r="K63" s="389"/>
      <c r="L63" s="389"/>
      <c r="M63" s="386"/>
    </row>
    <row r="64" spans="2:13">
      <c r="B64" s="1186"/>
      <c r="C64" s="389" t="s">
        <v>311</v>
      </c>
      <c r="D64" s="389"/>
      <c r="E64" s="389"/>
      <c r="F64" s="389"/>
      <c r="G64" s="389"/>
      <c r="H64" s="389"/>
      <c r="I64" s="389"/>
      <c r="J64" s="386"/>
      <c r="K64" s="389"/>
      <c r="L64" s="389"/>
      <c r="M64" s="386"/>
    </row>
    <row r="65" spans="2:13" ht="15" thickBot="1">
      <c r="B65" s="1925"/>
      <c r="C65" s="390" t="s">
        <v>312</v>
      </c>
      <c r="D65" s="390"/>
      <c r="E65" s="390"/>
      <c r="F65" s="390"/>
      <c r="G65" s="390"/>
      <c r="H65" s="390"/>
      <c r="I65" s="390"/>
      <c r="J65" s="387"/>
      <c r="K65" s="390"/>
      <c r="L65" s="390"/>
      <c r="M65" s="387"/>
    </row>
  </sheetData>
  <mergeCells count="24">
    <mergeCell ref="B42:B47"/>
    <mergeCell ref="B48:B53"/>
    <mergeCell ref="B54:B59"/>
    <mergeCell ref="B60:B65"/>
    <mergeCell ref="B6:B11"/>
    <mergeCell ref="B12:B17"/>
    <mergeCell ref="B18:B23"/>
    <mergeCell ref="B24:B29"/>
    <mergeCell ref="B30:B35"/>
    <mergeCell ref="B36:B41"/>
    <mergeCell ref="M3:M4"/>
    <mergeCell ref="D2:J2"/>
    <mergeCell ref="K2:M2"/>
    <mergeCell ref="C2:C5"/>
    <mergeCell ref="B2:B5"/>
    <mergeCell ref="D3:D5"/>
    <mergeCell ref="E3:E4"/>
    <mergeCell ref="F3:F5"/>
    <mergeCell ref="G3:G4"/>
    <mergeCell ref="H3:H5"/>
    <mergeCell ref="I3:I4"/>
    <mergeCell ref="J3:J4"/>
    <mergeCell ref="K3:K5"/>
    <mergeCell ref="L3:L4"/>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MJ29"/>
  <sheetViews>
    <sheetView zoomScale="80" zoomScaleNormal="80" workbookViewId="0">
      <selection activeCell="H30" sqref="H30"/>
    </sheetView>
  </sheetViews>
  <sheetFormatPr defaultColWidth="9.21875" defaultRowHeight="14.4"/>
  <cols>
    <col min="1" max="2" width="9.21875" style="278"/>
    <col min="3" max="3" width="13.21875" style="279" customWidth="1"/>
    <col min="4" max="4" width="19.77734375" style="280" customWidth="1"/>
    <col min="5" max="5" width="28.44140625" style="280" customWidth="1"/>
    <col min="6" max="8" width="9.21875" style="280"/>
    <col min="9" max="64" width="9.21875" style="278"/>
    <col min="65" max="1024" width="9.21875" style="281"/>
  </cols>
  <sheetData>
    <row r="2" spans="2:8" ht="25.8">
      <c r="B2" s="282" t="s">
        <v>241</v>
      </c>
    </row>
    <row r="4" spans="2:8" s="283" customFormat="1" ht="15.6">
      <c r="C4" s="283" t="s">
        <v>242</v>
      </c>
      <c r="D4" s="284"/>
      <c r="E4" s="284"/>
      <c r="F4" s="284"/>
      <c r="G4" s="284"/>
      <c r="H4" s="284"/>
    </row>
    <row r="5" spans="2:8" s="283" customFormat="1" ht="15.6">
      <c r="C5" s="283" t="s">
        <v>243</v>
      </c>
      <c r="D5" s="284"/>
      <c r="E5" s="284"/>
      <c r="F5" s="284"/>
      <c r="G5" s="284"/>
      <c r="H5" s="284"/>
    </row>
    <row r="6" spans="2:8" s="283" customFormat="1" ht="15.6">
      <c r="C6" s="283" t="s">
        <v>244</v>
      </c>
      <c r="D6" s="284"/>
      <c r="E6" s="284"/>
      <c r="F6" s="284"/>
      <c r="G6" s="284"/>
      <c r="H6" s="284"/>
    </row>
    <row r="7" spans="2:8" s="283" customFormat="1" ht="15.6">
      <c r="C7" s="283" t="s">
        <v>245</v>
      </c>
      <c r="D7" s="284"/>
      <c r="E7" s="284"/>
      <c r="F7" s="284"/>
      <c r="G7" s="284"/>
      <c r="H7" s="284"/>
    </row>
    <row r="9" spans="2:8" ht="18">
      <c r="B9" s="285" t="s">
        <v>246</v>
      </c>
    </row>
    <row r="10" spans="2:8" ht="18">
      <c r="B10" s="285"/>
      <c r="C10" s="1928" t="s">
        <v>247</v>
      </c>
      <c r="D10" s="1928" t="s">
        <v>248</v>
      </c>
      <c r="E10" s="1928"/>
      <c r="F10" s="1928" t="s">
        <v>138</v>
      </c>
    </row>
    <row r="11" spans="2:8" ht="18">
      <c r="B11" s="285"/>
      <c r="C11" s="1928"/>
      <c r="D11" s="286" t="s">
        <v>249</v>
      </c>
      <c r="E11" s="286" t="s">
        <v>250</v>
      </c>
      <c r="F11" s="1928"/>
    </row>
    <row r="12" spans="2:8" ht="18">
      <c r="B12" s="285"/>
      <c r="C12" s="287">
        <v>1</v>
      </c>
      <c r="D12" s="1929" t="s">
        <v>251</v>
      </c>
      <c r="E12" s="1929"/>
      <c r="F12" s="289" t="s">
        <v>252</v>
      </c>
    </row>
    <row r="13" spans="2:8" ht="18">
      <c r="B13" s="285"/>
      <c r="C13" s="287">
        <v>2</v>
      </c>
      <c r="D13" s="1929" t="s">
        <v>251</v>
      </c>
      <c r="E13" s="1929"/>
      <c r="F13" s="290"/>
    </row>
    <row r="14" spans="2:8" ht="18">
      <c r="B14" s="285"/>
      <c r="C14" s="287">
        <v>3</v>
      </c>
      <c r="D14" s="288" t="s">
        <v>45</v>
      </c>
      <c r="E14" s="288">
        <v>90</v>
      </c>
      <c r="F14" s="290"/>
    </row>
    <row r="15" spans="2:8" ht="18">
      <c r="B15" s="285"/>
      <c r="C15" s="287">
        <v>4</v>
      </c>
      <c r="D15" s="288" t="s">
        <v>253</v>
      </c>
      <c r="E15" s="288">
        <v>150</v>
      </c>
      <c r="F15" s="290"/>
    </row>
    <row r="16" spans="2:8" ht="18">
      <c r="B16" s="285"/>
    </row>
    <row r="18" spans="2:16" ht="18">
      <c r="B18" s="316" t="s">
        <v>254</v>
      </c>
      <c r="C18" s="317"/>
      <c r="D18" s="318"/>
      <c r="E18" s="318"/>
      <c r="F18" s="318"/>
      <c r="G18" s="318"/>
      <c r="H18" s="318"/>
      <c r="I18" s="319"/>
      <c r="J18" s="319"/>
      <c r="K18" s="319"/>
      <c r="L18" s="319"/>
      <c r="M18" s="319"/>
      <c r="N18" s="319"/>
      <c r="O18" s="319"/>
      <c r="P18" s="319"/>
    </row>
    <row r="19" spans="2:16" ht="15.6">
      <c r="B19" s="319"/>
      <c r="C19" s="320" t="s">
        <v>255</v>
      </c>
      <c r="D19" s="318"/>
      <c r="E19" s="318"/>
      <c r="F19" s="318"/>
      <c r="G19" s="318"/>
      <c r="H19" s="318"/>
      <c r="I19" s="319"/>
      <c r="J19" s="319"/>
      <c r="K19" s="319"/>
      <c r="L19" s="319"/>
      <c r="M19" s="319"/>
      <c r="N19" s="319"/>
      <c r="O19" s="319"/>
      <c r="P19" s="319"/>
    </row>
    <row r="20" spans="2:16" ht="15.6">
      <c r="B20" s="319"/>
      <c r="C20" s="320" t="s">
        <v>256</v>
      </c>
      <c r="D20" s="318"/>
      <c r="E20" s="318"/>
      <c r="F20" s="318"/>
      <c r="G20" s="318"/>
      <c r="H20" s="318"/>
      <c r="I20" s="319"/>
      <c r="J20" s="319"/>
      <c r="K20" s="319"/>
      <c r="L20" s="319"/>
      <c r="M20" s="319"/>
      <c r="N20" s="319"/>
      <c r="O20" s="319"/>
      <c r="P20" s="319"/>
    </row>
    <row r="21" spans="2:16" ht="15.6">
      <c r="B21" s="319"/>
      <c r="C21" s="320" t="s">
        <v>257</v>
      </c>
      <c r="D21" s="318"/>
      <c r="E21" s="318"/>
      <c r="F21" s="318"/>
      <c r="G21" s="318"/>
      <c r="H21" s="318"/>
      <c r="I21" s="319"/>
      <c r="J21" s="319"/>
      <c r="K21" s="319"/>
      <c r="L21" s="319"/>
      <c r="M21" s="319"/>
      <c r="N21" s="319"/>
      <c r="O21" s="319"/>
      <c r="P21" s="319"/>
    </row>
    <row r="22" spans="2:16" ht="15.6">
      <c r="B22" s="319"/>
      <c r="C22" s="320" t="s">
        <v>258</v>
      </c>
      <c r="D22" s="318"/>
      <c r="E22" s="318"/>
      <c r="F22" s="318"/>
      <c r="G22" s="318"/>
      <c r="H22" s="318"/>
      <c r="I22" s="319"/>
      <c r="J22" s="319"/>
      <c r="K22" s="319"/>
      <c r="L22" s="319"/>
      <c r="M22" s="319"/>
      <c r="N22" s="319"/>
      <c r="O22" s="319"/>
      <c r="P22" s="319"/>
    </row>
    <row r="23" spans="2:16" ht="15.6">
      <c r="B23" s="319"/>
      <c r="C23" s="320" t="s">
        <v>259</v>
      </c>
      <c r="D23" s="318"/>
      <c r="E23" s="318"/>
      <c r="F23" s="318"/>
      <c r="G23" s="318"/>
      <c r="H23" s="318"/>
      <c r="I23" s="319"/>
      <c r="J23" s="319"/>
      <c r="K23" s="319"/>
      <c r="L23" s="319"/>
      <c r="M23" s="319"/>
      <c r="N23" s="319"/>
      <c r="O23" s="319"/>
      <c r="P23" s="319"/>
    </row>
    <row r="24" spans="2:16" ht="15.6">
      <c r="B24" s="319"/>
      <c r="C24" s="320" t="s">
        <v>281</v>
      </c>
      <c r="D24" s="318"/>
      <c r="E24" s="318"/>
      <c r="F24" s="318"/>
      <c r="G24" s="318"/>
      <c r="H24" s="318"/>
      <c r="I24" s="319"/>
      <c r="J24" s="319"/>
      <c r="K24" s="319"/>
      <c r="L24" s="319"/>
      <c r="M24" s="319"/>
      <c r="N24" s="319"/>
      <c r="O24" s="319"/>
      <c r="P24" s="319"/>
    </row>
    <row r="25" spans="2:16">
      <c r="B25" s="319"/>
      <c r="C25" s="317"/>
      <c r="D25" s="318"/>
      <c r="E25" s="318"/>
      <c r="F25" s="318"/>
      <c r="G25" s="318"/>
      <c r="H25" s="318"/>
      <c r="I25" s="319"/>
      <c r="J25" s="319"/>
      <c r="K25" s="319"/>
      <c r="L25" s="319"/>
      <c r="M25" s="319"/>
      <c r="N25" s="319"/>
      <c r="O25" s="319"/>
      <c r="P25" s="319"/>
    </row>
    <row r="26" spans="2:16">
      <c r="B26" s="319"/>
      <c r="C26" s="317"/>
      <c r="D26" s="318"/>
      <c r="E26" s="318"/>
      <c r="F26" s="318"/>
      <c r="G26" s="318"/>
      <c r="H26" s="318"/>
      <c r="I26" s="319"/>
      <c r="J26" s="319"/>
      <c r="K26" s="319"/>
      <c r="L26" s="319"/>
      <c r="M26" s="319"/>
      <c r="N26" s="319"/>
      <c r="O26" s="319"/>
      <c r="P26" s="319"/>
    </row>
    <row r="27" spans="2:16" ht="18">
      <c r="B27" s="285" t="s">
        <v>260</v>
      </c>
    </row>
    <row r="28" spans="2:16">
      <c r="C28" s="278" t="s">
        <v>261</v>
      </c>
    </row>
    <row r="29" spans="2:16">
      <c r="C29" s="278" t="s">
        <v>262</v>
      </c>
    </row>
  </sheetData>
  <mergeCells count="5">
    <mergeCell ref="C10:C11"/>
    <mergeCell ref="D10:E10"/>
    <mergeCell ref="F10:F11"/>
    <mergeCell ref="D12:E12"/>
    <mergeCell ref="D13:E13"/>
  </mergeCells>
  <pageMargins left="0.7" right="0.7" top="0.75" bottom="0.75" header="0.51180555555555496" footer="0.51180555555555496"/>
  <pageSetup firstPageNumber="0" orientation="portrait" horizontalDpi="300" verticalDpi="30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BL205"/>
  <sheetViews>
    <sheetView zoomScale="60" zoomScaleNormal="60" workbookViewId="0">
      <selection activeCell="F3" sqref="F3"/>
    </sheetView>
  </sheetViews>
  <sheetFormatPr defaultColWidth="9.21875" defaultRowHeight="14.4"/>
  <cols>
    <col min="1" max="1" width="9.21875" style="291"/>
    <col min="2" max="2" width="15.21875" style="291" customWidth="1"/>
    <col min="3" max="3" width="9.21875" style="291"/>
    <col min="4" max="4" width="19.44140625" style="291" customWidth="1"/>
    <col min="5" max="5" width="19.21875" style="291" customWidth="1"/>
    <col min="6" max="6" width="19.5546875" style="291" customWidth="1"/>
    <col min="7" max="64" width="9.21875" style="291"/>
  </cols>
  <sheetData>
    <row r="2" spans="2:6" ht="108.75" customHeight="1">
      <c r="D2" s="1930" t="s">
        <v>263</v>
      </c>
      <c r="E2" s="1930"/>
      <c r="F2" s="1930"/>
    </row>
    <row r="3" spans="2:6" s="292" customFormat="1" ht="24" customHeight="1">
      <c r="D3" s="292" t="s">
        <v>13</v>
      </c>
      <c r="E3" s="292" t="s">
        <v>264</v>
      </c>
      <c r="F3" s="292" t="s">
        <v>16</v>
      </c>
    </row>
    <row r="4" spans="2:6" s="292" customFormat="1" ht="24" customHeight="1">
      <c r="B4" s="292" t="s">
        <v>265</v>
      </c>
    </row>
    <row r="5" spans="2:6" s="292" customFormat="1" ht="25.5" customHeight="1">
      <c r="B5" s="292" t="s">
        <v>181</v>
      </c>
    </row>
    <row r="6" spans="2:6" ht="195" customHeight="1">
      <c r="D6" s="1931"/>
      <c r="E6" s="1931"/>
      <c r="F6" s="1931"/>
    </row>
    <row r="7" spans="2:6" ht="35.25" customHeight="1">
      <c r="B7" s="293"/>
      <c r="D7" s="293" t="s">
        <v>266</v>
      </c>
      <c r="E7" s="293" t="s">
        <v>265</v>
      </c>
      <c r="F7" s="293" t="s">
        <v>181</v>
      </c>
    </row>
    <row r="8" spans="2:6" ht="13.5" customHeight="1">
      <c r="B8" s="294"/>
      <c r="D8" s="292">
        <v>3.6</v>
      </c>
      <c r="E8" s="292">
        <f>INT(1000/D8)</f>
        <v>277</v>
      </c>
      <c r="F8" s="292">
        <f t="shared" ref="F8:F39" si="0">INT(D8*2.5)</f>
        <v>9</v>
      </c>
    </row>
    <row r="9" spans="2:6" ht="13.5" customHeight="1">
      <c r="B9" s="294"/>
      <c r="D9" s="292">
        <v>5.7</v>
      </c>
      <c r="E9" s="292">
        <f t="shared" ref="E9:E40" si="1">INT((1000/D9)+E8)</f>
        <v>452</v>
      </c>
      <c r="F9" s="292">
        <f t="shared" si="0"/>
        <v>14</v>
      </c>
    </row>
    <row r="10" spans="2:6" ht="13.5" customHeight="1">
      <c r="B10" s="294"/>
      <c r="D10" s="292">
        <v>8.8000000000000007</v>
      </c>
      <c r="E10" s="292">
        <f t="shared" si="1"/>
        <v>565</v>
      </c>
      <c r="F10" s="292">
        <f t="shared" si="0"/>
        <v>22</v>
      </c>
    </row>
    <row r="11" spans="2:6" ht="13.5" customHeight="1">
      <c r="B11" s="294"/>
      <c r="D11" s="292">
        <v>10.1</v>
      </c>
      <c r="E11" s="292">
        <f t="shared" si="1"/>
        <v>664</v>
      </c>
      <c r="F11" s="292">
        <f t="shared" si="0"/>
        <v>25</v>
      </c>
    </row>
    <row r="12" spans="2:6" ht="13.5" customHeight="1">
      <c r="B12" s="294"/>
      <c r="D12" s="292">
        <v>11</v>
      </c>
      <c r="E12" s="292">
        <f t="shared" si="1"/>
        <v>754</v>
      </c>
      <c r="F12" s="292">
        <f t="shared" si="0"/>
        <v>27</v>
      </c>
    </row>
    <row r="13" spans="2:6" ht="13.5" customHeight="1">
      <c r="B13" s="294"/>
      <c r="D13" s="292">
        <v>11.7</v>
      </c>
      <c r="E13" s="292">
        <f t="shared" si="1"/>
        <v>839</v>
      </c>
      <c r="F13" s="292">
        <f t="shared" si="0"/>
        <v>29</v>
      </c>
    </row>
    <row r="14" spans="2:6" ht="13.5" customHeight="1">
      <c r="B14" s="294"/>
      <c r="D14" s="292">
        <v>12.4</v>
      </c>
      <c r="E14" s="292">
        <f t="shared" si="1"/>
        <v>919</v>
      </c>
      <c r="F14" s="292">
        <f t="shared" si="0"/>
        <v>31</v>
      </c>
    </row>
    <row r="15" spans="2:6" ht="13.5" customHeight="1">
      <c r="B15" s="294"/>
      <c r="D15" s="292">
        <v>12.8</v>
      </c>
      <c r="E15" s="292">
        <f t="shared" si="1"/>
        <v>997</v>
      </c>
      <c r="F15" s="295">
        <f t="shared" si="0"/>
        <v>32</v>
      </c>
    </row>
    <row r="16" spans="2:6" ht="13.5" customHeight="1">
      <c r="D16" s="292">
        <v>13.3</v>
      </c>
      <c r="E16" s="292">
        <f t="shared" si="1"/>
        <v>1072</v>
      </c>
      <c r="F16" s="295">
        <f t="shared" si="0"/>
        <v>33</v>
      </c>
    </row>
    <row r="17" spans="2:6" ht="13.5" customHeight="1">
      <c r="B17" s="294"/>
      <c r="D17" s="292">
        <v>13.7</v>
      </c>
      <c r="E17" s="292">
        <f t="shared" si="1"/>
        <v>1144</v>
      </c>
      <c r="F17" s="295">
        <f t="shared" si="0"/>
        <v>34</v>
      </c>
    </row>
    <row r="18" spans="2:6" ht="13.5" customHeight="1">
      <c r="B18" s="294"/>
      <c r="D18" s="292">
        <v>14</v>
      </c>
      <c r="E18" s="292">
        <f t="shared" si="1"/>
        <v>1215</v>
      </c>
      <c r="F18" s="295">
        <f t="shared" si="0"/>
        <v>35</v>
      </c>
    </row>
    <row r="19" spans="2:6" ht="13.5" customHeight="1">
      <c r="B19" s="294"/>
      <c r="D19" s="292">
        <v>14.2</v>
      </c>
      <c r="E19" s="292">
        <f t="shared" si="1"/>
        <v>1285</v>
      </c>
      <c r="F19" s="295">
        <f t="shared" si="0"/>
        <v>35</v>
      </c>
    </row>
    <row r="20" spans="2:6" ht="13.5" customHeight="1">
      <c r="B20" s="294"/>
      <c r="D20" s="292">
        <v>14.5</v>
      </c>
      <c r="E20" s="292">
        <f t="shared" si="1"/>
        <v>1353</v>
      </c>
      <c r="F20" s="295">
        <f t="shared" si="0"/>
        <v>36</v>
      </c>
    </row>
    <row r="21" spans="2:6" ht="13.5" customHeight="1">
      <c r="B21" s="294"/>
      <c r="D21" s="292">
        <v>14.7</v>
      </c>
      <c r="E21" s="292">
        <f t="shared" si="1"/>
        <v>1421</v>
      </c>
      <c r="F21" s="295">
        <f t="shared" si="0"/>
        <v>36</v>
      </c>
    </row>
    <row r="22" spans="2:6" ht="13.5" customHeight="1">
      <c r="B22" s="294"/>
      <c r="D22" s="292">
        <v>14.9</v>
      </c>
      <c r="E22" s="292">
        <f t="shared" si="1"/>
        <v>1488</v>
      </c>
      <c r="F22" s="295">
        <f t="shared" si="0"/>
        <v>37</v>
      </c>
    </row>
    <row r="23" spans="2:6" ht="13.5" customHeight="1">
      <c r="B23" s="294"/>
      <c r="D23" s="292">
        <v>15</v>
      </c>
      <c r="E23" s="292">
        <f t="shared" si="1"/>
        <v>1554</v>
      </c>
      <c r="F23" s="295">
        <f t="shared" si="0"/>
        <v>37</v>
      </c>
    </row>
    <row r="24" spans="2:6" ht="13.5" customHeight="1">
      <c r="B24" s="294"/>
      <c r="D24" s="292">
        <v>15.2</v>
      </c>
      <c r="E24" s="292">
        <f t="shared" si="1"/>
        <v>1619</v>
      </c>
      <c r="F24" s="295">
        <f t="shared" si="0"/>
        <v>38</v>
      </c>
    </row>
    <row r="25" spans="2:6" ht="13.5" customHeight="1">
      <c r="B25" s="294"/>
      <c r="D25" s="292">
        <v>15.4</v>
      </c>
      <c r="E25" s="292">
        <f t="shared" si="1"/>
        <v>1683</v>
      </c>
      <c r="F25" s="295">
        <f t="shared" si="0"/>
        <v>38</v>
      </c>
    </row>
    <row r="26" spans="2:6" ht="13.5" customHeight="1">
      <c r="B26" s="294"/>
      <c r="D26" s="292">
        <v>15.6</v>
      </c>
      <c r="E26" s="292">
        <f t="shared" si="1"/>
        <v>1747</v>
      </c>
      <c r="F26" s="295">
        <f t="shared" si="0"/>
        <v>39</v>
      </c>
    </row>
    <row r="27" spans="2:6" ht="13.5" customHeight="1">
      <c r="B27" s="294"/>
      <c r="D27" s="292">
        <v>15.7</v>
      </c>
      <c r="E27" s="292">
        <f t="shared" si="1"/>
        <v>1810</v>
      </c>
      <c r="F27" s="295">
        <f t="shared" si="0"/>
        <v>39</v>
      </c>
    </row>
    <row r="28" spans="2:6" ht="14.25" customHeight="1">
      <c r="B28" s="294"/>
      <c r="D28" s="292">
        <v>15.8</v>
      </c>
      <c r="E28" s="292">
        <f t="shared" si="1"/>
        <v>1873</v>
      </c>
      <c r="F28" s="295">
        <f t="shared" si="0"/>
        <v>39</v>
      </c>
    </row>
    <row r="29" spans="2:6" ht="14.25" customHeight="1">
      <c r="B29" s="294"/>
      <c r="D29" s="292">
        <v>15.9</v>
      </c>
      <c r="E29" s="292">
        <f t="shared" si="1"/>
        <v>1935</v>
      </c>
      <c r="F29" s="295">
        <f t="shared" si="0"/>
        <v>39</v>
      </c>
    </row>
    <row r="30" spans="2:6" ht="14.25" customHeight="1">
      <c r="B30" s="294"/>
      <c r="D30" s="292">
        <v>16</v>
      </c>
      <c r="E30" s="292">
        <f t="shared" si="1"/>
        <v>1997</v>
      </c>
      <c r="F30" s="295">
        <f t="shared" si="0"/>
        <v>40</v>
      </c>
    </row>
    <row r="31" spans="2:6" ht="14.25" customHeight="1">
      <c r="B31" s="294"/>
      <c r="D31" s="292">
        <v>16.100000000000001</v>
      </c>
      <c r="E31" s="292">
        <f t="shared" si="1"/>
        <v>2059</v>
      </c>
      <c r="F31" s="295">
        <f t="shared" si="0"/>
        <v>40</v>
      </c>
    </row>
    <row r="32" spans="2:6" ht="11.25" customHeight="1">
      <c r="D32" s="292">
        <v>16.2</v>
      </c>
      <c r="E32" s="292">
        <f t="shared" si="1"/>
        <v>2120</v>
      </c>
      <c r="F32" s="295">
        <f t="shared" si="0"/>
        <v>40</v>
      </c>
    </row>
    <row r="33" spans="4:6">
      <c r="D33" s="292">
        <v>16.3</v>
      </c>
      <c r="E33" s="292">
        <f t="shared" si="1"/>
        <v>2181</v>
      </c>
      <c r="F33" s="295">
        <f t="shared" si="0"/>
        <v>40</v>
      </c>
    </row>
    <row r="34" spans="4:6">
      <c r="D34" s="292">
        <v>16.3</v>
      </c>
      <c r="E34" s="292">
        <f t="shared" si="1"/>
        <v>2242</v>
      </c>
      <c r="F34" s="295">
        <f t="shared" si="0"/>
        <v>40</v>
      </c>
    </row>
    <row r="35" spans="4:6">
      <c r="D35" s="292">
        <v>16.399999999999999</v>
      </c>
      <c r="E35" s="292">
        <f t="shared" si="1"/>
        <v>2302</v>
      </c>
      <c r="F35" s="292">
        <f t="shared" si="0"/>
        <v>41</v>
      </c>
    </row>
    <row r="36" spans="4:6">
      <c r="D36" s="292">
        <v>16.5</v>
      </c>
      <c r="E36" s="292">
        <f t="shared" si="1"/>
        <v>2362</v>
      </c>
      <c r="F36" s="292">
        <f t="shared" si="0"/>
        <v>41</v>
      </c>
    </row>
    <row r="37" spans="4:6">
      <c r="D37" s="292">
        <v>16.5</v>
      </c>
      <c r="E37" s="292">
        <f t="shared" si="1"/>
        <v>2422</v>
      </c>
      <c r="F37" s="292">
        <f t="shared" si="0"/>
        <v>41</v>
      </c>
    </row>
    <row r="38" spans="4:6">
      <c r="D38" s="292">
        <v>16.399999999999999</v>
      </c>
      <c r="E38" s="292">
        <f t="shared" si="1"/>
        <v>2482</v>
      </c>
      <c r="F38" s="292">
        <f t="shared" si="0"/>
        <v>41</v>
      </c>
    </row>
    <row r="39" spans="4:6">
      <c r="D39" s="292">
        <v>16.2</v>
      </c>
      <c r="E39" s="292">
        <f t="shared" si="1"/>
        <v>2543</v>
      </c>
      <c r="F39" s="292">
        <f t="shared" si="0"/>
        <v>40</v>
      </c>
    </row>
    <row r="40" spans="4:6">
      <c r="D40" s="292">
        <v>16</v>
      </c>
      <c r="E40" s="292">
        <f t="shared" si="1"/>
        <v>2605</v>
      </c>
      <c r="F40" s="292">
        <f t="shared" ref="F40:F71" si="2">INT(D40*2.5)</f>
        <v>40</v>
      </c>
    </row>
    <row r="41" spans="4:6">
      <c r="D41" s="292">
        <v>15.3</v>
      </c>
      <c r="E41" s="292">
        <f t="shared" ref="E41:E72" si="3">INT((1000/D41)+E40)</f>
        <v>2670</v>
      </c>
      <c r="F41" s="292">
        <f t="shared" si="2"/>
        <v>38</v>
      </c>
    </row>
    <row r="42" spans="4:6">
      <c r="D42" s="292">
        <v>14.7</v>
      </c>
      <c r="E42" s="292">
        <f t="shared" si="3"/>
        <v>2738</v>
      </c>
      <c r="F42" s="292">
        <f t="shared" si="2"/>
        <v>36</v>
      </c>
    </row>
    <row r="43" spans="4:6">
      <c r="D43" s="292">
        <v>14.5</v>
      </c>
      <c r="E43" s="292">
        <f t="shared" si="3"/>
        <v>2806</v>
      </c>
      <c r="F43" s="292">
        <f t="shared" si="2"/>
        <v>36</v>
      </c>
    </row>
    <row r="44" spans="4:6">
      <c r="D44" s="292">
        <v>14.2</v>
      </c>
      <c r="E44" s="292">
        <f t="shared" si="3"/>
        <v>2876</v>
      </c>
      <c r="F44" s="292">
        <f t="shared" si="2"/>
        <v>35</v>
      </c>
    </row>
    <row r="45" spans="4:6">
      <c r="D45" s="292">
        <v>13.2</v>
      </c>
      <c r="E45" s="292">
        <f t="shared" si="3"/>
        <v>2951</v>
      </c>
      <c r="F45" s="292">
        <f t="shared" si="2"/>
        <v>33</v>
      </c>
    </row>
    <row r="46" spans="4:6">
      <c r="D46" s="292">
        <v>12.3</v>
      </c>
      <c r="E46" s="292">
        <f t="shared" si="3"/>
        <v>3032</v>
      </c>
      <c r="F46" s="292">
        <f t="shared" si="2"/>
        <v>30</v>
      </c>
    </row>
    <row r="47" spans="4:6">
      <c r="D47" s="292">
        <v>10.4</v>
      </c>
      <c r="E47" s="292">
        <f t="shared" si="3"/>
        <v>3128</v>
      </c>
      <c r="F47" s="292">
        <f t="shared" si="2"/>
        <v>26</v>
      </c>
    </row>
    <row r="48" spans="4:6">
      <c r="D48" s="292">
        <v>8.6999999999999993</v>
      </c>
      <c r="E48" s="292">
        <f t="shared" si="3"/>
        <v>3242</v>
      </c>
      <c r="F48" s="292">
        <f t="shared" si="2"/>
        <v>21</v>
      </c>
    </row>
    <row r="49" spans="4:6">
      <c r="D49" s="292">
        <v>7.1</v>
      </c>
      <c r="E49" s="292">
        <f t="shared" si="3"/>
        <v>3382</v>
      </c>
      <c r="F49" s="292">
        <f t="shared" si="2"/>
        <v>17</v>
      </c>
    </row>
    <row r="50" spans="4:6">
      <c r="D50" s="292">
        <v>4.8</v>
      </c>
      <c r="E50" s="292">
        <f t="shared" si="3"/>
        <v>3590</v>
      </c>
      <c r="F50" s="292">
        <f t="shared" si="2"/>
        <v>12</v>
      </c>
    </row>
    <row r="51" spans="4:6">
      <c r="D51" s="292">
        <v>3.3</v>
      </c>
      <c r="E51" s="292">
        <f t="shared" si="3"/>
        <v>3893</v>
      </c>
      <c r="F51" s="292">
        <f t="shared" si="2"/>
        <v>8</v>
      </c>
    </row>
    <row r="52" spans="4:6">
      <c r="D52" s="292">
        <v>2.8</v>
      </c>
      <c r="E52" s="292">
        <f t="shared" si="3"/>
        <v>4250</v>
      </c>
      <c r="F52" s="292">
        <f t="shared" si="2"/>
        <v>7</v>
      </c>
    </row>
    <row r="53" spans="4:6">
      <c r="D53" s="292">
        <v>4.2</v>
      </c>
      <c r="E53" s="292">
        <f t="shared" si="3"/>
        <v>4488</v>
      </c>
      <c r="F53" s="292">
        <f t="shared" si="2"/>
        <v>10</v>
      </c>
    </row>
    <row r="54" spans="4:6">
      <c r="D54" s="292">
        <v>5.6</v>
      </c>
      <c r="E54" s="292">
        <f t="shared" si="3"/>
        <v>4666</v>
      </c>
      <c r="F54" s="292">
        <f t="shared" si="2"/>
        <v>14</v>
      </c>
    </row>
    <row r="55" spans="4:6">
      <c r="D55" s="292">
        <v>7.2</v>
      </c>
      <c r="E55" s="292">
        <f t="shared" si="3"/>
        <v>4804</v>
      </c>
      <c r="F55" s="292">
        <f t="shared" si="2"/>
        <v>18</v>
      </c>
    </row>
    <row r="56" spans="4:6">
      <c r="D56" s="292">
        <v>8.8000000000000007</v>
      </c>
      <c r="E56" s="292">
        <f t="shared" si="3"/>
        <v>4917</v>
      </c>
      <c r="F56" s="292">
        <f t="shared" si="2"/>
        <v>22</v>
      </c>
    </row>
    <row r="57" spans="4:6">
      <c r="D57" s="292">
        <v>9.9</v>
      </c>
      <c r="E57" s="292">
        <f t="shared" si="3"/>
        <v>5018</v>
      </c>
      <c r="F57" s="292">
        <f t="shared" si="2"/>
        <v>24</v>
      </c>
    </row>
    <row r="58" spans="4:6">
      <c r="D58" s="292">
        <v>10.9</v>
      </c>
      <c r="E58" s="292">
        <f t="shared" si="3"/>
        <v>5109</v>
      </c>
      <c r="F58" s="292">
        <f t="shared" si="2"/>
        <v>27</v>
      </c>
    </row>
    <row r="59" spans="4:6">
      <c r="D59" s="292">
        <v>11.7</v>
      </c>
      <c r="E59" s="292">
        <f t="shared" si="3"/>
        <v>5194</v>
      </c>
      <c r="F59" s="292">
        <f t="shared" si="2"/>
        <v>29</v>
      </c>
    </row>
    <row r="60" spans="4:6">
      <c r="D60" s="292">
        <v>12.4</v>
      </c>
      <c r="E60" s="292">
        <f t="shared" si="3"/>
        <v>5274</v>
      </c>
      <c r="F60" s="292">
        <f t="shared" si="2"/>
        <v>31</v>
      </c>
    </row>
    <row r="61" spans="4:6">
      <c r="D61" s="292">
        <v>12.9</v>
      </c>
      <c r="E61" s="292">
        <f t="shared" si="3"/>
        <v>5351</v>
      </c>
      <c r="F61" s="292">
        <f t="shared" si="2"/>
        <v>32</v>
      </c>
    </row>
    <row r="62" spans="4:6">
      <c r="D62" s="292">
        <v>13.3</v>
      </c>
      <c r="E62" s="292">
        <f t="shared" si="3"/>
        <v>5426</v>
      </c>
      <c r="F62" s="292">
        <f t="shared" si="2"/>
        <v>33</v>
      </c>
    </row>
    <row r="63" spans="4:6">
      <c r="D63" s="292">
        <v>13.4</v>
      </c>
      <c r="E63" s="292">
        <f t="shared" si="3"/>
        <v>5500</v>
      </c>
      <c r="F63" s="292">
        <f t="shared" si="2"/>
        <v>33</v>
      </c>
    </row>
    <row r="64" spans="4:6">
      <c r="D64" s="292">
        <v>13.4</v>
      </c>
      <c r="E64" s="292">
        <f t="shared" si="3"/>
        <v>5574</v>
      </c>
      <c r="F64" s="292">
        <f t="shared" si="2"/>
        <v>33</v>
      </c>
    </row>
    <row r="65" spans="4:6">
      <c r="D65" s="292">
        <v>13.4</v>
      </c>
      <c r="E65" s="292">
        <f t="shared" si="3"/>
        <v>5648</v>
      </c>
      <c r="F65" s="292">
        <f t="shared" si="2"/>
        <v>33</v>
      </c>
    </row>
    <row r="66" spans="4:6">
      <c r="D66" s="292">
        <v>13.1</v>
      </c>
      <c r="E66" s="292">
        <f t="shared" si="3"/>
        <v>5724</v>
      </c>
      <c r="F66" s="292">
        <f t="shared" si="2"/>
        <v>32</v>
      </c>
    </row>
    <row r="67" spans="4:6">
      <c r="D67" s="292">
        <v>12.5</v>
      </c>
      <c r="E67" s="292">
        <f t="shared" si="3"/>
        <v>5804</v>
      </c>
      <c r="F67" s="292">
        <f t="shared" si="2"/>
        <v>31</v>
      </c>
    </row>
    <row r="68" spans="4:6">
      <c r="D68" s="292">
        <v>11.7</v>
      </c>
      <c r="E68" s="292">
        <f t="shared" si="3"/>
        <v>5889</v>
      </c>
      <c r="F68" s="292">
        <f t="shared" si="2"/>
        <v>29</v>
      </c>
    </row>
    <row r="69" spans="4:6">
      <c r="D69" s="292">
        <v>11.4</v>
      </c>
      <c r="E69" s="292">
        <f t="shared" si="3"/>
        <v>5976</v>
      </c>
      <c r="F69" s="292">
        <f t="shared" si="2"/>
        <v>28</v>
      </c>
    </row>
    <row r="70" spans="4:6">
      <c r="D70" s="292">
        <v>11</v>
      </c>
      <c r="E70" s="292">
        <f t="shared" si="3"/>
        <v>6066</v>
      </c>
      <c r="F70" s="292">
        <f t="shared" si="2"/>
        <v>27</v>
      </c>
    </row>
    <row r="71" spans="4:6">
      <c r="D71" s="292">
        <v>10</v>
      </c>
      <c r="E71" s="292">
        <f t="shared" si="3"/>
        <v>6166</v>
      </c>
      <c r="F71" s="292">
        <f t="shared" si="2"/>
        <v>25</v>
      </c>
    </row>
    <row r="72" spans="4:6">
      <c r="D72" s="292">
        <v>8.3000000000000007</v>
      </c>
      <c r="E72" s="292">
        <f t="shared" si="3"/>
        <v>6286</v>
      </c>
      <c r="F72" s="292">
        <f t="shared" ref="F72:F103" si="4">INT(D72*2.5)</f>
        <v>20</v>
      </c>
    </row>
    <row r="73" spans="4:6">
      <c r="D73" s="296">
        <v>7</v>
      </c>
      <c r="E73" s="292">
        <f t="shared" ref="E73:E104" si="5">INT((1000/D73)+E72)</f>
        <v>6428</v>
      </c>
      <c r="F73" s="292">
        <f t="shared" si="4"/>
        <v>17</v>
      </c>
    </row>
    <row r="74" spans="4:6">
      <c r="D74" s="292">
        <v>9</v>
      </c>
      <c r="E74" s="292">
        <f t="shared" si="5"/>
        <v>6539</v>
      </c>
      <c r="F74" s="292">
        <f t="shared" si="4"/>
        <v>22</v>
      </c>
    </row>
    <row r="75" spans="4:6">
      <c r="D75" s="296">
        <v>7.3</v>
      </c>
      <c r="E75" s="292">
        <f t="shared" si="5"/>
        <v>6675</v>
      </c>
      <c r="F75" s="292">
        <f t="shared" si="4"/>
        <v>18</v>
      </c>
    </row>
    <row r="76" spans="4:6">
      <c r="D76" s="292">
        <v>6.5</v>
      </c>
      <c r="E76" s="292">
        <f t="shared" si="5"/>
        <v>6828</v>
      </c>
      <c r="F76" s="292">
        <f t="shared" si="4"/>
        <v>16</v>
      </c>
    </row>
    <row r="77" spans="4:6">
      <c r="D77" s="292">
        <v>7.7</v>
      </c>
      <c r="E77" s="292">
        <f t="shared" si="5"/>
        <v>6957</v>
      </c>
      <c r="F77" s="292">
        <f t="shared" si="4"/>
        <v>19</v>
      </c>
    </row>
    <row r="78" spans="4:6">
      <c r="D78" s="296">
        <v>7.7</v>
      </c>
      <c r="E78" s="292">
        <f t="shared" si="5"/>
        <v>7086</v>
      </c>
      <c r="F78" s="292">
        <f t="shared" si="4"/>
        <v>19</v>
      </c>
    </row>
    <row r="79" spans="4:6">
      <c r="D79" s="292">
        <v>7.7</v>
      </c>
      <c r="E79" s="292">
        <f t="shared" si="5"/>
        <v>7215</v>
      </c>
      <c r="F79" s="292">
        <f t="shared" si="4"/>
        <v>19</v>
      </c>
    </row>
    <row r="80" spans="4:6">
      <c r="D80" s="296">
        <v>7.6</v>
      </c>
      <c r="E80" s="292">
        <f t="shared" si="5"/>
        <v>7346</v>
      </c>
      <c r="F80" s="292">
        <f t="shared" si="4"/>
        <v>19</v>
      </c>
    </row>
    <row r="81" spans="4:6">
      <c r="D81" s="292">
        <v>7.5</v>
      </c>
      <c r="E81" s="292">
        <f t="shared" si="5"/>
        <v>7479</v>
      </c>
      <c r="F81" s="292">
        <f t="shared" si="4"/>
        <v>18</v>
      </c>
    </row>
    <row r="82" spans="4:6">
      <c r="D82" s="292">
        <v>7.3</v>
      </c>
      <c r="E82" s="292">
        <f t="shared" si="5"/>
        <v>7615</v>
      </c>
      <c r="F82" s="292">
        <f t="shared" si="4"/>
        <v>18</v>
      </c>
    </row>
    <row r="83" spans="4:6">
      <c r="D83" s="296">
        <v>7</v>
      </c>
      <c r="E83" s="292">
        <f t="shared" si="5"/>
        <v>7757</v>
      </c>
      <c r="F83" s="292">
        <f t="shared" si="4"/>
        <v>17</v>
      </c>
    </row>
    <row r="84" spans="4:6">
      <c r="D84" s="292">
        <v>6.8</v>
      </c>
      <c r="E84" s="292">
        <f t="shared" si="5"/>
        <v>7904</v>
      </c>
      <c r="F84" s="292">
        <f t="shared" si="4"/>
        <v>17</v>
      </c>
    </row>
    <row r="85" spans="4:6">
      <c r="D85" s="296">
        <v>6.5</v>
      </c>
      <c r="E85" s="292">
        <f t="shared" si="5"/>
        <v>8057</v>
      </c>
      <c r="F85" s="292">
        <f t="shared" si="4"/>
        <v>16</v>
      </c>
    </row>
    <row r="86" spans="4:6">
      <c r="D86" s="292">
        <v>6.2</v>
      </c>
      <c r="E86" s="292">
        <f t="shared" si="5"/>
        <v>8218</v>
      </c>
      <c r="F86" s="292">
        <f t="shared" si="4"/>
        <v>15</v>
      </c>
    </row>
    <row r="87" spans="4:6">
      <c r="D87" s="292">
        <v>5.9</v>
      </c>
      <c r="E87" s="292">
        <f t="shared" si="5"/>
        <v>8387</v>
      </c>
      <c r="F87" s="292">
        <f t="shared" si="4"/>
        <v>14</v>
      </c>
    </row>
    <row r="88" spans="4:6">
      <c r="D88" s="296">
        <v>5.8</v>
      </c>
      <c r="E88" s="292">
        <f t="shared" si="5"/>
        <v>8559</v>
      </c>
      <c r="F88" s="292">
        <f t="shared" si="4"/>
        <v>14</v>
      </c>
    </row>
    <row r="89" spans="4:6">
      <c r="D89" s="292">
        <v>5.9</v>
      </c>
      <c r="E89" s="292">
        <f t="shared" si="5"/>
        <v>8728</v>
      </c>
      <c r="F89" s="292">
        <f t="shared" si="4"/>
        <v>14</v>
      </c>
    </row>
    <row r="90" spans="4:6">
      <c r="D90" s="296">
        <v>6.4</v>
      </c>
      <c r="E90" s="292">
        <f t="shared" si="5"/>
        <v>8884</v>
      </c>
      <c r="F90" s="292">
        <f t="shared" si="4"/>
        <v>16</v>
      </c>
    </row>
    <row r="91" spans="4:6">
      <c r="D91" s="292">
        <v>7.2</v>
      </c>
      <c r="E91" s="292">
        <f t="shared" si="5"/>
        <v>9022</v>
      </c>
      <c r="F91" s="292">
        <f t="shared" si="4"/>
        <v>18</v>
      </c>
    </row>
    <row r="92" spans="4:6">
      <c r="D92" s="292">
        <v>8</v>
      </c>
      <c r="E92" s="292">
        <f t="shared" si="5"/>
        <v>9147</v>
      </c>
      <c r="F92" s="292">
        <f t="shared" si="4"/>
        <v>20</v>
      </c>
    </row>
    <row r="93" spans="4:6">
      <c r="D93" s="296">
        <v>8.9</v>
      </c>
      <c r="E93" s="292">
        <f t="shared" si="5"/>
        <v>9259</v>
      </c>
      <c r="F93" s="292">
        <f t="shared" si="4"/>
        <v>22</v>
      </c>
    </row>
    <row r="94" spans="4:6">
      <c r="D94" s="292">
        <v>9.6999999999999993</v>
      </c>
      <c r="E94" s="292">
        <f t="shared" si="5"/>
        <v>9362</v>
      </c>
      <c r="F94" s="292">
        <f t="shared" si="4"/>
        <v>24</v>
      </c>
    </row>
    <row r="95" spans="4:6">
      <c r="D95" s="296">
        <v>10.5</v>
      </c>
      <c r="E95" s="292">
        <f t="shared" si="5"/>
        <v>9457</v>
      </c>
      <c r="F95" s="292">
        <f t="shared" si="4"/>
        <v>26</v>
      </c>
    </row>
    <row r="96" spans="4:6">
      <c r="D96" s="292">
        <v>10.9</v>
      </c>
      <c r="E96" s="292">
        <f t="shared" si="5"/>
        <v>9548</v>
      </c>
      <c r="F96" s="292">
        <f t="shared" si="4"/>
        <v>27</v>
      </c>
    </row>
    <row r="97" spans="4:6">
      <c r="D97" s="292">
        <v>11.2</v>
      </c>
      <c r="E97" s="292">
        <f t="shared" si="5"/>
        <v>9637</v>
      </c>
      <c r="F97" s="292">
        <f t="shared" si="4"/>
        <v>28</v>
      </c>
    </row>
    <row r="98" spans="4:6">
      <c r="D98" s="296">
        <v>11.3</v>
      </c>
      <c r="E98" s="292">
        <f t="shared" si="5"/>
        <v>9725</v>
      </c>
      <c r="F98" s="292">
        <f t="shared" si="4"/>
        <v>28</v>
      </c>
    </row>
    <row r="99" spans="4:6">
      <c r="D99" s="292">
        <v>11.1</v>
      </c>
      <c r="E99" s="292">
        <f t="shared" si="5"/>
        <v>9815</v>
      </c>
      <c r="F99" s="292">
        <f t="shared" si="4"/>
        <v>27</v>
      </c>
    </row>
    <row r="100" spans="4:6">
      <c r="D100" s="296">
        <v>10.8</v>
      </c>
      <c r="E100" s="292">
        <f t="shared" si="5"/>
        <v>9907</v>
      </c>
      <c r="F100" s="292">
        <f t="shared" si="4"/>
        <v>27</v>
      </c>
    </row>
    <row r="101" spans="4:6">
      <c r="D101" s="292">
        <v>10.4</v>
      </c>
      <c r="E101" s="292">
        <f t="shared" si="5"/>
        <v>10003</v>
      </c>
      <c r="F101" s="292">
        <f t="shared" si="4"/>
        <v>26</v>
      </c>
    </row>
    <row r="102" spans="4:6">
      <c r="D102" s="292">
        <v>9.8000000000000007</v>
      </c>
      <c r="E102" s="292">
        <f t="shared" si="5"/>
        <v>10105</v>
      </c>
      <c r="F102" s="292">
        <f t="shared" si="4"/>
        <v>24</v>
      </c>
    </row>
    <row r="103" spans="4:6">
      <c r="D103" s="296">
        <v>8.8000000000000007</v>
      </c>
      <c r="E103" s="292">
        <f t="shared" si="5"/>
        <v>10218</v>
      </c>
      <c r="F103" s="292">
        <f t="shared" si="4"/>
        <v>22</v>
      </c>
    </row>
    <row r="104" spans="4:6">
      <c r="D104" s="292">
        <v>8.6</v>
      </c>
      <c r="E104" s="292">
        <f t="shared" si="5"/>
        <v>10334</v>
      </c>
      <c r="F104" s="292">
        <f t="shared" ref="F104:F135" si="6">INT(D104*2.5)</f>
        <v>21</v>
      </c>
    </row>
    <row r="105" spans="4:6">
      <c r="D105" s="296">
        <v>7.8</v>
      </c>
      <c r="E105" s="292">
        <f t="shared" ref="E105:E136" si="7">INT((1000/D105)+E104)</f>
        <v>10462</v>
      </c>
      <c r="F105" s="292">
        <f t="shared" si="6"/>
        <v>19</v>
      </c>
    </row>
    <row r="106" spans="4:6">
      <c r="D106" s="292">
        <v>8.8000000000000007</v>
      </c>
      <c r="E106" s="292">
        <f t="shared" si="7"/>
        <v>10575</v>
      </c>
      <c r="F106" s="292">
        <f t="shared" si="6"/>
        <v>22</v>
      </c>
    </row>
    <row r="107" spans="4:6">
      <c r="D107" s="292">
        <v>7.9</v>
      </c>
      <c r="E107" s="292">
        <f t="shared" si="7"/>
        <v>10701</v>
      </c>
      <c r="F107" s="292">
        <f t="shared" si="6"/>
        <v>19</v>
      </c>
    </row>
    <row r="108" spans="4:6">
      <c r="D108" s="296">
        <v>8</v>
      </c>
      <c r="E108" s="292">
        <f t="shared" si="7"/>
        <v>10826</v>
      </c>
      <c r="F108" s="292">
        <f t="shared" si="6"/>
        <v>20</v>
      </c>
    </row>
    <row r="109" spans="4:6">
      <c r="D109" s="292">
        <v>8.3000000000000007</v>
      </c>
      <c r="E109" s="292">
        <f t="shared" si="7"/>
        <v>10946</v>
      </c>
      <c r="F109" s="292">
        <f t="shared" si="6"/>
        <v>20</v>
      </c>
    </row>
    <row r="110" spans="4:6">
      <c r="D110" s="296">
        <v>8.1</v>
      </c>
      <c r="E110" s="292">
        <f t="shared" si="7"/>
        <v>11069</v>
      </c>
      <c r="F110" s="292">
        <f t="shared" si="6"/>
        <v>20</v>
      </c>
    </row>
    <row r="111" spans="4:6">
      <c r="D111" s="292">
        <v>8</v>
      </c>
      <c r="E111" s="292">
        <f t="shared" si="7"/>
        <v>11194</v>
      </c>
      <c r="F111" s="292">
        <f t="shared" si="6"/>
        <v>20</v>
      </c>
    </row>
    <row r="112" spans="4:6">
      <c r="D112" s="292">
        <v>7.8</v>
      </c>
      <c r="E112" s="292">
        <f t="shared" si="7"/>
        <v>11322</v>
      </c>
      <c r="F112" s="292">
        <f t="shared" si="6"/>
        <v>19</v>
      </c>
    </row>
    <row r="113" spans="4:6">
      <c r="D113" s="296">
        <v>7.6</v>
      </c>
      <c r="E113" s="292">
        <f t="shared" si="7"/>
        <v>11453</v>
      </c>
      <c r="F113" s="292">
        <f t="shared" si="6"/>
        <v>19</v>
      </c>
    </row>
    <row r="114" spans="4:6">
      <c r="D114" s="292">
        <v>7.3</v>
      </c>
      <c r="E114" s="292">
        <f t="shared" si="7"/>
        <v>11589</v>
      </c>
      <c r="F114" s="292">
        <f t="shared" si="6"/>
        <v>18</v>
      </c>
    </row>
    <row r="115" spans="4:6">
      <c r="D115" s="296">
        <v>6.9</v>
      </c>
      <c r="E115" s="292">
        <f t="shared" si="7"/>
        <v>11733</v>
      </c>
      <c r="F115" s="292">
        <f t="shared" si="6"/>
        <v>17</v>
      </c>
    </row>
    <row r="116" spans="4:6">
      <c r="D116" s="292">
        <v>6.6</v>
      </c>
      <c r="E116" s="292">
        <f t="shared" si="7"/>
        <v>11884</v>
      </c>
      <c r="F116" s="292">
        <f t="shared" si="6"/>
        <v>16</v>
      </c>
    </row>
    <row r="117" spans="4:6">
      <c r="D117" s="292">
        <v>6.2</v>
      </c>
      <c r="E117" s="292">
        <f t="shared" si="7"/>
        <v>12045</v>
      </c>
      <c r="F117" s="292">
        <f t="shared" si="6"/>
        <v>15</v>
      </c>
    </row>
    <row r="118" spans="4:6">
      <c r="D118" s="296">
        <v>5.9</v>
      </c>
      <c r="E118" s="292">
        <f t="shared" si="7"/>
        <v>12214</v>
      </c>
      <c r="F118" s="292">
        <f t="shared" si="6"/>
        <v>14</v>
      </c>
    </row>
    <row r="119" spans="4:6">
      <c r="D119" s="292">
        <v>5.6</v>
      </c>
      <c r="E119" s="292">
        <f t="shared" si="7"/>
        <v>12392</v>
      </c>
      <c r="F119" s="292">
        <f t="shared" si="6"/>
        <v>14</v>
      </c>
    </row>
    <row r="120" spans="4:6">
      <c r="D120" s="296">
        <v>5.4</v>
      </c>
      <c r="E120" s="292">
        <f t="shared" si="7"/>
        <v>12577</v>
      </c>
      <c r="F120" s="292">
        <f t="shared" si="6"/>
        <v>13</v>
      </c>
    </row>
    <row r="121" spans="4:6">
      <c r="D121" s="292">
        <v>5.5</v>
      </c>
      <c r="E121" s="292">
        <f t="shared" si="7"/>
        <v>12758</v>
      </c>
      <c r="F121" s="292">
        <f t="shared" si="6"/>
        <v>13</v>
      </c>
    </row>
    <row r="122" spans="4:6">
      <c r="D122" s="292">
        <v>6.2</v>
      </c>
      <c r="E122" s="292">
        <f t="shared" si="7"/>
        <v>12919</v>
      </c>
      <c r="F122" s="292">
        <f t="shared" si="6"/>
        <v>15</v>
      </c>
    </row>
    <row r="123" spans="4:6">
      <c r="D123" s="296">
        <v>7.1</v>
      </c>
      <c r="E123" s="292">
        <f t="shared" si="7"/>
        <v>13059</v>
      </c>
      <c r="F123" s="292">
        <f t="shared" si="6"/>
        <v>17</v>
      </c>
    </row>
    <row r="124" spans="4:6">
      <c r="D124" s="292">
        <v>7.7</v>
      </c>
      <c r="E124" s="292">
        <f t="shared" si="7"/>
        <v>13188</v>
      </c>
      <c r="F124" s="292">
        <f t="shared" si="6"/>
        <v>19</v>
      </c>
    </row>
    <row r="125" spans="4:6">
      <c r="D125" s="296">
        <v>8.6</v>
      </c>
      <c r="E125" s="292">
        <f t="shared" si="7"/>
        <v>13304</v>
      </c>
      <c r="F125" s="292">
        <f t="shared" si="6"/>
        <v>21</v>
      </c>
    </row>
    <row r="126" spans="4:6">
      <c r="D126" s="292">
        <v>9.6</v>
      </c>
      <c r="E126" s="292">
        <f t="shared" si="7"/>
        <v>13408</v>
      </c>
      <c r="F126" s="292">
        <f t="shared" si="6"/>
        <v>24</v>
      </c>
    </row>
    <row r="127" spans="4:6">
      <c r="D127" s="292">
        <v>10.3</v>
      </c>
      <c r="E127" s="292">
        <f t="shared" si="7"/>
        <v>13505</v>
      </c>
      <c r="F127" s="292">
        <f t="shared" si="6"/>
        <v>25</v>
      </c>
    </row>
    <row r="128" spans="4:6">
      <c r="D128" s="296">
        <v>8.8000000000000007</v>
      </c>
      <c r="E128" s="292">
        <f t="shared" si="7"/>
        <v>13618</v>
      </c>
      <c r="F128" s="292">
        <f t="shared" si="6"/>
        <v>22</v>
      </c>
    </row>
    <row r="129" spans="4:6">
      <c r="D129" s="292">
        <v>7.9</v>
      </c>
      <c r="E129" s="292">
        <f t="shared" si="7"/>
        <v>13744</v>
      </c>
      <c r="F129" s="292">
        <f t="shared" si="6"/>
        <v>19</v>
      </c>
    </row>
    <row r="130" spans="4:6">
      <c r="D130" s="296">
        <v>8</v>
      </c>
      <c r="E130" s="292">
        <f t="shared" si="7"/>
        <v>13869</v>
      </c>
      <c r="F130" s="292">
        <f t="shared" si="6"/>
        <v>20</v>
      </c>
    </row>
    <row r="131" spans="4:6">
      <c r="D131" s="292">
        <v>8.3000000000000007</v>
      </c>
      <c r="E131" s="292">
        <f t="shared" si="7"/>
        <v>13989</v>
      </c>
      <c r="F131" s="292">
        <f t="shared" si="6"/>
        <v>20</v>
      </c>
    </row>
    <row r="132" spans="4:6">
      <c r="D132" s="292">
        <v>8.1</v>
      </c>
      <c r="E132" s="292">
        <f t="shared" si="7"/>
        <v>14112</v>
      </c>
      <c r="F132" s="292">
        <f t="shared" si="6"/>
        <v>20</v>
      </c>
    </row>
    <row r="133" spans="4:6">
      <c r="D133" s="296">
        <v>8</v>
      </c>
      <c r="E133" s="292">
        <f t="shared" si="7"/>
        <v>14237</v>
      </c>
      <c r="F133" s="292">
        <f t="shared" si="6"/>
        <v>20</v>
      </c>
    </row>
    <row r="134" spans="4:6">
      <c r="D134" s="292">
        <v>7.8</v>
      </c>
      <c r="E134" s="292">
        <f t="shared" si="7"/>
        <v>14365</v>
      </c>
      <c r="F134" s="292">
        <f t="shared" si="6"/>
        <v>19</v>
      </c>
    </row>
    <row r="135" spans="4:6">
      <c r="D135" s="296">
        <v>7.6</v>
      </c>
      <c r="E135" s="292">
        <f t="shared" si="7"/>
        <v>14496</v>
      </c>
      <c r="F135" s="292">
        <f t="shared" si="6"/>
        <v>19</v>
      </c>
    </row>
    <row r="136" spans="4:6">
      <c r="D136" s="292">
        <v>7.3</v>
      </c>
      <c r="E136" s="292">
        <f t="shared" si="7"/>
        <v>14632</v>
      </c>
      <c r="F136" s="292">
        <f t="shared" ref="F136:F167" si="8">INT(D136*2.5)</f>
        <v>18</v>
      </c>
    </row>
    <row r="137" spans="4:6">
      <c r="D137" s="292">
        <v>6.9</v>
      </c>
      <c r="E137" s="292">
        <f t="shared" ref="E137:E168" si="9">INT((1000/D137)+E136)</f>
        <v>14776</v>
      </c>
      <c r="F137" s="292">
        <f t="shared" si="8"/>
        <v>17</v>
      </c>
    </row>
    <row r="138" spans="4:6">
      <c r="D138" s="296">
        <v>6.6</v>
      </c>
      <c r="E138" s="292">
        <f t="shared" si="9"/>
        <v>14927</v>
      </c>
      <c r="F138" s="292">
        <f t="shared" si="8"/>
        <v>16</v>
      </c>
    </row>
    <row r="139" spans="4:6">
      <c r="D139" s="292">
        <v>6.2</v>
      </c>
      <c r="E139" s="292">
        <f t="shared" si="9"/>
        <v>15088</v>
      </c>
      <c r="F139" s="292">
        <f t="shared" si="8"/>
        <v>15</v>
      </c>
    </row>
    <row r="140" spans="4:6">
      <c r="D140" s="296">
        <v>5.9</v>
      </c>
      <c r="E140" s="292">
        <f t="shared" si="9"/>
        <v>15257</v>
      </c>
      <c r="F140" s="292">
        <f t="shared" si="8"/>
        <v>14</v>
      </c>
    </row>
    <row r="141" spans="4:6">
      <c r="D141" s="292">
        <v>5.6</v>
      </c>
      <c r="E141" s="292">
        <f t="shared" si="9"/>
        <v>15435</v>
      </c>
      <c r="F141" s="292">
        <f t="shared" si="8"/>
        <v>14</v>
      </c>
    </row>
    <row r="142" spans="4:6">
      <c r="D142" s="292">
        <v>5.4</v>
      </c>
      <c r="E142" s="292">
        <f t="shared" si="9"/>
        <v>15620</v>
      </c>
      <c r="F142" s="292">
        <f t="shared" si="8"/>
        <v>13</v>
      </c>
    </row>
    <row r="143" spans="4:6">
      <c r="D143" s="296">
        <v>5.5</v>
      </c>
      <c r="E143" s="292">
        <f t="shared" si="9"/>
        <v>15801</v>
      </c>
      <c r="F143" s="292">
        <f t="shared" si="8"/>
        <v>13</v>
      </c>
    </row>
    <row r="144" spans="4:6">
      <c r="D144" s="292">
        <v>6.2</v>
      </c>
      <c r="E144" s="292">
        <f t="shared" si="9"/>
        <v>15962</v>
      </c>
      <c r="F144" s="292">
        <f t="shared" si="8"/>
        <v>15</v>
      </c>
    </row>
    <row r="145" spans="4:6">
      <c r="D145" s="296">
        <v>7.1</v>
      </c>
      <c r="E145" s="292">
        <f t="shared" si="9"/>
        <v>16102</v>
      </c>
      <c r="F145" s="292">
        <f t="shared" si="8"/>
        <v>17</v>
      </c>
    </row>
    <row r="146" spans="4:6">
      <c r="D146" s="292">
        <v>7.7</v>
      </c>
      <c r="E146" s="292">
        <f t="shared" si="9"/>
        <v>16231</v>
      </c>
      <c r="F146" s="292">
        <f t="shared" si="8"/>
        <v>19</v>
      </c>
    </row>
    <row r="147" spans="4:6">
      <c r="D147" s="292">
        <v>8.6</v>
      </c>
      <c r="E147" s="292">
        <f t="shared" si="9"/>
        <v>16347</v>
      </c>
      <c r="F147" s="292">
        <f t="shared" si="8"/>
        <v>21</v>
      </c>
    </row>
    <row r="148" spans="4:6">
      <c r="D148" s="296">
        <v>9.6</v>
      </c>
      <c r="E148" s="292">
        <f t="shared" si="9"/>
        <v>16451</v>
      </c>
      <c r="F148" s="292">
        <f t="shared" si="8"/>
        <v>24</v>
      </c>
    </row>
    <row r="149" spans="4:6">
      <c r="D149" s="292">
        <v>10.3</v>
      </c>
      <c r="E149" s="292">
        <f t="shared" si="9"/>
        <v>16548</v>
      </c>
      <c r="F149" s="292">
        <f t="shared" si="8"/>
        <v>25</v>
      </c>
    </row>
    <row r="150" spans="4:6">
      <c r="D150" s="296">
        <v>10.8</v>
      </c>
      <c r="E150" s="292">
        <f t="shared" si="9"/>
        <v>16640</v>
      </c>
      <c r="F150" s="292">
        <f t="shared" si="8"/>
        <v>27</v>
      </c>
    </row>
    <row r="151" spans="4:6">
      <c r="D151" s="292">
        <v>11.2</v>
      </c>
      <c r="E151" s="292">
        <f t="shared" si="9"/>
        <v>16729</v>
      </c>
      <c r="F151" s="292">
        <f t="shared" si="8"/>
        <v>28</v>
      </c>
    </row>
    <row r="152" spans="4:6">
      <c r="D152" s="292">
        <v>11.2</v>
      </c>
      <c r="E152" s="292">
        <f t="shared" si="9"/>
        <v>16818</v>
      </c>
      <c r="F152" s="292">
        <f t="shared" si="8"/>
        <v>28</v>
      </c>
    </row>
    <row r="153" spans="4:6">
      <c r="D153" s="296">
        <v>11.2</v>
      </c>
      <c r="E153" s="292">
        <f t="shared" si="9"/>
        <v>16907</v>
      </c>
      <c r="F153" s="292">
        <f t="shared" si="8"/>
        <v>28</v>
      </c>
    </row>
    <row r="154" spans="4:6">
      <c r="D154" s="292">
        <v>10.9</v>
      </c>
      <c r="E154" s="292">
        <f t="shared" si="9"/>
        <v>16998</v>
      </c>
      <c r="F154" s="292">
        <f t="shared" si="8"/>
        <v>27</v>
      </c>
    </row>
    <row r="155" spans="4:6">
      <c r="D155" s="296">
        <v>10.5</v>
      </c>
      <c r="E155" s="292">
        <f t="shared" si="9"/>
        <v>17093</v>
      </c>
      <c r="F155" s="292">
        <f t="shared" si="8"/>
        <v>26</v>
      </c>
    </row>
    <row r="156" spans="4:6">
      <c r="D156" s="292">
        <v>10</v>
      </c>
      <c r="E156" s="292">
        <f t="shared" si="9"/>
        <v>17193</v>
      </c>
      <c r="F156" s="292">
        <f t="shared" si="8"/>
        <v>25</v>
      </c>
    </row>
    <row r="157" spans="4:6">
      <c r="D157" s="292">
        <v>9.1999999999999993</v>
      </c>
      <c r="E157" s="292">
        <f t="shared" si="9"/>
        <v>17301</v>
      </c>
      <c r="F157" s="292">
        <f t="shared" si="8"/>
        <v>23</v>
      </c>
    </row>
    <row r="158" spans="4:6">
      <c r="D158" s="296">
        <v>8.4</v>
      </c>
      <c r="E158" s="292">
        <f t="shared" si="9"/>
        <v>17420</v>
      </c>
      <c r="F158" s="292">
        <f t="shared" si="8"/>
        <v>21</v>
      </c>
    </row>
    <row r="159" spans="4:6">
      <c r="D159" s="292">
        <v>8</v>
      </c>
      <c r="E159" s="292">
        <f t="shared" si="9"/>
        <v>17545</v>
      </c>
      <c r="F159" s="292">
        <f t="shared" si="8"/>
        <v>20</v>
      </c>
    </row>
    <row r="160" spans="4:6">
      <c r="D160" s="296">
        <v>8.8000000000000007</v>
      </c>
      <c r="E160" s="292">
        <f t="shared" si="9"/>
        <v>17658</v>
      </c>
      <c r="F160" s="292">
        <f t="shared" si="8"/>
        <v>22</v>
      </c>
    </row>
    <row r="161" spans="4:6">
      <c r="D161" s="292">
        <v>8</v>
      </c>
      <c r="E161" s="292">
        <f t="shared" si="9"/>
        <v>17783</v>
      </c>
      <c r="F161" s="292">
        <f t="shared" si="8"/>
        <v>20</v>
      </c>
    </row>
    <row r="162" spans="4:6">
      <c r="D162" s="292">
        <v>8.4</v>
      </c>
      <c r="E162" s="292">
        <f t="shared" si="9"/>
        <v>17902</v>
      </c>
      <c r="F162" s="292">
        <f t="shared" si="8"/>
        <v>21</v>
      </c>
    </row>
    <row r="163" spans="4:6">
      <c r="D163" s="296">
        <v>8.1999999999999993</v>
      </c>
      <c r="E163" s="292">
        <f t="shared" si="9"/>
        <v>18023</v>
      </c>
      <c r="F163" s="292">
        <f t="shared" si="8"/>
        <v>20</v>
      </c>
    </row>
    <row r="164" spans="4:6">
      <c r="D164" s="292">
        <v>8.1999999999999993</v>
      </c>
      <c r="E164" s="292">
        <f t="shared" si="9"/>
        <v>18144</v>
      </c>
      <c r="F164" s="292">
        <f t="shared" si="8"/>
        <v>20</v>
      </c>
    </row>
    <row r="165" spans="4:6">
      <c r="D165" s="296">
        <v>7.9</v>
      </c>
      <c r="E165" s="292">
        <f t="shared" si="9"/>
        <v>18270</v>
      </c>
      <c r="F165" s="292">
        <f t="shared" si="8"/>
        <v>19</v>
      </c>
    </row>
    <row r="166" spans="4:6">
      <c r="D166" s="292">
        <v>7.8</v>
      </c>
      <c r="E166" s="292">
        <f t="shared" si="9"/>
        <v>18398</v>
      </c>
      <c r="F166" s="292">
        <f t="shared" si="8"/>
        <v>19</v>
      </c>
    </row>
    <row r="167" spans="4:6">
      <c r="D167" s="292">
        <v>7.5</v>
      </c>
      <c r="E167" s="292">
        <f t="shared" si="9"/>
        <v>18531</v>
      </c>
      <c r="F167" s="292">
        <f t="shared" si="8"/>
        <v>18</v>
      </c>
    </row>
    <row r="168" spans="4:6">
      <c r="D168" s="296">
        <v>7.2</v>
      </c>
      <c r="E168" s="292">
        <f t="shared" si="9"/>
        <v>18669</v>
      </c>
      <c r="F168" s="292">
        <f t="shared" ref="F168:F199" si="10">INT(D168*2.5)</f>
        <v>18</v>
      </c>
    </row>
    <row r="169" spans="4:6">
      <c r="D169" s="292">
        <v>6.8</v>
      </c>
      <c r="E169" s="292">
        <f t="shared" ref="E169:E200" si="11">INT((1000/D169)+E168)</f>
        <v>18816</v>
      </c>
      <c r="F169" s="292">
        <f t="shared" si="10"/>
        <v>17</v>
      </c>
    </row>
    <row r="170" spans="4:6">
      <c r="D170" s="296">
        <v>6.3</v>
      </c>
      <c r="E170" s="292">
        <f t="shared" si="11"/>
        <v>18974</v>
      </c>
      <c r="F170" s="292">
        <f t="shared" si="10"/>
        <v>15</v>
      </c>
    </row>
    <row r="171" spans="4:6">
      <c r="D171" s="296">
        <v>5.9</v>
      </c>
      <c r="E171" s="292">
        <f t="shared" si="11"/>
        <v>19143</v>
      </c>
      <c r="F171" s="292">
        <f t="shared" si="10"/>
        <v>14</v>
      </c>
    </row>
    <row r="172" spans="4:6">
      <c r="D172" s="296">
        <v>5.5</v>
      </c>
      <c r="E172" s="292">
        <f t="shared" si="11"/>
        <v>19324</v>
      </c>
      <c r="F172" s="292">
        <f t="shared" si="10"/>
        <v>13</v>
      </c>
    </row>
    <row r="173" spans="4:6">
      <c r="D173" s="296">
        <v>5.2</v>
      </c>
      <c r="E173" s="292">
        <f t="shared" si="11"/>
        <v>19516</v>
      </c>
      <c r="F173" s="292">
        <f t="shared" si="10"/>
        <v>13</v>
      </c>
    </row>
    <row r="174" spans="4:6">
      <c r="D174" s="296">
        <v>5.2</v>
      </c>
      <c r="E174" s="292">
        <f t="shared" si="11"/>
        <v>19708</v>
      </c>
      <c r="F174" s="292">
        <f t="shared" si="10"/>
        <v>13</v>
      </c>
    </row>
    <row r="175" spans="4:6">
      <c r="D175" s="296">
        <v>5.8</v>
      </c>
      <c r="E175" s="292">
        <f t="shared" si="11"/>
        <v>19880</v>
      </c>
      <c r="F175" s="292">
        <f t="shared" si="10"/>
        <v>14</v>
      </c>
    </row>
    <row r="176" spans="4:6">
      <c r="D176" s="296">
        <v>6.9</v>
      </c>
      <c r="E176" s="292">
        <f t="shared" si="11"/>
        <v>20024</v>
      </c>
      <c r="F176" s="292">
        <f t="shared" si="10"/>
        <v>17</v>
      </c>
    </row>
    <row r="177" spans="4:6">
      <c r="D177" s="296">
        <v>7.6</v>
      </c>
      <c r="E177" s="292">
        <f t="shared" si="11"/>
        <v>20155</v>
      </c>
      <c r="F177" s="292">
        <f t="shared" si="10"/>
        <v>19</v>
      </c>
    </row>
    <row r="178" spans="4:6">
      <c r="D178" s="296">
        <v>8.4</v>
      </c>
      <c r="E178" s="292">
        <f t="shared" si="11"/>
        <v>20274</v>
      </c>
      <c r="F178" s="292">
        <f t="shared" si="10"/>
        <v>21</v>
      </c>
    </row>
    <row r="179" spans="4:6">
      <c r="D179" s="296">
        <v>9.4</v>
      </c>
      <c r="E179" s="292">
        <f t="shared" si="11"/>
        <v>20380</v>
      </c>
      <c r="F179" s="292">
        <f t="shared" si="10"/>
        <v>23</v>
      </c>
    </row>
    <row r="180" spans="4:6">
      <c r="D180" s="296">
        <v>10.199999999999999</v>
      </c>
      <c r="E180" s="292">
        <f t="shared" si="11"/>
        <v>20478</v>
      </c>
      <c r="F180" s="292">
        <f t="shared" si="10"/>
        <v>25</v>
      </c>
    </row>
    <row r="181" spans="4:6">
      <c r="D181" s="296">
        <v>10.8</v>
      </c>
      <c r="E181" s="292">
        <f t="shared" si="11"/>
        <v>20570</v>
      </c>
      <c r="F181" s="292">
        <f t="shared" si="10"/>
        <v>27</v>
      </c>
    </row>
    <row r="182" spans="4:6">
      <c r="D182" s="296">
        <v>11</v>
      </c>
      <c r="E182" s="292">
        <f t="shared" si="11"/>
        <v>20660</v>
      </c>
      <c r="F182" s="292">
        <f t="shared" si="10"/>
        <v>27</v>
      </c>
    </row>
    <row r="183" spans="4:6">
      <c r="D183" s="296">
        <v>11.3</v>
      </c>
      <c r="E183" s="292">
        <f t="shared" si="11"/>
        <v>20748</v>
      </c>
      <c r="F183" s="292">
        <f t="shared" si="10"/>
        <v>28</v>
      </c>
    </row>
    <row r="184" spans="4:6">
      <c r="D184" s="296">
        <v>11.2</v>
      </c>
      <c r="E184" s="292">
        <f t="shared" si="11"/>
        <v>20837</v>
      </c>
      <c r="F184" s="292">
        <f t="shared" si="10"/>
        <v>28</v>
      </c>
    </row>
    <row r="185" spans="4:6">
      <c r="D185" s="296">
        <v>10.9</v>
      </c>
      <c r="E185" s="292">
        <f t="shared" si="11"/>
        <v>20928</v>
      </c>
      <c r="F185" s="292">
        <f t="shared" si="10"/>
        <v>27</v>
      </c>
    </row>
    <row r="186" spans="4:6">
      <c r="D186" s="296">
        <v>10.6</v>
      </c>
      <c r="E186" s="292">
        <f t="shared" si="11"/>
        <v>21022</v>
      </c>
      <c r="F186" s="292">
        <f t="shared" si="10"/>
        <v>26</v>
      </c>
    </row>
    <row r="187" spans="4:6">
      <c r="D187" s="296">
        <v>10</v>
      </c>
      <c r="E187" s="292">
        <f t="shared" si="11"/>
        <v>21122</v>
      </c>
      <c r="F187" s="292">
        <f t="shared" si="10"/>
        <v>25</v>
      </c>
    </row>
    <row r="188" spans="4:6">
      <c r="D188" s="296">
        <v>9.6</v>
      </c>
      <c r="E188" s="292">
        <f t="shared" si="11"/>
        <v>21226</v>
      </c>
      <c r="F188" s="292">
        <f t="shared" si="10"/>
        <v>24</v>
      </c>
    </row>
    <row r="189" spans="4:6">
      <c r="D189" s="296">
        <v>8.5</v>
      </c>
      <c r="E189" s="292">
        <f t="shared" si="11"/>
        <v>21343</v>
      </c>
      <c r="F189" s="292">
        <f t="shared" si="10"/>
        <v>21</v>
      </c>
    </row>
    <row r="190" spans="4:6">
      <c r="D190" s="296">
        <v>8.1999999999999993</v>
      </c>
      <c r="E190" s="292">
        <f t="shared" si="11"/>
        <v>21464</v>
      </c>
      <c r="F190" s="292">
        <f t="shared" si="10"/>
        <v>20</v>
      </c>
    </row>
    <row r="191" spans="4:6">
      <c r="D191" s="296">
        <v>8.5</v>
      </c>
      <c r="E191" s="292">
        <f t="shared" si="11"/>
        <v>21581</v>
      </c>
      <c r="F191" s="292">
        <f t="shared" si="10"/>
        <v>21</v>
      </c>
    </row>
    <row r="192" spans="4:6">
      <c r="D192" s="296">
        <v>8.1999999999999993</v>
      </c>
      <c r="E192" s="292">
        <f t="shared" si="11"/>
        <v>21702</v>
      </c>
      <c r="F192" s="292">
        <f t="shared" si="10"/>
        <v>20</v>
      </c>
    </row>
    <row r="193" spans="4:6">
      <c r="D193" s="296">
        <v>7.9</v>
      </c>
      <c r="E193" s="292">
        <f t="shared" si="11"/>
        <v>21828</v>
      </c>
      <c r="F193" s="292">
        <f t="shared" si="10"/>
        <v>19</v>
      </c>
    </row>
    <row r="194" spans="4:6">
      <c r="D194" s="296">
        <v>8.3000000000000007</v>
      </c>
      <c r="E194" s="292">
        <f t="shared" si="11"/>
        <v>21948</v>
      </c>
      <c r="F194" s="292">
        <f t="shared" si="10"/>
        <v>20</v>
      </c>
    </row>
    <row r="195" spans="4:6">
      <c r="D195" s="296">
        <v>8</v>
      </c>
      <c r="E195" s="292">
        <f t="shared" si="11"/>
        <v>22073</v>
      </c>
      <c r="F195" s="292">
        <f t="shared" si="10"/>
        <v>20</v>
      </c>
    </row>
    <row r="196" spans="4:6">
      <c r="D196" s="296">
        <v>8</v>
      </c>
      <c r="E196" s="292">
        <f t="shared" si="11"/>
        <v>22198</v>
      </c>
      <c r="F196" s="292">
        <f t="shared" si="10"/>
        <v>20</v>
      </c>
    </row>
    <row r="197" spans="4:6">
      <c r="D197" s="296">
        <v>7.7</v>
      </c>
      <c r="E197" s="292">
        <f t="shared" si="11"/>
        <v>22327</v>
      </c>
      <c r="F197" s="292">
        <f t="shared" si="10"/>
        <v>19</v>
      </c>
    </row>
    <row r="198" spans="4:6">
      <c r="D198" s="296">
        <v>7.6</v>
      </c>
      <c r="E198" s="292">
        <f t="shared" si="11"/>
        <v>22458</v>
      </c>
      <c r="F198" s="292">
        <f t="shared" si="10"/>
        <v>19</v>
      </c>
    </row>
    <row r="199" spans="4:6">
      <c r="D199" s="296">
        <v>7.2</v>
      </c>
      <c r="E199" s="292">
        <f t="shared" si="11"/>
        <v>22596</v>
      </c>
      <c r="F199" s="292">
        <f t="shared" si="10"/>
        <v>18</v>
      </c>
    </row>
    <row r="200" spans="4:6">
      <c r="D200" s="296">
        <v>6.9</v>
      </c>
      <c r="E200" s="292">
        <f t="shared" si="11"/>
        <v>22740</v>
      </c>
      <c r="F200" s="292">
        <f t="shared" ref="F200:F205" si="12">INT(D200*2.5)</f>
        <v>17</v>
      </c>
    </row>
    <row r="201" spans="4:6">
      <c r="D201" s="296">
        <v>6.5</v>
      </c>
      <c r="E201" s="292">
        <f t="shared" ref="E201:E205" si="13">INT((1000/D201)+E200)</f>
        <v>22893</v>
      </c>
      <c r="F201" s="292">
        <f t="shared" si="12"/>
        <v>16</v>
      </c>
    </row>
    <row r="202" spans="4:6">
      <c r="D202" s="296">
        <v>6.1</v>
      </c>
      <c r="E202" s="292">
        <f t="shared" si="13"/>
        <v>23056</v>
      </c>
      <c r="F202" s="292">
        <f t="shared" si="12"/>
        <v>15</v>
      </c>
    </row>
    <row r="203" spans="4:6">
      <c r="D203" s="296">
        <v>5.8</v>
      </c>
      <c r="E203" s="292">
        <f t="shared" si="13"/>
        <v>23228</v>
      </c>
      <c r="F203" s="292">
        <f t="shared" si="12"/>
        <v>14</v>
      </c>
    </row>
    <row r="204" spans="4:6">
      <c r="D204" s="296">
        <v>5.5</v>
      </c>
      <c r="E204" s="292">
        <f t="shared" si="13"/>
        <v>23409</v>
      </c>
      <c r="F204" s="292">
        <f t="shared" si="12"/>
        <v>13</v>
      </c>
    </row>
    <row r="205" spans="4:6">
      <c r="D205" s="296">
        <v>5.3</v>
      </c>
      <c r="E205" s="292">
        <f t="shared" si="13"/>
        <v>23597</v>
      </c>
      <c r="F205" s="292">
        <f t="shared" si="12"/>
        <v>13</v>
      </c>
    </row>
  </sheetData>
  <mergeCells count="2">
    <mergeCell ref="D2:F2"/>
    <mergeCell ref="D6:F6"/>
  </mergeCells>
  <pageMargins left="0.7" right="0.7" top="0.75" bottom="0.75" header="0.51180555555555496" footer="0.51180555555555496"/>
  <pageSetup paperSize="9" firstPageNumber="0" orientation="portrait" horizontalDpi="300" verticalDpi="30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AMJ15"/>
  <sheetViews>
    <sheetView zoomScale="60" zoomScaleNormal="60" workbookViewId="0"/>
  </sheetViews>
  <sheetFormatPr defaultColWidth="9.21875" defaultRowHeight="14.4"/>
  <cols>
    <col min="1" max="3" width="9.21875" style="187"/>
    <col min="4" max="4" width="11.21875" style="187" customWidth="1"/>
    <col min="5" max="1024" width="9.21875" style="187"/>
  </cols>
  <sheetData>
    <row r="3" spans="3:6">
      <c r="C3" s="187" t="s">
        <v>267</v>
      </c>
      <c r="D3" s="187" t="s">
        <v>268</v>
      </c>
      <c r="E3" s="187" t="s">
        <v>269</v>
      </c>
      <c r="F3" s="187" t="s">
        <v>265</v>
      </c>
    </row>
    <row r="4" spans="3:6">
      <c r="C4" s="1196"/>
      <c r="D4" s="187">
        <v>0.8</v>
      </c>
      <c r="E4" s="187">
        <v>1</v>
      </c>
      <c r="F4" s="1196"/>
    </row>
    <row r="5" spans="3:6">
      <c r="C5" s="1196"/>
      <c r="D5" s="187">
        <v>0.9</v>
      </c>
      <c r="E5" s="187">
        <v>1.5</v>
      </c>
      <c r="F5" s="1196"/>
    </row>
    <row r="6" spans="3:6">
      <c r="C6" s="1196"/>
      <c r="D6" s="297">
        <v>1</v>
      </c>
      <c r="E6" s="297">
        <v>2</v>
      </c>
      <c r="F6" s="1196"/>
    </row>
    <row r="7" spans="3:6">
      <c r="C7" s="1196">
        <v>2</v>
      </c>
      <c r="D7" s="187">
        <v>1.1000000000000001</v>
      </c>
      <c r="E7" s="187">
        <v>2.5</v>
      </c>
      <c r="F7" s="1196"/>
    </row>
    <row r="8" spans="3:6">
      <c r="C8" s="1196"/>
      <c r="D8" s="187">
        <v>1.2</v>
      </c>
      <c r="E8" s="187">
        <v>3</v>
      </c>
      <c r="F8" s="1196"/>
    </row>
    <row r="9" spans="3:6">
      <c r="C9" s="1196"/>
      <c r="D9" s="187">
        <v>1.3</v>
      </c>
      <c r="E9" s="187">
        <v>3.5</v>
      </c>
      <c r="F9" s="1196"/>
    </row>
    <row r="10" spans="3:6">
      <c r="C10" s="1196">
        <v>3</v>
      </c>
      <c r="D10" s="187">
        <v>1.5</v>
      </c>
      <c r="E10" s="187">
        <v>4</v>
      </c>
      <c r="F10" s="1196">
        <v>17</v>
      </c>
    </row>
    <row r="11" spans="3:6">
      <c r="C11" s="1196"/>
      <c r="D11" s="187">
        <v>1.6</v>
      </c>
      <c r="E11" s="187">
        <v>4.5</v>
      </c>
      <c r="F11" s="1196"/>
    </row>
    <row r="12" spans="3:6">
      <c r="C12" s="1196"/>
      <c r="D12" s="187">
        <v>1.7</v>
      </c>
      <c r="E12" s="187">
        <v>5</v>
      </c>
      <c r="F12" s="1196"/>
    </row>
    <row r="13" spans="3:6">
      <c r="C13" s="1196">
        <v>4</v>
      </c>
      <c r="D13" s="297">
        <v>1.8</v>
      </c>
      <c r="E13" s="187">
        <v>5.5</v>
      </c>
      <c r="F13" s="1196">
        <v>18</v>
      </c>
    </row>
    <row r="14" spans="3:6">
      <c r="C14" s="1196"/>
      <c r="D14" s="1932">
        <v>1.9</v>
      </c>
      <c r="E14" s="187">
        <v>6</v>
      </c>
      <c r="F14" s="1196"/>
    </row>
    <row r="15" spans="3:6">
      <c r="C15" s="1196"/>
      <c r="D15" s="1932"/>
      <c r="E15" s="187">
        <v>6.5</v>
      </c>
      <c r="F15" s="1196"/>
    </row>
  </sheetData>
  <mergeCells count="8">
    <mergeCell ref="C13:C15"/>
    <mergeCell ref="F13:F15"/>
    <mergeCell ref="D14:D15"/>
    <mergeCell ref="C4:C6"/>
    <mergeCell ref="F4:F9"/>
    <mergeCell ref="C7:C9"/>
    <mergeCell ref="C10:C12"/>
    <mergeCell ref="F10:F12"/>
  </mergeCells>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2600</TotalTime>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Notes</vt:lpstr>
      <vt:lpstr>Layout</vt:lpstr>
      <vt:lpstr>Differences Summary</vt:lpstr>
      <vt:lpstr>Blockdiagram</vt:lpstr>
      <vt:lpstr>Course Option</vt:lpstr>
      <vt:lpstr>Sequence Chart</vt:lpstr>
      <vt:lpstr>Water Levels</vt:lpstr>
      <vt:lpstr>Course Group 1</vt:lpstr>
      <vt:lpstr>Course Group 2</vt:lpstr>
      <vt:lpstr>Course Group 3</vt:lpstr>
      <vt:lpstr>Tub Clean</vt:lpstr>
      <vt:lpstr>Blanket</vt:lpstr>
      <vt:lpstr>Soak</vt:lpstr>
      <vt:lpstr>Rinse</vt:lpstr>
      <vt:lpstr>Weight Detection Specs</vt:lpstr>
      <vt:lpstr>Water Inlet</vt:lpstr>
      <vt:lpstr>Things changed in the tables</vt:lpstr>
      <vt:lpstr>Spin Control Specs</vt:lpstr>
      <vt:lpstr>Mems Specs</vt:lpstr>
      <vt:lpstr>Fragrance Rinse Spin</vt:lpstr>
      <vt:lpstr>Washing Manual Timings</vt:lpstr>
      <vt:lpstr>Power Cut off</vt:lpstr>
      <vt:lpstr>Pump Control Specs</vt:lpstr>
      <vt:lpstr>Errors</vt:lpstr>
      <vt:lpstr>Unbalance Protocol</vt:lpstr>
      <vt:lpstr>Door Opening Specs</vt:lpstr>
      <vt:lpstr>Child Lock Specs</vt:lpstr>
      <vt:lpstr>Operation</vt:lpstr>
      <vt:lpstr>WD</vt:lpstr>
      <vt:lpstr>Table3</vt:lpstr>
      <vt:lpstr>Switch</vt:lpstr>
      <vt:lpstr>Duty Times</vt:lpstr>
      <vt:lpstr>Water Flow</vt:lpstr>
      <vt:lpstr>Shower Rinse Profile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Asmaa Ali Abdelalim Ali</dc:creator>
  <cp:lastModifiedBy>Alaa Gamal Attia</cp:lastModifiedBy>
  <cp:revision>13</cp:revision>
  <dcterms:created xsi:type="dcterms:W3CDTF">2020-11-09T12:12:01Z</dcterms:created>
  <dcterms:modified xsi:type="dcterms:W3CDTF">2025-11-06T16:23:20Z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