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60" windowWidth="15480" windowHeight="8025"/>
  </bookViews>
  <sheets>
    <sheet name="GR. FLOOR" sheetId="1" r:id="rId1"/>
    <sheet name="Sheet2" sheetId="8" r:id="rId2"/>
  </sheets>
  <calcPr calcId="145621"/>
</workbook>
</file>

<file path=xl/calcChain.xml><?xml version="1.0" encoding="utf-8"?>
<calcChain xmlns="http://schemas.openxmlformats.org/spreadsheetml/2006/main">
  <c r="V28" i="1" l="1"/>
  <c r="U8" i="1" l="1"/>
  <c r="AA8" i="1"/>
  <c r="U9" i="1"/>
  <c r="AA9" i="1"/>
  <c r="U10" i="1"/>
  <c r="AA10" i="1"/>
  <c r="U11" i="1"/>
  <c r="AA11" i="1"/>
  <c r="U12" i="1"/>
  <c r="AA12" i="1"/>
  <c r="U13" i="1"/>
  <c r="AA13" i="1"/>
  <c r="U14" i="1"/>
  <c r="AA14" i="1"/>
  <c r="U15" i="1"/>
  <c r="AA15" i="1"/>
  <c r="U16" i="1"/>
  <c r="AA16" i="1"/>
  <c r="U17" i="1"/>
  <c r="AA17" i="1"/>
  <c r="U18" i="1"/>
  <c r="AA18" i="1"/>
  <c r="U19" i="1"/>
  <c r="AA19" i="1"/>
  <c r="U20" i="1"/>
  <c r="AA20" i="1"/>
  <c r="U21" i="1"/>
  <c r="AA21" i="1"/>
  <c r="AA22" i="1"/>
  <c r="V23" i="1"/>
  <c r="AA23" i="1"/>
  <c r="V24" i="1"/>
  <c r="AA24" i="1"/>
  <c r="AA25" i="1"/>
  <c r="V26" i="1"/>
  <c r="AA26" i="1"/>
  <c r="V27" i="1"/>
  <c r="AA27" i="1"/>
  <c r="AA28" i="1"/>
  <c r="W29" i="1"/>
  <c r="V29" i="1" l="1"/>
  <c r="AA29" i="1"/>
  <c r="F82" i="1" s="1"/>
  <c r="U29" i="1"/>
  <c r="K10" i="1"/>
  <c r="X29" i="1" l="1"/>
  <c r="K65" i="1"/>
  <c r="K64" i="1"/>
  <c r="K62" i="1"/>
  <c r="K25" i="1" l="1"/>
  <c r="E47" i="1"/>
  <c r="F95" i="1" l="1"/>
  <c r="F62" i="1"/>
  <c r="F63" i="1"/>
  <c r="F64" i="1"/>
  <c r="F65" i="1"/>
  <c r="F61" i="1"/>
  <c r="K48" i="1"/>
  <c r="K49" i="1"/>
  <c r="K50" i="1"/>
  <c r="K51" i="1"/>
  <c r="K52" i="1"/>
  <c r="K53" i="1"/>
  <c r="K54" i="1"/>
  <c r="K55" i="1"/>
  <c r="K56" i="1"/>
  <c r="K57" i="1"/>
  <c r="K58" i="1"/>
  <c r="K59" i="1"/>
  <c r="K47" i="1"/>
  <c r="E10" i="1"/>
  <c r="E11" i="1"/>
  <c r="K11" i="1"/>
  <c r="E48" i="1"/>
  <c r="E49" i="1"/>
  <c r="E50" i="1"/>
  <c r="E51" i="1"/>
  <c r="E52" i="1"/>
  <c r="E53" i="1"/>
  <c r="E54" i="1"/>
  <c r="E55" i="1"/>
  <c r="E56" i="1"/>
  <c r="E57" i="1"/>
  <c r="E58" i="1"/>
  <c r="E59" i="1"/>
  <c r="G66" i="1"/>
  <c r="G67" i="1" s="1"/>
  <c r="F71" i="1" l="1"/>
  <c r="F72" i="1"/>
  <c r="F74" i="1"/>
  <c r="F73" i="1"/>
  <c r="E67" i="1"/>
  <c r="D71" i="1" s="1"/>
  <c r="K67" i="1"/>
  <c r="F67" i="1"/>
  <c r="E71" i="1" l="1"/>
  <c r="E73" i="1"/>
  <c r="E72" i="1"/>
  <c r="E74" i="1"/>
  <c r="G71" i="1"/>
  <c r="G74" i="1"/>
  <c r="G73" i="1"/>
  <c r="G72" i="1"/>
  <c r="F75" i="1"/>
  <c r="D74" i="1"/>
  <c r="D73" i="1"/>
  <c r="D72" i="1"/>
  <c r="H67" i="1"/>
  <c r="E83" i="1" l="1"/>
  <c r="E93" i="1"/>
  <c r="E91" i="1"/>
  <c r="E92" i="1"/>
  <c r="D75" i="1"/>
  <c r="G75" i="1"/>
  <c r="E75" i="1"/>
  <c r="G125" i="1"/>
  <c r="F93" i="1" l="1"/>
  <c r="F92" i="1"/>
  <c r="F91" i="1"/>
  <c r="D83" i="1"/>
  <c r="D93" i="1"/>
  <c r="D92" i="1"/>
  <c r="D91" i="1"/>
  <c r="C83" i="1"/>
  <c r="C93" i="1"/>
  <c r="C92" i="1"/>
  <c r="C91" i="1"/>
  <c r="F90" i="1"/>
  <c r="F88" i="1"/>
  <c r="F87" i="1"/>
  <c r="F83" i="1"/>
  <c r="F89" i="1"/>
  <c r="F86" i="1"/>
  <c r="F85" i="1"/>
  <c r="F84" i="1"/>
  <c r="K26" i="1"/>
  <c r="K27" i="1"/>
  <c r="K2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8" i="1"/>
  <c r="G127" i="1"/>
  <c r="G123" i="1"/>
  <c r="K29" i="1" l="1"/>
  <c r="F81" i="1" l="1"/>
  <c r="F96" i="1" s="1"/>
  <c r="C117" i="1" s="1"/>
  <c r="E132" i="1"/>
  <c r="E130" i="1"/>
  <c r="E128" i="1"/>
  <c r="E129" i="1"/>
  <c r="E131" i="1"/>
  <c r="G131" i="1" s="1"/>
  <c r="G117" i="1" l="1"/>
  <c r="G133" i="1" s="1"/>
  <c r="E8" i="1"/>
  <c r="E9" i="1"/>
  <c r="E12" i="1"/>
  <c r="E13" i="1"/>
  <c r="E14" i="1"/>
  <c r="E15" i="1"/>
  <c r="E16" i="1"/>
  <c r="E17" i="1"/>
  <c r="E18" i="1"/>
  <c r="E19" i="1"/>
  <c r="E20" i="1"/>
  <c r="E21" i="1"/>
  <c r="F23" i="1"/>
  <c r="F24" i="1"/>
  <c r="F26" i="1"/>
  <c r="F27" i="1"/>
  <c r="G29" i="1"/>
  <c r="E127" i="1"/>
  <c r="E125" i="1"/>
  <c r="E123" i="1"/>
  <c r="E117" i="1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14" i="8"/>
  <c r="E84" i="1" l="1"/>
  <c r="E88" i="1" s="1"/>
  <c r="E85" i="1"/>
  <c r="E89" i="1" s="1"/>
  <c r="E86" i="1"/>
  <c r="E90" i="1" s="1"/>
  <c r="E87" i="1"/>
  <c r="F29" i="1"/>
  <c r="E29" i="1"/>
  <c r="G30" i="8"/>
  <c r="E28" i="8"/>
  <c r="E26" i="8"/>
  <c r="E24" i="8"/>
  <c r="E22" i="8"/>
  <c r="E20" i="8"/>
  <c r="E18" i="8"/>
  <c r="E14" i="8"/>
  <c r="E16" i="8"/>
  <c r="E12" i="8"/>
  <c r="C87" i="1" l="1"/>
  <c r="E96" i="1"/>
  <c r="D84" i="1"/>
  <c r="D88" i="1" s="1"/>
  <c r="D85" i="1"/>
  <c r="D89" i="1" s="1"/>
  <c r="D86" i="1"/>
  <c r="D90" i="1" s="1"/>
  <c r="D87" i="1"/>
  <c r="H29" i="1"/>
  <c r="E30" i="8"/>
  <c r="C86" i="1" l="1"/>
  <c r="C90" i="1" s="1"/>
  <c r="C85" i="1"/>
  <c r="C89" i="1" s="1"/>
  <c r="C84" i="1"/>
  <c r="C88" i="1" s="1"/>
  <c r="D96" i="1"/>
  <c r="C96" i="1" l="1"/>
  <c r="C121" i="1"/>
  <c r="E121" i="1" l="1"/>
  <c r="C115" i="1"/>
  <c r="E115" i="1" s="1"/>
  <c r="C119" i="1"/>
  <c r="E119" i="1" s="1"/>
  <c r="C133" i="1" l="1"/>
  <c r="E133" i="1"/>
</calcChain>
</file>

<file path=xl/sharedStrings.xml><?xml version="1.0" encoding="utf-8"?>
<sst xmlns="http://schemas.openxmlformats.org/spreadsheetml/2006/main" count="177" uniqueCount="95">
  <si>
    <t>SL NO.</t>
  </si>
  <si>
    <t>DESCRPTION</t>
  </si>
  <si>
    <t>QT.</t>
  </si>
  <si>
    <t>KW</t>
  </si>
  <si>
    <t>NORMAL LOAD</t>
  </si>
  <si>
    <t>CF-Ceiling Fan  (1x80W)</t>
  </si>
  <si>
    <t>EF-Exhaust Fan  (1x60W)</t>
  </si>
  <si>
    <t>Chandelier Light  (1x200W)</t>
  </si>
  <si>
    <t>CB-Calling Bell (1x60W)</t>
  </si>
  <si>
    <t>LOAD</t>
  </si>
  <si>
    <t>TOTAL</t>
  </si>
  <si>
    <t>1ST FLOOR</t>
  </si>
  <si>
    <t>SL. NO.</t>
  </si>
  <si>
    <t>ITEMS</t>
  </si>
  <si>
    <t>CONNECTING</t>
  </si>
  <si>
    <t>D.F.</t>
  </si>
  <si>
    <t>EMERGENCY</t>
  </si>
  <si>
    <t xml:space="preserve">USED </t>
  </si>
  <si>
    <t>LIGHT LOAD</t>
  </si>
  <si>
    <t>EMERGENCY LOAD</t>
  </si>
  <si>
    <t>SOCKET LOAD</t>
  </si>
  <si>
    <t>A/C LOAD</t>
  </si>
  <si>
    <t>LIFT LOAD</t>
  </si>
  <si>
    <t>F. PUMP</t>
  </si>
  <si>
    <t>W. PUMP</t>
  </si>
  <si>
    <t>S. PUMP</t>
  </si>
  <si>
    <t>ROOF LIGHT</t>
  </si>
  <si>
    <t>BL. Light (2x20W)</t>
  </si>
  <si>
    <t>GROUND FLOOR</t>
  </si>
  <si>
    <t>2nd FLOOR</t>
  </si>
  <si>
    <t>3rd FLOOR</t>
  </si>
  <si>
    <t>4th FLOOR</t>
  </si>
  <si>
    <t>5th FLOOR</t>
  </si>
  <si>
    <t>6th FLOOR</t>
  </si>
  <si>
    <t>ROOF</t>
  </si>
  <si>
    <t>Light/Fan Load</t>
  </si>
  <si>
    <t>Socket Load</t>
  </si>
  <si>
    <t>A/C Load</t>
  </si>
  <si>
    <t>Total Load</t>
  </si>
  <si>
    <t>Wat/Load</t>
  </si>
  <si>
    <t xml:space="preserve"> Watt/Fitt.</t>
  </si>
  <si>
    <t>A/C  Load</t>
  </si>
  <si>
    <t xml:space="preserve"> Watt/Fitt</t>
  </si>
  <si>
    <t>GROUND FLOOR SDB</t>
  </si>
  <si>
    <t>Connec. Load</t>
  </si>
  <si>
    <t>Emergency Load</t>
  </si>
  <si>
    <t xml:space="preserve">Used Load </t>
  </si>
  <si>
    <t>SUMMERY OF TOTAL LOAD</t>
  </si>
  <si>
    <t>Total Watt</t>
  </si>
  <si>
    <t>SELECTION OF TRANSFORMER IN KVA</t>
  </si>
  <si>
    <t>SELECTION OF GENERATORN IN KVA</t>
  </si>
  <si>
    <t>TL-Tube light  (1x20W)</t>
  </si>
  <si>
    <t>CL-Celing Light  (1x18W)</t>
  </si>
  <si>
    <t>ML-Mirror Light  (2x10W)</t>
  </si>
  <si>
    <t>WL Wall Bracket Light (1x18W)</t>
  </si>
  <si>
    <t>FL-Fals Ceiling Light  (1x10W)</t>
  </si>
  <si>
    <t>HL-Hanging Light  (1x18W)</t>
  </si>
  <si>
    <t>Geyser (1X1500W)</t>
  </si>
  <si>
    <t>QS-3Pin 20A Socket (A/C)</t>
  </si>
  <si>
    <t>SS-3Pin 10A Socket  (1x100W)</t>
  </si>
  <si>
    <t>RS-3Pin 13A Socket  (1x200W)</t>
  </si>
  <si>
    <t>PS-3Pin 16A Socket  (1x200W)</t>
  </si>
  <si>
    <t>MS-3Pin 13A Socket  (1x200W)</t>
  </si>
  <si>
    <t>GL-Garden Light (1x15W)</t>
  </si>
  <si>
    <t>PL-LED Panel Light (1x15/18W)</t>
  </si>
  <si>
    <t>SL-Spot Light (2x10W)</t>
  </si>
  <si>
    <t>7th FLOOR</t>
  </si>
  <si>
    <t>8th FLOOR</t>
  </si>
  <si>
    <t>CLS-Stair Celing Light  (1x10W)</t>
  </si>
  <si>
    <t>WF-Wall Moun. Fan (1x60W)</t>
  </si>
  <si>
    <t>Chandelier Light  (1x100W)</t>
  </si>
  <si>
    <t>Sl.         No.</t>
  </si>
  <si>
    <t>Floor</t>
  </si>
  <si>
    <t>Geyser (1X1000W)</t>
  </si>
  <si>
    <t>LIFT LOAD (4*8000)</t>
  </si>
  <si>
    <t>500 kVA</t>
  </si>
  <si>
    <t>100 kVA</t>
  </si>
  <si>
    <t>TYPICAL FLOOR SDB</t>
  </si>
  <si>
    <t>RL-WALL REGISTANCE LIGHT(1x5W)</t>
  </si>
  <si>
    <t>BASEMENT  FLOOR SDB</t>
  </si>
  <si>
    <t>SDB-A</t>
  </si>
  <si>
    <t>SDB-B</t>
  </si>
  <si>
    <t>SDB-C</t>
  </si>
  <si>
    <t>SDB-D</t>
  </si>
  <si>
    <t>EMER.</t>
  </si>
  <si>
    <t>AC</t>
  </si>
  <si>
    <t>SOCKET</t>
  </si>
  <si>
    <t>LIG.-FAN</t>
  </si>
  <si>
    <t>QS-3Pin 20A Socket (A/C)TON</t>
  </si>
  <si>
    <t>BASEMENT FLOOR</t>
  </si>
  <si>
    <t>9th FLOOR</t>
  </si>
  <si>
    <t>10th FLOOR</t>
  </si>
  <si>
    <t>11th FLOOR</t>
  </si>
  <si>
    <t>12th FLOOR</t>
  </si>
  <si>
    <t>Project : 8KATHA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</si>
</sst>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/>
    <xf numFmtId="0" fontId="1" fillId="0" borderId="14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20" xfId="0" applyFont="1" applyBorder="1"/>
    <xf numFmtId="0" fontId="1" fillId="0" borderId="2" xfId="0" applyFont="1" applyBorder="1"/>
    <xf numFmtId="0" fontId="1" fillId="0" borderId="22" xfId="0" applyFont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top"/>
    </xf>
    <xf numFmtId="0" fontId="1" fillId="0" borderId="2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/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3" fillId="0" borderId="43" xfId="0" applyFont="1" applyBorder="1" applyAlignment="1">
      <alignment horizontal="center"/>
    </xf>
    <xf numFmtId="0" fontId="0" fillId="0" borderId="46" xfId="0" applyFont="1" applyBorder="1" applyAlignment="1">
      <alignment horizontal="center" wrapText="1"/>
    </xf>
    <xf numFmtId="0" fontId="0" fillId="0" borderId="38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/>
    </xf>
    <xf numFmtId="0" fontId="0" fillId="0" borderId="43" xfId="0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44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27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37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37" xfId="0" applyFont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3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topLeftCell="A37" zoomScaleNormal="100" workbookViewId="0">
      <selection activeCell="E8" sqref="E8"/>
    </sheetView>
  </sheetViews>
  <sheetFormatPr defaultRowHeight="15" x14ac:dyDescent="0.25"/>
  <cols>
    <col min="1" max="1" width="6.140625" customWidth="1"/>
    <col min="2" max="2" width="27.140625" customWidth="1"/>
    <col min="3" max="3" width="8.140625" customWidth="1"/>
    <col min="4" max="4" width="9" customWidth="1"/>
    <col min="5" max="5" width="11.28515625" customWidth="1"/>
    <col min="6" max="7" width="12.140625" customWidth="1"/>
    <col min="8" max="8" width="10" customWidth="1"/>
    <col min="9" max="9" width="6" customWidth="1"/>
    <col min="10" max="10" width="5.42578125" customWidth="1"/>
    <col min="11" max="11" width="7.5703125" customWidth="1"/>
    <col min="13" max="16" width="9.140625" customWidth="1"/>
    <col min="18" max="19" width="9.140625" customWidth="1"/>
  </cols>
  <sheetData>
    <row r="1" spans="1:27" x14ac:dyDescent="0.25">
      <c r="A1" s="19"/>
      <c r="B1" s="19"/>
      <c r="C1" s="19"/>
      <c r="D1" s="20"/>
      <c r="E1" s="20"/>
      <c r="F1" s="20"/>
      <c r="G1" s="20"/>
      <c r="H1" s="20"/>
      <c r="I1" s="19"/>
      <c r="J1" s="19"/>
      <c r="K1" s="20"/>
      <c r="L1" s="19"/>
    </row>
    <row r="2" spans="1:27" ht="18.75" x14ac:dyDescent="0.3">
      <c r="A2" s="19"/>
      <c r="B2" s="68" t="s">
        <v>94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27" ht="15.75" customHeight="1" thickBo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1.75" customHeight="1" thickBot="1" x14ac:dyDescent="0.3">
      <c r="A4" s="77" t="s">
        <v>43</v>
      </c>
      <c r="B4" s="78"/>
      <c r="C4" s="78"/>
      <c r="D4" s="78"/>
      <c r="E4" s="78"/>
      <c r="F4" s="78"/>
      <c r="G4" s="78"/>
      <c r="H4" s="78"/>
      <c r="I4" s="78"/>
      <c r="J4" s="78"/>
      <c r="K4" s="79"/>
      <c r="L4" s="21"/>
      <c r="Q4" s="77" t="s">
        <v>79</v>
      </c>
      <c r="R4" s="78"/>
      <c r="S4" s="78"/>
      <c r="T4" s="78"/>
      <c r="U4" s="78"/>
      <c r="V4" s="78"/>
      <c r="W4" s="78"/>
      <c r="X4" s="78"/>
      <c r="Y4" s="78"/>
      <c r="Z4" s="78"/>
      <c r="AA4" s="79"/>
    </row>
    <row r="5" spans="1:27" ht="15.75" customHeight="1" thickBot="1" x14ac:dyDescent="0.3">
      <c r="A5" s="80" t="s">
        <v>0</v>
      </c>
      <c r="B5" s="83" t="s">
        <v>1</v>
      </c>
      <c r="C5" s="86" t="s">
        <v>4</v>
      </c>
      <c r="D5" s="87"/>
      <c r="E5" s="87"/>
      <c r="F5" s="87"/>
      <c r="G5" s="87"/>
      <c r="H5" s="87"/>
      <c r="I5" s="89" t="s">
        <v>19</v>
      </c>
      <c r="J5" s="90"/>
      <c r="K5" s="91"/>
      <c r="L5" s="19"/>
      <c r="M5" s="3"/>
      <c r="Q5" s="80" t="s">
        <v>0</v>
      </c>
      <c r="R5" s="83" t="s">
        <v>1</v>
      </c>
      <c r="S5" s="86" t="s">
        <v>4</v>
      </c>
      <c r="T5" s="87"/>
      <c r="U5" s="87"/>
      <c r="V5" s="87"/>
      <c r="W5" s="87"/>
      <c r="X5" s="88"/>
      <c r="Y5" s="89" t="s">
        <v>19</v>
      </c>
      <c r="Z5" s="90"/>
      <c r="AA5" s="91"/>
    </row>
    <row r="6" spans="1:27" ht="15" customHeight="1" x14ac:dyDescent="0.25">
      <c r="A6" s="81"/>
      <c r="B6" s="84"/>
      <c r="C6" s="92" t="s">
        <v>2</v>
      </c>
      <c r="D6" s="94" t="s">
        <v>40</v>
      </c>
      <c r="E6" s="96" t="s">
        <v>35</v>
      </c>
      <c r="F6" s="98" t="s">
        <v>36</v>
      </c>
      <c r="G6" s="83" t="s">
        <v>41</v>
      </c>
      <c r="H6" s="83" t="s">
        <v>48</v>
      </c>
      <c r="I6" s="100" t="s">
        <v>2</v>
      </c>
      <c r="J6" s="83" t="s">
        <v>39</v>
      </c>
      <c r="K6" s="80" t="s">
        <v>38</v>
      </c>
      <c r="L6" s="19"/>
      <c r="M6" s="3"/>
      <c r="Q6" s="81"/>
      <c r="R6" s="84"/>
      <c r="S6" s="92" t="s">
        <v>2</v>
      </c>
      <c r="T6" s="94" t="s">
        <v>40</v>
      </c>
      <c r="U6" s="96" t="s">
        <v>35</v>
      </c>
      <c r="V6" s="98" t="s">
        <v>36</v>
      </c>
      <c r="W6" s="83" t="s">
        <v>41</v>
      </c>
      <c r="X6" s="83" t="s">
        <v>48</v>
      </c>
      <c r="Y6" s="100" t="s">
        <v>2</v>
      </c>
      <c r="Z6" s="83" t="s">
        <v>39</v>
      </c>
      <c r="AA6" s="80" t="s">
        <v>38</v>
      </c>
    </row>
    <row r="7" spans="1:27" ht="15.75" customHeight="1" thickBot="1" x14ac:dyDescent="0.3">
      <c r="A7" s="82"/>
      <c r="B7" s="85"/>
      <c r="C7" s="93"/>
      <c r="D7" s="95"/>
      <c r="E7" s="97"/>
      <c r="F7" s="99"/>
      <c r="G7" s="85"/>
      <c r="H7" s="85"/>
      <c r="I7" s="101"/>
      <c r="J7" s="85"/>
      <c r="K7" s="82"/>
      <c r="L7" s="19"/>
      <c r="M7" s="3"/>
      <c r="Q7" s="82"/>
      <c r="R7" s="85"/>
      <c r="S7" s="93"/>
      <c r="T7" s="95"/>
      <c r="U7" s="97"/>
      <c r="V7" s="99"/>
      <c r="W7" s="85"/>
      <c r="X7" s="85"/>
      <c r="Y7" s="101"/>
      <c r="Z7" s="85"/>
      <c r="AA7" s="82"/>
    </row>
    <row r="8" spans="1:27" ht="15.75" customHeight="1" x14ac:dyDescent="0.25">
      <c r="A8" s="22">
        <v>1</v>
      </c>
      <c r="B8" s="23" t="s">
        <v>54</v>
      </c>
      <c r="C8" s="24">
        <v>2</v>
      </c>
      <c r="D8" s="24">
        <v>18</v>
      </c>
      <c r="E8" s="24">
        <f t="shared" ref="E8:E21" si="0">C8*D8</f>
        <v>36</v>
      </c>
      <c r="F8" s="24"/>
      <c r="G8" s="25"/>
      <c r="H8" s="25"/>
      <c r="I8" s="24">
        <v>8</v>
      </c>
      <c r="J8" s="24">
        <v>18</v>
      </c>
      <c r="K8" s="26">
        <f>I8*J8</f>
        <v>144</v>
      </c>
      <c r="L8" s="19"/>
      <c r="M8" s="3"/>
      <c r="Q8" s="22">
        <v>1</v>
      </c>
      <c r="R8" s="23" t="s">
        <v>54</v>
      </c>
      <c r="S8" s="24">
        <v>0</v>
      </c>
      <c r="T8" s="24">
        <v>18</v>
      </c>
      <c r="U8" s="24">
        <f t="shared" ref="U8:U13" si="1">S8*T8</f>
        <v>0</v>
      </c>
      <c r="V8" s="24"/>
      <c r="W8" s="25"/>
      <c r="X8" s="25"/>
      <c r="Y8" s="24">
        <v>2</v>
      </c>
      <c r="Z8" s="24">
        <v>18</v>
      </c>
      <c r="AA8" s="26">
        <f>Y8*Z8</f>
        <v>36</v>
      </c>
    </row>
    <row r="9" spans="1:27" ht="15.75" customHeight="1" x14ac:dyDescent="0.25">
      <c r="A9" s="22">
        <v>2</v>
      </c>
      <c r="B9" s="23" t="s">
        <v>51</v>
      </c>
      <c r="C9" s="24"/>
      <c r="D9" s="24">
        <v>20</v>
      </c>
      <c r="E9" s="24">
        <f t="shared" si="0"/>
        <v>0</v>
      </c>
      <c r="F9" s="24"/>
      <c r="G9" s="25"/>
      <c r="H9" s="25"/>
      <c r="I9" s="24">
        <v>3</v>
      </c>
      <c r="J9" s="24">
        <v>20</v>
      </c>
      <c r="K9" s="26">
        <f t="shared" ref="K9:K28" si="2">I9*J9</f>
        <v>60</v>
      </c>
      <c r="L9" s="19"/>
      <c r="M9" s="3"/>
      <c r="Q9" s="22">
        <v>2</v>
      </c>
      <c r="R9" s="23" t="s">
        <v>51</v>
      </c>
      <c r="S9" s="24">
        <v>0</v>
      </c>
      <c r="T9" s="24">
        <v>20</v>
      </c>
      <c r="U9" s="24">
        <f t="shared" si="1"/>
        <v>0</v>
      </c>
      <c r="V9" s="24"/>
      <c r="W9" s="25"/>
      <c r="X9" s="25"/>
      <c r="Y9" s="24">
        <v>2</v>
      </c>
      <c r="Z9" s="24">
        <v>20</v>
      </c>
      <c r="AA9" s="26">
        <f t="shared" ref="AA9:AA25" si="3">Y9*Z9</f>
        <v>40</v>
      </c>
    </row>
    <row r="10" spans="1:27" ht="15.75" customHeight="1" x14ac:dyDescent="0.25">
      <c r="A10" s="22">
        <v>3</v>
      </c>
      <c r="B10" s="23" t="s">
        <v>52</v>
      </c>
      <c r="C10" s="24"/>
      <c r="D10" s="24">
        <v>18</v>
      </c>
      <c r="E10" s="24">
        <f t="shared" si="0"/>
        <v>0</v>
      </c>
      <c r="F10" s="24"/>
      <c r="G10" s="25"/>
      <c r="H10" s="25"/>
      <c r="I10" s="24">
        <v>17</v>
      </c>
      <c r="J10" s="24">
        <v>18</v>
      </c>
      <c r="K10" s="26">
        <f t="shared" si="2"/>
        <v>306</v>
      </c>
      <c r="L10" s="19"/>
      <c r="M10" s="17"/>
      <c r="Q10" s="22">
        <v>3</v>
      </c>
      <c r="R10" s="23" t="s">
        <v>52</v>
      </c>
      <c r="S10" s="24">
        <v>0</v>
      </c>
      <c r="T10" s="24">
        <v>18</v>
      </c>
      <c r="U10" s="24">
        <f t="shared" si="1"/>
        <v>0</v>
      </c>
      <c r="V10" s="24"/>
      <c r="W10" s="25"/>
      <c r="X10" s="25"/>
      <c r="Y10" s="24">
        <v>17</v>
      </c>
      <c r="Z10" s="24">
        <v>18</v>
      </c>
      <c r="AA10" s="26">
        <f t="shared" si="3"/>
        <v>306</v>
      </c>
    </row>
    <row r="11" spans="1:27" ht="15.75" customHeight="1" x14ac:dyDescent="0.25">
      <c r="A11" s="22">
        <v>3</v>
      </c>
      <c r="B11" s="23" t="s">
        <v>68</v>
      </c>
      <c r="C11" s="24"/>
      <c r="D11" s="24">
        <v>10</v>
      </c>
      <c r="E11" s="24">
        <f t="shared" si="0"/>
        <v>0</v>
      </c>
      <c r="F11" s="24"/>
      <c r="G11" s="25"/>
      <c r="H11" s="25"/>
      <c r="I11" s="24">
        <v>26</v>
      </c>
      <c r="J11" s="24">
        <v>10</v>
      </c>
      <c r="K11" s="26">
        <f t="shared" si="2"/>
        <v>260</v>
      </c>
      <c r="L11" s="19"/>
      <c r="M11" s="3"/>
      <c r="Q11" s="22">
        <v>3</v>
      </c>
      <c r="R11" s="23" t="s">
        <v>68</v>
      </c>
      <c r="S11" s="24">
        <v>0</v>
      </c>
      <c r="T11" s="24">
        <v>10</v>
      </c>
      <c r="U11" s="24">
        <f t="shared" si="1"/>
        <v>0</v>
      </c>
      <c r="V11" s="24"/>
      <c r="W11" s="25"/>
      <c r="X11" s="25"/>
      <c r="Y11" s="24">
        <v>0</v>
      </c>
      <c r="Z11" s="24">
        <v>10</v>
      </c>
      <c r="AA11" s="26">
        <f t="shared" si="3"/>
        <v>0</v>
      </c>
    </row>
    <row r="12" spans="1:27" ht="15.75" customHeight="1" x14ac:dyDescent="0.25">
      <c r="A12" s="22">
        <v>4</v>
      </c>
      <c r="B12" s="23" t="s">
        <v>53</v>
      </c>
      <c r="C12" s="24"/>
      <c r="D12" s="24">
        <v>10</v>
      </c>
      <c r="E12" s="24">
        <f t="shared" si="0"/>
        <v>0</v>
      </c>
      <c r="F12" s="24"/>
      <c r="G12" s="25"/>
      <c r="H12" s="25"/>
      <c r="I12" s="24">
        <v>0</v>
      </c>
      <c r="J12" s="24">
        <v>10</v>
      </c>
      <c r="K12" s="26">
        <f t="shared" si="2"/>
        <v>0</v>
      </c>
      <c r="L12" s="19"/>
      <c r="M12" s="3"/>
      <c r="Q12" s="22">
        <v>4</v>
      </c>
      <c r="R12" s="23" t="s">
        <v>53</v>
      </c>
      <c r="S12" s="24">
        <v>0</v>
      </c>
      <c r="T12" s="24">
        <v>10</v>
      </c>
      <c r="U12" s="24">
        <f t="shared" si="1"/>
        <v>0</v>
      </c>
      <c r="V12" s="24"/>
      <c r="W12" s="25"/>
      <c r="X12" s="25"/>
      <c r="Y12" s="24">
        <v>3</v>
      </c>
      <c r="Z12" s="24">
        <v>10</v>
      </c>
      <c r="AA12" s="26">
        <f t="shared" si="3"/>
        <v>30</v>
      </c>
    </row>
    <row r="13" spans="1:27" ht="15.75" customHeight="1" x14ac:dyDescent="0.25">
      <c r="A13" s="22">
        <v>5</v>
      </c>
      <c r="B13" s="23" t="s">
        <v>27</v>
      </c>
      <c r="C13" s="24"/>
      <c r="D13" s="24">
        <v>10</v>
      </c>
      <c r="E13" s="24">
        <f t="shared" si="0"/>
        <v>0</v>
      </c>
      <c r="F13" s="24"/>
      <c r="G13" s="25"/>
      <c r="H13" s="25"/>
      <c r="I13" s="24">
        <v>0</v>
      </c>
      <c r="J13" s="24">
        <v>10</v>
      </c>
      <c r="K13" s="26">
        <f t="shared" si="2"/>
        <v>0</v>
      </c>
      <c r="L13" s="19"/>
      <c r="M13" s="3"/>
      <c r="Q13" s="22">
        <v>5</v>
      </c>
      <c r="R13" s="23" t="s">
        <v>27</v>
      </c>
      <c r="S13" s="24">
        <v>0</v>
      </c>
      <c r="T13" s="24">
        <v>10</v>
      </c>
      <c r="U13" s="24">
        <f t="shared" si="1"/>
        <v>0</v>
      </c>
      <c r="V13" s="24"/>
      <c r="W13" s="25"/>
      <c r="X13" s="25"/>
      <c r="Y13" s="24">
        <v>0</v>
      </c>
      <c r="Z13" s="24">
        <v>10</v>
      </c>
      <c r="AA13" s="26">
        <f t="shared" si="3"/>
        <v>0</v>
      </c>
    </row>
    <row r="14" spans="1:27" x14ac:dyDescent="0.25">
      <c r="A14" s="22">
        <v>6</v>
      </c>
      <c r="B14" s="23" t="s">
        <v>69</v>
      </c>
      <c r="C14" s="24"/>
      <c r="D14" s="24">
        <v>60</v>
      </c>
      <c r="E14" s="24">
        <f>C14*D14</f>
        <v>0</v>
      </c>
      <c r="F14" s="24"/>
      <c r="G14" s="25"/>
      <c r="H14" s="25"/>
      <c r="I14" s="24">
        <v>0</v>
      </c>
      <c r="J14" s="24">
        <v>60</v>
      </c>
      <c r="K14" s="26">
        <f t="shared" si="2"/>
        <v>0</v>
      </c>
      <c r="L14" s="19"/>
      <c r="M14" s="3"/>
      <c r="Q14" s="22">
        <v>6</v>
      </c>
      <c r="R14" s="23" t="s">
        <v>69</v>
      </c>
      <c r="S14" s="24">
        <v>0</v>
      </c>
      <c r="T14" s="24">
        <v>60</v>
      </c>
      <c r="U14" s="24">
        <f>S14*T14</f>
        <v>0</v>
      </c>
      <c r="V14" s="24"/>
      <c r="W14" s="25"/>
      <c r="X14" s="25"/>
      <c r="Y14" s="24">
        <v>0</v>
      </c>
      <c r="Z14" s="24">
        <v>60</v>
      </c>
      <c r="AA14" s="26">
        <f t="shared" si="3"/>
        <v>0</v>
      </c>
    </row>
    <row r="15" spans="1:27" x14ac:dyDescent="0.25">
      <c r="A15" s="22">
        <v>7</v>
      </c>
      <c r="B15" s="23" t="s">
        <v>5</v>
      </c>
      <c r="C15" s="24"/>
      <c r="D15" s="24">
        <v>75</v>
      </c>
      <c r="E15" s="24">
        <f t="shared" si="0"/>
        <v>0</v>
      </c>
      <c r="F15" s="24"/>
      <c r="G15" s="25"/>
      <c r="H15" s="25"/>
      <c r="I15" s="24">
        <v>3</v>
      </c>
      <c r="J15" s="24">
        <v>75</v>
      </c>
      <c r="K15" s="26">
        <f t="shared" si="2"/>
        <v>225</v>
      </c>
      <c r="L15" s="19"/>
      <c r="M15" s="3"/>
      <c r="Q15" s="22">
        <v>7</v>
      </c>
      <c r="R15" s="23" t="s">
        <v>5</v>
      </c>
      <c r="S15" s="24">
        <v>0</v>
      </c>
      <c r="T15" s="24">
        <v>75</v>
      </c>
      <c r="U15" s="24">
        <f t="shared" ref="U15:U21" si="4">S15*T15</f>
        <v>0</v>
      </c>
      <c r="V15" s="24"/>
      <c r="W15" s="25"/>
      <c r="X15" s="25"/>
      <c r="Y15" s="24">
        <v>2</v>
      </c>
      <c r="Z15" s="24">
        <v>75</v>
      </c>
      <c r="AA15" s="26">
        <f t="shared" si="3"/>
        <v>150</v>
      </c>
    </row>
    <row r="16" spans="1:27" x14ac:dyDescent="0.25">
      <c r="A16" s="22">
        <v>8</v>
      </c>
      <c r="B16" s="23" t="s">
        <v>6</v>
      </c>
      <c r="C16" s="24"/>
      <c r="D16" s="24">
        <v>60</v>
      </c>
      <c r="E16" s="24">
        <f t="shared" si="0"/>
        <v>0</v>
      </c>
      <c r="F16" s="24"/>
      <c r="G16" s="25"/>
      <c r="H16" s="25"/>
      <c r="I16" s="24">
        <v>1</v>
      </c>
      <c r="J16" s="25">
        <v>60</v>
      </c>
      <c r="K16" s="26">
        <f t="shared" si="2"/>
        <v>60</v>
      </c>
      <c r="L16" s="19"/>
      <c r="M16" s="3"/>
      <c r="Q16" s="22">
        <v>8</v>
      </c>
      <c r="R16" s="23" t="s">
        <v>6</v>
      </c>
      <c r="S16" s="24">
        <v>0</v>
      </c>
      <c r="T16" s="24">
        <v>60</v>
      </c>
      <c r="U16" s="24">
        <f t="shared" si="4"/>
        <v>0</v>
      </c>
      <c r="V16" s="24"/>
      <c r="W16" s="25"/>
      <c r="X16" s="25"/>
      <c r="Y16" s="24">
        <v>0</v>
      </c>
      <c r="Z16" s="25">
        <v>60</v>
      </c>
      <c r="AA16" s="26">
        <f t="shared" si="3"/>
        <v>0</v>
      </c>
    </row>
    <row r="17" spans="1:27" x14ac:dyDescent="0.25">
      <c r="A17" s="22">
        <v>0</v>
      </c>
      <c r="B17" s="23" t="s">
        <v>70</v>
      </c>
      <c r="C17" s="24"/>
      <c r="D17" s="24">
        <v>100</v>
      </c>
      <c r="E17" s="24">
        <f t="shared" si="0"/>
        <v>0</v>
      </c>
      <c r="F17" s="24"/>
      <c r="G17" s="25"/>
      <c r="H17" s="25"/>
      <c r="I17" s="24">
        <v>0</v>
      </c>
      <c r="J17" s="25">
        <v>100</v>
      </c>
      <c r="K17" s="26">
        <f t="shared" si="2"/>
        <v>0</v>
      </c>
      <c r="L17" s="19"/>
      <c r="M17" s="3"/>
      <c r="Q17" s="22">
        <v>0</v>
      </c>
      <c r="R17" s="23" t="s">
        <v>70</v>
      </c>
      <c r="S17" s="24">
        <v>0</v>
      </c>
      <c r="T17" s="24">
        <v>100</v>
      </c>
      <c r="U17" s="24">
        <f t="shared" si="4"/>
        <v>0</v>
      </c>
      <c r="V17" s="24"/>
      <c r="W17" s="25"/>
      <c r="X17" s="25"/>
      <c r="Y17" s="24">
        <v>0</v>
      </c>
      <c r="Z17" s="25">
        <v>100</v>
      </c>
      <c r="AA17" s="26">
        <f t="shared" si="3"/>
        <v>0</v>
      </c>
    </row>
    <row r="18" spans="1:27" x14ac:dyDescent="0.25">
      <c r="A18" s="22">
        <v>10</v>
      </c>
      <c r="B18" s="23" t="s">
        <v>78</v>
      </c>
      <c r="C18" s="24"/>
      <c r="D18" s="24">
        <v>5</v>
      </c>
      <c r="E18" s="24">
        <f t="shared" si="0"/>
        <v>0</v>
      </c>
      <c r="F18" s="24"/>
      <c r="G18" s="25"/>
      <c r="H18" s="25"/>
      <c r="I18" s="27">
        <v>0</v>
      </c>
      <c r="J18" s="28">
        <v>5</v>
      </c>
      <c r="K18" s="26">
        <f t="shared" si="2"/>
        <v>0</v>
      </c>
      <c r="L18" s="19"/>
      <c r="M18" s="3"/>
      <c r="Q18" s="22">
        <v>10</v>
      </c>
      <c r="R18" s="23" t="s">
        <v>78</v>
      </c>
      <c r="S18" s="24">
        <v>0</v>
      </c>
      <c r="T18" s="24">
        <v>5</v>
      </c>
      <c r="U18" s="24">
        <f t="shared" si="4"/>
        <v>0</v>
      </c>
      <c r="V18" s="24"/>
      <c r="W18" s="25"/>
      <c r="X18" s="25"/>
      <c r="Y18" s="27">
        <v>6</v>
      </c>
      <c r="Z18" s="28">
        <v>5</v>
      </c>
      <c r="AA18" s="26">
        <f t="shared" si="3"/>
        <v>30</v>
      </c>
    </row>
    <row r="19" spans="1:27" x14ac:dyDescent="0.25">
      <c r="A19" s="22">
        <v>11</v>
      </c>
      <c r="B19" s="23" t="s">
        <v>8</v>
      </c>
      <c r="C19" s="24"/>
      <c r="D19" s="24">
        <v>60</v>
      </c>
      <c r="E19" s="24">
        <f t="shared" si="0"/>
        <v>0</v>
      </c>
      <c r="F19" s="24"/>
      <c r="G19" s="25"/>
      <c r="H19" s="25"/>
      <c r="I19" s="24">
        <v>0</v>
      </c>
      <c r="J19" s="24">
        <v>60</v>
      </c>
      <c r="K19" s="26">
        <f t="shared" si="2"/>
        <v>0</v>
      </c>
      <c r="L19" s="19"/>
      <c r="M19" s="3"/>
      <c r="Q19" s="22">
        <v>11</v>
      </c>
      <c r="R19" s="23" t="s">
        <v>8</v>
      </c>
      <c r="S19" s="24">
        <v>0</v>
      </c>
      <c r="T19" s="24">
        <v>60</v>
      </c>
      <c r="U19" s="24">
        <f t="shared" si="4"/>
        <v>0</v>
      </c>
      <c r="V19" s="24"/>
      <c r="W19" s="25"/>
      <c r="X19" s="25"/>
      <c r="Y19" s="24">
        <v>0</v>
      </c>
      <c r="Z19" s="24">
        <v>60</v>
      </c>
      <c r="AA19" s="26">
        <f t="shared" si="3"/>
        <v>0</v>
      </c>
    </row>
    <row r="20" spans="1:27" x14ac:dyDescent="0.25">
      <c r="A20" s="22">
        <v>12</v>
      </c>
      <c r="B20" s="23" t="s">
        <v>63</v>
      </c>
      <c r="C20" s="24"/>
      <c r="D20" s="24">
        <v>15</v>
      </c>
      <c r="E20" s="24">
        <f t="shared" si="0"/>
        <v>0</v>
      </c>
      <c r="F20" s="24"/>
      <c r="G20" s="25"/>
      <c r="H20" s="25"/>
      <c r="I20" s="24">
        <v>0</v>
      </c>
      <c r="J20" s="24">
        <v>15</v>
      </c>
      <c r="K20" s="26">
        <f t="shared" si="2"/>
        <v>0</v>
      </c>
      <c r="L20" s="19"/>
      <c r="M20" s="3"/>
      <c r="Q20" s="22">
        <v>12</v>
      </c>
      <c r="R20" s="23" t="s">
        <v>63</v>
      </c>
      <c r="S20" s="24">
        <v>0</v>
      </c>
      <c r="T20" s="24">
        <v>15</v>
      </c>
      <c r="U20" s="24">
        <f t="shared" si="4"/>
        <v>0</v>
      </c>
      <c r="V20" s="24"/>
      <c r="W20" s="25"/>
      <c r="X20" s="25"/>
      <c r="Y20" s="24">
        <v>3</v>
      </c>
      <c r="Z20" s="24">
        <v>15</v>
      </c>
      <c r="AA20" s="26">
        <f t="shared" si="3"/>
        <v>45</v>
      </c>
    </row>
    <row r="21" spans="1:27" x14ac:dyDescent="0.25">
      <c r="A21" s="22">
        <v>13</v>
      </c>
      <c r="B21" s="29" t="s">
        <v>64</v>
      </c>
      <c r="C21" s="24"/>
      <c r="D21" s="24">
        <v>15</v>
      </c>
      <c r="E21" s="24">
        <f t="shared" si="0"/>
        <v>0</v>
      </c>
      <c r="F21" s="24"/>
      <c r="G21" s="25"/>
      <c r="H21" s="30"/>
      <c r="I21" s="24">
        <v>0</v>
      </c>
      <c r="J21" s="24">
        <v>15</v>
      </c>
      <c r="K21" s="26">
        <f t="shared" si="2"/>
        <v>0</v>
      </c>
      <c r="L21" s="19"/>
      <c r="M21" s="3"/>
      <c r="Q21" s="22">
        <v>13</v>
      </c>
      <c r="R21" s="29" t="s">
        <v>64</v>
      </c>
      <c r="S21" s="24">
        <v>0</v>
      </c>
      <c r="T21" s="24">
        <v>15</v>
      </c>
      <c r="U21" s="24">
        <f t="shared" si="4"/>
        <v>0</v>
      </c>
      <c r="V21" s="24"/>
      <c r="W21" s="25"/>
      <c r="X21" s="30"/>
      <c r="Y21" s="24">
        <v>0</v>
      </c>
      <c r="Z21" s="24">
        <v>15</v>
      </c>
      <c r="AA21" s="26">
        <f t="shared" si="3"/>
        <v>0</v>
      </c>
    </row>
    <row r="22" spans="1:27" ht="15" customHeight="1" x14ac:dyDescent="0.25">
      <c r="A22" s="75" t="s">
        <v>20</v>
      </c>
      <c r="B22" s="76"/>
      <c r="C22" s="24"/>
      <c r="D22" s="24"/>
      <c r="E22" s="24"/>
      <c r="F22" s="24"/>
      <c r="G22" s="25"/>
      <c r="H22" s="25"/>
      <c r="I22" s="24"/>
      <c r="J22" s="24"/>
      <c r="K22" s="26">
        <f t="shared" si="2"/>
        <v>0</v>
      </c>
      <c r="L22" s="19"/>
      <c r="M22" s="3"/>
      <c r="Q22" s="75" t="s">
        <v>20</v>
      </c>
      <c r="R22" s="76"/>
      <c r="S22" s="24"/>
      <c r="T22" s="24"/>
      <c r="U22" s="24"/>
      <c r="V22" s="24"/>
      <c r="W22" s="25"/>
      <c r="X22" s="25"/>
      <c r="Y22" s="24"/>
      <c r="Z22" s="24"/>
      <c r="AA22" s="26">
        <f t="shared" si="3"/>
        <v>0</v>
      </c>
    </row>
    <row r="23" spans="1:27" x14ac:dyDescent="0.25">
      <c r="A23" s="22">
        <v>13</v>
      </c>
      <c r="B23" s="23" t="s">
        <v>57</v>
      </c>
      <c r="C23" s="24"/>
      <c r="D23" s="24">
        <v>1000</v>
      </c>
      <c r="E23" s="24"/>
      <c r="F23" s="31">
        <f>C23*D23</f>
        <v>0</v>
      </c>
      <c r="G23" s="25"/>
      <c r="H23" s="25"/>
      <c r="I23" s="24"/>
      <c r="J23" s="24"/>
      <c r="K23" s="26">
        <f t="shared" si="2"/>
        <v>0</v>
      </c>
      <c r="L23" s="19"/>
      <c r="M23" s="3"/>
      <c r="Q23" s="22">
        <v>13</v>
      </c>
      <c r="R23" s="23" t="s">
        <v>57</v>
      </c>
      <c r="S23" s="24">
        <v>0</v>
      </c>
      <c r="T23" s="24">
        <v>1000</v>
      </c>
      <c r="U23" s="24"/>
      <c r="V23" s="31">
        <f>S23*T23</f>
        <v>0</v>
      </c>
      <c r="W23" s="25"/>
      <c r="X23" s="25"/>
      <c r="Y23" s="24"/>
      <c r="Z23" s="24"/>
      <c r="AA23" s="26">
        <f t="shared" si="3"/>
        <v>0</v>
      </c>
    </row>
    <row r="24" spans="1:27" x14ac:dyDescent="0.25">
      <c r="A24" s="22">
        <v>14</v>
      </c>
      <c r="B24" s="23" t="s">
        <v>59</v>
      </c>
      <c r="C24" s="24"/>
      <c r="D24" s="24">
        <v>100</v>
      </c>
      <c r="E24" s="24"/>
      <c r="F24" s="24">
        <f>C24*D24</f>
        <v>0</v>
      </c>
      <c r="G24" s="25"/>
      <c r="H24" s="25"/>
      <c r="I24" s="24">
        <v>2</v>
      </c>
      <c r="J24" s="24">
        <v>100</v>
      </c>
      <c r="K24" s="26">
        <f t="shared" si="2"/>
        <v>200</v>
      </c>
      <c r="L24" s="19"/>
      <c r="M24" s="3"/>
      <c r="Q24" s="22">
        <v>14</v>
      </c>
      <c r="R24" s="23" t="s">
        <v>59</v>
      </c>
      <c r="S24" s="24">
        <v>0</v>
      </c>
      <c r="T24" s="24">
        <v>100</v>
      </c>
      <c r="U24" s="24"/>
      <c r="V24" s="24">
        <f>S24*T24</f>
        <v>0</v>
      </c>
      <c r="W24" s="25"/>
      <c r="X24" s="25"/>
      <c r="Y24" s="24">
        <v>0</v>
      </c>
      <c r="Z24" s="24">
        <v>100</v>
      </c>
      <c r="AA24" s="26">
        <f t="shared" si="3"/>
        <v>0</v>
      </c>
    </row>
    <row r="25" spans="1:27" x14ac:dyDescent="0.25">
      <c r="A25" s="22">
        <v>15</v>
      </c>
      <c r="B25" s="23" t="s">
        <v>62</v>
      </c>
      <c r="C25" s="24"/>
      <c r="D25" s="24">
        <v>200</v>
      </c>
      <c r="E25" s="24"/>
      <c r="F25" s="24"/>
      <c r="G25" s="25"/>
      <c r="H25" s="25"/>
      <c r="I25" s="24">
        <v>6</v>
      </c>
      <c r="J25" s="24">
        <v>200</v>
      </c>
      <c r="K25" s="26">
        <f t="shared" si="2"/>
        <v>1200</v>
      </c>
      <c r="L25" s="19"/>
      <c r="M25" s="17"/>
      <c r="Q25" s="22">
        <v>15</v>
      </c>
      <c r="R25" s="23" t="s">
        <v>62</v>
      </c>
      <c r="S25" s="24">
        <v>0</v>
      </c>
      <c r="T25" s="24">
        <v>200</v>
      </c>
      <c r="U25" s="24"/>
      <c r="V25" s="24"/>
      <c r="W25" s="25"/>
      <c r="X25" s="25"/>
      <c r="Y25" s="24">
        <v>5</v>
      </c>
      <c r="Z25" s="24">
        <v>200</v>
      </c>
      <c r="AA25" s="26">
        <f t="shared" si="3"/>
        <v>1000</v>
      </c>
    </row>
    <row r="26" spans="1:27" x14ac:dyDescent="0.25">
      <c r="A26" s="22">
        <v>16</v>
      </c>
      <c r="B26" s="23" t="s">
        <v>60</v>
      </c>
      <c r="C26" s="24"/>
      <c r="D26" s="24">
        <v>200</v>
      </c>
      <c r="E26" s="24"/>
      <c r="F26" s="24">
        <f>C26*D26</f>
        <v>0</v>
      </c>
      <c r="G26" s="25"/>
      <c r="H26" s="25"/>
      <c r="I26" s="24"/>
      <c r="J26" s="24"/>
      <c r="K26" s="26">
        <f>I26*J26</f>
        <v>0</v>
      </c>
      <c r="L26" s="19"/>
      <c r="M26" s="3"/>
      <c r="Q26" s="22">
        <v>16</v>
      </c>
      <c r="R26" s="23" t="s">
        <v>60</v>
      </c>
      <c r="S26" s="24">
        <v>0</v>
      </c>
      <c r="T26" s="24">
        <v>200</v>
      </c>
      <c r="U26" s="24"/>
      <c r="V26" s="24">
        <f>S26*T26</f>
        <v>0</v>
      </c>
      <c r="W26" s="25"/>
      <c r="X26" s="25"/>
      <c r="Y26" s="24"/>
      <c r="Z26" s="24"/>
      <c r="AA26" s="26">
        <f>Y26*Z26</f>
        <v>0</v>
      </c>
    </row>
    <row r="27" spans="1:27" x14ac:dyDescent="0.25">
      <c r="A27" s="22">
        <v>17</v>
      </c>
      <c r="B27" s="23" t="s">
        <v>61</v>
      </c>
      <c r="C27" s="24"/>
      <c r="D27" s="24">
        <v>500</v>
      </c>
      <c r="E27" s="24"/>
      <c r="F27" s="24">
        <f>C27*D27</f>
        <v>0</v>
      </c>
      <c r="G27" s="25"/>
      <c r="H27" s="25"/>
      <c r="I27" s="24"/>
      <c r="J27" s="24"/>
      <c r="K27" s="26">
        <f t="shared" si="2"/>
        <v>0</v>
      </c>
      <c r="L27" s="19"/>
      <c r="M27" s="17"/>
      <c r="N27" s="17"/>
      <c r="Q27" s="22">
        <v>17</v>
      </c>
      <c r="R27" s="23" t="s">
        <v>61</v>
      </c>
      <c r="S27" s="24">
        <v>0</v>
      </c>
      <c r="T27" s="24">
        <v>500</v>
      </c>
      <c r="U27" s="24"/>
      <c r="V27" s="24">
        <f>S27*T27</f>
        <v>0</v>
      </c>
      <c r="W27" s="25"/>
      <c r="X27" s="25"/>
      <c r="Y27" s="24"/>
      <c r="Z27" s="24"/>
      <c r="AA27" s="26">
        <f>Y27*Z27</f>
        <v>0</v>
      </c>
    </row>
    <row r="28" spans="1:27" ht="15.75" thickBot="1" x14ac:dyDescent="0.3">
      <c r="A28" s="22">
        <v>18</v>
      </c>
      <c r="B28" s="32" t="s">
        <v>58</v>
      </c>
      <c r="C28" s="27"/>
      <c r="D28" s="27">
        <v>1250</v>
      </c>
      <c r="E28" s="27"/>
      <c r="F28" s="27"/>
      <c r="G28" s="28">
        <v>0</v>
      </c>
      <c r="H28" s="28"/>
      <c r="I28" s="27"/>
      <c r="J28" s="27"/>
      <c r="K28" s="26">
        <f t="shared" si="2"/>
        <v>0</v>
      </c>
      <c r="L28" s="19"/>
      <c r="M28" s="16"/>
      <c r="N28" s="16"/>
      <c r="Q28" s="22">
        <v>18</v>
      </c>
      <c r="R28" s="32" t="s">
        <v>58</v>
      </c>
      <c r="S28" s="27">
        <v>0</v>
      </c>
      <c r="T28" s="27">
        <v>1250</v>
      </c>
      <c r="U28" s="27"/>
      <c r="V28" s="27">
        <f>S28*T28</f>
        <v>0</v>
      </c>
      <c r="W28" s="28">
        <v>0</v>
      </c>
      <c r="X28" s="28"/>
      <c r="Y28" s="27"/>
      <c r="Z28" s="27"/>
      <c r="AA28" s="26">
        <f>Y28*Z28</f>
        <v>0</v>
      </c>
    </row>
    <row r="29" spans="1:27" ht="15.75" thickBot="1" x14ac:dyDescent="0.3">
      <c r="A29" s="33"/>
      <c r="B29" s="34"/>
      <c r="C29" s="35"/>
      <c r="D29" s="36"/>
      <c r="E29" s="36">
        <f>SUM(E8:E21)</f>
        <v>36</v>
      </c>
      <c r="F29" s="37">
        <f>SUM(F23:F28)</f>
        <v>0</v>
      </c>
      <c r="G29" s="38">
        <f>G28</f>
        <v>0</v>
      </c>
      <c r="H29" s="37">
        <f>E29+F29+G29</f>
        <v>36</v>
      </c>
      <c r="I29" s="36"/>
      <c r="J29" s="36"/>
      <c r="K29" s="39">
        <f>SUM(K8:K28)</f>
        <v>2455</v>
      </c>
      <c r="L29" s="19"/>
      <c r="M29" s="16"/>
      <c r="N29" s="16"/>
      <c r="Q29" s="33"/>
      <c r="R29" s="34"/>
      <c r="S29" s="35"/>
      <c r="T29" s="36"/>
      <c r="U29" s="36">
        <f>SUM(U8:U21)</f>
        <v>0</v>
      </c>
      <c r="V29" s="37">
        <f>SUM(V23:V28)</f>
        <v>0</v>
      </c>
      <c r="W29" s="38">
        <f>W28</f>
        <v>0</v>
      </c>
      <c r="X29" s="37">
        <f>U29+V29+W29</f>
        <v>0</v>
      </c>
      <c r="Y29" s="36"/>
      <c r="Z29" s="36"/>
      <c r="AA29" s="39">
        <f>SUM(AA8:AA28)</f>
        <v>1637</v>
      </c>
    </row>
    <row r="30" spans="1:27" x14ac:dyDescent="0.25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19"/>
      <c r="M30" s="16"/>
      <c r="N30" s="16"/>
    </row>
    <row r="31" spans="1:27" x14ac:dyDescent="0.25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19"/>
      <c r="M31" s="16"/>
      <c r="N31" s="16"/>
    </row>
    <row r="32" spans="1:27" x14ac:dyDescent="0.25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19"/>
      <c r="M32" s="16"/>
      <c r="N32" s="16"/>
    </row>
    <row r="33" spans="1:14" x14ac:dyDescent="0.25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19"/>
      <c r="M33" s="16"/>
      <c r="N33" s="16"/>
    </row>
    <row r="34" spans="1:14" x14ac:dyDescent="0.25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19"/>
      <c r="M34" s="16"/>
      <c r="N34" s="16"/>
    </row>
    <row r="35" spans="1:14" x14ac:dyDescent="0.25">
      <c r="A35" s="21"/>
      <c r="B35" s="21"/>
      <c r="C35" s="21"/>
      <c r="D35" s="21"/>
      <c r="E35" s="21"/>
      <c r="F35" s="21"/>
      <c r="G35" s="21"/>
      <c r="H35" s="21"/>
      <c r="I35" s="40"/>
      <c r="J35" s="40"/>
      <c r="K35" s="40"/>
      <c r="L35" s="19"/>
      <c r="M35" s="16"/>
      <c r="N35" s="16"/>
    </row>
    <row r="36" spans="1:14" x14ac:dyDescent="0.25">
      <c r="A36" s="21"/>
      <c r="B36" s="21"/>
      <c r="C36" s="21"/>
      <c r="D36" s="21"/>
      <c r="E36" s="21"/>
      <c r="F36" s="21"/>
      <c r="G36" s="21"/>
      <c r="H36" s="21"/>
      <c r="I36" s="40"/>
      <c r="J36" s="40"/>
      <c r="K36" s="40"/>
      <c r="L36" s="19"/>
      <c r="M36" s="16"/>
      <c r="N36" s="16"/>
    </row>
    <row r="37" spans="1:14" x14ac:dyDescent="0.25">
      <c r="A37" s="21"/>
      <c r="B37" s="21"/>
      <c r="C37" s="21"/>
      <c r="D37" s="21"/>
      <c r="E37" s="21"/>
      <c r="F37" s="21"/>
      <c r="G37" s="21"/>
      <c r="H37" s="21"/>
      <c r="I37" s="40"/>
      <c r="J37" s="40"/>
      <c r="K37" s="40"/>
      <c r="L37" s="19"/>
      <c r="M37" s="16"/>
      <c r="N37" s="16"/>
    </row>
    <row r="38" spans="1:14" x14ac:dyDescent="0.25">
      <c r="A38" s="21"/>
      <c r="B38" s="21"/>
      <c r="C38" s="21"/>
      <c r="D38" s="21"/>
      <c r="E38" s="21"/>
      <c r="F38" s="21"/>
      <c r="G38" s="21"/>
      <c r="H38" s="21"/>
      <c r="I38" s="40"/>
      <c r="J38" s="40"/>
      <c r="K38" s="40"/>
      <c r="L38" s="19"/>
      <c r="M38" s="16"/>
      <c r="N38" s="16"/>
    </row>
    <row r="39" spans="1:14" x14ac:dyDescent="0.25">
      <c r="A39" s="21"/>
      <c r="B39" s="21"/>
      <c r="C39" s="21"/>
      <c r="D39" s="21"/>
      <c r="E39" s="21"/>
      <c r="F39" s="21"/>
      <c r="G39" s="21"/>
      <c r="H39" s="21"/>
      <c r="I39" s="40"/>
      <c r="J39" s="40"/>
      <c r="K39" s="40"/>
      <c r="L39" s="19"/>
      <c r="M39" s="16"/>
      <c r="N39" s="16"/>
    </row>
    <row r="40" spans="1:14" x14ac:dyDescent="0.25">
      <c r="A40" s="21"/>
      <c r="B40" s="21"/>
      <c r="C40" s="21"/>
      <c r="D40" s="21"/>
      <c r="E40" s="21"/>
      <c r="F40" s="21"/>
      <c r="G40" s="21"/>
      <c r="H40" s="21"/>
      <c r="I40" s="40"/>
      <c r="J40" s="40"/>
      <c r="K40" s="40"/>
      <c r="L40" s="19"/>
      <c r="M40" s="16"/>
      <c r="N40" s="16"/>
    </row>
    <row r="41" spans="1:14" x14ac:dyDescent="0.25">
      <c r="A41" s="21"/>
      <c r="B41" s="21"/>
      <c r="C41" s="21"/>
      <c r="D41" s="21"/>
      <c r="E41" s="21"/>
      <c r="F41" s="21"/>
      <c r="G41" s="21"/>
      <c r="H41" s="21"/>
      <c r="I41" s="40"/>
      <c r="J41" s="40"/>
      <c r="K41" s="40"/>
      <c r="L41" s="19"/>
      <c r="M41" s="16"/>
      <c r="N41" s="16"/>
    </row>
    <row r="42" spans="1:14" ht="15.75" customHeight="1" thickBot="1" x14ac:dyDescent="0.3">
      <c r="A42" s="21"/>
      <c r="B42" s="21"/>
      <c r="C42" s="21"/>
      <c r="D42" s="21"/>
      <c r="E42" s="21"/>
      <c r="F42" s="21"/>
      <c r="G42" s="21"/>
      <c r="H42" s="21"/>
      <c r="I42" s="19"/>
      <c r="J42" s="19"/>
      <c r="K42" s="19"/>
      <c r="L42" s="19"/>
      <c r="M42" s="18"/>
      <c r="N42" s="16"/>
    </row>
    <row r="43" spans="1:14" ht="25.5" customHeight="1" thickBot="1" x14ac:dyDescent="0.3">
      <c r="A43" s="77" t="s">
        <v>77</v>
      </c>
      <c r="B43" s="78"/>
      <c r="C43" s="78"/>
      <c r="D43" s="78"/>
      <c r="E43" s="78"/>
      <c r="F43" s="78"/>
      <c r="G43" s="78"/>
      <c r="H43" s="78"/>
      <c r="I43" s="78"/>
      <c r="J43" s="78"/>
      <c r="K43" s="79"/>
      <c r="L43" s="19"/>
      <c r="M43" s="16"/>
      <c r="N43" s="16"/>
    </row>
    <row r="44" spans="1:14" ht="30.75" customHeight="1" thickBot="1" x14ac:dyDescent="0.3">
      <c r="A44" s="83" t="s">
        <v>0</v>
      </c>
      <c r="B44" s="83" t="s">
        <v>1</v>
      </c>
      <c r="C44" s="104" t="s">
        <v>4</v>
      </c>
      <c r="D44" s="105"/>
      <c r="E44" s="105"/>
      <c r="F44" s="105"/>
      <c r="G44" s="105"/>
      <c r="H44" s="106"/>
      <c r="I44" s="104" t="s">
        <v>19</v>
      </c>
      <c r="J44" s="105"/>
      <c r="K44" s="106"/>
      <c r="L44" s="19"/>
      <c r="M44" s="17"/>
      <c r="N44" s="17"/>
    </row>
    <row r="45" spans="1:14" ht="15" customHeight="1" x14ac:dyDescent="0.25">
      <c r="A45" s="84"/>
      <c r="B45" s="84"/>
      <c r="C45" s="92" t="s">
        <v>2</v>
      </c>
      <c r="D45" s="110" t="s">
        <v>42</v>
      </c>
      <c r="E45" s="96" t="s">
        <v>35</v>
      </c>
      <c r="F45" s="98" t="s">
        <v>36</v>
      </c>
      <c r="G45" s="83" t="s">
        <v>41</v>
      </c>
      <c r="H45" s="83" t="s">
        <v>48</v>
      </c>
      <c r="I45" s="100" t="s">
        <v>2</v>
      </c>
      <c r="J45" s="83" t="s">
        <v>39</v>
      </c>
      <c r="K45" s="80" t="s">
        <v>38</v>
      </c>
      <c r="L45" s="19"/>
      <c r="M45" s="3"/>
    </row>
    <row r="46" spans="1:14" ht="15.75" thickBot="1" x14ac:dyDescent="0.3">
      <c r="A46" s="85"/>
      <c r="B46" s="85"/>
      <c r="C46" s="93"/>
      <c r="D46" s="111"/>
      <c r="E46" s="97"/>
      <c r="F46" s="99"/>
      <c r="G46" s="85"/>
      <c r="H46" s="85"/>
      <c r="I46" s="101"/>
      <c r="J46" s="85"/>
      <c r="K46" s="82"/>
      <c r="L46" s="19"/>
      <c r="M46" s="3"/>
    </row>
    <row r="47" spans="1:14" x14ac:dyDescent="0.25">
      <c r="A47" s="22">
        <v>1</v>
      </c>
      <c r="B47" s="23" t="s">
        <v>54</v>
      </c>
      <c r="C47" s="31">
        <v>13</v>
      </c>
      <c r="D47" s="31">
        <v>18</v>
      </c>
      <c r="E47" s="31">
        <f>C47*D47</f>
        <v>234</v>
      </c>
      <c r="F47" s="31"/>
      <c r="G47" s="31"/>
      <c r="H47" s="31"/>
      <c r="I47" s="31">
        <v>0</v>
      </c>
      <c r="J47" s="31">
        <v>18</v>
      </c>
      <c r="K47" s="41">
        <f>I47*J47</f>
        <v>0</v>
      </c>
      <c r="L47" s="19"/>
      <c r="M47" s="3"/>
    </row>
    <row r="48" spans="1:14" ht="15" customHeight="1" x14ac:dyDescent="0.25">
      <c r="A48" s="22">
        <v>2</v>
      </c>
      <c r="B48" s="23" t="s">
        <v>51</v>
      </c>
      <c r="C48" s="31">
        <v>0</v>
      </c>
      <c r="D48" s="24">
        <v>20</v>
      </c>
      <c r="E48" s="24">
        <f t="shared" ref="E48:E59" si="5">C48*D48</f>
        <v>0</v>
      </c>
      <c r="F48" s="24"/>
      <c r="G48" s="24"/>
      <c r="H48" s="24"/>
      <c r="I48" s="24">
        <v>5</v>
      </c>
      <c r="J48" s="31">
        <v>20</v>
      </c>
      <c r="K48" s="41">
        <f t="shared" ref="K48:K59" si="6">I48*J48</f>
        <v>100</v>
      </c>
      <c r="L48" s="19"/>
      <c r="M48" s="3"/>
    </row>
    <row r="49" spans="1:13" x14ac:dyDescent="0.25">
      <c r="A49" s="22">
        <v>3</v>
      </c>
      <c r="B49" s="23" t="s">
        <v>52</v>
      </c>
      <c r="C49" s="31">
        <v>3</v>
      </c>
      <c r="D49" s="24">
        <v>18</v>
      </c>
      <c r="E49" s="24">
        <f t="shared" si="5"/>
        <v>54</v>
      </c>
      <c r="F49" s="24"/>
      <c r="G49" s="24"/>
      <c r="H49" s="24"/>
      <c r="I49" s="24">
        <v>1</v>
      </c>
      <c r="J49" s="31">
        <v>18</v>
      </c>
      <c r="K49" s="41">
        <f t="shared" si="6"/>
        <v>18</v>
      </c>
      <c r="L49" s="19"/>
      <c r="M49" s="3"/>
    </row>
    <row r="50" spans="1:13" x14ac:dyDescent="0.25">
      <c r="A50" s="22">
        <v>4</v>
      </c>
      <c r="B50" s="23" t="s">
        <v>53</v>
      </c>
      <c r="C50" s="31">
        <v>4</v>
      </c>
      <c r="D50" s="24">
        <v>10</v>
      </c>
      <c r="E50" s="24">
        <f t="shared" si="5"/>
        <v>40</v>
      </c>
      <c r="F50" s="24"/>
      <c r="G50" s="24"/>
      <c r="H50" s="24"/>
      <c r="I50" s="24">
        <v>0</v>
      </c>
      <c r="J50" s="31">
        <v>10</v>
      </c>
      <c r="K50" s="41">
        <f t="shared" si="6"/>
        <v>0</v>
      </c>
      <c r="L50" s="19"/>
      <c r="M50" s="3"/>
    </row>
    <row r="51" spans="1:13" x14ac:dyDescent="0.25">
      <c r="A51" s="22">
        <v>5</v>
      </c>
      <c r="B51" s="23" t="s">
        <v>65</v>
      </c>
      <c r="C51" s="31">
        <v>0</v>
      </c>
      <c r="D51" s="24">
        <v>10</v>
      </c>
      <c r="E51" s="24">
        <f t="shared" si="5"/>
        <v>0</v>
      </c>
      <c r="F51" s="24"/>
      <c r="G51" s="24"/>
      <c r="H51" s="24"/>
      <c r="I51" s="24">
        <v>0</v>
      </c>
      <c r="J51" s="31">
        <v>10</v>
      </c>
      <c r="K51" s="41">
        <f t="shared" si="6"/>
        <v>0</v>
      </c>
      <c r="L51" s="19"/>
      <c r="M51" s="3"/>
    </row>
    <row r="52" spans="1:13" x14ac:dyDescent="0.25">
      <c r="A52" s="22">
        <v>6</v>
      </c>
      <c r="B52" s="23" t="s">
        <v>55</v>
      </c>
      <c r="C52" s="31">
        <v>0</v>
      </c>
      <c r="D52" s="24">
        <v>10</v>
      </c>
      <c r="E52" s="24">
        <f t="shared" si="5"/>
        <v>0</v>
      </c>
      <c r="F52" s="24"/>
      <c r="G52" s="24"/>
      <c r="H52" s="24"/>
      <c r="I52" s="24">
        <v>0</v>
      </c>
      <c r="J52" s="31">
        <v>10</v>
      </c>
      <c r="K52" s="41">
        <f t="shared" si="6"/>
        <v>0</v>
      </c>
      <c r="L52" s="19"/>
      <c r="M52" s="3"/>
    </row>
    <row r="53" spans="1:13" x14ac:dyDescent="0.25">
      <c r="A53" s="22">
        <v>7</v>
      </c>
      <c r="B53" s="23" t="s">
        <v>5</v>
      </c>
      <c r="C53" s="31">
        <v>2</v>
      </c>
      <c r="D53" s="24">
        <v>75</v>
      </c>
      <c r="E53" s="24">
        <f t="shared" si="5"/>
        <v>150</v>
      </c>
      <c r="F53" s="24"/>
      <c r="G53" s="24"/>
      <c r="H53" s="24"/>
      <c r="I53" s="24">
        <v>3</v>
      </c>
      <c r="J53" s="31">
        <v>75</v>
      </c>
      <c r="K53" s="41">
        <f t="shared" si="6"/>
        <v>225</v>
      </c>
      <c r="L53" s="19"/>
      <c r="M53" s="3"/>
    </row>
    <row r="54" spans="1:13" x14ac:dyDescent="0.25">
      <c r="A54" s="22">
        <v>8</v>
      </c>
      <c r="B54" s="23" t="s">
        <v>6</v>
      </c>
      <c r="C54" s="31">
        <v>4</v>
      </c>
      <c r="D54" s="24">
        <v>60</v>
      </c>
      <c r="E54" s="24">
        <f t="shared" si="5"/>
        <v>240</v>
      </c>
      <c r="F54" s="24"/>
      <c r="G54" s="24"/>
      <c r="H54" s="24"/>
      <c r="I54" s="24">
        <v>0</v>
      </c>
      <c r="J54" s="31">
        <v>60</v>
      </c>
      <c r="K54" s="41">
        <f t="shared" si="6"/>
        <v>0</v>
      </c>
      <c r="L54" s="19"/>
      <c r="M54" s="3"/>
    </row>
    <row r="55" spans="1:13" x14ac:dyDescent="0.25">
      <c r="A55" s="22">
        <v>9</v>
      </c>
      <c r="B55" s="23" t="s">
        <v>7</v>
      </c>
      <c r="C55" s="31">
        <v>1</v>
      </c>
      <c r="D55" s="24">
        <v>100</v>
      </c>
      <c r="E55" s="24">
        <f t="shared" si="5"/>
        <v>100</v>
      </c>
      <c r="F55" s="24"/>
      <c r="G55" s="24"/>
      <c r="H55" s="24"/>
      <c r="I55" s="24">
        <v>0</v>
      </c>
      <c r="J55" s="31">
        <v>100</v>
      </c>
      <c r="K55" s="41">
        <f t="shared" si="6"/>
        <v>0</v>
      </c>
      <c r="L55" s="19"/>
      <c r="M55" s="3"/>
    </row>
    <row r="56" spans="1:13" x14ac:dyDescent="0.25">
      <c r="A56" s="22">
        <v>10</v>
      </c>
      <c r="B56" s="23" t="s">
        <v>56</v>
      </c>
      <c r="C56" s="31">
        <v>0</v>
      </c>
      <c r="D56" s="24">
        <v>20</v>
      </c>
      <c r="E56" s="24">
        <f t="shared" si="5"/>
        <v>0</v>
      </c>
      <c r="F56" s="24"/>
      <c r="G56" s="24"/>
      <c r="H56" s="24"/>
      <c r="I56" s="24">
        <v>0</v>
      </c>
      <c r="J56" s="31">
        <v>20</v>
      </c>
      <c r="K56" s="41">
        <f t="shared" si="6"/>
        <v>0</v>
      </c>
      <c r="L56" s="19"/>
      <c r="M56" s="3"/>
    </row>
    <row r="57" spans="1:13" x14ac:dyDescent="0.25">
      <c r="A57" s="22">
        <v>11</v>
      </c>
      <c r="B57" s="23" t="s">
        <v>8</v>
      </c>
      <c r="C57" s="31">
        <v>1</v>
      </c>
      <c r="D57" s="24">
        <v>60</v>
      </c>
      <c r="E57" s="24">
        <f t="shared" si="5"/>
        <v>60</v>
      </c>
      <c r="F57" s="24"/>
      <c r="G57" s="24"/>
      <c r="H57" s="24"/>
      <c r="I57" s="24">
        <v>0</v>
      </c>
      <c r="J57" s="31">
        <v>60</v>
      </c>
      <c r="K57" s="41">
        <f t="shared" si="6"/>
        <v>0</v>
      </c>
      <c r="L57" s="19"/>
      <c r="M57" s="3"/>
    </row>
    <row r="58" spans="1:13" x14ac:dyDescent="0.25">
      <c r="A58" s="22">
        <v>12</v>
      </c>
      <c r="B58" s="23" t="s">
        <v>63</v>
      </c>
      <c r="C58" s="31">
        <v>0</v>
      </c>
      <c r="D58" s="24">
        <v>15</v>
      </c>
      <c r="E58" s="24">
        <f t="shared" si="5"/>
        <v>0</v>
      </c>
      <c r="F58" s="24"/>
      <c r="G58" s="24"/>
      <c r="H58" s="24"/>
      <c r="I58" s="24">
        <v>0</v>
      </c>
      <c r="J58" s="31">
        <v>15</v>
      </c>
      <c r="K58" s="41">
        <f t="shared" si="6"/>
        <v>0</v>
      </c>
      <c r="L58" s="19"/>
      <c r="M58" s="17"/>
    </row>
    <row r="59" spans="1:13" x14ac:dyDescent="0.25">
      <c r="A59" s="22">
        <v>13</v>
      </c>
      <c r="B59" s="29" t="s">
        <v>64</v>
      </c>
      <c r="C59" s="31">
        <v>0</v>
      </c>
      <c r="D59" s="24">
        <v>15</v>
      </c>
      <c r="E59" s="24">
        <f t="shared" si="5"/>
        <v>0</v>
      </c>
      <c r="F59" s="24"/>
      <c r="G59" s="24"/>
      <c r="H59" s="29"/>
      <c r="I59" s="24">
        <v>0</v>
      </c>
      <c r="J59" s="31">
        <v>15</v>
      </c>
      <c r="K59" s="41">
        <f t="shared" si="6"/>
        <v>0</v>
      </c>
      <c r="L59" s="19"/>
      <c r="M59" s="3"/>
    </row>
    <row r="60" spans="1:13" ht="15" customHeight="1" x14ac:dyDescent="0.25">
      <c r="A60" s="75" t="s">
        <v>20</v>
      </c>
      <c r="B60" s="76"/>
      <c r="C60" s="31"/>
      <c r="D60" s="24"/>
      <c r="E60" s="24"/>
      <c r="F60" s="24"/>
      <c r="G60" s="24"/>
      <c r="H60" s="24"/>
      <c r="I60" s="24"/>
      <c r="J60" s="24"/>
      <c r="K60" s="26"/>
      <c r="L60" s="19"/>
      <c r="M60" s="3"/>
    </row>
    <row r="61" spans="1:13" x14ac:dyDescent="0.25">
      <c r="A61" s="22">
        <v>14</v>
      </c>
      <c r="B61" s="23" t="s">
        <v>73</v>
      </c>
      <c r="C61" s="31">
        <v>0</v>
      </c>
      <c r="D61" s="24">
        <v>1000</v>
      </c>
      <c r="E61" s="24"/>
      <c r="F61" s="24">
        <f>C61*D61</f>
        <v>0</v>
      </c>
      <c r="G61" s="24"/>
      <c r="H61" s="24"/>
      <c r="I61" s="24"/>
      <c r="J61" s="24"/>
      <c r="K61" s="26"/>
      <c r="L61" s="19"/>
      <c r="M61" s="3"/>
    </row>
    <row r="62" spans="1:13" x14ac:dyDescent="0.25">
      <c r="A62" s="22">
        <v>15</v>
      </c>
      <c r="B62" s="23" t="s">
        <v>59</v>
      </c>
      <c r="C62" s="31">
        <v>6</v>
      </c>
      <c r="D62" s="24">
        <v>100</v>
      </c>
      <c r="E62" s="24"/>
      <c r="F62" s="24">
        <f>C62*D62</f>
        <v>600</v>
      </c>
      <c r="G62" s="24"/>
      <c r="H62" s="24"/>
      <c r="I62" s="29">
        <v>0</v>
      </c>
      <c r="J62" s="29">
        <v>100</v>
      </c>
      <c r="K62" s="42">
        <f>I62*J62</f>
        <v>0</v>
      </c>
      <c r="L62" s="19"/>
      <c r="M62" s="3"/>
    </row>
    <row r="63" spans="1:13" x14ac:dyDescent="0.25">
      <c r="A63" s="22">
        <v>16</v>
      </c>
      <c r="B63" s="23" t="s">
        <v>62</v>
      </c>
      <c r="C63" s="31">
        <v>11</v>
      </c>
      <c r="D63" s="24">
        <v>100</v>
      </c>
      <c r="E63" s="24"/>
      <c r="F63" s="24">
        <f>C63*D63</f>
        <v>1100</v>
      </c>
      <c r="G63" s="24"/>
      <c r="H63" s="24"/>
      <c r="I63" s="29"/>
      <c r="J63" s="29"/>
      <c r="K63" s="42"/>
      <c r="L63" s="19"/>
      <c r="M63" s="3"/>
    </row>
    <row r="64" spans="1:13" x14ac:dyDescent="0.25">
      <c r="A64" s="22">
        <v>17</v>
      </c>
      <c r="B64" s="23" t="s">
        <v>60</v>
      </c>
      <c r="C64" s="31">
        <v>0</v>
      </c>
      <c r="D64" s="24">
        <v>200</v>
      </c>
      <c r="E64" s="24"/>
      <c r="F64" s="24">
        <f>C64*D64</f>
        <v>0</v>
      </c>
      <c r="G64" s="24"/>
      <c r="H64" s="24"/>
      <c r="I64" s="29">
        <v>1</v>
      </c>
      <c r="J64" s="29">
        <v>200</v>
      </c>
      <c r="K64" s="42">
        <f>I64*J64</f>
        <v>200</v>
      </c>
      <c r="L64" s="19"/>
      <c r="M64" s="3"/>
    </row>
    <row r="65" spans="1:13" x14ac:dyDescent="0.25">
      <c r="A65" s="22">
        <v>18</v>
      </c>
      <c r="B65" s="23" t="s">
        <v>61</v>
      </c>
      <c r="C65" s="31">
        <v>4</v>
      </c>
      <c r="D65" s="24">
        <v>200</v>
      </c>
      <c r="E65" s="27"/>
      <c r="F65" s="24">
        <f>C65*D65</f>
        <v>800</v>
      </c>
      <c r="G65" s="27"/>
      <c r="H65" s="27"/>
      <c r="I65" s="43">
        <v>0</v>
      </c>
      <c r="J65" s="43">
        <v>200</v>
      </c>
      <c r="K65" s="44">
        <f>I65*J65</f>
        <v>0</v>
      </c>
      <c r="L65" s="19"/>
      <c r="M65" s="17"/>
    </row>
    <row r="66" spans="1:13" ht="15.75" thickBot="1" x14ac:dyDescent="0.3">
      <c r="A66" s="22">
        <v>19</v>
      </c>
      <c r="B66" s="32" t="s">
        <v>88</v>
      </c>
      <c r="C66" s="31">
        <v>2.5</v>
      </c>
      <c r="D66" s="27">
        <v>1250</v>
      </c>
      <c r="E66" s="27"/>
      <c r="F66" s="24"/>
      <c r="G66" s="27">
        <f>C66*D66</f>
        <v>3125</v>
      </c>
      <c r="H66" s="27"/>
      <c r="I66" s="43"/>
      <c r="J66" s="43"/>
      <c r="K66" s="44"/>
      <c r="L66" s="19"/>
      <c r="M66" s="3"/>
    </row>
    <row r="67" spans="1:13" ht="15.75" thickBot="1" x14ac:dyDescent="0.3">
      <c r="A67" s="34"/>
      <c r="B67" s="35"/>
      <c r="C67" s="35"/>
      <c r="D67" s="36"/>
      <c r="E67" s="36">
        <f>SUM(E47:E64)</f>
        <v>878</v>
      </c>
      <c r="F67" s="36">
        <f>SUM(F61:F66)</f>
        <v>2500</v>
      </c>
      <c r="G67" s="36">
        <f>G66</f>
        <v>3125</v>
      </c>
      <c r="H67" s="36">
        <f>E67+F67+G67</f>
        <v>6503</v>
      </c>
      <c r="I67" s="35"/>
      <c r="J67" s="35"/>
      <c r="K67" s="39">
        <f>SUM(K47:K66)</f>
        <v>543</v>
      </c>
      <c r="L67" s="19"/>
      <c r="M67" s="3"/>
    </row>
    <row r="68" spans="1:13" x14ac:dyDescent="0.25">
      <c r="A68" s="19"/>
      <c r="B68" s="19"/>
      <c r="C68" s="19"/>
      <c r="D68" s="20"/>
      <c r="E68" s="20"/>
      <c r="F68" s="20"/>
      <c r="G68" s="20"/>
      <c r="H68" s="20"/>
      <c r="I68" s="19"/>
      <c r="J68" s="19"/>
      <c r="K68" s="20"/>
      <c r="L68" s="19"/>
      <c r="M68" s="17"/>
    </row>
    <row r="69" spans="1:13" x14ac:dyDescent="0.25">
      <c r="A69" s="71"/>
      <c r="B69" s="71"/>
      <c r="C69" s="71"/>
      <c r="D69" s="72"/>
      <c r="E69" s="72"/>
      <c r="F69" s="72"/>
      <c r="G69" s="72"/>
      <c r="H69" s="20"/>
      <c r="I69" s="19"/>
      <c r="J69" s="19"/>
      <c r="K69" s="20"/>
      <c r="L69" s="19"/>
      <c r="M69" s="17"/>
    </row>
    <row r="70" spans="1:13" x14ac:dyDescent="0.25">
      <c r="A70" s="73"/>
      <c r="B70" s="73" t="s">
        <v>1</v>
      </c>
      <c r="C70" s="73"/>
      <c r="D70" s="74" t="s">
        <v>87</v>
      </c>
      <c r="E70" s="74" t="s">
        <v>86</v>
      </c>
      <c r="F70" s="74" t="s">
        <v>85</v>
      </c>
      <c r="G70" s="74" t="s">
        <v>84</v>
      </c>
      <c r="H70" s="20"/>
      <c r="I70" s="19"/>
      <c r="J70" s="19"/>
      <c r="K70" s="20"/>
      <c r="L70" s="19"/>
      <c r="M70" s="17"/>
    </row>
    <row r="71" spans="1:13" x14ac:dyDescent="0.25">
      <c r="A71" s="24">
        <v>1</v>
      </c>
      <c r="B71" s="29" t="s">
        <v>80</v>
      </c>
      <c r="C71" s="29"/>
      <c r="D71" s="24">
        <f>E67</f>
        <v>878</v>
      </c>
      <c r="E71" s="24">
        <f>F67</f>
        <v>2500</v>
      </c>
      <c r="F71" s="24">
        <f>G67</f>
        <v>3125</v>
      </c>
      <c r="G71" s="24">
        <f>K67</f>
        <v>543</v>
      </c>
      <c r="H71" s="20"/>
      <c r="I71" s="19"/>
      <c r="J71" s="19"/>
      <c r="K71" s="20"/>
      <c r="L71" s="19"/>
      <c r="M71" s="17"/>
    </row>
    <row r="72" spans="1:13" x14ac:dyDescent="0.25">
      <c r="A72" s="24">
        <v>2</v>
      </c>
      <c r="B72" s="29" t="s">
        <v>81</v>
      </c>
      <c r="C72" s="29"/>
      <c r="D72" s="24">
        <f>E67</f>
        <v>878</v>
      </c>
      <c r="E72" s="24">
        <f>F67</f>
        <v>2500</v>
      </c>
      <c r="F72" s="24">
        <f>G67</f>
        <v>3125</v>
      </c>
      <c r="G72" s="24">
        <f>K67</f>
        <v>543</v>
      </c>
      <c r="H72" s="20"/>
      <c r="I72" s="19"/>
      <c r="J72" s="19"/>
      <c r="K72" s="20"/>
      <c r="L72" s="19"/>
      <c r="M72" s="17"/>
    </row>
    <row r="73" spans="1:13" x14ac:dyDescent="0.25">
      <c r="A73" s="24">
        <v>3</v>
      </c>
      <c r="B73" s="29" t="s">
        <v>82</v>
      </c>
      <c r="C73" s="29"/>
      <c r="D73" s="24">
        <f>E67</f>
        <v>878</v>
      </c>
      <c r="E73" s="24">
        <f>F67</f>
        <v>2500</v>
      </c>
      <c r="F73" s="24">
        <f>G67</f>
        <v>3125</v>
      </c>
      <c r="G73" s="24">
        <f>K67</f>
        <v>543</v>
      </c>
      <c r="H73" s="20"/>
      <c r="I73" s="19"/>
      <c r="J73" s="19"/>
      <c r="K73" s="20"/>
      <c r="L73" s="19"/>
      <c r="M73" s="17"/>
    </row>
    <row r="74" spans="1:13" x14ac:dyDescent="0.25">
      <c r="A74" s="24">
        <v>4</v>
      </c>
      <c r="B74" s="29" t="s">
        <v>83</v>
      </c>
      <c r="C74" s="29"/>
      <c r="D74" s="24">
        <f>E67</f>
        <v>878</v>
      </c>
      <c r="E74" s="24">
        <f>F67</f>
        <v>2500</v>
      </c>
      <c r="F74" s="24">
        <f>G67</f>
        <v>3125</v>
      </c>
      <c r="G74" s="24">
        <f>K67</f>
        <v>543</v>
      </c>
      <c r="H74" s="21"/>
      <c r="I74" s="21"/>
      <c r="J74" s="21"/>
      <c r="K74" s="21"/>
      <c r="L74" s="21"/>
    </row>
    <row r="75" spans="1:13" x14ac:dyDescent="0.25">
      <c r="A75" s="29"/>
      <c r="B75" s="29"/>
      <c r="C75" s="29"/>
      <c r="D75" s="24">
        <f>SUM(D71:D74)</f>
        <v>3512</v>
      </c>
      <c r="E75" s="24">
        <f>SUM(E71:E74)</f>
        <v>10000</v>
      </c>
      <c r="F75" s="24">
        <f>SUM(F71:F74)</f>
        <v>12500</v>
      </c>
      <c r="G75" s="24">
        <f>SUM(G71:G74)</f>
        <v>2172</v>
      </c>
      <c r="H75" s="21"/>
      <c r="I75" s="21"/>
      <c r="J75" s="21"/>
      <c r="K75" s="21"/>
      <c r="L75" s="21"/>
    </row>
    <row r="76" spans="1:13" x14ac:dyDescent="0.25">
      <c r="A76" s="19"/>
      <c r="B76" s="19"/>
      <c r="C76" s="19"/>
      <c r="D76" s="19"/>
      <c r="E76" s="19"/>
      <c r="F76" s="19"/>
      <c r="G76" s="19"/>
      <c r="H76" s="21"/>
      <c r="I76" s="21"/>
      <c r="J76" s="21"/>
      <c r="K76" s="21"/>
      <c r="L76" s="21"/>
    </row>
    <row r="77" spans="1:13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3" ht="15.75" thickBo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1"/>
    </row>
    <row r="79" spans="1:13" ht="16.5" thickBot="1" x14ac:dyDescent="0.3">
      <c r="A79" s="77" t="s">
        <v>47</v>
      </c>
      <c r="B79" s="78"/>
      <c r="C79" s="78"/>
      <c r="D79" s="78"/>
      <c r="E79" s="78"/>
      <c r="F79" s="79"/>
      <c r="G79" s="19"/>
      <c r="H79" s="19"/>
      <c r="I79" s="19"/>
      <c r="J79" s="19"/>
      <c r="K79" s="19"/>
      <c r="L79" s="21"/>
    </row>
    <row r="80" spans="1:13" ht="30.75" thickBot="1" x14ac:dyDescent="0.3">
      <c r="A80" s="63" t="s">
        <v>71</v>
      </c>
      <c r="B80" s="67" t="s">
        <v>72</v>
      </c>
      <c r="C80" s="64" t="s">
        <v>35</v>
      </c>
      <c r="D80" s="65" t="s">
        <v>36</v>
      </c>
      <c r="E80" s="66" t="s">
        <v>37</v>
      </c>
      <c r="F80" s="65" t="s">
        <v>19</v>
      </c>
      <c r="G80" s="45"/>
      <c r="H80" s="45"/>
      <c r="I80" s="46"/>
      <c r="J80" s="46"/>
      <c r="K80" s="46"/>
      <c r="L80" s="21"/>
    </row>
    <row r="81" spans="1:12" x14ac:dyDescent="0.25">
      <c r="A81" s="47">
        <v>1</v>
      </c>
      <c r="B81" s="48" t="s">
        <v>28</v>
      </c>
      <c r="C81" s="49"/>
      <c r="D81" s="49"/>
      <c r="E81" s="50"/>
      <c r="F81" s="51">
        <f>K29</f>
        <v>2455</v>
      </c>
      <c r="G81" s="21"/>
      <c r="H81" s="20"/>
      <c r="I81" s="20"/>
      <c r="J81" s="20"/>
      <c r="K81" s="20"/>
      <c r="L81" s="21"/>
    </row>
    <row r="82" spans="1:12" x14ac:dyDescent="0.25">
      <c r="A82" s="22">
        <v>2</v>
      </c>
      <c r="B82" s="24" t="s">
        <v>89</v>
      </c>
      <c r="C82" s="24"/>
      <c r="D82" s="24"/>
      <c r="E82" s="25"/>
      <c r="F82" s="26">
        <f>AA29</f>
        <v>1637</v>
      </c>
      <c r="G82" s="21"/>
      <c r="H82" s="20"/>
      <c r="I82" s="20"/>
      <c r="J82" s="20"/>
      <c r="K82" s="20"/>
      <c r="L82" s="19"/>
    </row>
    <row r="83" spans="1:12" x14ac:dyDescent="0.25">
      <c r="A83" s="22">
        <v>3</v>
      </c>
      <c r="B83" s="24" t="s">
        <v>11</v>
      </c>
      <c r="C83" s="24">
        <f>D75</f>
        <v>3512</v>
      </c>
      <c r="D83" s="24">
        <f>E75</f>
        <v>10000</v>
      </c>
      <c r="E83" s="25">
        <f>F75</f>
        <v>12500</v>
      </c>
      <c r="F83" s="26">
        <f>G75</f>
        <v>2172</v>
      </c>
      <c r="G83" s="21"/>
      <c r="H83" s="20"/>
      <c r="I83" s="20"/>
      <c r="J83" s="20"/>
      <c r="K83" s="20"/>
      <c r="L83" s="19"/>
    </row>
    <row r="84" spans="1:12" x14ac:dyDescent="0.25">
      <c r="A84" s="22">
        <v>4</v>
      </c>
      <c r="B84" s="24" t="s">
        <v>29</v>
      </c>
      <c r="C84" s="24">
        <f>C83</f>
        <v>3512</v>
      </c>
      <c r="D84" s="24">
        <f>D83</f>
        <v>10000</v>
      </c>
      <c r="E84" s="25">
        <f>E83</f>
        <v>12500</v>
      </c>
      <c r="F84" s="26">
        <f>G75</f>
        <v>2172</v>
      </c>
      <c r="G84" s="21"/>
      <c r="H84" s="20"/>
      <c r="I84" s="20"/>
      <c r="J84" s="20"/>
      <c r="K84" s="20"/>
      <c r="L84" s="19"/>
    </row>
    <row r="85" spans="1:12" x14ac:dyDescent="0.25">
      <c r="A85" s="22">
        <v>5</v>
      </c>
      <c r="B85" s="24" t="s">
        <v>30</v>
      </c>
      <c r="C85" s="24">
        <f>C83</f>
        <v>3512</v>
      </c>
      <c r="D85" s="24">
        <f>D83</f>
        <v>10000</v>
      </c>
      <c r="E85" s="25">
        <f>E83</f>
        <v>12500</v>
      </c>
      <c r="F85" s="26">
        <f>G75</f>
        <v>2172</v>
      </c>
      <c r="G85" s="21"/>
      <c r="H85" s="20"/>
      <c r="I85" s="20"/>
      <c r="J85" s="20"/>
      <c r="K85" s="20"/>
      <c r="L85" s="19"/>
    </row>
    <row r="86" spans="1:12" x14ac:dyDescent="0.25">
      <c r="A86" s="22">
        <v>6</v>
      </c>
      <c r="B86" s="24" t="s">
        <v>31</v>
      </c>
      <c r="C86" s="24">
        <f>C83</f>
        <v>3512</v>
      </c>
      <c r="D86" s="24">
        <f>D83</f>
        <v>10000</v>
      </c>
      <c r="E86" s="25">
        <f>E83</f>
        <v>12500</v>
      </c>
      <c r="F86" s="26">
        <f>G75</f>
        <v>2172</v>
      </c>
      <c r="G86" s="21"/>
      <c r="H86" s="20"/>
      <c r="I86" s="20"/>
      <c r="J86" s="20"/>
      <c r="K86" s="20"/>
      <c r="L86" s="19"/>
    </row>
    <row r="87" spans="1:12" x14ac:dyDescent="0.25">
      <c r="A87" s="22">
        <v>7</v>
      </c>
      <c r="B87" s="24" t="s">
        <v>32</v>
      </c>
      <c r="C87" s="24">
        <f t="shared" ref="C87:E90" si="7">C83</f>
        <v>3512</v>
      </c>
      <c r="D87" s="24">
        <f t="shared" si="7"/>
        <v>10000</v>
      </c>
      <c r="E87" s="25">
        <f t="shared" si="7"/>
        <v>12500</v>
      </c>
      <c r="F87" s="26">
        <f>G75</f>
        <v>2172</v>
      </c>
      <c r="G87" s="21"/>
      <c r="H87" s="20"/>
      <c r="I87" s="20"/>
      <c r="J87" s="20"/>
      <c r="K87" s="20"/>
      <c r="L87" s="19"/>
    </row>
    <row r="88" spans="1:12" x14ac:dyDescent="0.25">
      <c r="A88" s="22">
        <v>8</v>
      </c>
      <c r="B88" s="24" t="s">
        <v>33</v>
      </c>
      <c r="C88" s="24">
        <f t="shared" si="7"/>
        <v>3512</v>
      </c>
      <c r="D88" s="24">
        <f t="shared" si="7"/>
        <v>10000</v>
      </c>
      <c r="E88" s="25">
        <f t="shared" si="7"/>
        <v>12500</v>
      </c>
      <c r="F88" s="26">
        <f>G75</f>
        <v>2172</v>
      </c>
      <c r="G88" s="21"/>
      <c r="H88" s="20"/>
      <c r="I88" s="20"/>
      <c r="J88" s="20"/>
      <c r="K88" s="20"/>
      <c r="L88" s="19"/>
    </row>
    <row r="89" spans="1:12" x14ac:dyDescent="0.25">
      <c r="A89" s="22">
        <v>9</v>
      </c>
      <c r="B89" s="24" t="s">
        <v>66</v>
      </c>
      <c r="C89" s="24">
        <f t="shared" si="7"/>
        <v>3512</v>
      </c>
      <c r="D89" s="24">
        <f t="shared" si="7"/>
        <v>10000</v>
      </c>
      <c r="E89" s="25">
        <f t="shared" si="7"/>
        <v>12500</v>
      </c>
      <c r="F89" s="26">
        <f>G75</f>
        <v>2172</v>
      </c>
      <c r="G89" s="21"/>
      <c r="H89" s="20"/>
      <c r="I89" s="20"/>
      <c r="J89" s="20"/>
      <c r="K89" s="20"/>
      <c r="L89" s="19"/>
    </row>
    <row r="90" spans="1:12" x14ac:dyDescent="0.25">
      <c r="A90" s="22">
        <v>10</v>
      </c>
      <c r="B90" s="24" t="s">
        <v>67</v>
      </c>
      <c r="C90" s="24">
        <f t="shared" si="7"/>
        <v>3512</v>
      </c>
      <c r="D90" s="24">
        <f t="shared" si="7"/>
        <v>10000</v>
      </c>
      <c r="E90" s="25">
        <f t="shared" si="7"/>
        <v>12500</v>
      </c>
      <c r="F90" s="26">
        <f>G75</f>
        <v>2172</v>
      </c>
      <c r="G90" s="21"/>
      <c r="H90" s="20"/>
      <c r="I90" s="20"/>
      <c r="J90" s="20"/>
      <c r="K90" s="20"/>
      <c r="L90" s="19"/>
    </row>
    <row r="91" spans="1:12" x14ac:dyDescent="0.25">
      <c r="B91" s="24" t="s">
        <v>90</v>
      </c>
      <c r="C91" s="24">
        <f>D75</f>
        <v>3512</v>
      </c>
      <c r="D91" s="24">
        <f>E75</f>
        <v>10000</v>
      </c>
      <c r="E91" s="25">
        <f>F75</f>
        <v>12500</v>
      </c>
      <c r="F91" s="26">
        <f>G75</f>
        <v>2172</v>
      </c>
      <c r="G91" s="21"/>
      <c r="H91" s="20"/>
      <c r="I91" s="20"/>
      <c r="J91" s="20"/>
      <c r="K91" s="20"/>
      <c r="L91" s="19"/>
    </row>
    <row r="92" spans="1:12" x14ac:dyDescent="0.25">
      <c r="A92" s="22"/>
      <c r="B92" s="24" t="s">
        <v>91</v>
      </c>
      <c r="C92" s="24">
        <f>D75</f>
        <v>3512</v>
      </c>
      <c r="D92" s="24">
        <f>E75</f>
        <v>10000</v>
      </c>
      <c r="E92" s="25">
        <f>F75</f>
        <v>12500</v>
      </c>
      <c r="F92" s="26">
        <f>G75</f>
        <v>2172</v>
      </c>
      <c r="G92" s="21"/>
      <c r="H92" s="20"/>
      <c r="I92" s="20"/>
      <c r="J92" s="20"/>
      <c r="K92" s="20"/>
      <c r="L92" s="19"/>
    </row>
    <row r="93" spans="1:12" x14ac:dyDescent="0.25">
      <c r="A93" s="22"/>
      <c r="B93" s="24" t="s">
        <v>92</v>
      </c>
      <c r="C93" s="24">
        <f>D75</f>
        <v>3512</v>
      </c>
      <c r="D93" s="24">
        <f>E75</f>
        <v>10000</v>
      </c>
      <c r="E93" s="25">
        <f>F75</f>
        <v>12500</v>
      </c>
      <c r="F93" s="26">
        <f>G75</f>
        <v>2172</v>
      </c>
      <c r="G93" s="21"/>
      <c r="H93" s="20"/>
      <c r="I93" s="20"/>
      <c r="J93" s="20"/>
      <c r="K93" s="20"/>
      <c r="L93" s="19"/>
    </row>
    <row r="94" spans="1:12" x14ac:dyDescent="0.25">
      <c r="A94" s="22"/>
      <c r="B94" s="24" t="s">
        <v>93</v>
      </c>
      <c r="C94" s="24">
        <v>1265</v>
      </c>
      <c r="D94" s="24">
        <v>2600</v>
      </c>
      <c r="E94" s="25">
        <v>2500</v>
      </c>
      <c r="F94" s="26"/>
      <c r="G94" s="21"/>
      <c r="H94" s="20"/>
      <c r="I94" s="20"/>
      <c r="J94" s="20"/>
      <c r="K94" s="20"/>
      <c r="L94" s="19"/>
    </row>
    <row r="95" spans="1:12" x14ac:dyDescent="0.25">
      <c r="A95" s="22"/>
      <c r="B95" s="24" t="s">
        <v>34</v>
      </c>
      <c r="C95" s="24"/>
      <c r="D95" s="24"/>
      <c r="E95" s="25"/>
      <c r="F95" s="26">
        <f>K78</f>
        <v>0</v>
      </c>
      <c r="G95" s="21"/>
      <c r="H95" s="20"/>
      <c r="I95" s="20"/>
      <c r="J95" s="20"/>
      <c r="K95" s="20"/>
      <c r="L95" s="19"/>
    </row>
    <row r="96" spans="1:12" ht="15.75" thickBot="1" x14ac:dyDescent="0.3">
      <c r="A96" s="22"/>
      <c r="B96" s="52" t="s">
        <v>10</v>
      </c>
      <c r="C96" s="52">
        <f>SUM(C82:C95)</f>
        <v>39897</v>
      </c>
      <c r="D96" s="52">
        <f>SUM(D82:D95)</f>
        <v>112600</v>
      </c>
      <c r="E96" s="53">
        <f>SUM(E83:E95)</f>
        <v>140000</v>
      </c>
      <c r="F96" s="54">
        <f>SUM(F81:F95)</f>
        <v>27984</v>
      </c>
      <c r="G96" s="21"/>
      <c r="H96" s="20"/>
      <c r="I96" s="20"/>
      <c r="J96" s="20"/>
      <c r="K96" s="20"/>
      <c r="L96" s="19"/>
    </row>
    <row r="97" spans="1:12" x14ac:dyDescent="0.25">
      <c r="A97" s="19"/>
      <c r="B97" s="20"/>
      <c r="C97" s="20"/>
      <c r="D97" s="20"/>
      <c r="E97" s="20"/>
      <c r="F97" s="19"/>
      <c r="G97" s="21"/>
      <c r="H97" s="20"/>
      <c r="I97" s="20"/>
      <c r="J97" s="20"/>
      <c r="K97" s="20"/>
      <c r="L97" s="21"/>
    </row>
    <row r="98" spans="1:12" x14ac:dyDescent="0.25">
      <c r="A98" s="19"/>
      <c r="B98" s="20"/>
      <c r="C98" s="20"/>
      <c r="D98" s="20"/>
      <c r="E98" s="20"/>
      <c r="F98" s="21"/>
      <c r="G98" s="21"/>
      <c r="H98" s="20"/>
      <c r="I98" s="20"/>
      <c r="J98" s="20"/>
      <c r="K98" s="20"/>
      <c r="L98" s="21"/>
    </row>
    <row r="99" spans="1:12" x14ac:dyDescent="0.25">
      <c r="A99" s="19"/>
      <c r="B99" s="20"/>
      <c r="C99" s="20"/>
      <c r="D99" s="20"/>
      <c r="E99" s="20"/>
      <c r="F99" s="21"/>
      <c r="G99" s="21"/>
      <c r="H99" s="20"/>
      <c r="I99" s="20"/>
      <c r="J99" s="20"/>
      <c r="K99" s="20"/>
      <c r="L99" s="21"/>
    </row>
    <row r="100" spans="1:12" x14ac:dyDescent="0.25">
      <c r="A100" s="19"/>
      <c r="B100" s="20"/>
      <c r="C100" s="20"/>
      <c r="D100" s="20"/>
      <c r="E100" s="20"/>
      <c r="F100" s="21"/>
      <c r="G100" s="21"/>
      <c r="H100" s="20"/>
      <c r="I100" s="20"/>
      <c r="J100" s="20"/>
      <c r="K100" s="20"/>
      <c r="L100" s="21"/>
    </row>
    <row r="101" spans="1:12" x14ac:dyDescent="0.25">
      <c r="A101" s="19"/>
      <c r="B101" s="20"/>
      <c r="C101" s="20"/>
      <c r="D101" s="20"/>
      <c r="E101" s="20"/>
      <c r="F101" s="21"/>
      <c r="G101" s="21"/>
      <c r="H101" s="20"/>
      <c r="I101" s="20"/>
      <c r="J101" s="20"/>
      <c r="K101" s="20"/>
      <c r="L101" s="21"/>
    </row>
    <row r="102" spans="1:12" x14ac:dyDescent="0.25">
      <c r="A102" s="19"/>
      <c r="B102" s="20"/>
      <c r="C102" s="20"/>
      <c r="D102" s="20"/>
      <c r="E102" s="20"/>
      <c r="F102" s="21"/>
      <c r="G102" s="21"/>
      <c r="H102" s="20"/>
      <c r="I102" s="20"/>
      <c r="J102" s="20"/>
      <c r="K102" s="20"/>
      <c r="L102" s="21"/>
    </row>
    <row r="103" spans="1:12" x14ac:dyDescent="0.25">
      <c r="A103" s="19"/>
      <c r="B103" s="20"/>
      <c r="C103" s="20"/>
      <c r="D103" s="20"/>
      <c r="E103" s="20"/>
      <c r="F103" s="21"/>
      <c r="G103" s="21"/>
      <c r="H103" s="20"/>
      <c r="I103" s="20"/>
      <c r="J103" s="20"/>
      <c r="K103" s="20"/>
      <c r="L103" s="21"/>
    </row>
    <row r="104" spans="1:12" x14ac:dyDescent="0.25">
      <c r="A104" s="19"/>
      <c r="B104" s="20"/>
      <c r="C104" s="20"/>
      <c r="D104" s="20"/>
      <c r="E104" s="20"/>
      <c r="F104" s="21"/>
      <c r="G104" s="21"/>
      <c r="H104" s="20"/>
      <c r="I104" s="20"/>
      <c r="J104" s="20"/>
      <c r="K104" s="20"/>
      <c r="L104" s="21"/>
    </row>
    <row r="105" spans="1:12" x14ac:dyDescent="0.25">
      <c r="A105" s="19"/>
      <c r="B105" s="20"/>
      <c r="C105" s="20"/>
      <c r="D105" s="20"/>
      <c r="E105" s="20"/>
      <c r="F105" s="21"/>
      <c r="G105" s="21"/>
      <c r="H105" s="20"/>
      <c r="I105" s="20"/>
      <c r="J105" s="20"/>
      <c r="K105" s="20"/>
      <c r="L105" s="21"/>
    </row>
    <row r="106" spans="1:12" x14ac:dyDescent="0.25">
      <c r="A106" s="19"/>
      <c r="B106" s="20"/>
      <c r="C106" s="20"/>
      <c r="D106" s="20"/>
      <c r="E106" s="20"/>
      <c r="F106" s="21"/>
      <c r="G106" s="21"/>
      <c r="H106" s="19"/>
      <c r="I106" s="19"/>
      <c r="J106" s="19"/>
      <c r="K106" s="19"/>
      <c r="L106" s="21"/>
    </row>
    <row r="107" spans="1:12" x14ac:dyDescent="0.25">
      <c r="A107" s="19"/>
      <c r="B107" s="20"/>
      <c r="C107" s="20"/>
      <c r="D107" s="20"/>
      <c r="E107" s="20"/>
      <c r="F107" s="21"/>
      <c r="G107" s="21"/>
      <c r="H107" s="19"/>
      <c r="I107" s="19"/>
      <c r="J107" s="19"/>
      <c r="K107" s="19"/>
      <c r="L107" s="21"/>
    </row>
    <row r="108" spans="1:12" x14ac:dyDescent="0.25">
      <c r="A108" s="19"/>
      <c r="B108" s="20"/>
      <c r="C108" s="20"/>
      <c r="D108" s="20"/>
      <c r="E108" s="20"/>
      <c r="F108" s="21"/>
      <c r="G108" s="21"/>
      <c r="H108" s="19"/>
      <c r="I108" s="19"/>
      <c r="J108" s="19"/>
      <c r="K108" s="19"/>
      <c r="L108" s="21"/>
    </row>
    <row r="109" spans="1:12" ht="15.75" customHeight="1" x14ac:dyDescent="0.25">
      <c r="A109" s="19"/>
      <c r="B109" s="20"/>
      <c r="C109" s="20"/>
      <c r="D109" s="20"/>
      <c r="E109" s="20"/>
      <c r="F109" s="21"/>
      <c r="G109" s="21"/>
      <c r="H109" s="19"/>
      <c r="I109" s="19"/>
      <c r="J109" s="19"/>
      <c r="K109" s="19"/>
      <c r="L109" s="21"/>
    </row>
    <row r="110" spans="1:12" x14ac:dyDescent="0.25">
      <c r="A110" s="19"/>
      <c r="B110" s="20"/>
      <c r="C110" s="20"/>
      <c r="D110" s="20"/>
      <c r="E110" s="20"/>
      <c r="F110" s="21"/>
      <c r="G110" s="21"/>
      <c r="H110" s="19"/>
      <c r="I110" s="19"/>
      <c r="J110" s="19"/>
      <c r="K110" s="19"/>
      <c r="L110" s="21"/>
    </row>
    <row r="111" spans="1:12" ht="15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1"/>
    </row>
    <row r="112" spans="1:12" ht="15.75" thickBot="1" x14ac:dyDescent="0.3">
      <c r="A112" s="19"/>
      <c r="B112" s="21"/>
      <c r="C112" s="19"/>
      <c r="D112" s="19"/>
      <c r="E112" s="19"/>
      <c r="F112" s="19"/>
      <c r="G112" s="19"/>
      <c r="H112" s="19"/>
      <c r="I112" s="19"/>
      <c r="J112" s="19"/>
      <c r="K112" s="19"/>
      <c r="L112" s="21"/>
    </row>
    <row r="113" spans="1:12" x14ac:dyDescent="0.25">
      <c r="A113" s="83" t="s">
        <v>12</v>
      </c>
      <c r="B113" s="102" t="s">
        <v>13</v>
      </c>
      <c r="C113" s="83" t="s">
        <v>44</v>
      </c>
      <c r="D113" s="100" t="s">
        <v>15</v>
      </c>
      <c r="E113" s="100" t="s">
        <v>46</v>
      </c>
      <c r="F113" s="83" t="s">
        <v>15</v>
      </c>
      <c r="G113" s="112" t="s">
        <v>45</v>
      </c>
      <c r="H113" s="19"/>
      <c r="I113" s="19"/>
      <c r="J113" s="19"/>
      <c r="K113" s="19"/>
      <c r="L113" s="21"/>
    </row>
    <row r="114" spans="1:12" ht="15.75" thickBot="1" x14ac:dyDescent="0.3">
      <c r="A114" s="85"/>
      <c r="B114" s="103"/>
      <c r="C114" s="85"/>
      <c r="D114" s="101"/>
      <c r="E114" s="101"/>
      <c r="F114" s="85"/>
      <c r="G114" s="113"/>
      <c r="H114" s="19"/>
      <c r="I114" s="19"/>
      <c r="J114" s="19"/>
      <c r="K114" s="19"/>
      <c r="L114" s="21"/>
    </row>
    <row r="115" spans="1:12" x14ac:dyDescent="0.25">
      <c r="A115" s="55">
        <v>1</v>
      </c>
      <c r="B115" s="56" t="s">
        <v>18</v>
      </c>
      <c r="C115" s="31">
        <f>C96</f>
        <v>39897</v>
      </c>
      <c r="D115" s="31">
        <v>0.6</v>
      </c>
      <c r="E115" s="31">
        <f>C115*D115/1000</f>
        <v>23.938200000000002</v>
      </c>
      <c r="F115" s="31"/>
      <c r="G115" s="41"/>
      <c r="H115" s="19"/>
      <c r="I115" s="19"/>
      <c r="J115" s="19"/>
      <c r="K115" s="19"/>
      <c r="L115" s="21"/>
    </row>
    <row r="116" spans="1:12" x14ac:dyDescent="0.25">
      <c r="A116" s="57"/>
      <c r="B116" s="29"/>
      <c r="C116" s="24"/>
      <c r="D116" s="24"/>
      <c r="E116" s="24"/>
      <c r="F116" s="24"/>
      <c r="G116" s="26"/>
      <c r="H116" s="19"/>
      <c r="I116" s="19"/>
      <c r="J116" s="19"/>
      <c r="K116" s="19"/>
      <c r="L116" s="21"/>
    </row>
    <row r="117" spans="1:12" x14ac:dyDescent="0.25">
      <c r="A117" s="57">
        <v>2</v>
      </c>
      <c r="B117" s="29" t="s">
        <v>19</v>
      </c>
      <c r="C117" s="24">
        <f>F96</f>
        <v>27984</v>
      </c>
      <c r="D117" s="24">
        <v>0.6</v>
      </c>
      <c r="E117" s="24">
        <f>C117*D117/1000</f>
        <v>16.790399999999998</v>
      </c>
      <c r="F117" s="24">
        <v>1</v>
      </c>
      <c r="G117" s="26">
        <f>C117*F117/1000</f>
        <v>27.984000000000002</v>
      </c>
      <c r="H117" s="19"/>
      <c r="I117" s="19"/>
      <c r="J117" s="19"/>
      <c r="K117" s="19"/>
      <c r="L117" s="21"/>
    </row>
    <row r="118" spans="1:12" x14ac:dyDescent="0.25">
      <c r="A118" s="57"/>
      <c r="B118" s="29"/>
      <c r="C118" s="24"/>
      <c r="D118" s="24"/>
      <c r="E118" s="24"/>
      <c r="F118" s="24"/>
      <c r="G118" s="26"/>
      <c r="H118" s="19"/>
      <c r="I118" s="19"/>
      <c r="J118" s="19"/>
      <c r="K118" s="19"/>
    </row>
    <row r="119" spans="1:12" x14ac:dyDescent="0.25">
      <c r="A119" s="57">
        <v>3</v>
      </c>
      <c r="B119" s="29" t="s">
        <v>20</v>
      </c>
      <c r="C119" s="24">
        <f>D96</f>
        <v>112600</v>
      </c>
      <c r="D119" s="24">
        <v>0.2</v>
      </c>
      <c r="E119" s="24">
        <f>C119*D119/1000</f>
        <v>22.52</v>
      </c>
      <c r="F119" s="24"/>
      <c r="G119" s="26"/>
      <c r="H119" s="19"/>
      <c r="I119" s="19"/>
      <c r="J119" s="19"/>
      <c r="K119" s="19"/>
    </row>
    <row r="120" spans="1:12" x14ac:dyDescent="0.25">
      <c r="A120" s="57"/>
      <c r="B120" s="29"/>
      <c r="C120" s="24"/>
      <c r="D120" s="24"/>
      <c r="E120" s="24"/>
      <c r="F120" s="24"/>
      <c r="G120" s="26"/>
      <c r="H120" s="19"/>
      <c r="I120" s="19"/>
      <c r="J120" s="19"/>
      <c r="K120" s="19"/>
    </row>
    <row r="121" spans="1:12" x14ac:dyDescent="0.25">
      <c r="A121" s="57">
        <v>4</v>
      </c>
      <c r="B121" s="29" t="s">
        <v>21</v>
      </c>
      <c r="C121" s="24">
        <f>E96</f>
        <v>140000</v>
      </c>
      <c r="D121" s="24">
        <v>0.7</v>
      </c>
      <c r="E121" s="24">
        <f>C121*D121/1000</f>
        <v>98</v>
      </c>
      <c r="F121" s="24"/>
      <c r="G121" s="26"/>
      <c r="H121" s="19"/>
      <c r="I121" s="19"/>
      <c r="J121" s="19"/>
      <c r="K121" s="19"/>
    </row>
    <row r="122" spans="1:12" x14ac:dyDescent="0.25">
      <c r="A122" s="57"/>
      <c r="B122" s="29"/>
      <c r="C122" s="24"/>
      <c r="D122" s="24"/>
      <c r="E122" s="24"/>
      <c r="F122" s="24"/>
      <c r="G122" s="26"/>
      <c r="H122" s="19"/>
      <c r="I122" s="19"/>
      <c r="J122" s="19"/>
      <c r="K122" s="19"/>
    </row>
    <row r="123" spans="1:12" x14ac:dyDescent="0.25">
      <c r="A123" s="57">
        <v>5</v>
      </c>
      <c r="B123" s="29" t="s">
        <v>74</v>
      </c>
      <c r="C123" s="24">
        <v>32000</v>
      </c>
      <c r="D123" s="24">
        <v>1</v>
      </c>
      <c r="E123" s="24">
        <f>C123*D123/1000</f>
        <v>32</v>
      </c>
      <c r="F123" s="24">
        <v>1</v>
      </c>
      <c r="G123" s="26">
        <f>C123*F123/1000</f>
        <v>32</v>
      </c>
      <c r="H123" s="19"/>
      <c r="I123" s="19"/>
      <c r="J123" s="19"/>
      <c r="K123" s="19"/>
    </row>
    <row r="124" spans="1:12" x14ac:dyDescent="0.25">
      <c r="A124" s="57"/>
      <c r="B124" s="29"/>
      <c r="C124" s="24"/>
      <c r="D124" s="24"/>
      <c r="E124" s="24"/>
      <c r="F124" s="24"/>
      <c r="G124" s="26"/>
      <c r="H124" s="19"/>
      <c r="I124" s="19"/>
      <c r="J124" s="19"/>
      <c r="K124" s="19"/>
    </row>
    <row r="125" spans="1:12" x14ac:dyDescent="0.25">
      <c r="A125" s="57">
        <v>6</v>
      </c>
      <c r="B125" s="29" t="s">
        <v>23</v>
      </c>
      <c r="C125" s="24"/>
      <c r="D125" s="24">
        <v>1</v>
      </c>
      <c r="E125" s="24">
        <f>C125*D125/1000</f>
        <v>0</v>
      </c>
      <c r="F125" s="24">
        <v>1</v>
      </c>
      <c r="G125" s="26">
        <f>C125*F125/1000</f>
        <v>0</v>
      </c>
      <c r="H125" s="19"/>
      <c r="I125" s="19"/>
      <c r="J125" s="19"/>
      <c r="K125" s="19"/>
    </row>
    <row r="126" spans="1:12" x14ac:dyDescent="0.25">
      <c r="A126" s="57"/>
      <c r="B126" s="29"/>
      <c r="C126" s="24"/>
      <c r="D126" s="24"/>
      <c r="E126" s="24"/>
      <c r="F126" s="24"/>
      <c r="G126" s="26"/>
      <c r="H126" s="19"/>
      <c r="I126" s="19"/>
      <c r="J126" s="19"/>
      <c r="K126" s="19"/>
    </row>
    <row r="127" spans="1:12" x14ac:dyDescent="0.25">
      <c r="A127" s="57">
        <v>7</v>
      </c>
      <c r="B127" s="29" t="s">
        <v>24</v>
      </c>
      <c r="C127" s="24">
        <v>5000</v>
      </c>
      <c r="D127" s="24">
        <v>1</v>
      </c>
      <c r="E127" s="24">
        <f t="shared" ref="E127:E132" si="8">C127*D127/1000</f>
        <v>5</v>
      </c>
      <c r="F127" s="24">
        <v>1</v>
      </c>
      <c r="G127" s="26">
        <f>C127*F127/1000</f>
        <v>5</v>
      </c>
      <c r="H127" s="19"/>
      <c r="I127" s="19"/>
      <c r="J127" s="19"/>
      <c r="K127" s="19"/>
    </row>
    <row r="128" spans="1:12" x14ac:dyDescent="0.25">
      <c r="A128" s="57"/>
      <c r="B128" s="29"/>
      <c r="C128" s="24"/>
      <c r="D128" s="24"/>
      <c r="E128" s="24">
        <f t="shared" si="8"/>
        <v>0</v>
      </c>
      <c r="F128" s="24"/>
      <c r="G128" s="26"/>
      <c r="H128" s="19"/>
      <c r="I128" s="19"/>
      <c r="J128" s="19"/>
      <c r="K128" s="19"/>
    </row>
    <row r="129" spans="1:11" x14ac:dyDescent="0.25">
      <c r="A129" s="57">
        <v>8</v>
      </c>
      <c r="B129" s="29" t="s">
        <v>25</v>
      </c>
      <c r="C129" s="24"/>
      <c r="D129" s="24">
        <v>0</v>
      </c>
      <c r="E129" s="24">
        <f t="shared" si="8"/>
        <v>0</v>
      </c>
      <c r="F129" s="24"/>
      <c r="G129" s="26"/>
      <c r="H129" s="19"/>
      <c r="I129" s="19"/>
      <c r="J129" s="19"/>
      <c r="K129" s="19"/>
    </row>
    <row r="130" spans="1:11" x14ac:dyDescent="0.25">
      <c r="A130" s="57"/>
      <c r="B130" s="29"/>
      <c r="C130" s="24"/>
      <c r="D130" s="24"/>
      <c r="E130" s="24">
        <f t="shared" si="8"/>
        <v>0</v>
      </c>
      <c r="F130" s="24"/>
      <c r="G130" s="26"/>
      <c r="H130" s="19"/>
      <c r="I130" s="19"/>
      <c r="J130" s="19"/>
      <c r="K130" s="19"/>
    </row>
    <row r="131" spans="1:11" x14ac:dyDescent="0.25">
      <c r="A131" s="57">
        <v>9</v>
      </c>
      <c r="B131" s="29" t="s">
        <v>26</v>
      </c>
      <c r="C131" s="24">
        <v>0</v>
      </c>
      <c r="D131" s="24">
        <v>1</v>
      </c>
      <c r="E131" s="24">
        <f t="shared" si="8"/>
        <v>0</v>
      </c>
      <c r="F131" s="24">
        <v>1</v>
      </c>
      <c r="G131" s="26">
        <f>E131*F131</f>
        <v>0</v>
      </c>
      <c r="H131" s="19"/>
      <c r="I131" s="19"/>
      <c r="J131" s="19"/>
      <c r="K131" s="19"/>
    </row>
    <row r="132" spans="1:11" ht="15.75" thickBot="1" x14ac:dyDescent="0.3">
      <c r="A132" s="58"/>
      <c r="B132" s="43"/>
      <c r="C132" s="27"/>
      <c r="D132" s="27"/>
      <c r="E132" s="24">
        <f t="shared" si="8"/>
        <v>0</v>
      </c>
      <c r="F132" s="27"/>
      <c r="G132" s="59"/>
      <c r="H132" s="19"/>
      <c r="I132" s="19"/>
      <c r="J132" s="19"/>
      <c r="K132" s="19"/>
    </row>
    <row r="133" spans="1:11" ht="15.75" thickBot="1" x14ac:dyDescent="0.3">
      <c r="A133" s="34"/>
      <c r="B133" s="60" t="s">
        <v>10</v>
      </c>
      <c r="C133" s="61">
        <f>SUM(C115:C131)</f>
        <v>357481</v>
      </c>
      <c r="D133" s="61"/>
      <c r="E133" s="36">
        <f>SUM(E115:E132)</f>
        <v>198.24860000000001</v>
      </c>
      <c r="F133" s="36"/>
      <c r="G133" s="39">
        <f>SUM(G115:G132)</f>
        <v>64.984000000000009</v>
      </c>
      <c r="H133" s="19"/>
      <c r="I133" s="19"/>
      <c r="J133" s="19"/>
      <c r="K133" s="19"/>
    </row>
    <row r="134" spans="1:11" x14ac:dyDescent="0.25">
      <c r="A134" s="19"/>
      <c r="B134" s="19"/>
      <c r="C134" s="19"/>
      <c r="D134" s="19"/>
      <c r="E134" s="19"/>
      <c r="F134" s="19"/>
      <c r="G134" s="19"/>
      <c r="H134" s="21"/>
      <c r="I134" s="21"/>
      <c r="J134" s="21"/>
      <c r="K134" s="21"/>
    </row>
    <row r="135" spans="1:11" x14ac:dyDescent="0.25">
      <c r="A135" s="19"/>
      <c r="B135" s="19"/>
      <c r="C135" s="19"/>
      <c r="D135" s="19"/>
      <c r="E135" s="19"/>
      <c r="F135" s="19"/>
      <c r="G135" s="19"/>
      <c r="H135" s="21"/>
      <c r="I135" s="21"/>
      <c r="J135" s="21"/>
      <c r="K135" s="21"/>
    </row>
    <row r="136" spans="1:11" ht="15.75" thickBot="1" x14ac:dyDescent="0.3">
      <c r="A136" s="19"/>
      <c r="B136" s="21"/>
      <c r="C136" s="19"/>
      <c r="D136" s="19"/>
      <c r="E136" s="20"/>
      <c r="F136" s="20"/>
      <c r="G136" s="20"/>
      <c r="H136" s="21"/>
      <c r="I136" s="21"/>
      <c r="J136" s="21"/>
      <c r="K136" s="21"/>
    </row>
    <row r="137" spans="1:11" ht="15.75" thickBot="1" x14ac:dyDescent="0.3">
      <c r="A137" s="107" t="s">
        <v>49</v>
      </c>
      <c r="B137" s="108"/>
      <c r="C137" s="108"/>
      <c r="D137" s="108"/>
      <c r="E137" s="108"/>
      <c r="F137" s="109"/>
      <c r="G137" s="62" t="s">
        <v>75</v>
      </c>
      <c r="H137" s="21"/>
      <c r="I137" s="21"/>
      <c r="J137" s="21"/>
      <c r="K137" s="21"/>
    </row>
    <row r="138" spans="1:11" ht="15.75" thickBot="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</row>
    <row r="139" spans="1:11" ht="15.75" thickBot="1" x14ac:dyDescent="0.3">
      <c r="A139" s="107" t="s">
        <v>50</v>
      </c>
      <c r="B139" s="108"/>
      <c r="C139" s="108"/>
      <c r="D139" s="108"/>
      <c r="E139" s="108"/>
      <c r="F139" s="109"/>
      <c r="G139" s="62" t="s">
        <v>76</v>
      </c>
      <c r="H139" s="21"/>
      <c r="I139" s="21"/>
      <c r="J139" s="21"/>
      <c r="K139" s="21"/>
    </row>
    <row r="140" spans="1:1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</row>
    <row r="141" spans="1:11" x14ac:dyDescent="0.25">
      <c r="A141" s="19"/>
      <c r="B141" s="19"/>
      <c r="C141" s="19"/>
      <c r="D141" s="19"/>
      <c r="E141" s="19"/>
      <c r="F141" s="19"/>
      <c r="G141" s="19"/>
      <c r="H141" s="21"/>
      <c r="I141" s="21"/>
      <c r="J141" s="21"/>
      <c r="K141" s="21"/>
    </row>
    <row r="142" spans="1:11" x14ac:dyDescent="0.25">
      <c r="A142" s="69"/>
      <c r="B142" s="69"/>
      <c r="C142" s="69"/>
      <c r="D142" s="69"/>
      <c r="E142" s="70"/>
      <c r="F142" s="69"/>
      <c r="G142" s="69"/>
      <c r="H142" s="21"/>
      <c r="I142" s="21"/>
      <c r="J142" s="21"/>
      <c r="K142" s="21"/>
    </row>
    <row r="143" spans="1:11" x14ac:dyDescent="0.25">
      <c r="A143" s="69"/>
      <c r="B143" s="69"/>
      <c r="C143" s="69"/>
      <c r="D143" s="69"/>
      <c r="E143" s="69"/>
      <c r="F143" s="69"/>
      <c r="G143" s="69"/>
    </row>
    <row r="144" spans="1:11" x14ac:dyDescent="0.25">
      <c r="A144" s="21"/>
      <c r="B144" s="21"/>
      <c r="C144" s="21"/>
      <c r="D144" s="21"/>
      <c r="E144" s="21"/>
      <c r="F144" s="21"/>
      <c r="G144" s="21"/>
    </row>
    <row r="145" spans="1:11" x14ac:dyDescent="0.25">
      <c r="A145" s="21"/>
      <c r="B145" s="21"/>
      <c r="C145" s="21"/>
      <c r="D145" s="21"/>
      <c r="E145" s="21"/>
      <c r="F145" s="21"/>
      <c r="G145" s="21"/>
    </row>
    <row r="146" spans="1:11" x14ac:dyDescent="0.25">
      <c r="A146" s="21"/>
      <c r="B146" s="21"/>
      <c r="C146" s="21"/>
      <c r="D146" s="21"/>
      <c r="E146" s="21"/>
      <c r="F146" s="21"/>
      <c r="G146" s="21"/>
    </row>
    <row r="147" spans="1:11" x14ac:dyDescent="0.25">
      <c r="A147" s="21"/>
      <c r="B147" s="21"/>
      <c r="C147" s="21"/>
      <c r="D147" s="21"/>
      <c r="E147" s="21"/>
      <c r="F147" s="21"/>
      <c r="G147" s="21"/>
    </row>
    <row r="154" spans="1:11" x14ac:dyDescent="0.25">
      <c r="H154" s="3"/>
      <c r="I154" s="3"/>
      <c r="J154" s="3"/>
      <c r="K154" s="3"/>
    </row>
    <row r="155" spans="1:11" x14ac:dyDescent="0.25">
      <c r="H155" s="3"/>
      <c r="I155" s="3"/>
      <c r="J155" s="3"/>
      <c r="K155" s="3"/>
    </row>
    <row r="156" spans="1:11" x14ac:dyDescent="0.25">
      <c r="H156" s="3"/>
      <c r="I156" s="3"/>
      <c r="J156" s="3"/>
      <c r="K156" s="3"/>
    </row>
    <row r="157" spans="1:11" x14ac:dyDescent="0.25">
      <c r="H157" s="3"/>
      <c r="I157" s="3"/>
      <c r="J157" s="3"/>
      <c r="K157" s="3"/>
    </row>
    <row r="159" spans="1:11" x14ac:dyDescent="0.25">
      <c r="A159" s="3"/>
      <c r="B159" s="3"/>
      <c r="C159" s="3"/>
      <c r="D159" s="3"/>
      <c r="E159" s="15"/>
      <c r="F159" s="15"/>
      <c r="G159" s="15"/>
    </row>
    <row r="160" spans="1:11" x14ac:dyDescent="0.25">
      <c r="A160" s="3"/>
      <c r="B160" s="3"/>
      <c r="C160" s="3"/>
      <c r="D160" s="3"/>
      <c r="E160" s="15"/>
      <c r="F160" s="15"/>
      <c r="G160" s="15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</sheetData>
  <mergeCells count="55">
    <mergeCell ref="A139:F139"/>
    <mergeCell ref="I45:I46"/>
    <mergeCell ref="C45:C46"/>
    <mergeCell ref="D45:D46"/>
    <mergeCell ref="F113:F114"/>
    <mergeCell ref="G113:G114"/>
    <mergeCell ref="G45:G46"/>
    <mergeCell ref="F45:F46"/>
    <mergeCell ref="E45:E46"/>
    <mergeCell ref="A137:F137"/>
    <mergeCell ref="J45:J46"/>
    <mergeCell ref="K45:K46"/>
    <mergeCell ref="A22:B22"/>
    <mergeCell ref="C113:C114"/>
    <mergeCell ref="D113:D114"/>
    <mergeCell ref="E113:E114"/>
    <mergeCell ref="A60:B60"/>
    <mergeCell ref="A113:A114"/>
    <mergeCell ref="B113:B114"/>
    <mergeCell ref="A44:A46"/>
    <mergeCell ref="A43:K43"/>
    <mergeCell ref="H45:H46"/>
    <mergeCell ref="I44:K44"/>
    <mergeCell ref="B44:B46"/>
    <mergeCell ref="C44:H44"/>
    <mergeCell ref="A79:F79"/>
    <mergeCell ref="A4:K4"/>
    <mergeCell ref="B5:B7"/>
    <mergeCell ref="C6:C7"/>
    <mergeCell ref="D6:D7"/>
    <mergeCell ref="E6:E7"/>
    <mergeCell ref="F6:F7"/>
    <mergeCell ref="G6:G7"/>
    <mergeCell ref="A5:A7"/>
    <mergeCell ref="I6:I7"/>
    <mergeCell ref="I5:K5"/>
    <mergeCell ref="H6:H7"/>
    <mergeCell ref="J6:J7"/>
    <mergeCell ref="K6:K7"/>
    <mergeCell ref="C5:H5"/>
    <mergeCell ref="Q22:R22"/>
    <mergeCell ref="Q4:AA4"/>
    <mergeCell ref="Q5:Q7"/>
    <mergeCell ref="R5:R7"/>
    <mergeCell ref="S5:X5"/>
    <mergeCell ref="Y5:AA5"/>
    <mergeCell ref="S6:S7"/>
    <mergeCell ref="T6:T7"/>
    <mergeCell ref="U6:U7"/>
    <mergeCell ref="V6:V7"/>
    <mergeCell ref="W6:W7"/>
    <mergeCell ref="X6:X7"/>
    <mergeCell ref="Y6:Y7"/>
    <mergeCell ref="Z6:Z7"/>
    <mergeCell ref="AA6:AA7"/>
  </mergeCells>
  <pageMargins left="0.7" right="0.45" top="1" bottom="0.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30"/>
  <sheetViews>
    <sheetView topLeftCell="A7" workbookViewId="0">
      <selection activeCell="A30" sqref="A10:G30"/>
    </sheetView>
  </sheetViews>
  <sheetFormatPr defaultRowHeight="15" x14ac:dyDescent="0.25"/>
  <cols>
    <col min="1" max="1" width="6.140625" customWidth="1"/>
    <col min="2" max="2" width="26.7109375" customWidth="1"/>
    <col min="3" max="3" width="13.140625" customWidth="1"/>
    <col min="4" max="4" width="5.7109375" customWidth="1"/>
    <col min="7" max="7" width="11.28515625" customWidth="1"/>
  </cols>
  <sheetData>
    <row r="9" spans="1:7" ht="15.75" thickBot="1" x14ac:dyDescent="0.3"/>
    <row r="10" spans="1:7" x14ac:dyDescent="0.25">
      <c r="A10" s="4" t="s">
        <v>12</v>
      </c>
      <c r="B10" s="5" t="s">
        <v>13</v>
      </c>
      <c r="C10" s="6" t="s">
        <v>14</v>
      </c>
      <c r="D10" s="7" t="s">
        <v>15</v>
      </c>
      <c r="E10" s="7" t="s">
        <v>17</v>
      </c>
      <c r="F10" s="7" t="s">
        <v>15</v>
      </c>
      <c r="G10" s="8" t="s">
        <v>16</v>
      </c>
    </row>
    <row r="11" spans="1:7" x14ac:dyDescent="0.25">
      <c r="A11" s="9"/>
      <c r="B11" s="10"/>
      <c r="C11" s="11" t="s">
        <v>9</v>
      </c>
      <c r="D11" s="12"/>
      <c r="E11" s="12" t="s">
        <v>3</v>
      </c>
      <c r="F11" s="12"/>
      <c r="G11" s="13" t="s">
        <v>9</v>
      </c>
    </row>
    <row r="12" spans="1:7" x14ac:dyDescent="0.25">
      <c r="A12" s="14">
        <v>1</v>
      </c>
      <c r="B12" s="2" t="s">
        <v>18</v>
      </c>
      <c r="C12" s="1">
        <v>51070</v>
      </c>
      <c r="D12" s="1">
        <v>0.6</v>
      </c>
      <c r="E12" s="1">
        <f>C12*D12/1000</f>
        <v>30.641999999999999</v>
      </c>
      <c r="F12" s="1"/>
      <c r="G12" s="1"/>
    </row>
    <row r="13" spans="1:7" x14ac:dyDescent="0.25">
      <c r="A13" s="14"/>
      <c r="B13" s="2"/>
      <c r="C13" s="1"/>
      <c r="D13" s="1"/>
      <c r="E13" s="1"/>
      <c r="F13" s="1"/>
      <c r="G13" s="1"/>
    </row>
    <row r="14" spans="1:7" x14ac:dyDescent="0.25">
      <c r="A14" s="14">
        <v>2</v>
      </c>
      <c r="B14" s="2" t="s">
        <v>19</v>
      </c>
      <c r="C14" s="1"/>
      <c r="D14" s="1">
        <v>0.9</v>
      </c>
      <c r="E14" s="1">
        <f>C14*D14/1000</f>
        <v>0</v>
      </c>
      <c r="F14" s="1">
        <v>0.9</v>
      </c>
      <c r="G14" s="1">
        <f>C14*F14</f>
        <v>0</v>
      </c>
    </row>
    <row r="15" spans="1:7" x14ac:dyDescent="0.25">
      <c r="A15" s="14"/>
      <c r="B15" s="2"/>
      <c r="C15" s="1"/>
      <c r="D15" s="1"/>
      <c r="E15" s="1"/>
      <c r="F15" s="1"/>
      <c r="G15" s="1">
        <f t="shared" ref="G15:G28" si="0">C15*F15</f>
        <v>0</v>
      </c>
    </row>
    <row r="16" spans="1:7" x14ac:dyDescent="0.25">
      <c r="A16" s="14">
        <v>3</v>
      </c>
      <c r="B16" s="2" t="s">
        <v>20</v>
      </c>
      <c r="C16" s="1">
        <v>94700</v>
      </c>
      <c r="D16" s="1">
        <v>0.2</v>
      </c>
      <c r="E16" s="1">
        <f>C16*D16/1000</f>
        <v>18.940000000000001</v>
      </c>
      <c r="F16" s="1"/>
      <c r="G16" s="1">
        <f t="shared" si="0"/>
        <v>0</v>
      </c>
    </row>
    <row r="17" spans="1:8" x14ac:dyDescent="0.25">
      <c r="A17" s="14"/>
      <c r="B17" s="2"/>
      <c r="C17" s="1"/>
      <c r="D17" s="1"/>
      <c r="E17" s="1"/>
      <c r="F17" s="1"/>
      <c r="G17" s="1">
        <f t="shared" si="0"/>
        <v>0</v>
      </c>
      <c r="H17" s="3"/>
    </row>
    <row r="18" spans="1:8" x14ac:dyDescent="0.25">
      <c r="A18" s="14">
        <v>4</v>
      </c>
      <c r="B18" s="2" t="s">
        <v>21</v>
      </c>
      <c r="C18" s="1">
        <v>66000</v>
      </c>
      <c r="D18" s="1">
        <v>0.7</v>
      </c>
      <c r="E18" s="1">
        <f>C18*D18/1000</f>
        <v>46.2</v>
      </c>
      <c r="F18" s="1"/>
      <c r="G18" s="1">
        <f t="shared" si="0"/>
        <v>0</v>
      </c>
    </row>
    <row r="19" spans="1:8" x14ac:dyDescent="0.25">
      <c r="A19" s="14"/>
      <c r="B19" s="2"/>
      <c r="C19" s="1"/>
      <c r="D19" s="1"/>
      <c r="E19" s="1"/>
      <c r="F19" s="1"/>
      <c r="G19" s="1">
        <f t="shared" si="0"/>
        <v>0</v>
      </c>
    </row>
    <row r="20" spans="1:8" x14ac:dyDescent="0.25">
      <c r="A20" s="14">
        <v>5</v>
      </c>
      <c r="B20" s="2" t="s">
        <v>22</v>
      </c>
      <c r="C20" s="1">
        <v>20000</v>
      </c>
      <c r="D20" s="1">
        <v>1</v>
      </c>
      <c r="E20" s="1">
        <f>C20*D20/1000</f>
        <v>20</v>
      </c>
      <c r="F20" s="1">
        <v>1</v>
      </c>
      <c r="G20" s="1">
        <f t="shared" si="0"/>
        <v>20000</v>
      </c>
    </row>
    <row r="21" spans="1:8" x14ac:dyDescent="0.25">
      <c r="A21" s="14"/>
      <c r="B21" s="2"/>
      <c r="C21" s="1"/>
      <c r="D21" s="1"/>
      <c r="E21" s="1"/>
      <c r="F21" s="1"/>
      <c r="G21" s="1">
        <f t="shared" si="0"/>
        <v>0</v>
      </c>
    </row>
    <row r="22" spans="1:8" x14ac:dyDescent="0.25">
      <c r="A22" s="14">
        <v>6</v>
      </c>
      <c r="B22" s="2" t="s">
        <v>23</v>
      </c>
      <c r="C22" s="1">
        <v>0</v>
      </c>
      <c r="D22" s="1">
        <v>1</v>
      </c>
      <c r="E22" s="1">
        <f>C22*D22/1000</f>
        <v>0</v>
      </c>
      <c r="F22" s="1"/>
      <c r="G22" s="1">
        <f t="shared" si="0"/>
        <v>0</v>
      </c>
    </row>
    <row r="23" spans="1:8" x14ac:dyDescent="0.25">
      <c r="A23" s="14"/>
      <c r="B23" s="2"/>
      <c r="C23" s="1"/>
      <c r="D23" s="1"/>
      <c r="E23" s="1"/>
      <c r="F23" s="1"/>
      <c r="G23" s="1">
        <f t="shared" si="0"/>
        <v>0</v>
      </c>
    </row>
    <row r="24" spans="1:8" x14ac:dyDescent="0.25">
      <c r="A24" s="14">
        <v>7</v>
      </c>
      <c r="B24" s="2" t="s">
        <v>24</v>
      </c>
      <c r="C24" s="1">
        <v>6000</v>
      </c>
      <c r="D24" s="1">
        <v>1</v>
      </c>
      <c r="E24" s="1">
        <f>C24*D24/1000</f>
        <v>6</v>
      </c>
      <c r="F24" s="1">
        <v>1</v>
      </c>
      <c r="G24" s="1">
        <f t="shared" si="0"/>
        <v>6000</v>
      </c>
    </row>
    <row r="25" spans="1:8" x14ac:dyDescent="0.25">
      <c r="A25" s="14"/>
      <c r="B25" s="2"/>
      <c r="C25" s="1"/>
      <c r="D25" s="1"/>
      <c r="E25" s="1"/>
      <c r="F25" s="1"/>
      <c r="G25" s="1">
        <f t="shared" si="0"/>
        <v>0</v>
      </c>
    </row>
    <row r="26" spans="1:8" x14ac:dyDescent="0.25">
      <c r="A26" s="14">
        <v>8</v>
      </c>
      <c r="B26" s="2" t="s">
        <v>25</v>
      </c>
      <c r="C26" s="1"/>
      <c r="D26" s="1">
        <v>1</v>
      </c>
      <c r="E26" s="1">
        <f>C26*D26/1000</f>
        <v>0</v>
      </c>
      <c r="F26" s="1"/>
      <c r="G26" s="1">
        <f t="shared" si="0"/>
        <v>0</v>
      </c>
    </row>
    <row r="27" spans="1:8" x14ac:dyDescent="0.25">
      <c r="A27" s="14"/>
      <c r="B27" s="2"/>
      <c r="C27" s="1"/>
      <c r="D27" s="1"/>
      <c r="E27" s="1"/>
      <c r="F27" s="1"/>
      <c r="G27" s="1">
        <f t="shared" si="0"/>
        <v>0</v>
      </c>
    </row>
    <row r="28" spans="1:8" x14ac:dyDescent="0.25">
      <c r="A28" s="14">
        <v>9</v>
      </c>
      <c r="B28" s="2" t="s">
        <v>26</v>
      </c>
      <c r="C28" s="1">
        <v>1000</v>
      </c>
      <c r="D28" s="1">
        <v>0.7</v>
      </c>
      <c r="E28" s="1">
        <f>C28*D28/1000</f>
        <v>0.7</v>
      </c>
      <c r="F28" s="1"/>
      <c r="G28" s="1">
        <f t="shared" si="0"/>
        <v>0</v>
      </c>
    </row>
    <row r="29" spans="1:8" x14ac:dyDescent="0.25">
      <c r="A29" s="2"/>
      <c r="B29" s="2"/>
      <c r="C29" s="1"/>
      <c r="D29" s="1"/>
      <c r="E29" s="1"/>
      <c r="F29" s="1"/>
      <c r="G29" s="1"/>
    </row>
    <row r="30" spans="1:8" x14ac:dyDescent="0.25">
      <c r="A30" s="2"/>
      <c r="B30" s="2"/>
      <c r="C30" s="1"/>
      <c r="D30" s="1"/>
      <c r="E30" s="1">
        <f>SUM(E12:E29)</f>
        <v>122.48200000000001</v>
      </c>
      <c r="F30" s="1"/>
      <c r="G30" s="1">
        <f>G14+G20+G22+G24</f>
        <v>26000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GR. FLOOR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Abbasi</dc:creator>
  <cp:lastModifiedBy>ASIA -TECH</cp:lastModifiedBy>
  <cp:lastPrinted>2024-07-29T05:44:37Z</cp:lastPrinted>
  <dcterms:created xsi:type="dcterms:W3CDTF">2014-11-25T03:37:35Z</dcterms:created>
  <dcterms:modified xsi:type="dcterms:W3CDTF">2025-07-05T09:58:51Z</dcterms:modified>
</cp:coreProperties>
</file>