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Receipt" sheetId="1" r:id="rId1"/>
    <sheet name="Payment" sheetId="2" r:id="rId2"/>
    <sheet name="Daybook" sheetId="3" r:id="rId3"/>
  </sheets>
  <definedNames>
    <definedName name="daybook">Daybook!$C$10:$H$375</definedName>
  </definedNames>
  <calcPr calcId="124519"/>
</workbook>
</file>

<file path=xl/calcChain.xml><?xml version="1.0" encoding="utf-8"?>
<calcChain xmlns="http://schemas.openxmlformats.org/spreadsheetml/2006/main">
  <c r="D101" i="3"/>
  <c r="E101"/>
  <c r="G101" s="1"/>
  <c r="F101"/>
  <c r="D102"/>
  <c r="E102"/>
  <c r="G102" s="1"/>
  <c r="F102"/>
  <c r="D103"/>
  <c r="E103"/>
  <c r="F103"/>
  <c r="D104"/>
  <c r="E104"/>
  <c r="F104"/>
  <c r="D105"/>
  <c r="E105"/>
  <c r="F105"/>
  <c r="D106"/>
  <c r="E106"/>
  <c r="G106" s="1"/>
  <c r="F106"/>
  <c r="D107"/>
  <c r="E107"/>
  <c r="F107"/>
  <c r="D108"/>
  <c r="E108"/>
  <c r="G108" s="1"/>
  <c r="F108"/>
  <c r="D109"/>
  <c r="E109"/>
  <c r="F109"/>
  <c r="D110"/>
  <c r="E110"/>
  <c r="F110"/>
  <c r="G110"/>
  <c r="D111"/>
  <c r="E111"/>
  <c r="F111"/>
  <c r="D112"/>
  <c r="E112"/>
  <c r="G112" s="1"/>
  <c r="F112"/>
  <c r="D113"/>
  <c r="E113"/>
  <c r="G113" s="1"/>
  <c r="F113"/>
  <c r="D114"/>
  <c r="E114"/>
  <c r="F114"/>
  <c r="G114" s="1"/>
  <c r="D115"/>
  <c r="E115"/>
  <c r="F115"/>
  <c r="G115" s="1"/>
  <c r="D116"/>
  <c r="E116"/>
  <c r="G116" s="1"/>
  <c r="F116"/>
  <c r="D117"/>
  <c r="E117"/>
  <c r="G117" s="1"/>
  <c r="F117"/>
  <c r="D118"/>
  <c r="E118"/>
  <c r="G118" s="1"/>
  <c r="F118"/>
  <c r="D119"/>
  <c r="E119"/>
  <c r="F119"/>
  <c r="D120"/>
  <c r="E120"/>
  <c r="F120"/>
  <c r="D121"/>
  <c r="E121"/>
  <c r="G121" s="1"/>
  <c r="F121"/>
  <c r="D122"/>
  <c r="E122"/>
  <c r="G122" s="1"/>
  <c r="F122"/>
  <c r="D123"/>
  <c r="E123"/>
  <c r="F123"/>
  <c r="D124"/>
  <c r="E124"/>
  <c r="G124" s="1"/>
  <c r="F124"/>
  <c r="D125"/>
  <c r="E125"/>
  <c r="F125"/>
  <c r="D126"/>
  <c r="E126"/>
  <c r="F126"/>
  <c r="G126"/>
  <c r="D127"/>
  <c r="E127"/>
  <c r="F127"/>
  <c r="D128"/>
  <c r="E128"/>
  <c r="G128" s="1"/>
  <c r="F128"/>
  <c r="D129"/>
  <c r="E129"/>
  <c r="G129" s="1"/>
  <c r="F129"/>
  <c r="D130"/>
  <c r="E130"/>
  <c r="F130"/>
  <c r="G130" s="1"/>
  <c r="D131"/>
  <c r="E131"/>
  <c r="F131"/>
  <c r="G131" s="1"/>
  <c r="D132"/>
  <c r="E132"/>
  <c r="G132" s="1"/>
  <c r="F132"/>
  <c r="D133"/>
  <c r="E133"/>
  <c r="G133" s="1"/>
  <c r="F133"/>
  <c r="D134"/>
  <c r="E134"/>
  <c r="G134" s="1"/>
  <c r="F134"/>
  <c r="D135"/>
  <c r="E135"/>
  <c r="F135"/>
  <c r="D136"/>
  <c r="E136"/>
  <c r="F136"/>
  <c r="D137"/>
  <c r="E137"/>
  <c r="G137" s="1"/>
  <c r="F137"/>
  <c r="D138"/>
  <c r="E138"/>
  <c r="G138" s="1"/>
  <c r="F138"/>
  <c r="D139"/>
  <c r="E139"/>
  <c r="F139"/>
  <c r="D140"/>
  <c r="E140"/>
  <c r="G140" s="1"/>
  <c r="F140"/>
  <c r="D141"/>
  <c r="E141"/>
  <c r="F141"/>
  <c r="D142"/>
  <c r="E142"/>
  <c r="F142"/>
  <c r="G142"/>
  <c r="D143"/>
  <c r="E143"/>
  <c r="F143"/>
  <c r="D144"/>
  <c r="E144"/>
  <c r="G144" s="1"/>
  <c r="F144"/>
  <c r="D145"/>
  <c r="E145"/>
  <c r="G145" s="1"/>
  <c r="F145"/>
  <c r="D146"/>
  <c r="E146"/>
  <c r="F146"/>
  <c r="G146" s="1"/>
  <c r="D147"/>
  <c r="E147"/>
  <c r="F147"/>
  <c r="G147" s="1"/>
  <c r="D148"/>
  <c r="E148"/>
  <c r="G148" s="1"/>
  <c r="F148"/>
  <c r="D149"/>
  <c r="E149"/>
  <c r="G149" s="1"/>
  <c r="F149"/>
  <c r="D150"/>
  <c r="E150"/>
  <c r="G150" s="1"/>
  <c r="F150"/>
  <c r="D151"/>
  <c r="E151"/>
  <c r="F151"/>
  <c r="D152"/>
  <c r="E152"/>
  <c r="F152"/>
  <c r="D153"/>
  <c r="E153"/>
  <c r="F153"/>
  <c r="D154"/>
  <c r="E154"/>
  <c r="G154" s="1"/>
  <c r="F154"/>
  <c r="D155"/>
  <c r="E155"/>
  <c r="F155"/>
  <c r="D156"/>
  <c r="E156"/>
  <c r="G156" s="1"/>
  <c r="F156"/>
  <c r="D157"/>
  <c r="E157"/>
  <c r="F157"/>
  <c r="D158"/>
  <c r="E158"/>
  <c r="F158"/>
  <c r="G158"/>
  <c r="D159"/>
  <c r="E159"/>
  <c r="F159"/>
  <c r="D160"/>
  <c r="E160"/>
  <c r="G160" s="1"/>
  <c r="F160"/>
  <c r="D161"/>
  <c r="E161"/>
  <c r="G161" s="1"/>
  <c r="F161"/>
  <c r="D162"/>
  <c r="E162"/>
  <c r="F162"/>
  <c r="G162" s="1"/>
  <c r="D163"/>
  <c r="E163"/>
  <c r="F163"/>
  <c r="G163" s="1"/>
  <c r="D164"/>
  <c r="E164"/>
  <c r="F164"/>
  <c r="D165"/>
  <c r="E165"/>
  <c r="G165" s="1"/>
  <c r="F165"/>
  <c r="D166"/>
  <c r="E166"/>
  <c r="G166" s="1"/>
  <c r="F166"/>
  <c r="D167"/>
  <c r="E167"/>
  <c r="F167"/>
  <c r="D168"/>
  <c r="E168"/>
  <c r="F168"/>
  <c r="D169"/>
  <c r="E169"/>
  <c r="F169"/>
  <c r="D170"/>
  <c r="E170"/>
  <c r="G170" s="1"/>
  <c r="F170"/>
  <c r="D171"/>
  <c r="E171"/>
  <c r="F171"/>
  <c r="D172"/>
  <c r="E172"/>
  <c r="G172" s="1"/>
  <c r="F172"/>
  <c r="D173"/>
  <c r="E173"/>
  <c r="F173"/>
  <c r="D174"/>
  <c r="E174"/>
  <c r="F174"/>
  <c r="G174"/>
  <c r="D175"/>
  <c r="E175"/>
  <c r="F175"/>
  <c r="G175" s="1"/>
  <c r="D176"/>
  <c r="E176"/>
  <c r="G176" s="1"/>
  <c r="F176"/>
  <c r="D177"/>
  <c r="E177"/>
  <c r="G177" s="1"/>
  <c r="F177"/>
  <c r="D178"/>
  <c r="E178"/>
  <c r="F178"/>
  <c r="G178" s="1"/>
  <c r="D179"/>
  <c r="E179"/>
  <c r="F179"/>
  <c r="G179" s="1"/>
  <c r="D180"/>
  <c r="E180"/>
  <c r="F180"/>
  <c r="D181"/>
  <c r="E181"/>
  <c r="G181" s="1"/>
  <c r="F181"/>
  <c r="D182"/>
  <c r="E182"/>
  <c r="G182" s="1"/>
  <c r="F182"/>
  <c r="D183"/>
  <c r="E183"/>
  <c r="F183"/>
  <c r="D184"/>
  <c r="E184"/>
  <c r="F184"/>
  <c r="D185"/>
  <c r="E185"/>
  <c r="F185"/>
  <c r="D186"/>
  <c r="E186"/>
  <c r="G186" s="1"/>
  <c r="F186"/>
  <c r="D187"/>
  <c r="E187"/>
  <c r="F187"/>
  <c r="D188"/>
  <c r="E188"/>
  <c r="G188" s="1"/>
  <c r="F188"/>
  <c r="D189"/>
  <c r="E189"/>
  <c r="F189"/>
  <c r="D190"/>
  <c r="E190"/>
  <c r="F190"/>
  <c r="G190"/>
  <c r="D191"/>
  <c r="E191"/>
  <c r="F191"/>
  <c r="G191" s="1"/>
  <c r="D192"/>
  <c r="E192"/>
  <c r="G192" s="1"/>
  <c r="F192"/>
  <c r="D193"/>
  <c r="E193"/>
  <c r="G193" s="1"/>
  <c r="F193"/>
  <c r="D194"/>
  <c r="E194"/>
  <c r="F194"/>
  <c r="G194" s="1"/>
  <c r="D195"/>
  <c r="E195"/>
  <c r="F195"/>
  <c r="G195" s="1"/>
  <c r="D196"/>
  <c r="E196"/>
  <c r="F196"/>
  <c r="D197"/>
  <c r="E197"/>
  <c r="G197" s="1"/>
  <c r="F197"/>
  <c r="D198"/>
  <c r="E198"/>
  <c r="G198" s="1"/>
  <c r="F198"/>
  <c r="D199"/>
  <c r="E199"/>
  <c r="F199"/>
  <c r="D200"/>
  <c r="E200"/>
  <c r="F200"/>
  <c r="D201"/>
  <c r="E201"/>
  <c r="F201"/>
  <c r="D202"/>
  <c r="E202"/>
  <c r="G202" s="1"/>
  <c r="F202"/>
  <c r="D203"/>
  <c r="E203"/>
  <c r="F203"/>
  <c r="D204"/>
  <c r="E204"/>
  <c r="G204" s="1"/>
  <c r="F204"/>
  <c r="D205"/>
  <c r="E205"/>
  <c r="F205"/>
  <c r="D206"/>
  <c r="E206"/>
  <c r="F206"/>
  <c r="G206"/>
  <c r="D207"/>
  <c r="E207"/>
  <c r="F207"/>
  <c r="G207" s="1"/>
  <c r="D208"/>
  <c r="E208"/>
  <c r="G208" s="1"/>
  <c r="F208"/>
  <c r="D209"/>
  <c r="E209"/>
  <c r="G209" s="1"/>
  <c r="F209"/>
  <c r="D210"/>
  <c r="E210"/>
  <c r="F210"/>
  <c r="G210" s="1"/>
  <c r="D211"/>
  <c r="E211"/>
  <c r="F211"/>
  <c r="G211" s="1"/>
  <c r="D212"/>
  <c r="E212"/>
  <c r="F212"/>
  <c r="D213"/>
  <c r="E213"/>
  <c r="G213" s="1"/>
  <c r="F213"/>
  <c r="D214"/>
  <c r="E214"/>
  <c r="G214" s="1"/>
  <c r="F214"/>
  <c r="D215"/>
  <c r="E215"/>
  <c r="F215"/>
  <c r="D216"/>
  <c r="E216"/>
  <c r="F216"/>
  <c r="D217"/>
  <c r="E217"/>
  <c r="F217"/>
  <c r="D218"/>
  <c r="E218"/>
  <c r="G218" s="1"/>
  <c r="F218"/>
  <c r="D219"/>
  <c r="E219"/>
  <c r="F219"/>
  <c r="D220"/>
  <c r="E220"/>
  <c r="G220" s="1"/>
  <c r="F220"/>
  <c r="D221"/>
  <c r="E221"/>
  <c r="F221"/>
  <c r="D222"/>
  <c r="E222"/>
  <c r="F222"/>
  <c r="G222"/>
  <c r="D223"/>
  <c r="E223"/>
  <c r="F223"/>
  <c r="G223" s="1"/>
  <c r="D224"/>
  <c r="E224"/>
  <c r="G224" s="1"/>
  <c r="F224"/>
  <c r="D225"/>
  <c r="E225"/>
  <c r="G225" s="1"/>
  <c r="F225"/>
  <c r="D226"/>
  <c r="E226"/>
  <c r="F226"/>
  <c r="G226" s="1"/>
  <c r="D227"/>
  <c r="E227"/>
  <c r="F227"/>
  <c r="G227" s="1"/>
  <c r="D228"/>
  <c r="E228"/>
  <c r="F228"/>
  <c r="D229"/>
  <c r="E229"/>
  <c r="G229" s="1"/>
  <c r="F229"/>
  <c r="D230"/>
  <c r="E230"/>
  <c r="G230" s="1"/>
  <c r="F230"/>
  <c r="D231"/>
  <c r="E231"/>
  <c r="F231"/>
  <c r="D232"/>
  <c r="E232"/>
  <c r="F232"/>
  <c r="D233"/>
  <c r="E233"/>
  <c r="F233"/>
  <c r="D234"/>
  <c r="E234"/>
  <c r="G234" s="1"/>
  <c r="F234"/>
  <c r="D235"/>
  <c r="E235"/>
  <c r="F235"/>
  <c r="D236"/>
  <c r="E236"/>
  <c r="G236" s="1"/>
  <c r="F236"/>
  <c r="D237"/>
  <c r="E237"/>
  <c r="F237"/>
  <c r="D238"/>
  <c r="E238"/>
  <c r="F238"/>
  <c r="G238"/>
  <c r="D239"/>
  <c r="E239"/>
  <c r="F239"/>
  <c r="G239" s="1"/>
  <c r="D240"/>
  <c r="E240"/>
  <c r="G240" s="1"/>
  <c r="F240"/>
  <c r="D241"/>
  <c r="E241"/>
  <c r="G241" s="1"/>
  <c r="F241"/>
  <c r="D242"/>
  <c r="E242"/>
  <c r="F242"/>
  <c r="G242" s="1"/>
  <c r="D243"/>
  <c r="E243"/>
  <c r="F243"/>
  <c r="G243" s="1"/>
  <c r="D244"/>
  <c r="E244"/>
  <c r="F244"/>
  <c r="D245"/>
  <c r="E245"/>
  <c r="G245" s="1"/>
  <c r="F245"/>
  <c r="D246"/>
  <c r="E246"/>
  <c r="G246" s="1"/>
  <c r="F246"/>
  <c r="D247"/>
  <c r="E247"/>
  <c r="F247"/>
  <c r="D248"/>
  <c r="E248"/>
  <c r="F248"/>
  <c r="D249"/>
  <c r="E249"/>
  <c r="F249"/>
  <c r="D250"/>
  <c r="E250"/>
  <c r="G250" s="1"/>
  <c r="F250"/>
  <c r="D251"/>
  <c r="E251"/>
  <c r="F251"/>
  <c r="D252"/>
  <c r="E252"/>
  <c r="G252" s="1"/>
  <c r="F252"/>
  <c r="D253"/>
  <c r="E253"/>
  <c r="F253"/>
  <c r="D254"/>
  <c r="E254"/>
  <c r="F254"/>
  <c r="G254"/>
  <c r="D255"/>
  <c r="E255"/>
  <c r="F255"/>
  <c r="G255" s="1"/>
  <c r="D256"/>
  <c r="E256"/>
  <c r="G256" s="1"/>
  <c r="F256"/>
  <c r="D257"/>
  <c r="E257"/>
  <c r="G257" s="1"/>
  <c r="F257"/>
  <c r="D258"/>
  <c r="E258"/>
  <c r="F258"/>
  <c r="G258" s="1"/>
  <c r="D259"/>
  <c r="E259"/>
  <c r="F259"/>
  <c r="G259" s="1"/>
  <c r="D260"/>
  <c r="E260"/>
  <c r="F260"/>
  <c r="D261"/>
  <c r="E261"/>
  <c r="G261" s="1"/>
  <c r="F261"/>
  <c r="D262"/>
  <c r="E262"/>
  <c r="G262" s="1"/>
  <c r="F262"/>
  <c r="D263"/>
  <c r="E263"/>
  <c r="F263"/>
  <c r="D264"/>
  <c r="E264"/>
  <c r="F264"/>
  <c r="D265"/>
  <c r="E265"/>
  <c r="F265"/>
  <c r="D266"/>
  <c r="E266"/>
  <c r="G266" s="1"/>
  <c r="F266"/>
  <c r="D267"/>
  <c r="E267"/>
  <c r="F267"/>
  <c r="D268"/>
  <c r="E268"/>
  <c r="G268" s="1"/>
  <c r="F268"/>
  <c r="D269"/>
  <c r="E269"/>
  <c r="F269"/>
  <c r="D270"/>
  <c r="E270"/>
  <c r="F270"/>
  <c r="G270"/>
  <c r="D271"/>
  <c r="E271"/>
  <c r="F271"/>
  <c r="G271" s="1"/>
  <c r="D272"/>
  <c r="E272"/>
  <c r="G272" s="1"/>
  <c r="F272"/>
  <c r="D273"/>
  <c r="E273"/>
  <c r="G273" s="1"/>
  <c r="F273"/>
  <c r="D274"/>
  <c r="E274"/>
  <c r="F274"/>
  <c r="G274" s="1"/>
  <c r="D275"/>
  <c r="E275"/>
  <c r="F275"/>
  <c r="G275" s="1"/>
  <c r="D276"/>
  <c r="E276"/>
  <c r="F276"/>
  <c r="D277"/>
  <c r="E277"/>
  <c r="G277" s="1"/>
  <c r="F277"/>
  <c r="D278"/>
  <c r="E278"/>
  <c r="G278" s="1"/>
  <c r="F278"/>
  <c r="D279"/>
  <c r="E279"/>
  <c r="F279"/>
  <c r="D280"/>
  <c r="E280"/>
  <c r="F280"/>
  <c r="D281"/>
  <c r="E281"/>
  <c r="F281"/>
  <c r="D282"/>
  <c r="E282"/>
  <c r="G282" s="1"/>
  <c r="F282"/>
  <c r="D283"/>
  <c r="E283"/>
  <c r="F283"/>
  <c r="D284"/>
  <c r="E284"/>
  <c r="G284" s="1"/>
  <c r="F284"/>
  <c r="D285"/>
  <c r="E285"/>
  <c r="F285"/>
  <c r="D286"/>
  <c r="E286"/>
  <c r="F286"/>
  <c r="G286"/>
  <c r="D287"/>
  <c r="E287"/>
  <c r="F287"/>
  <c r="G287" s="1"/>
  <c r="D288"/>
  <c r="E288"/>
  <c r="G288" s="1"/>
  <c r="F288"/>
  <c r="D289"/>
  <c r="E289"/>
  <c r="G289" s="1"/>
  <c r="F289"/>
  <c r="D290"/>
  <c r="E290"/>
  <c r="F290"/>
  <c r="G290" s="1"/>
  <c r="D291"/>
  <c r="E291"/>
  <c r="F291"/>
  <c r="G291" s="1"/>
  <c r="D292"/>
  <c r="E292"/>
  <c r="F292"/>
  <c r="D293"/>
  <c r="E293"/>
  <c r="G293" s="1"/>
  <c r="F293"/>
  <c r="D294"/>
  <c r="E294"/>
  <c r="G294" s="1"/>
  <c r="F294"/>
  <c r="D295"/>
  <c r="E295"/>
  <c r="F295"/>
  <c r="D296"/>
  <c r="E296"/>
  <c r="F296"/>
  <c r="D297"/>
  <c r="E297"/>
  <c r="F297"/>
  <c r="D298"/>
  <c r="E298"/>
  <c r="G298" s="1"/>
  <c r="F298"/>
  <c r="D299"/>
  <c r="E299"/>
  <c r="F299"/>
  <c r="D300"/>
  <c r="E300"/>
  <c r="G300" s="1"/>
  <c r="F300"/>
  <c r="D301"/>
  <c r="E301"/>
  <c r="F301"/>
  <c r="D302"/>
  <c r="E302"/>
  <c r="F302"/>
  <c r="G302"/>
  <c r="D303"/>
  <c r="E303"/>
  <c r="F303"/>
  <c r="G303" s="1"/>
  <c r="D304"/>
  <c r="E304"/>
  <c r="G304" s="1"/>
  <c r="F304"/>
  <c r="D305"/>
  <c r="E305"/>
  <c r="G305" s="1"/>
  <c r="F305"/>
  <c r="D306"/>
  <c r="E306"/>
  <c r="F306"/>
  <c r="G306" s="1"/>
  <c r="D307"/>
  <c r="E307"/>
  <c r="F307"/>
  <c r="G307" s="1"/>
  <c r="D308"/>
  <c r="E308"/>
  <c r="F308"/>
  <c r="D309"/>
  <c r="E309"/>
  <c r="G309" s="1"/>
  <c r="F309"/>
  <c r="D310"/>
  <c r="E310"/>
  <c r="G310" s="1"/>
  <c r="F310"/>
  <c r="D311"/>
  <c r="E311"/>
  <c r="F311"/>
  <c r="D312"/>
  <c r="E312"/>
  <c r="F312"/>
  <c r="D313"/>
  <c r="E313"/>
  <c r="F313"/>
  <c r="D314"/>
  <c r="E314"/>
  <c r="G314" s="1"/>
  <c r="F314"/>
  <c r="D315"/>
  <c r="E315"/>
  <c r="F315"/>
  <c r="D316"/>
  <c r="E316"/>
  <c r="G316" s="1"/>
  <c r="F316"/>
  <c r="D317"/>
  <c r="E317"/>
  <c r="F317"/>
  <c r="D318"/>
  <c r="E318"/>
  <c r="F318"/>
  <c r="G318"/>
  <c r="D319"/>
  <c r="E319"/>
  <c r="F319"/>
  <c r="G319" s="1"/>
  <c r="D320"/>
  <c r="E320"/>
  <c r="G320" s="1"/>
  <c r="F320"/>
  <c r="D321"/>
  <c r="E321"/>
  <c r="G321" s="1"/>
  <c r="F321"/>
  <c r="D322"/>
  <c r="E322"/>
  <c r="F322"/>
  <c r="G322" s="1"/>
  <c r="D323"/>
  <c r="E323"/>
  <c r="F323"/>
  <c r="G323" s="1"/>
  <c r="D324"/>
  <c r="E324"/>
  <c r="F324"/>
  <c r="D325"/>
  <c r="E325"/>
  <c r="G325" s="1"/>
  <c r="F325"/>
  <c r="D326"/>
  <c r="E326"/>
  <c r="G326" s="1"/>
  <c r="F326"/>
  <c r="D327"/>
  <c r="E327"/>
  <c r="F327"/>
  <c r="D328"/>
  <c r="E328"/>
  <c r="F328"/>
  <c r="D329"/>
  <c r="E329"/>
  <c r="F329"/>
  <c r="D330"/>
  <c r="E330"/>
  <c r="G330" s="1"/>
  <c r="F330"/>
  <c r="D331"/>
  <c r="E331"/>
  <c r="F331"/>
  <c r="D332"/>
  <c r="E332"/>
  <c r="G332" s="1"/>
  <c r="F332"/>
  <c r="D333"/>
  <c r="E333"/>
  <c r="F333"/>
  <c r="D334"/>
  <c r="E334"/>
  <c r="F334"/>
  <c r="G334"/>
  <c r="D335"/>
  <c r="E335"/>
  <c r="F335"/>
  <c r="G335" s="1"/>
  <c r="D336"/>
  <c r="E336"/>
  <c r="G336" s="1"/>
  <c r="F336"/>
  <c r="D337"/>
  <c r="E337"/>
  <c r="G337" s="1"/>
  <c r="F337"/>
  <c r="D338"/>
  <c r="E338"/>
  <c r="F338"/>
  <c r="G338" s="1"/>
  <c r="D339"/>
  <c r="E339"/>
  <c r="F339"/>
  <c r="G339" s="1"/>
  <c r="D340"/>
  <c r="E340"/>
  <c r="F340"/>
  <c r="D341"/>
  <c r="E341"/>
  <c r="G341" s="1"/>
  <c r="F341"/>
  <c r="D342"/>
  <c r="E342"/>
  <c r="G342" s="1"/>
  <c r="F342"/>
  <c r="D343"/>
  <c r="E343"/>
  <c r="F343"/>
  <c r="D344"/>
  <c r="E344"/>
  <c r="F344"/>
  <c r="D345"/>
  <c r="E345"/>
  <c r="F345"/>
  <c r="D346"/>
  <c r="E346"/>
  <c r="G346" s="1"/>
  <c r="F346"/>
  <c r="D347"/>
  <c r="E347"/>
  <c r="F347"/>
  <c r="D348"/>
  <c r="E348"/>
  <c r="G348" s="1"/>
  <c r="F348"/>
  <c r="D349"/>
  <c r="E349"/>
  <c r="F349"/>
  <c r="D350"/>
  <c r="E350"/>
  <c r="F350"/>
  <c r="G350"/>
  <c r="D351"/>
  <c r="E351"/>
  <c r="F351"/>
  <c r="G351" s="1"/>
  <c r="D352"/>
  <c r="E352"/>
  <c r="G352" s="1"/>
  <c r="F352"/>
  <c r="D353"/>
  <c r="E353"/>
  <c r="G353" s="1"/>
  <c r="F353"/>
  <c r="D354"/>
  <c r="E354"/>
  <c r="F354"/>
  <c r="G354" s="1"/>
  <c r="D355"/>
  <c r="E355"/>
  <c r="F355"/>
  <c r="G355" s="1"/>
  <c r="D356"/>
  <c r="E356"/>
  <c r="F356"/>
  <c r="D357"/>
  <c r="E357"/>
  <c r="G357" s="1"/>
  <c r="F357"/>
  <c r="D358"/>
  <c r="E358"/>
  <c r="G358" s="1"/>
  <c r="F358"/>
  <c r="D359"/>
  <c r="E359"/>
  <c r="F359"/>
  <c r="D360"/>
  <c r="E360"/>
  <c r="F360"/>
  <c r="D361"/>
  <c r="E361"/>
  <c r="F361"/>
  <c r="D362"/>
  <c r="E362"/>
  <c r="G362" s="1"/>
  <c r="F362"/>
  <c r="D363"/>
  <c r="E363"/>
  <c r="F363"/>
  <c r="D364"/>
  <c r="E364"/>
  <c r="G364" s="1"/>
  <c r="F364"/>
  <c r="D365"/>
  <c r="E365"/>
  <c r="F365"/>
  <c r="D366"/>
  <c r="E366"/>
  <c r="F366"/>
  <c r="G366"/>
  <c r="D367"/>
  <c r="E367"/>
  <c r="F367"/>
  <c r="D368"/>
  <c r="E368"/>
  <c r="G368" s="1"/>
  <c r="F368"/>
  <c r="D369"/>
  <c r="E369"/>
  <c r="G369" s="1"/>
  <c r="F369"/>
  <c r="D370"/>
  <c r="E370"/>
  <c r="F370"/>
  <c r="G370" s="1"/>
  <c r="D371"/>
  <c r="E371"/>
  <c r="F371"/>
  <c r="G371" s="1"/>
  <c r="D372"/>
  <c r="E372"/>
  <c r="F372"/>
  <c r="D373"/>
  <c r="E373"/>
  <c r="G373" s="1"/>
  <c r="F373"/>
  <c r="D374"/>
  <c r="E374"/>
  <c r="G374" s="1"/>
  <c r="F374"/>
  <c r="D375"/>
  <c r="E375"/>
  <c r="F375"/>
  <c r="D11"/>
  <c r="E11"/>
  <c r="F11"/>
  <c r="C15" i="1"/>
  <c r="B15" s="1"/>
  <c r="C14" i="2"/>
  <c r="B14" s="1"/>
  <c r="F12" i="3"/>
  <c r="F13"/>
  <c r="F7" s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E12"/>
  <c r="E13"/>
  <c r="E7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C13" i="2"/>
  <c r="B13" s="1"/>
  <c r="C12"/>
  <c r="B12" s="1"/>
  <c r="C11"/>
  <c r="B11" s="1"/>
  <c r="D7"/>
  <c r="D6"/>
  <c r="D5"/>
  <c r="D4"/>
  <c r="C14" i="1"/>
  <c r="B14" s="1"/>
  <c r="D5"/>
  <c r="D6"/>
  <c r="D7"/>
  <c r="D4"/>
  <c r="C13"/>
  <c r="B13" s="1"/>
  <c r="C12"/>
  <c r="B12" s="1"/>
  <c r="C11"/>
  <c r="B11" s="1"/>
  <c r="G375" i="3" l="1"/>
  <c r="G359"/>
  <c r="G343"/>
  <c r="G327"/>
  <c r="G311"/>
  <c r="G295"/>
  <c r="G279"/>
  <c r="G263"/>
  <c r="G247"/>
  <c r="G231"/>
  <c r="G215"/>
  <c r="G199"/>
  <c r="G183"/>
  <c r="G167"/>
  <c r="G151"/>
  <c r="G135"/>
  <c r="G119"/>
  <c r="G103"/>
  <c r="G372"/>
  <c r="G363"/>
  <c r="G361"/>
  <c r="G356"/>
  <c r="G347"/>
  <c r="G345"/>
  <c r="G340"/>
  <c r="G331"/>
  <c r="G329"/>
  <c r="G324"/>
  <c r="G315"/>
  <c r="G313"/>
  <c r="G308"/>
  <c r="G299"/>
  <c r="G297"/>
  <c r="G292"/>
  <c r="G283"/>
  <c r="G281"/>
  <c r="G276"/>
  <c r="G267"/>
  <c r="G265"/>
  <c r="G260"/>
  <c r="G251"/>
  <c r="G249"/>
  <c r="G244"/>
  <c r="G235"/>
  <c r="G233"/>
  <c r="G228"/>
  <c r="G219"/>
  <c r="G217"/>
  <c r="G212"/>
  <c r="G203"/>
  <c r="G201"/>
  <c r="G196"/>
  <c r="G187"/>
  <c r="G185"/>
  <c r="G180"/>
  <c r="G171"/>
  <c r="G169"/>
  <c r="G164"/>
  <c r="G155"/>
  <c r="G153"/>
  <c r="G139"/>
  <c r="G123"/>
  <c r="G107"/>
  <c r="G105"/>
  <c r="G11"/>
  <c r="G367"/>
  <c r="G365"/>
  <c r="G360"/>
  <c r="G349"/>
  <c r="G344"/>
  <c r="G333"/>
  <c r="G328"/>
  <c r="G317"/>
  <c r="G312"/>
  <c r="G301"/>
  <c r="G296"/>
  <c r="G285"/>
  <c r="G280"/>
  <c r="G269"/>
  <c r="G264"/>
  <c r="G253"/>
  <c r="G248"/>
  <c r="G237"/>
  <c r="G232"/>
  <c r="G221"/>
  <c r="G216"/>
  <c r="G205"/>
  <c r="G200"/>
  <c r="G189"/>
  <c r="G184"/>
  <c r="G173"/>
  <c r="G168"/>
  <c r="G159"/>
  <c r="G157"/>
  <c r="G152"/>
  <c r="G143"/>
  <c r="G141"/>
  <c r="G136"/>
  <c r="G127"/>
  <c r="G125"/>
  <c r="G120"/>
  <c r="G111"/>
  <c r="G109"/>
  <c r="G104"/>
  <c r="H11"/>
  <c r="H12" s="1"/>
  <c r="H13" s="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7" s="1"/>
  <c r="D8" i="1"/>
  <c r="G98" i="3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D8" i="2"/>
  <c r="H14" i="3" l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7"/>
</calcChain>
</file>

<file path=xl/sharedStrings.xml><?xml version="1.0" encoding="utf-8"?>
<sst xmlns="http://schemas.openxmlformats.org/spreadsheetml/2006/main" count="75" uniqueCount="44">
  <si>
    <t>Sr no.</t>
  </si>
  <si>
    <t>Day</t>
  </si>
  <si>
    <t>Date</t>
  </si>
  <si>
    <t>Particular</t>
  </si>
  <si>
    <t>Receipt method</t>
  </si>
  <si>
    <t>Amount</t>
  </si>
  <si>
    <t>Description</t>
  </si>
  <si>
    <t>Jazzcash</t>
  </si>
  <si>
    <t>Cash</t>
  </si>
  <si>
    <t>Rent of House</t>
  </si>
  <si>
    <t>Rent has been received</t>
  </si>
  <si>
    <t>Rent of Shop</t>
  </si>
  <si>
    <t>Bank</t>
  </si>
  <si>
    <t>Rent of shop has been received</t>
  </si>
  <si>
    <t xml:space="preserve">Salary </t>
  </si>
  <si>
    <t>Salary has been received</t>
  </si>
  <si>
    <t>Summary</t>
  </si>
  <si>
    <t>Receipt Method</t>
  </si>
  <si>
    <t>Easypaisa</t>
  </si>
  <si>
    <t>Total Receipt Amount</t>
  </si>
  <si>
    <t>Receipt Amount</t>
  </si>
  <si>
    <t>Rent of Plaza Shop</t>
  </si>
  <si>
    <r>
      <rPr>
        <b/>
        <sz val="18"/>
        <color theme="4" tint="-0.249977111117893"/>
        <rFont val="Calibri"/>
        <family val="2"/>
        <scheme val="minor"/>
      </rPr>
      <t xml:space="preserve">Receipt Amount </t>
    </r>
    <r>
      <rPr>
        <b/>
        <sz val="18"/>
        <color theme="1"/>
        <rFont val="Calibri"/>
        <family val="2"/>
        <scheme val="minor"/>
      </rPr>
      <t>(Dec-2024 to Nov-2025)</t>
    </r>
  </si>
  <si>
    <r>
      <rPr>
        <b/>
        <sz val="18"/>
        <color theme="4" tint="-0.249977111117893"/>
        <rFont val="Calibri"/>
        <family val="2"/>
        <scheme val="minor"/>
      </rPr>
      <t xml:space="preserve">Payment Amount </t>
    </r>
    <r>
      <rPr>
        <b/>
        <sz val="18"/>
        <color theme="1"/>
        <rFont val="Calibri"/>
        <family val="2"/>
        <scheme val="minor"/>
      </rPr>
      <t>(Dec-2024 to Nov-2025)</t>
    </r>
  </si>
  <si>
    <t>Payment  method</t>
  </si>
  <si>
    <t>Total Payment Amount</t>
  </si>
  <si>
    <t>Payment Method</t>
  </si>
  <si>
    <t>pay to Farhan</t>
  </si>
  <si>
    <t>Money paid to Farhan</t>
  </si>
  <si>
    <t>Electricity Bill Paid</t>
  </si>
  <si>
    <t>Shopping</t>
  </si>
  <si>
    <t>Shopping Bill Paid</t>
  </si>
  <si>
    <t>Sr No.</t>
  </si>
  <si>
    <t>Payment Amount</t>
  </si>
  <si>
    <t>Balance of Day</t>
  </si>
  <si>
    <t>Balance</t>
  </si>
  <si>
    <t>Gas Bill</t>
  </si>
  <si>
    <t xml:space="preserve">Electicity Bill </t>
  </si>
  <si>
    <t>Gas Bill Paid</t>
  </si>
  <si>
    <t>commission</t>
  </si>
  <si>
    <t>commission has been received</t>
  </si>
  <si>
    <t>Day Book Report</t>
  </si>
  <si>
    <t>Search by Date</t>
  </si>
  <si>
    <t>Khad Factory LTD.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</si>
</sst>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vertical="center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9" borderId="4" xfId="0" applyFont="1" applyFill="1" applyBorder="1"/>
    <xf numFmtId="0" fontId="0" fillId="4" borderId="1" xfId="0" applyFill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0" fontId="1" fillId="8" borderId="0" xfId="0" applyFont="1" applyFill="1" applyAlignment="1">
      <alignment horizontal="center"/>
    </xf>
    <xf numFmtId="0" fontId="0" fillId="8" borderId="3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1" fillId="13" borderId="1" xfId="0" applyNumberFormat="1" applyFont="1" applyFill="1" applyBorder="1" applyAlignment="1">
      <alignment vertical="center"/>
    </xf>
    <xf numFmtId="0" fontId="1" fillId="13" borderId="2" xfId="0" applyNumberFormat="1" applyFont="1" applyFill="1" applyBorder="1" applyAlignment="1">
      <alignment horizontal="center" vertical="center"/>
    </xf>
    <xf numFmtId="0" fontId="1" fillId="1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16">
    <dxf>
      <font>
        <b/>
      </font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fill>
        <patternFill patternType="solid">
          <fgColor indexed="64"/>
          <bgColor rgb="FFFFC000"/>
        </patternFill>
      </fill>
      <alignment horizontal="general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rgb="FFFFC000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CC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B10:H15" totalsRowShown="0" headerRowDxfId="15">
  <autoFilter ref="B10:H15"/>
  <tableColumns count="7">
    <tableColumn id="1" name="Sr no." dataDxfId="14">
      <calculatedColumnFormula>IF(Table13[[#This Row],[Day]]="","",ROW(1:1))</calculatedColumnFormula>
    </tableColumn>
    <tableColumn id="2" name="Day" dataDxfId="13">
      <calculatedColumnFormula>IF(Table13[[#This Row],[Date]]="","",TEXT(Table13[[#This Row],[Date]],"ddd"))</calculatedColumnFormula>
    </tableColumn>
    <tableColumn id="3" name="Date" dataDxfId="12"/>
    <tableColumn id="4" name="Particular" dataDxfId="11"/>
    <tableColumn id="5" name="Receipt method" dataDxfId="10"/>
    <tableColumn id="6" name="Amount" dataDxfId="9"/>
    <tableColumn id="7" name="Description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10:H14" totalsRowShown="0" headerRowDxfId="7">
  <autoFilter ref="B10:H14"/>
  <tableColumns count="7">
    <tableColumn id="1" name="Sr no." dataDxfId="2">
      <calculatedColumnFormula>IF(Table134[[#This Row],[Day]]="","",ROW(1:1))</calculatedColumnFormula>
    </tableColumn>
    <tableColumn id="2" name="Day" dataDxfId="0">
      <calculatedColumnFormula>IF(Table134[[#This Row],[Date]]="","",TEXT(Table134[[#This Row],[Date]],"ddd"))</calculatedColumnFormula>
    </tableColumn>
    <tableColumn id="3" name="Date" dataDxfId="1"/>
    <tableColumn id="4" name="Particular" dataDxfId="6"/>
    <tableColumn id="5" name="Payment  method" dataDxfId="5"/>
    <tableColumn id="6" name="Amount" dataDxfId="4"/>
    <tableColumn id="7" name="Description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workbookViewId="0">
      <selection activeCell="F2" sqref="F2:H4"/>
    </sheetView>
  </sheetViews>
  <sheetFormatPr defaultRowHeight="14.5"/>
  <cols>
    <col min="2" max="2" width="7.81640625" customWidth="1"/>
    <col min="3" max="3" width="10.7265625" customWidth="1"/>
    <col min="4" max="4" width="17" customWidth="1"/>
    <col min="5" max="5" width="19.36328125" customWidth="1"/>
    <col min="6" max="6" width="18.36328125" customWidth="1"/>
    <col min="7" max="7" width="11.453125" customWidth="1"/>
    <col min="8" max="8" width="31.453125" customWidth="1"/>
  </cols>
  <sheetData>
    <row r="2" spans="2:8">
      <c r="B2" s="23" t="s">
        <v>16</v>
      </c>
      <c r="C2" s="23"/>
      <c r="D2" s="23"/>
      <c r="F2" s="19" t="s">
        <v>43</v>
      </c>
      <c r="G2" s="20"/>
      <c r="H2" s="20"/>
    </row>
    <row r="3" spans="2:8">
      <c r="B3" s="24" t="s">
        <v>17</v>
      </c>
      <c r="C3" s="24"/>
      <c r="D3" s="4" t="s">
        <v>5</v>
      </c>
      <c r="F3" s="20"/>
      <c r="G3" s="20"/>
      <c r="H3" s="20"/>
    </row>
    <row r="4" spans="2:8">
      <c r="B4" s="25" t="s">
        <v>7</v>
      </c>
      <c r="C4" s="25"/>
      <c r="D4" s="3">
        <f>SUMIF(Table13[Receipt method],B4,Table13[Amount])</f>
        <v>30000</v>
      </c>
      <c r="F4" s="20"/>
      <c r="G4" s="20"/>
      <c r="H4" s="20"/>
    </row>
    <row r="5" spans="2:8">
      <c r="B5" s="25" t="s">
        <v>18</v>
      </c>
      <c r="C5" s="25"/>
      <c r="D5" s="3">
        <f>SUMIF(Table13[Receipt method],B5,Table13[Amount])</f>
        <v>20000</v>
      </c>
    </row>
    <row r="6" spans="2:8">
      <c r="B6" s="25" t="s">
        <v>12</v>
      </c>
      <c r="C6" s="25"/>
      <c r="D6" s="3">
        <f>SUMIF(Table13[Receipt method],B6,Table13[Amount])</f>
        <v>50000</v>
      </c>
      <c r="F6" s="21" t="s">
        <v>22</v>
      </c>
      <c r="G6" s="22"/>
      <c r="H6" s="22"/>
    </row>
    <row r="7" spans="2:8">
      <c r="B7" s="25" t="s">
        <v>8</v>
      </c>
      <c r="C7" s="25"/>
      <c r="D7" s="3">
        <f>SUMIF(Table13[Receipt method],B7,Table13[Amount])</f>
        <v>52000</v>
      </c>
      <c r="F7" s="22"/>
      <c r="G7" s="22"/>
      <c r="H7" s="22"/>
    </row>
    <row r="8" spans="2:8">
      <c r="B8" s="18" t="s">
        <v>19</v>
      </c>
      <c r="C8" s="18"/>
      <c r="D8" s="5">
        <f>SUM(D4:D7)</f>
        <v>152000</v>
      </c>
      <c r="F8" s="22"/>
      <c r="G8" s="22"/>
      <c r="H8" s="22"/>
    </row>
    <row r="9" spans="2:8" ht="33" customHeight="1"/>
    <row r="10" spans="2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2:8">
      <c r="B11" s="6">
        <f>IF(Table13[[#This Row],[Day]]="","",ROW(1:1))</f>
        <v>1</v>
      </c>
      <c r="C11" s="7" t="str">
        <f>IF(Table13[[#This Row],[Date]]="","",TEXT(Table13[[#This Row],[Date]],"ddd"))</f>
        <v>Sun</v>
      </c>
      <c r="D11" s="8">
        <v>45627</v>
      </c>
      <c r="E11" s="3" t="s">
        <v>9</v>
      </c>
      <c r="F11" s="9" t="s">
        <v>8</v>
      </c>
      <c r="G11" s="9">
        <v>45000</v>
      </c>
      <c r="H11" s="3" t="s">
        <v>10</v>
      </c>
    </row>
    <row r="12" spans="2:8">
      <c r="B12" s="6">
        <f>IF(Table13[[#This Row],[Day]]="","",ROW(2:2))</f>
        <v>2</v>
      </c>
      <c r="C12" s="7" t="str">
        <f>IF(Table13[[#This Row],[Date]]="","",TEXT(Table13[[#This Row],[Date]],"ddd"))</f>
        <v>Mon</v>
      </c>
      <c r="D12" s="8">
        <v>45628</v>
      </c>
      <c r="E12" s="3" t="s">
        <v>11</v>
      </c>
      <c r="F12" s="9" t="s">
        <v>7</v>
      </c>
      <c r="G12" s="9">
        <v>30000</v>
      </c>
      <c r="H12" s="3" t="s">
        <v>13</v>
      </c>
    </row>
    <row r="13" spans="2:8">
      <c r="B13" s="6">
        <f>IF(Table13[[#This Row],[Day]]="","",ROW(3:3))</f>
        <v>3</v>
      </c>
      <c r="C13" s="7" t="str">
        <f>IF(Table13[[#This Row],[Date]]="","",TEXT(Table13[[#This Row],[Date]],"ddd"))</f>
        <v>Mon</v>
      </c>
      <c r="D13" s="8">
        <v>45628</v>
      </c>
      <c r="E13" s="3" t="s">
        <v>14</v>
      </c>
      <c r="F13" s="9" t="s">
        <v>12</v>
      </c>
      <c r="G13" s="9">
        <v>50000</v>
      </c>
      <c r="H13" s="3" t="s">
        <v>15</v>
      </c>
    </row>
    <row r="14" spans="2:8">
      <c r="B14" s="6">
        <f>IF(Table13[[#This Row],[Day]]="","",ROW(4:4))</f>
        <v>4</v>
      </c>
      <c r="C14" s="7" t="str">
        <f>IF(Table13[[#This Row],[Date]]="","",TEXT(Table13[[#This Row],[Date]],"ddd"))</f>
        <v>Tue</v>
      </c>
      <c r="D14" s="8">
        <v>45629</v>
      </c>
      <c r="E14" s="3" t="s">
        <v>21</v>
      </c>
      <c r="F14" s="9" t="s">
        <v>18</v>
      </c>
      <c r="G14" s="9">
        <v>20000</v>
      </c>
      <c r="H14" s="3" t="s">
        <v>10</v>
      </c>
    </row>
    <row r="15" spans="2:8">
      <c r="B15" s="10">
        <f>IF(Table13[[#This Row],[Day]]="","",ROW(5:5))</f>
        <v>5</v>
      </c>
      <c r="C15" s="11" t="str">
        <f>IF(Table13[[#This Row],[Date]]="","",TEXT(Table13[[#This Row],[Date]],"ddd"))</f>
        <v>Wed</v>
      </c>
      <c r="D15" s="12">
        <v>45630</v>
      </c>
      <c r="E15" s="13" t="s">
        <v>39</v>
      </c>
      <c r="F15" s="14" t="s">
        <v>8</v>
      </c>
      <c r="G15" s="14">
        <v>7000</v>
      </c>
      <c r="H15" s="13" t="s">
        <v>40</v>
      </c>
    </row>
  </sheetData>
  <mergeCells count="9">
    <mergeCell ref="B8:C8"/>
    <mergeCell ref="F2:H4"/>
    <mergeCell ref="F6:H8"/>
    <mergeCell ref="B2:D2"/>
    <mergeCell ref="B3:C3"/>
    <mergeCell ref="B4:C4"/>
    <mergeCell ref="B5:C5"/>
    <mergeCell ref="B6:C6"/>
    <mergeCell ref="B7:C7"/>
  </mergeCells>
  <dataValidations count="1">
    <dataValidation type="list" allowBlank="1" showInputMessage="1" showErrorMessage="1" sqref="F11:F15">
      <formula1>"Jazzcash,Easypaisa,Bank,Cash"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H14"/>
  <sheetViews>
    <sheetView workbookViewId="0">
      <selection activeCell="E3" sqref="E3"/>
    </sheetView>
  </sheetViews>
  <sheetFormatPr defaultRowHeight="14.5"/>
  <cols>
    <col min="2" max="2" width="7.81640625" customWidth="1"/>
    <col min="3" max="3" width="11.6328125" customWidth="1"/>
    <col min="4" max="4" width="17" customWidth="1"/>
    <col min="5" max="5" width="19.36328125" customWidth="1"/>
    <col min="6" max="6" width="18.36328125" customWidth="1"/>
    <col min="7" max="7" width="11.453125" customWidth="1"/>
    <col min="8" max="8" width="31.453125" customWidth="1"/>
  </cols>
  <sheetData>
    <row r="2" spans="2:8">
      <c r="B2" s="23" t="s">
        <v>16</v>
      </c>
      <c r="C2" s="23"/>
      <c r="D2" s="23"/>
      <c r="F2" s="35" t="s">
        <v>43</v>
      </c>
      <c r="G2" s="34"/>
      <c r="H2" s="34"/>
    </row>
    <row r="3" spans="2:8">
      <c r="B3" s="24" t="s">
        <v>26</v>
      </c>
      <c r="C3" s="24"/>
      <c r="D3" s="4" t="s">
        <v>5</v>
      </c>
      <c r="F3" s="34"/>
      <c r="G3" s="34"/>
      <c r="H3" s="34"/>
    </row>
    <row r="4" spans="2:8">
      <c r="B4" s="25" t="s">
        <v>7</v>
      </c>
      <c r="C4" s="25"/>
      <c r="D4" s="3">
        <f>SUMIF(Table134[Payment  method],B4,Table134[Amount])</f>
        <v>13000</v>
      </c>
      <c r="F4" s="34"/>
      <c r="G4" s="34"/>
      <c r="H4" s="34"/>
    </row>
    <row r="5" spans="2:8">
      <c r="B5" s="25" t="s">
        <v>18</v>
      </c>
      <c r="C5" s="25"/>
      <c r="D5" s="3">
        <f>SUMIF(Table134[Payment  method],B5,Table134[Amount])</f>
        <v>9000</v>
      </c>
    </row>
    <row r="6" spans="2:8">
      <c r="B6" s="25" t="s">
        <v>12</v>
      </c>
      <c r="C6" s="25"/>
      <c r="D6" s="3">
        <f>SUMIF(Table134[Payment  method],B6,Table134[Amount])</f>
        <v>5000</v>
      </c>
      <c r="F6" s="21" t="s">
        <v>23</v>
      </c>
      <c r="G6" s="22"/>
      <c r="H6" s="22"/>
    </row>
    <row r="7" spans="2:8">
      <c r="B7" s="25" t="s">
        <v>8</v>
      </c>
      <c r="C7" s="25"/>
      <c r="D7" s="3">
        <f>SUMIF(Table134[Payment  method],B7,Table134[Amount])</f>
        <v>35000</v>
      </c>
      <c r="F7" s="22"/>
      <c r="G7" s="22"/>
      <c r="H7" s="22"/>
    </row>
    <row r="8" spans="2:8">
      <c r="B8" s="18" t="s">
        <v>25</v>
      </c>
      <c r="C8" s="18"/>
      <c r="D8" s="5">
        <f>SUM(D4:D7)</f>
        <v>62000</v>
      </c>
      <c r="F8" s="22"/>
      <c r="G8" s="22"/>
      <c r="H8" s="22"/>
    </row>
    <row r="9" spans="2:8" ht="33" customHeight="1"/>
    <row r="10" spans="2:8">
      <c r="B10" s="1" t="s">
        <v>0</v>
      </c>
      <c r="C10" s="1" t="s">
        <v>1</v>
      </c>
      <c r="D10" s="1" t="s">
        <v>2</v>
      </c>
      <c r="E10" s="1" t="s">
        <v>3</v>
      </c>
      <c r="F10" s="1" t="s">
        <v>24</v>
      </c>
      <c r="G10" s="1" t="s">
        <v>5</v>
      </c>
      <c r="H10" s="1" t="s">
        <v>6</v>
      </c>
    </row>
    <row r="11" spans="2:8">
      <c r="B11" s="36">
        <f>IF(Table134[[#This Row],[Day]]="","",ROW(1:1))</f>
        <v>1</v>
      </c>
      <c r="C11" s="37" t="str">
        <f>IF(Table134[[#This Row],[Date]]="","",TEXT(Table134[[#This Row],[Date]],"ddd"))</f>
        <v>Sun</v>
      </c>
      <c r="D11" s="8">
        <v>45627</v>
      </c>
      <c r="E11" s="3" t="s">
        <v>27</v>
      </c>
      <c r="F11" s="9" t="s">
        <v>8</v>
      </c>
      <c r="G11" s="9">
        <v>35000</v>
      </c>
      <c r="H11" s="3" t="s">
        <v>28</v>
      </c>
    </row>
    <row r="12" spans="2:8">
      <c r="B12" s="38">
        <f>IF(Table134[[#This Row],[Day]]="","",ROW(2:2))</f>
        <v>2</v>
      </c>
      <c r="C12" s="39" t="str">
        <f>IF(Table134[[#This Row],[Date]]="","",TEXT(Table134[[#This Row],[Date]],"ddd"))</f>
        <v>Mon</v>
      </c>
      <c r="D12" s="12">
        <v>45628</v>
      </c>
      <c r="E12" s="13" t="s">
        <v>37</v>
      </c>
      <c r="F12" s="14" t="s">
        <v>7</v>
      </c>
      <c r="G12" s="14">
        <v>13000</v>
      </c>
      <c r="H12" s="13" t="s">
        <v>29</v>
      </c>
    </row>
    <row r="13" spans="2:8">
      <c r="B13" s="38">
        <f>IF(Table134[[#This Row],[Day]]="","",ROW(3:3))</f>
        <v>3</v>
      </c>
      <c r="C13" s="39" t="str">
        <f>IF(Table134[[#This Row],[Date]]="","",TEXT(Table134[[#This Row],[Date]],"ddd"))</f>
        <v>Tue</v>
      </c>
      <c r="D13" s="12">
        <v>45629</v>
      </c>
      <c r="E13" s="13" t="s">
        <v>30</v>
      </c>
      <c r="F13" s="14" t="s">
        <v>12</v>
      </c>
      <c r="G13" s="14">
        <v>5000</v>
      </c>
      <c r="H13" s="13" t="s">
        <v>31</v>
      </c>
    </row>
    <row r="14" spans="2:8">
      <c r="B14" s="38">
        <f>IF(Table134[[#This Row],[Day]]="","",ROW(4:4))</f>
        <v>4</v>
      </c>
      <c r="C14" s="39" t="str">
        <f>IF(Table134[[#This Row],[Date]]="","",TEXT(Table134[[#This Row],[Date]],"ddd"))</f>
        <v>Wed</v>
      </c>
      <c r="D14" s="12">
        <v>45630</v>
      </c>
      <c r="E14" s="13" t="s">
        <v>36</v>
      </c>
      <c r="F14" s="14" t="s">
        <v>18</v>
      </c>
      <c r="G14" s="14">
        <v>9000</v>
      </c>
      <c r="H14" s="13" t="s">
        <v>38</v>
      </c>
    </row>
  </sheetData>
  <mergeCells count="9">
    <mergeCell ref="B6:C6"/>
    <mergeCell ref="F6:H8"/>
    <mergeCell ref="B7:C7"/>
    <mergeCell ref="B8:C8"/>
    <mergeCell ref="B2:D2"/>
    <mergeCell ref="F2:H4"/>
    <mergeCell ref="B3:C3"/>
    <mergeCell ref="B4:C4"/>
    <mergeCell ref="B5:C5"/>
  </mergeCells>
  <dataValidations count="1">
    <dataValidation type="list" allowBlank="1" showInputMessage="1" showErrorMessage="1" sqref="F11:F14">
      <formula1>"Jazzcash,Easypaisa,Bank,Cash"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H375"/>
  <sheetViews>
    <sheetView tabSelected="1" workbookViewId="0">
      <selection activeCell="B11" sqref="B11"/>
    </sheetView>
  </sheetViews>
  <sheetFormatPr defaultRowHeight="14.5"/>
  <cols>
    <col min="1" max="1" width="5.6328125" customWidth="1"/>
    <col min="2" max="2" width="6.1796875" style="2" customWidth="1"/>
    <col min="3" max="3" width="12" style="2" customWidth="1"/>
    <col min="4" max="4" width="12.1796875" style="2" customWidth="1"/>
    <col min="5" max="5" width="14.54296875" customWidth="1"/>
    <col min="6" max="6" width="16.26953125" customWidth="1"/>
    <col min="7" max="7" width="14.08984375" customWidth="1"/>
    <col min="8" max="8" width="12.7265625" customWidth="1"/>
  </cols>
  <sheetData>
    <row r="1" spans="2:8">
      <c r="B1" s="31" t="s">
        <v>41</v>
      </c>
      <c r="C1" s="31"/>
      <c r="D1" s="31"/>
      <c r="E1" s="31"/>
      <c r="F1" s="31"/>
      <c r="G1" s="31"/>
      <c r="H1" s="31"/>
    </row>
    <row r="2" spans="2:8">
      <c r="B2" s="31"/>
      <c r="C2" s="31"/>
      <c r="D2" s="31"/>
      <c r="E2" s="31"/>
      <c r="F2" s="31"/>
      <c r="G2" s="31"/>
      <c r="H2" s="31"/>
    </row>
    <row r="5" spans="2:8">
      <c r="C5" s="30" t="s">
        <v>42</v>
      </c>
      <c r="D5" s="30"/>
      <c r="E5" s="30"/>
      <c r="F5" s="30"/>
      <c r="G5" s="30"/>
      <c r="H5" s="30"/>
    </row>
    <row r="6" spans="2:8">
      <c r="C6" s="26" t="s">
        <v>2</v>
      </c>
      <c r="D6" s="27"/>
      <c r="E6" s="17" t="s">
        <v>20</v>
      </c>
      <c r="F6" s="17" t="s">
        <v>33</v>
      </c>
      <c r="G6" s="17" t="s">
        <v>34</v>
      </c>
      <c r="H6" s="17" t="s">
        <v>35</v>
      </c>
    </row>
    <row r="7" spans="2:8">
      <c r="C7" s="28">
        <v>45629</v>
      </c>
      <c r="D7" s="29"/>
      <c r="E7">
        <f>IFERROR(VLOOKUP($C$7,daybook,3,0),"")</f>
        <v>20000</v>
      </c>
      <c r="F7">
        <f>IFERROR(VLOOKUP($C$7,daybook,4,0),"")</f>
        <v>5000</v>
      </c>
      <c r="G7">
        <f>IFERROR(VLOOKUP($C$7,daybook,5,0),"")</f>
        <v>15000</v>
      </c>
      <c r="H7">
        <f>IFERROR(VLOOKUP($C$7,daybook,6,0),"")</f>
        <v>92000</v>
      </c>
    </row>
    <row r="10" spans="2:8">
      <c r="B10" s="32" t="s">
        <v>32</v>
      </c>
      <c r="C10" s="32" t="s">
        <v>2</v>
      </c>
      <c r="D10" s="32" t="s">
        <v>1</v>
      </c>
      <c r="E10" s="33" t="s">
        <v>20</v>
      </c>
      <c r="F10" s="33" t="s">
        <v>33</v>
      </c>
      <c r="G10" s="33" t="s">
        <v>34</v>
      </c>
      <c r="H10" s="33" t="s">
        <v>35</v>
      </c>
    </row>
    <row r="11" spans="2:8">
      <c r="B11" s="15">
        <v>1</v>
      </c>
      <c r="C11" s="16">
        <v>45627</v>
      </c>
      <c r="D11" s="9" t="str">
        <f>TEXT(C11,"ddd")</f>
        <v>Sun</v>
      </c>
      <c r="E11" s="3">
        <f>SUMIF(Table13[Date],Daybook!C11,Table13[Amount])</f>
        <v>45000</v>
      </c>
      <c r="F11" s="3">
        <f>SUMIF(Table134[Date],Daybook!C11,Table134[Amount])</f>
        <v>35000</v>
      </c>
      <c r="G11" s="3">
        <f>E11-F11</f>
        <v>10000</v>
      </c>
      <c r="H11" s="3">
        <f>E11-F11</f>
        <v>10000</v>
      </c>
    </row>
    <row r="12" spans="2:8">
      <c r="B12" s="15">
        <v>2</v>
      </c>
      <c r="C12" s="16">
        <v>45628</v>
      </c>
      <c r="D12" s="9" t="str">
        <f t="shared" ref="D12:D75" si="0">TEXT(C12,"ddd")</f>
        <v>Mon</v>
      </c>
      <c r="E12" s="3">
        <f>SUMIF(Table13[Date],Daybook!C12,Table13[Amount])</f>
        <v>80000</v>
      </c>
      <c r="F12" s="3">
        <f>SUMIF(Table134[Date],Daybook!C12,Table134[Amount])</f>
        <v>13000</v>
      </c>
      <c r="G12" s="3">
        <f t="shared" ref="G12:G75" si="1">E12-F12</f>
        <v>67000</v>
      </c>
      <c r="H12" s="3">
        <f>H11+E12-F12</f>
        <v>77000</v>
      </c>
    </row>
    <row r="13" spans="2:8">
      <c r="B13" s="15">
        <v>3</v>
      </c>
      <c r="C13" s="16">
        <v>45629</v>
      </c>
      <c r="D13" s="9" t="str">
        <f t="shared" si="0"/>
        <v>Tue</v>
      </c>
      <c r="E13" s="3">
        <f>SUMIF(Table13[Date],Daybook!C13,Table13[Amount])</f>
        <v>20000</v>
      </c>
      <c r="F13" s="3">
        <f>SUMIF(Table134[Date],Daybook!C13,Table134[Amount])</f>
        <v>5000</v>
      </c>
      <c r="G13" s="3">
        <f t="shared" si="1"/>
        <v>15000</v>
      </c>
      <c r="H13" s="3">
        <f t="shared" ref="H13:H76" si="2">H12+E13-F13</f>
        <v>92000</v>
      </c>
    </row>
    <row r="14" spans="2:8">
      <c r="B14" s="15">
        <v>4</v>
      </c>
      <c r="C14" s="16">
        <v>45630</v>
      </c>
      <c r="D14" s="9" t="str">
        <f t="shared" si="0"/>
        <v>Wed</v>
      </c>
      <c r="E14" s="3">
        <f>SUMIF(Table13[Date],Daybook!C14,Table13[Amount])</f>
        <v>7000</v>
      </c>
      <c r="F14" s="3">
        <f>SUMIF(Table134[Date],Daybook!C14,Table134[Amount])</f>
        <v>9000</v>
      </c>
      <c r="G14" s="3">
        <f t="shared" si="1"/>
        <v>-2000</v>
      </c>
      <c r="H14" s="3">
        <f t="shared" si="2"/>
        <v>90000</v>
      </c>
    </row>
    <row r="15" spans="2:8">
      <c r="B15" s="15">
        <v>5</v>
      </c>
      <c r="C15" s="16">
        <v>45631</v>
      </c>
      <c r="D15" s="9" t="str">
        <f t="shared" si="0"/>
        <v>Thu</v>
      </c>
      <c r="E15" s="3">
        <f>SUMIF(Table13[Date],Daybook!C15,Table13[Amount])</f>
        <v>0</v>
      </c>
      <c r="F15" s="3">
        <f>SUMIF(Table134[Date],Daybook!C15,Table134[Amount])</f>
        <v>0</v>
      </c>
      <c r="G15" s="3">
        <f t="shared" si="1"/>
        <v>0</v>
      </c>
      <c r="H15" s="3">
        <f t="shared" si="2"/>
        <v>90000</v>
      </c>
    </row>
    <row r="16" spans="2:8">
      <c r="B16" s="15">
        <v>6</v>
      </c>
      <c r="C16" s="16">
        <v>45632</v>
      </c>
      <c r="D16" s="9" t="str">
        <f t="shared" si="0"/>
        <v>Fri</v>
      </c>
      <c r="E16" s="3">
        <f>SUMIF(Table13[Date],Daybook!C16,Table13[Amount])</f>
        <v>0</v>
      </c>
      <c r="F16" s="3">
        <f>SUMIF(Table134[Date],Daybook!C16,Table134[Amount])</f>
        <v>0</v>
      </c>
      <c r="G16" s="3">
        <f t="shared" si="1"/>
        <v>0</v>
      </c>
      <c r="H16" s="3">
        <f t="shared" si="2"/>
        <v>90000</v>
      </c>
    </row>
    <row r="17" spans="2:8">
      <c r="B17" s="15">
        <v>7</v>
      </c>
      <c r="C17" s="16">
        <v>45633</v>
      </c>
      <c r="D17" s="9" t="str">
        <f t="shared" si="0"/>
        <v>Sat</v>
      </c>
      <c r="E17" s="3">
        <f>SUMIF(Table13[Date],Daybook!C17,Table13[Amount])</f>
        <v>0</v>
      </c>
      <c r="F17" s="3">
        <f>SUMIF(Table134[Date],Daybook!C17,Table134[Amount])</f>
        <v>0</v>
      </c>
      <c r="G17" s="3">
        <f t="shared" si="1"/>
        <v>0</v>
      </c>
      <c r="H17" s="3">
        <f t="shared" si="2"/>
        <v>90000</v>
      </c>
    </row>
    <row r="18" spans="2:8">
      <c r="B18" s="15">
        <v>8</v>
      </c>
      <c r="C18" s="16">
        <v>45634</v>
      </c>
      <c r="D18" s="9" t="str">
        <f t="shared" si="0"/>
        <v>Sun</v>
      </c>
      <c r="E18" s="3">
        <f>SUMIF(Table13[Date],Daybook!C18,Table13[Amount])</f>
        <v>0</v>
      </c>
      <c r="F18" s="3">
        <f>SUMIF(Table134[Date],Daybook!C18,Table134[Amount])</f>
        <v>0</v>
      </c>
      <c r="G18" s="3">
        <f t="shared" si="1"/>
        <v>0</v>
      </c>
      <c r="H18" s="3">
        <f t="shared" si="2"/>
        <v>90000</v>
      </c>
    </row>
    <row r="19" spans="2:8">
      <c r="B19" s="15">
        <v>9</v>
      </c>
      <c r="C19" s="16">
        <v>45635</v>
      </c>
      <c r="D19" s="9" t="str">
        <f t="shared" si="0"/>
        <v>Mon</v>
      </c>
      <c r="E19" s="3">
        <f>SUMIF(Table13[Date],Daybook!C19,Table13[Amount])</f>
        <v>0</v>
      </c>
      <c r="F19" s="3">
        <f>SUMIF(Table134[Date],Daybook!C19,Table134[Amount])</f>
        <v>0</v>
      </c>
      <c r="G19" s="3">
        <f t="shared" si="1"/>
        <v>0</v>
      </c>
      <c r="H19" s="3">
        <f t="shared" si="2"/>
        <v>90000</v>
      </c>
    </row>
    <row r="20" spans="2:8">
      <c r="B20" s="15">
        <v>10</v>
      </c>
      <c r="C20" s="16">
        <v>45636</v>
      </c>
      <c r="D20" s="9" t="str">
        <f t="shared" si="0"/>
        <v>Tue</v>
      </c>
      <c r="E20" s="3">
        <f>SUMIF(Table13[Date],Daybook!C20,Table13[Amount])</f>
        <v>0</v>
      </c>
      <c r="F20" s="3">
        <f>SUMIF(Table134[Date],Daybook!C20,Table134[Amount])</f>
        <v>0</v>
      </c>
      <c r="G20" s="3">
        <f t="shared" si="1"/>
        <v>0</v>
      </c>
      <c r="H20" s="3">
        <f t="shared" si="2"/>
        <v>90000</v>
      </c>
    </row>
    <row r="21" spans="2:8">
      <c r="B21" s="15">
        <v>11</v>
      </c>
      <c r="C21" s="16">
        <v>45637</v>
      </c>
      <c r="D21" s="9" t="str">
        <f t="shared" si="0"/>
        <v>Wed</v>
      </c>
      <c r="E21" s="3">
        <f>SUMIF(Table13[Date],Daybook!C21,Table13[Amount])</f>
        <v>0</v>
      </c>
      <c r="F21" s="3">
        <f>SUMIF(Table134[Date],Daybook!C21,Table134[Amount])</f>
        <v>0</v>
      </c>
      <c r="G21" s="3">
        <f t="shared" si="1"/>
        <v>0</v>
      </c>
      <c r="H21" s="3">
        <f t="shared" si="2"/>
        <v>90000</v>
      </c>
    </row>
    <row r="22" spans="2:8">
      <c r="B22" s="15">
        <v>12</v>
      </c>
      <c r="C22" s="16">
        <v>45638</v>
      </c>
      <c r="D22" s="9" t="str">
        <f t="shared" si="0"/>
        <v>Thu</v>
      </c>
      <c r="E22" s="3">
        <f>SUMIF(Table13[Date],Daybook!C22,Table13[Amount])</f>
        <v>0</v>
      </c>
      <c r="F22" s="3">
        <f>SUMIF(Table134[Date],Daybook!C22,Table134[Amount])</f>
        <v>0</v>
      </c>
      <c r="G22" s="3">
        <f t="shared" si="1"/>
        <v>0</v>
      </c>
      <c r="H22" s="3">
        <f t="shared" si="2"/>
        <v>90000</v>
      </c>
    </row>
    <row r="23" spans="2:8">
      <c r="B23" s="15">
        <v>13</v>
      </c>
      <c r="C23" s="16">
        <v>45639</v>
      </c>
      <c r="D23" s="9" t="str">
        <f t="shared" si="0"/>
        <v>Fri</v>
      </c>
      <c r="E23" s="3">
        <f>SUMIF(Table13[Date],Daybook!C23,Table13[Amount])</f>
        <v>0</v>
      </c>
      <c r="F23" s="3">
        <f>SUMIF(Table134[Date],Daybook!C23,Table134[Amount])</f>
        <v>0</v>
      </c>
      <c r="G23" s="3">
        <f t="shared" si="1"/>
        <v>0</v>
      </c>
      <c r="H23" s="3">
        <f t="shared" si="2"/>
        <v>90000</v>
      </c>
    </row>
    <row r="24" spans="2:8">
      <c r="B24" s="15">
        <v>14</v>
      </c>
      <c r="C24" s="16">
        <v>45640</v>
      </c>
      <c r="D24" s="9" t="str">
        <f t="shared" si="0"/>
        <v>Sat</v>
      </c>
      <c r="E24" s="3">
        <f>SUMIF(Table13[Date],Daybook!C24,Table13[Amount])</f>
        <v>0</v>
      </c>
      <c r="F24" s="3">
        <f>SUMIF(Table134[Date],Daybook!C24,Table134[Amount])</f>
        <v>0</v>
      </c>
      <c r="G24" s="3">
        <f t="shared" si="1"/>
        <v>0</v>
      </c>
      <c r="H24" s="3">
        <f t="shared" si="2"/>
        <v>90000</v>
      </c>
    </row>
    <row r="25" spans="2:8">
      <c r="B25" s="15">
        <v>15</v>
      </c>
      <c r="C25" s="16">
        <v>45641</v>
      </c>
      <c r="D25" s="9" t="str">
        <f t="shared" si="0"/>
        <v>Sun</v>
      </c>
      <c r="E25" s="3">
        <f>SUMIF(Table13[Date],Daybook!C25,Table13[Amount])</f>
        <v>0</v>
      </c>
      <c r="F25" s="3">
        <f>SUMIF(Table134[Date],Daybook!C25,Table134[Amount])</f>
        <v>0</v>
      </c>
      <c r="G25" s="3">
        <f t="shared" si="1"/>
        <v>0</v>
      </c>
      <c r="H25" s="3">
        <f t="shared" si="2"/>
        <v>90000</v>
      </c>
    </row>
    <row r="26" spans="2:8">
      <c r="B26" s="15">
        <v>16</v>
      </c>
      <c r="C26" s="16">
        <v>45642</v>
      </c>
      <c r="D26" s="9" t="str">
        <f t="shared" si="0"/>
        <v>Mon</v>
      </c>
      <c r="E26" s="3">
        <f>SUMIF(Table13[Date],Daybook!C26,Table13[Amount])</f>
        <v>0</v>
      </c>
      <c r="F26" s="3">
        <f>SUMIF(Table134[Date],Daybook!C26,Table134[Amount])</f>
        <v>0</v>
      </c>
      <c r="G26" s="3">
        <f t="shared" si="1"/>
        <v>0</v>
      </c>
      <c r="H26" s="3">
        <f t="shared" si="2"/>
        <v>90000</v>
      </c>
    </row>
    <row r="27" spans="2:8">
      <c r="B27" s="15">
        <v>17</v>
      </c>
      <c r="C27" s="16">
        <v>45643</v>
      </c>
      <c r="D27" s="9" t="str">
        <f t="shared" si="0"/>
        <v>Tue</v>
      </c>
      <c r="E27" s="3">
        <f>SUMIF(Table13[Date],Daybook!C27,Table13[Amount])</f>
        <v>0</v>
      </c>
      <c r="F27" s="3">
        <f>SUMIF(Table134[Date],Daybook!C27,Table134[Amount])</f>
        <v>0</v>
      </c>
      <c r="G27" s="3">
        <f t="shared" si="1"/>
        <v>0</v>
      </c>
      <c r="H27" s="3">
        <f t="shared" si="2"/>
        <v>90000</v>
      </c>
    </row>
    <row r="28" spans="2:8">
      <c r="B28" s="15">
        <v>18</v>
      </c>
      <c r="C28" s="16">
        <v>45644</v>
      </c>
      <c r="D28" s="9" t="str">
        <f t="shared" si="0"/>
        <v>Wed</v>
      </c>
      <c r="E28" s="3">
        <f>SUMIF(Table13[Date],Daybook!C28,Table13[Amount])</f>
        <v>0</v>
      </c>
      <c r="F28" s="3">
        <f>SUMIF(Table134[Date],Daybook!C28,Table134[Amount])</f>
        <v>0</v>
      </c>
      <c r="G28" s="3">
        <f t="shared" si="1"/>
        <v>0</v>
      </c>
      <c r="H28" s="3">
        <f t="shared" si="2"/>
        <v>90000</v>
      </c>
    </row>
    <row r="29" spans="2:8">
      <c r="B29" s="15">
        <v>19</v>
      </c>
      <c r="C29" s="16">
        <v>45645</v>
      </c>
      <c r="D29" s="9" t="str">
        <f t="shared" si="0"/>
        <v>Thu</v>
      </c>
      <c r="E29" s="3">
        <f>SUMIF(Table13[Date],Daybook!C29,Table13[Amount])</f>
        <v>0</v>
      </c>
      <c r="F29" s="3">
        <f>SUMIF(Table134[Date],Daybook!C29,Table134[Amount])</f>
        <v>0</v>
      </c>
      <c r="G29" s="3">
        <f t="shared" si="1"/>
        <v>0</v>
      </c>
      <c r="H29" s="3">
        <f t="shared" si="2"/>
        <v>90000</v>
      </c>
    </row>
    <row r="30" spans="2:8">
      <c r="B30" s="15">
        <v>20</v>
      </c>
      <c r="C30" s="16">
        <v>45646</v>
      </c>
      <c r="D30" s="9" t="str">
        <f t="shared" si="0"/>
        <v>Fri</v>
      </c>
      <c r="E30" s="3">
        <f>SUMIF(Table13[Date],Daybook!C30,Table13[Amount])</f>
        <v>0</v>
      </c>
      <c r="F30" s="3">
        <f>SUMIF(Table134[Date],Daybook!C30,Table134[Amount])</f>
        <v>0</v>
      </c>
      <c r="G30" s="3">
        <f t="shared" si="1"/>
        <v>0</v>
      </c>
      <c r="H30" s="3">
        <f t="shared" si="2"/>
        <v>90000</v>
      </c>
    </row>
    <row r="31" spans="2:8">
      <c r="B31" s="15">
        <v>21</v>
      </c>
      <c r="C31" s="16">
        <v>45647</v>
      </c>
      <c r="D31" s="9" t="str">
        <f t="shared" si="0"/>
        <v>Sat</v>
      </c>
      <c r="E31" s="3">
        <f>SUMIF(Table13[Date],Daybook!C31,Table13[Amount])</f>
        <v>0</v>
      </c>
      <c r="F31" s="3">
        <f>SUMIF(Table134[Date],Daybook!C31,Table134[Amount])</f>
        <v>0</v>
      </c>
      <c r="G31" s="3">
        <f t="shared" si="1"/>
        <v>0</v>
      </c>
      <c r="H31" s="3">
        <f t="shared" si="2"/>
        <v>90000</v>
      </c>
    </row>
    <row r="32" spans="2:8">
      <c r="B32" s="15">
        <v>22</v>
      </c>
      <c r="C32" s="16">
        <v>45648</v>
      </c>
      <c r="D32" s="9" t="str">
        <f t="shared" si="0"/>
        <v>Sun</v>
      </c>
      <c r="E32" s="3">
        <f>SUMIF(Table13[Date],Daybook!C32,Table13[Amount])</f>
        <v>0</v>
      </c>
      <c r="F32" s="3">
        <f>SUMIF(Table134[Date],Daybook!C32,Table134[Amount])</f>
        <v>0</v>
      </c>
      <c r="G32" s="3">
        <f t="shared" si="1"/>
        <v>0</v>
      </c>
      <c r="H32" s="3">
        <f t="shared" si="2"/>
        <v>90000</v>
      </c>
    </row>
    <row r="33" spans="2:8">
      <c r="B33" s="15">
        <v>23</v>
      </c>
      <c r="C33" s="16">
        <v>45649</v>
      </c>
      <c r="D33" s="9" t="str">
        <f t="shared" si="0"/>
        <v>Mon</v>
      </c>
      <c r="E33" s="3">
        <f>SUMIF(Table13[Date],Daybook!C33,Table13[Amount])</f>
        <v>0</v>
      </c>
      <c r="F33" s="3">
        <f>SUMIF(Table134[Date],Daybook!C33,Table134[Amount])</f>
        <v>0</v>
      </c>
      <c r="G33" s="3">
        <f t="shared" si="1"/>
        <v>0</v>
      </c>
      <c r="H33" s="3">
        <f t="shared" si="2"/>
        <v>90000</v>
      </c>
    </row>
    <row r="34" spans="2:8">
      <c r="B34" s="15">
        <v>24</v>
      </c>
      <c r="C34" s="16">
        <v>45650</v>
      </c>
      <c r="D34" s="9" t="str">
        <f t="shared" si="0"/>
        <v>Tue</v>
      </c>
      <c r="E34" s="3">
        <f>SUMIF(Table13[Date],Daybook!C34,Table13[Amount])</f>
        <v>0</v>
      </c>
      <c r="F34" s="3">
        <f>SUMIF(Table134[Date],Daybook!C34,Table134[Amount])</f>
        <v>0</v>
      </c>
      <c r="G34" s="3">
        <f t="shared" si="1"/>
        <v>0</v>
      </c>
      <c r="H34" s="3">
        <f t="shared" si="2"/>
        <v>90000</v>
      </c>
    </row>
    <row r="35" spans="2:8">
      <c r="B35" s="15">
        <v>25</v>
      </c>
      <c r="C35" s="16">
        <v>45651</v>
      </c>
      <c r="D35" s="9" t="str">
        <f t="shared" si="0"/>
        <v>Wed</v>
      </c>
      <c r="E35" s="3">
        <f>SUMIF(Table13[Date],Daybook!C35,Table13[Amount])</f>
        <v>0</v>
      </c>
      <c r="F35" s="3">
        <f>SUMIF(Table134[Date],Daybook!C35,Table134[Amount])</f>
        <v>0</v>
      </c>
      <c r="G35" s="3">
        <f t="shared" si="1"/>
        <v>0</v>
      </c>
      <c r="H35" s="3">
        <f t="shared" si="2"/>
        <v>90000</v>
      </c>
    </row>
    <row r="36" spans="2:8">
      <c r="B36" s="15">
        <v>26</v>
      </c>
      <c r="C36" s="16">
        <v>45652</v>
      </c>
      <c r="D36" s="9" t="str">
        <f t="shared" si="0"/>
        <v>Thu</v>
      </c>
      <c r="E36" s="3">
        <f>SUMIF(Table13[Date],Daybook!C36,Table13[Amount])</f>
        <v>0</v>
      </c>
      <c r="F36" s="3">
        <f>SUMIF(Table134[Date],Daybook!C36,Table134[Amount])</f>
        <v>0</v>
      </c>
      <c r="G36" s="3">
        <f t="shared" si="1"/>
        <v>0</v>
      </c>
      <c r="H36" s="3">
        <f t="shared" si="2"/>
        <v>90000</v>
      </c>
    </row>
    <row r="37" spans="2:8">
      <c r="B37" s="15">
        <v>27</v>
      </c>
      <c r="C37" s="16">
        <v>45653</v>
      </c>
      <c r="D37" s="9" t="str">
        <f t="shared" si="0"/>
        <v>Fri</v>
      </c>
      <c r="E37" s="3">
        <f>SUMIF(Table13[Date],Daybook!C37,Table13[Amount])</f>
        <v>0</v>
      </c>
      <c r="F37" s="3">
        <f>SUMIF(Table134[Date],Daybook!C37,Table134[Amount])</f>
        <v>0</v>
      </c>
      <c r="G37" s="3">
        <f t="shared" si="1"/>
        <v>0</v>
      </c>
      <c r="H37" s="3">
        <f t="shared" si="2"/>
        <v>90000</v>
      </c>
    </row>
    <row r="38" spans="2:8">
      <c r="B38" s="15">
        <v>28</v>
      </c>
      <c r="C38" s="16">
        <v>45654</v>
      </c>
      <c r="D38" s="9" t="str">
        <f t="shared" si="0"/>
        <v>Sat</v>
      </c>
      <c r="E38" s="3">
        <f>SUMIF(Table13[Date],Daybook!C38,Table13[Amount])</f>
        <v>0</v>
      </c>
      <c r="F38" s="3">
        <f>SUMIF(Table134[Date],Daybook!C38,Table134[Amount])</f>
        <v>0</v>
      </c>
      <c r="G38" s="3">
        <f t="shared" si="1"/>
        <v>0</v>
      </c>
      <c r="H38" s="3">
        <f t="shared" si="2"/>
        <v>90000</v>
      </c>
    </row>
    <row r="39" spans="2:8">
      <c r="B39" s="15">
        <v>29</v>
      </c>
      <c r="C39" s="16">
        <v>45655</v>
      </c>
      <c r="D39" s="9" t="str">
        <f t="shared" si="0"/>
        <v>Sun</v>
      </c>
      <c r="E39" s="3">
        <f>SUMIF(Table13[Date],Daybook!C39,Table13[Amount])</f>
        <v>0</v>
      </c>
      <c r="F39" s="3">
        <f>SUMIF(Table134[Date],Daybook!C39,Table134[Amount])</f>
        <v>0</v>
      </c>
      <c r="G39" s="3">
        <f t="shared" si="1"/>
        <v>0</v>
      </c>
      <c r="H39" s="3">
        <f t="shared" si="2"/>
        <v>90000</v>
      </c>
    </row>
    <row r="40" spans="2:8">
      <c r="B40" s="15">
        <v>30</v>
      </c>
      <c r="C40" s="16">
        <v>45656</v>
      </c>
      <c r="D40" s="9" t="str">
        <f t="shared" si="0"/>
        <v>Mon</v>
      </c>
      <c r="E40" s="3">
        <f>SUMIF(Table13[Date],Daybook!C40,Table13[Amount])</f>
        <v>0</v>
      </c>
      <c r="F40" s="3">
        <f>SUMIF(Table134[Date],Daybook!C40,Table134[Amount])</f>
        <v>0</v>
      </c>
      <c r="G40" s="3">
        <f t="shared" si="1"/>
        <v>0</v>
      </c>
      <c r="H40" s="3">
        <f t="shared" si="2"/>
        <v>90000</v>
      </c>
    </row>
    <row r="41" spans="2:8">
      <c r="B41" s="15">
        <v>31</v>
      </c>
      <c r="C41" s="16">
        <v>45657</v>
      </c>
      <c r="D41" s="9" t="str">
        <f t="shared" si="0"/>
        <v>Tue</v>
      </c>
      <c r="E41" s="3">
        <f>SUMIF(Table13[Date],Daybook!C41,Table13[Amount])</f>
        <v>0</v>
      </c>
      <c r="F41" s="3">
        <f>SUMIF(Table134[Date],Daybook!C41,Table134[Amount])</f>
        <v>0</v>
      </c>
      <c r="G41" s="3">
        <f t="shared" si="1"/>
        <v>0</v>
      </c>
      <c r="H41" s="3">
        <f t="shared" si="2"/>
        <v>90000</v>
      </c>
    </row>
    <row r="42" spans="2:8">
      <c r="B42" s="15">
        <v>32</v>
      </c>
      <c r="C42" s="16">
        <v>45658</v>
      </c>
      <c r="D42" s="9" t="str">
        <f t="shared" si="0"/>
        <v>Wed</v>
      </c>
      <c r="E42" s="3">
        <f>SUMIF(Table13[Date],Daybook!C42,Table13[Amount])</f>
        <v>0</v>
      </c>
      <c r="F42" s="3">
        <f>SUMIF(Table134[Date],Daybook!C42,Table134[Amount])</f>
        <v>0</v>
      </c>
      <c r="G42" s="3">
        <f t="shared" si="1"/>
        <v>0</v>
      </c>
      <c r="H42" s="3">
        <f t="shared" si="2"/>
        <v>90000</v>
      </c>
    </row>
    <row r="43" spans="2:8">
      <c r="B43" s="15">
        <v>33</v>
      </c>
      <c r="C43" s="16">
        <v>45659</v>
      </c>
      <c r="D43" s="9" t="str">
        <f t="shared" si="0"/>
        <v>Thu</v>
      </c>
      <c r="E43" s="3">
        <f>SUMIF(Table13[Date],Daybook!C43,Table13[Amount])</f>
        <v>0</v>
      </c>
      <c r="F43" s="3">
        <f>SUMIF(Table134[Date],Daybook!C43,Table134[Amount])</f>
        <v>0</v>
      </c>
      <c r="G43" s="3">
        <f t="shared" si="1"/>
        <v>0</v>
      </c>
      <c r="H43" s="3">
        <f t="shared" si="2"/>
        <v>90000</v>
      </c>
    </row>
    <row r="44" spans="2:8">
      <c r="B44" s="15">
        <v>34</v>
      </c>
      <c r="C44" s="16">
        <v>45660</v>
      </c>
      <c r="D44" s="9" t="str">
        <f t="shared" si="0"/>
        <v>Fri</v>
      </c>
      <c r="E44" s="3">
        <f>SUMIF(Table13[Date],Daybook!C44,Table13[Amount])</f>
        <v>0</v>
      </c>
      <c r="F44" s="3">
        <f>SUMIF(Table134[Date],Daybook!C44,Table134[Amount])</f>
        <v>0</v>
      </c>
      <c r="G44" s="3">
        <f t="shared" si="1"/>
        <v>0</v>
      </c>
      <c r="H44" s="3">
        <f t="shared" si="2"/>
        <v>90000</v>
      </c>
    </row>
    <row r="45" spans="2:8">
      <c r="B45" s="15">
        <v>35</v>
      </c>
      <c r="C45" s="16">
        <v>45661</v>
      </c>
      <c r="D45" s="9" t="str">
        <f t="shared" si="0"/>
        <v>Sat</v>
      </c>
      <c r="E45" s="3">
        <f>SUMIF(Table13[Date],Daybook!C45,Table13[Amount])</f>
        <v>0</v>
      </c>
      <c r="F45" s="3">
        <f>SUMIF(Table134[Date],Daybook!C45,Table134[Amount])</f>
        <v>0</v>
      </c>
      <c r="G45" s="3">
        <f t="shared" si="1"/>
        <v>0</v>
      </c>
      <c r="H45" s="3">
        <f t="shared" si="2"/>
        <v>90000</v>
      </c>
    </row>
    <row r="46" spans="2:8">
      <c r="B46" s="15">
        <v>36</v>
      </c>
      <c r="C46" s="16">
        <v>45662</v>
      </c>
      <c r="D46" s="9" t="str">
        <f t="shared" si="0"/>
        <v>Sun</v>
      </c>
      <c r="E46" s="3">
        <f>SUMIF(Table13[Date],Daybook!C46,Table13[Amount])</f>
        <v>0</v>
      </c>
      <c r="F46" s="3">
        <f>SUMIF(Table134[Date],Daybook!C46,Table134[Amount])</f>
        <v>0</v>
      </c>
      <c r="G46" s="3">
        <f t="shared" si="1"/>
        <v>0</v>
      </c>
      <c r="H46" s="3">
        <f t="shared" si="2"/>
        <v>90000</v>
      </c>
    </row>
    <row r="47" spans="2:8">
      <c r="B47" s="15">
        <v>37</v>
      </c>
      <c r="C47" s="16">
        <v>45663</v>
      </c>
      <c r="D47" s="9" t="str">
        <f t="shared" si="0"/>
        <v>Mon</v>
      </c>
      <c r="E47" s="3">
        <f>SUMIF(Table13[Date],Daybook!C47,Table13[Amount])</f>
        <v>0</v>
      </c>
      <c r="F47" s="3">
        <f>SUMIF(Table134[Date],Daybook!C47,Table134[Amount])</f>
        <v>0</v>
      </c>
      <c r="G47" s="3">
        <f t="shared" si="1"/>
        <v>0</v>
      </c>
      <c r="H47" s="3">
        <f t="shared" si="2"/>
        <v>90000</v>
      </c>
    </row>
    <row r="48" spans="2:8">
      <c r="B48" s="15">
        <v>38</v>
      </c>
      <c r="C48" s="16">
        <v>45664</v>
      </c>
      <c r="D48" s="9" t="str">
        <f t="shared" si="0"/>
        <v>Tue</v>
      </c>
      <c r="E48" s="3">
        <f>SUMIF(Table13[Date],Daybook!C48,Table13[Amount])</f>
        <v>0</v>
      </c>
      <c r="F48" s="3">
        <f>SUMIF(Table134[Date],Daybook!C48,Table134[Amount])</f>
        <v>0</v>
      </c>
      <c r="G48" s="3">
        <f t="shared" si="1"/>
        <v>0</v>
      </c>
      <c r="H48" s="3">
        <f t="shared" si="2"/>
        <v>90000</v>
      </c>
    </row>
    <row r="49" spans="2:8">
      <c r="B49" s="15">
        <v>39</v>
      </c>
      <c r="C49" s="16">
        <v>45665</v>
      </c>
      <c r="D49" s="9" t="str">
        <f t="shared" si="0"/>
        <v>Wed</v>
      </c>
      <c r="E49" s="3">
        <f>SUMIF(Table13[Date],Daybook!C49,Table13[Amount])</f>
        <v>0</v>
      </c>
      <c r="F49" s="3">
        <f>SUMIF(Table134[Date],Daybook!C49,Table134[Amount])</f>
        <v>0</v>
      </c>
      <c r="G49" s="3">
        <f t="shared" si="1"/>
        <v>0</v>
      </c>
      <c r="H49" s="3">
        <f t="shared" si="2"/>
        <v>90000</v>
      </c>
    </row>
    <row r="50" spans="2:8">
      <c r="B50" s="15">
        <v>40</v>
      </c>
      <c r="C50" s="16">
        <v>45666</v>
      </c>
      <c r="D50" s="9" t="str">
        <f t="shared" si="0"/>
        <v>Thu</v>
      </c>
      <c r="E50" s="3">
        <f>SUMIF(Table13[Date],Daybook!C50,Table13[Amount])</f>
        <v>0</v>
      </c>
      <c r="F50" s="3">
        <f>SUMIF(Table134[Date],Daybook!C50,Table134[Amount])</f>
        <v>0</v>
      </c>
      <c r="G50" s="3">
        <f t="shared" si="1"/>
        <v>0</v>
      </c>
      <c r="H50" s="3">
        <f t="shared" si="2"/>
        <v>90000</v>
      </c>
    </row>
    <row r="51" spans="2:8">
      <c r="B51" s="15">
        <v>41</v>
      </c>
      <c r="C51" s="16">
        <v>45667</v>
      </c>
      <c r="D51" s="9" t="str">
        <f t="shared" si="0"/>
        <v>Fri</v>
      </c>
      <c r="E51" s="3">
        <f>SUMIF(Table13[Date],Daybook!C51,Table13[Amount])</f>
        <v>0</v>
      </c>
      <c r="F51" s="3">
        <f>SUMIF(Table134[Date],Daybook!C51,Table134[Amount])</f>
        <v>0</v>
      </c>
      <c r="G51" s="3">
        <f t="shared" si="1"/>
        <v>0</v>
      </c>
      <c r="H51" s="3">
        <f t="shared" si="2"/>
        <v>90000</v>
      </c>
    </row>
    <row r="52" spans="2:8">
      <c r="B52" s="15">
        <v>42</v>
      </c>
      <c r="C52" s="16">
        <v>45668</v>
      </c>
      <c r="D52" s="9" t="str">
        <f t="shared" si="0"/>
        <v>Sat</v>
      </c>
      <c r="E52" s="3">
        <f>SUMIF(Table13[Date],Daybook!C52,Table13[Amount])</f>
        <v>0</v>
      </c>
      <c r="F52" s="3">
        <f>SUMIF(Table134[Date],Daybook!C52,Table134[Amount])</f>
        <v>0</v>
      </c>
      <c r="G52" s="3">
        <f t="shared" si="1"/>
        <v>0</v>
      </c>
      <c r="H52" s="3">
        <f t="shared" si="2"/>
        <v>90000</v>
      </c>
    </row>
    <row r="53" spans="2:8">
      <c r="B53" s="15">
        <v>43</v>
      </c>
      <c r="C53" s="16">
        <v>45669</v>
      </c>
      <c r="D53" s="9" t="str">
        <f t="shared" si="0"/>
        <v>Sun</v>
      </c>
      <c r="E53" s="3">
        <f>SUMIF(Table13[Date],Daybook!C53,Table13[Amount])</f>
        <v>0</v>
      </c>
      <c r="F53" s="3">
        <f>SUMIF(Table134[Date],Daybook!C53,Table134[Amount])</f>
        <v>0</v>
      </c>
      <c r="G53" s="3">
        <f t="shared" si="1"/>
        <v>0</v>
      </c>
      <c r="H53" s="3">
        <f t="shared" si="2"/>
        <v>90000</v>
      </c>
    </row>
    <row r="54" spans="2:8">
      <c r="B54" s="15">
        <v>44</v>
      </c>
      <c r="C54" s="16">
        <v>45670</v>
      </c>
      <c r="D54" s="9" t="str">
        <f t="shared" si="0"/>
        <v>Mon</v>
      </c>
      <c r="E54" s="3">
        <f>SUMIF(Table13[Date],Daybook!C54,Table13[Amount])</f>
        <v>0</v>
      </c>
      <c r="F54" s="3">
        <f>SUMIF(Table134[Date],Daybook!C54,Table134[Amount])</f>
        <v>0</v>
      </c>
      <c r="G54" s="3">
        <f t="shared" si="1"/>
        <v>0</v>
      </c>
      <c r="H54" s="3">
        <f t="shared" si="2"/>
        <v>90000</v>
      </c>
    </row>
    <row r="55" spans="2:8">
      <c r="B55" s="15">
        <v>45</v>
      </c>
      <c r="C55" s="16">
        <v>45671</v>
      </c>
      <c r="D55" s="9" t="str">
        <f t="shared" si="0"/>
        <v>Tue</v>
      </c>
      <c r="E55" s="3">
        <f>SUMIF(Table13[Date],Daybook!C55,Table13[Amount])</f>
        <v>0</v>
      </c>
      <c r="F55" s="3">
        <f>SUMIF(Table134[Date],Daybook!C55,Table134[Amount])</f>
        <v>0</v>
      </c>
      <c r="G55" s="3">
        <f t="shared" si="1"/>
        <v>0</v>
      </c>
      <c r="H55" s="3">
        <f t="shared" si="2"/>
        <v>90000</v>
      </c>
    </row>
    <row r="56" spans="2:8">
      <c r="B56" s="15">
        <v>46</v>
      </c>
      <c r="C56" s="16">
        <v>45672</v>
      </c>
      <c r="D56" s="9" t="str">
        <f t="shared" si="0"/>
        <v>Wed</v>
      </c>
      <c r="E56" s="3">
        <f>SUMIF(Table13[Date],Daybook!C56,Table13[Amount])</f>
        <v>0</v>
      </c>
      <c r="F56" s="3">
        <f>SUMIF(Table134[Date],Daybook!C56,Table134[Amount])</f>
        <v>0</v>
      </c>
      <c r="G56" s="3">
        <f t="shared" si="1"/>
        <v>0</v>
      </c>
      <c r="H56" s="3">
        <f t="shared" si="2"/>
        <v>90000</v>
      </c>
    </row>
    <row r="57" spans="2:8">
      <c r="B57" s="15">
        <v>47</v>
      </c>
      <c r="C57" s="16">
        <v>45673</v>
      </c>
      <c r="D57" s="9" t="str">
        <f t="shared" si="0"/>
        <v>Thu</v>
      </c>
      <c r="E57" s="3">
        <f>SUMIF(Table13[Date],Daybook!C57,Table13[Amount])</f>
        <v>0</v>
      </c>
      <c r="F57" s="3">
        <f>SUMIF(Table134[Date],Daybook!C57,Table134[Amount])</f>
        <v>0</v>
      </c>
      <c r="G57" s="3">
        <f t="shared" si="1"/>
        <v>0</v>
      </c>
      <c r="H57" s="3">
        <f t="shared" si="2"/>
        <v>90000</v>
      </c>
    </row>
    <row r="58" spans="2:8">
      <c r="B58" s="15">
        <v>48</v>
      </c>
      <c r="C58" s="16">
        <v>45674</v>
      </c>
      <c r="D58" s="9" t="str">
        <f t="shared" si="0"/>
        <v>Fri</v>
      </c>
      <c r="E58" s="3">
        <f>SUMIF(Table13[Date],Daybook!C58,Table13[Amount])</f>
        <v>0</v>
      </c>
      <c r="F58" s="3">
        <f>SUMIF(Table134[Date],Daybook!C58,Table134[Amount])</f>
        <v>0</v>
      </c>
      <c r="G58" s="3">
        <f t="shared" si="1"/>
        <v>0</v>
      </c>
      <c r="H58" s="3">
        <f t="shared" si="2"/>
        <v>90000</v>
      </c>
    </row>
    <row r="59" spans="2:8">
      <c r="B59" s="15">
        <v>49</v>
      </c>
      <c r="C59" s="16">
        <v>45675</v>
      </c>
      <c r="D59" s="9" t="str">
        <f t="shared" si="0"/>
        <v>Sat</v>
      </c>
      <c r="E59" s="3">
        <f>SUMIF(Table13[Date],Daybook!C59,Table13[Amount])</f>
        <v>0</v>
      </c>
      <c r="F59" s="3">
        <f>SUMIF(Table134[Date],Daybook!C59,Table134[Amount])</f>
        <v>0</v>
      </c>
      <c r="G59" s="3">
        <f t="shared" si="1"/>
        <v>0</v>
      </c>
      <c r="H59" s="3">
        <f t="shared" si="2"/>
        <v>90000</v>
      </c>
    </row>
    <row r="60" spans="2:8">
      <c r="B60" s="15">
        <v>50</v>
      </c>
      <c r="C60" s="16">
        <v>45676</v>
      </c>
      <c r="D60" s="9" t="str">
        <f t="shared" si="0"/>
        <v>Sun</v>
      </c>
      <c r="E60" s="3">
        <f>SUMIF(Table13[Date],Daybook!C60,Table13[Amount])</f>
        <v>0</v>
      </c>
      <c r="F60" s="3">
        <f>SUMIF(Table134[Date],Daybook!C60,Table134[Amount])</f>
        <v>0</v>
      </c>
      <c r="G60" s="3">
        <f t="shared" si="1"/>
        <v>0</v>
      </c>
      <c r="H60" s="3">
        <f t="shared" si="2"/>
        <v>90000</v>
      </c>
    </row>
    <row r="61" spans="2:8">
      <c r="B61" s="15">
        <v>51</v>
      </c>
      <c r="C61" s="16">
        <v>45677</v>
      </c>
      <c r="D61" s="9" t="str">
        <f t="shared" si="0"/>
        <v>Mon</v>
      </c>
      <c r="E61" s="3">
        <f>SUMIF(Table13[Date],Daybook!C61,Table13[Amount])</f>
        <v>0</v>
      </c>
      <c r="F61" s="3">
        <f>SUMIF(Table134[Date],Daybook!C61,Table134[Amount])</f>
        <v>0</v>
      </c>
      <c r="G61" s="3">
        <f t="shared" si="1"/>
        <v>0</v>
      </c>
      <c r="H61" s="3">
        <f t="shared" si="2"/>
        <v>90000</v>
      </c>
    </row>
    <row r="62" spans="2:8">
      <c r="B62" s="15">
        <v>52</v>
      </c>
      <c r="C62" s="16">
        <v>45678</v>
      </c>
      <c r="D62" s="9" t="str">
        <f t="shared" si="0"/>
        <v>Tue</v>
      </c>
      <c r="E62" s="3">
        <f>SUMIF(Table13[Date],Daybook!C62,Table13[Amount])</f>
        <v>0</v>
      </c>
      <c r="F62" s="3">
        <f>SUMIF(Table134[Date],Daybook!C62,Table134[Amount])</f>
        <v>0</v>
      </c>
      <c r="G62" s="3">
        <f t="shared" si="1"/>
        <v>0</v>
      </c>
      <c r="H62" s="3">
        <f t="shared" si="2"/>
        <v>90000</v>
      </c>
    </row>
    <row r="63" spans="2:8">
      <c r="B63" s="15">
        <v>53</v>
      </c>
      <c r="C63" s="16">
        <v>45679</v>
      </c>
      <c r="D63" s="9" t="str">
        <f t="shared" si="0"/>
        <v>Wed</v>
      </c>
      <c r="E63" s="3">
        <f>SUMIF(Table13[Date],Daybook!C63,Table13[Amount])</f>
        <v>0</v>
      </c>
      <c r="F63" s="3">
        <f>SUMIF(Table134[Date],Daybook!C63,Table134[Amount])</f>
        <v>0</v>
      </c>
      <c r="G63" s="3">
        <f t="shared" si="1"/>
        <v>0</v>
      </c>
      <c r="H63" s="3">
        <f t="shared" si="2"/>
        <v>90000</v>
      </c>
    </row>
    <row r="64" spans="2:8">
      <c r="B64" s="15">
        <v>54</v>
      </c>
      <c r="C64" s="16">
        <v>45680</v>
      </c>
      <c r="D64" s="9" t="str">
        <f t="shared" si="0"/>
        <v>Thu</v>
      </c>
      <c r="E64" s="3">
        <f>SUMIF(Table13[Date],Daybook!C64,Table13[Amount])</f>
        <v>0</v>
      </c>
      <c r="F64" s="3">
        <f>SUMIF(Table134[Date],Daybook!C64,Table134[Amount])</f>
        <v>0</v>
      </c>
      <c r="G64" s="3">
        <f t="shared" si="1"/>
        <v>0</v>
      </c>
      <c r="H64" s="3">
        <f t="shared" si="2"/>
        <v>90000</v>
      </c>
    </row>
    <row r="65" spans="2:8">
      <c r="B65" s="15">
        <v>55</v>
      </c>
      <c r="C65" s="16">
        <v>45681</v>
      </c>
      <c r="D65" s="9" t="str">
        <f t="shared" si="0"/>
        <v>Fri</v>
      </c>
      <c r="E65" s="3">
        <f>SUMIF(Table13[Date],Daybook!C65,Table13[Amount])</f>
        <v>0</v>
      </c>
      <c r="F65" s="3">
        <f>SUMIF(Table134[Date],Daybook!C65,Table134[Amount])</f>
        <v>0</v>
      </c>
      <c r="G65" s="3">
        <f t="shared" si="1"/>
        <v>0</v>
      </c>
      <c r="H65" s="3">
        <f t="shared" si="2"/>
        <v>90000</v>
      </c>
    </row>
    <row r="66" spans="2:8">
      <c r="B66" s="15">
        <v>56</v>
      </c>
      <c r="C66" s="16">
        <v>45682</v>
      </c>
      <c r="D66" s="9" t="str">
        <f t="shared" si="0"/>
        <v>Sat</v>
      </c>
      <c r="E66" s="3">
        <f>SUMIF(Table13[Date],Daybook!C66,Table13[Amount])</f>
        <v>0</v>
      </c>
      <c r="F66" s="3">
        <f>SUMIF(Table134[Date],Daybook!C66,Table134[Amount])</f>
        <v>0</v>
      </c>
      <c r="G66" s="3">
        <f t="shared" si="1"/>
        <v>0</v>
      </c>
      <c r="H66" s="3">
        <f t="shared" si="2"/>
        <v>90000</v>
      </c>
    </row>
    <row r="67" spans="2:8">
      <c r="B67" s="15">
        <v>57</v>
      </c>
      <c r="C67" s="16">
        <v>45683</v>
      </c>
      <c r="D67" s="9" t="str">
        <f t="shared" si="0"/>
        <v>Sun</v>
      </c>
      <c r="E67" s="3">
        <f>SUMIF(Table13[Date],Daybook!C67,Table13[Amount])</f>
        <v>0</v>
      </c>
      <c r="F67" s="3">
        <f>SUMIF(Table134[Date],Daybook!C67,Table134[Amount])</f>
        <v>0</v>
      </c>
      <c r="G67" s="3">
        <f t="shared" si="1"/>
        <v>0</v>
      </c>
      <c r="H67" s="3">
        <f t="shared" si="2"/>
        <v>90000</v>
      </c>
    </row>
    <row r="68" spans="2:8">
      <c r="B68" s="15">
        <v>58</v>
      </c>
      <c r="C68" s="16">
        <v>45684</v>
      </c>
      <c r="D68" s="9" t="str">
        <f t="shared" si="0"/>
        <v>Mon</v>
      </c>
      <c r="E68" s="3">
        <f>SUMIF(Table13[Date],Daybook!C68,Table13[Amount])</f>
        <v>0</v>
      </c>
      <c r="F68" s="3">
        <f>SUMIF(Table134[Date],Daybook!C68,Table134[Amount])</f>
        <v>0</v>
      </c>
      <c r="G68" s="3">
        <f t="shared" si="1"/>
        <v>0</v>
      </c>
      <c r="H68" s="3">
        <f t="shared" si="2"/>
        <v>90000</v>
      </c>
    </row>
    <row r="69" spans="2:8">
      <c r="B69" s="15">
        <v>59</v>
      </c>
      <c r="C69" s="16">
        <v>45685</v>
      </c>
      <c r="D69" s="9" t="str">
        <f t="shared" si="0"/>
        <v>Tue</v>
      </c>
      <c r="E69" s="3">
        <f>SUMIF(Table13[Date],Daybook!C69,Table13[Amount])</f>
        <v>0</v>
      </c>
      <c r="F69" s="3">
        <f>SUMIF(Table134[Date],Daybook!C69,Table134[Amount])</f>
        <v>0</v>
      </c>
      <c r="G69" s="3">
        <f t="shared" si="1"/>
        <v>0</v>
      </c>
      <c r="H69" s="3">
        <f t="shared" si="2"/>
        <v>90000</v>
      </c>
    </row>
    <row r="70" spans="2:8">
      <c r="B70" s="15">
        <v>60</v>
      </c>
      <c r="C70" s="16">
        <v>45686</v>
      </c>
      <c r="D70" s="9" t="str">
        <f t="shared" si="0"/>
        <v>Wed</v>
      </c>
      <c r="E70" s="3">
        <f>SUMIF(Table13[Date],Daybook!C70,Table13[Amount])</f>
        <v>0</v>
      </c>
      <c r="F70" s="3">
        <f>SUMIF(Table134[Date],Daybook!C70,Table134[Amount])</f>
        <v>0</v>
      </c>
      <c r="G70" s="3">
        <f t="shared" si="1"/>
        <v>0</v>
      </c>
      <c r="H70" s="3">
        <f t="shared" si="2"/>
        <v>90000</v>
      </c>
    </row>
    <row r="71" spans="2:8">
      <c r="B71" s="15">
        <v>61</v>
      </c>
      <c r="C71" s="16">
        <v>45687</v>
      </c>
      <c r="D71" s="9" t="str">
        <f t="shared" si="0"/>
        <v>Thu</v>
      </c>
      <c r="E71" s="3">
        <f>SUMIF(Table13[Date],Daybook!C71,Table13[Amount])</f>
        <v>0</v>
      </c>
      <c r="F71" s="3">
        <f>SUMIF(Table134[Date],Daybook!C71,Table134[Amount])</f>
        <v>0</v>
      </c>
      <c r="G71" s="3">
        <f t="shared" si="1"/>
        <v>0</v>
      </c>
      <c r="H71" s="3">
        <f t="shared" si="2"/>
        <v>90000</v>
      </c>
    </row>
    <row r="72" spans="2:8">
      <c r="B72" s="15">
        <v>62</v>
      </c>
      <c r="C72" s="16">
        <v>45688</v>
      </c>
      <c r="D72" s="9" t="str">
        <f t="shared" si="0"/>
        <v>Fri</v>
      </c>
      <c r="E72" s="3">
        <f>SUMIF(Table13[Date],Daybook!C72,Table13[Amount])</f>
        <v>0</v>
      </c>
      <c r="F72" s="3">
        <f>SUMIF(Table134[Date],Daybook!C72,Table134[Amount])</f>
        <v>0</v>
      </c>
      <c r="G72" s="3">
        <f t="shared" si="1"/>
        <v>0</v>
      </c>
      <c r="H72" s="3">
        <f t="shared" si="2"/>
        <v>90000</v>
      </c>
    </row>
    <row r="73" spans="2:8">
      <c r="B73" s="15">
        <v>63</v>
      </c>
      <c r="C73" s="16">
        <v>45689</v>
      </c>
      <c r="D73" s="9" t="str">
        <f t="shared" si="0"/>
        <v>Sat</v>
      </c>
      <c r="E73" s="3">
        <f>SUMIF(Table13[Date],Daybook!C73,Table13[Amount])</f>
        <v>0</v>
      </c>
      <c r="F73" s="3">
        <f>SUMIF(Table134[Date],Daybook!C73,Table134[Amount])</f>
        <v>0</v>
      </c>
      <c r="G73" s="3">
        <f t="shared" si="1"/>
        <v>0</v>
      </c>
      <c r="H73" s="3">
        <f t="shared" si="2"/>
        <v>90000</v>
      </c>
    </row>
    <row r="74" spans="2:8">
      <c r="B74" s="15">
        <v>64</v>
      </c>
      <c r="C74" s="16">
        <v>45690</v>
      </c>
      <c r="D74" s="9" t="str">
        <f t="shared" si="0"/>
        <v>Sun</v>
      </c>
      <c r="E74" s="3">
        <f>SUMIF(Table13[Date],Daybook!C74,Table13[Amount])</f>
        <v>0</v>
      </c>
      <c r="F74" s="3">
        <f>SUMIF(Table134[Date],Daybook!C74,Table134[Amount])</f>
        <v>0</v>
      </c>
      <c r="G74" s="3">
        <f t="shared" si="1"/>
        <v>0</v>
      </c>
      <c r="H74" s="3">
        <f t="shared" si="2"/>
        <v>90000</v>
      </c>
    </row>
    <row r="75" spans="2:8">
      <c r="B75" s="15">
        <v>65</v>
      </c>
      <c r="C75" s="16">
        <v>45691</v>
      </c>
      <c r="D75" s="9" t="str">
        <f t="shared" si="0"/>
        <v>Mon</v>
      </c>
      <c r="E75" s="3">
        <f>SUMIF(Table13[Date],Daybook!C75,Table13[Amount])</f>
        <v>0</v>
      </c>
      <c r="F75" s="3">
        <f>SUMIF(Table134[Date],Daybook!C75,Table134[Amount])</f>
        <v>0</v>
      </c>
      <c r="G75" s="3">
        <f t="shared" si="1"/>
        <v>0</v>
      </c>
      <c r="H75" s="3">
        <f t="shared" si="2"/>
        <v>90000</v>
      </c>
    </row>
    <row r="76" spans="2:8">
      <c r="B76" s="15">
        <v>66</v>
      </c>
      <c r="C76" s="16">
        <v>45692</v>
      </c>
      <c r="D76" s="9" t="str">
        <f t="shared" ref="D76:D139" si="3">TEXT(C76,"ddd")</f>
        <v>Tue</v>
      </c>
      <c r="E76" s="3">
        <f>SUMIF(Table13[Date],Daybook!C76,Table13[Amount])</f>
        <v>0</v>
      </c>
      <c r="F76" s="3">
        <f>SUMIF(Table134[Date],Daybook!C76,Table134[Amount])</f>
        <v>0</v>
      </c>
      <c r="G76" s="3">
        <f t="shared" ref="G76:G139" si="4">E76-F76</f>
        <v>0</v>
      </c>
      <c r="H76" s="3">
        <f t="shared" si="2"/>
        <v>90000</v>
      </c>
    </row>
    <row r="77" spans="2:8">
      <c r="B77" s="15">
        <v>67</v>
      </c>
      <c r="C77" s="16">
        <v>45693</v>
      </c>
      <c r="D77" s="9" t="str">
        <f t="shared" si="3"/>
        <v>Wed</v>
      </c>
      <c r="E77" s="3">
        <f>SUMIF(Table13[Date],Daybook!C77,Table13[Amount])</f>
        <v>0</v>
      </c>
      <c r="F77" s="3">
        <f>SUMIF(Table134[Date],Daybook!C77,Table134[Amount])</f>
        <v>0</v>
      </c>
      <c r="G77" s="3">
        <f t="shared" si="4"/>
        <v>0</v>
      </c>
      <c r="H77" s="3">
        <f t="shared" ref="H77:H140" si="5">H76+E77-F77</f>
        <v>90000</v>
      </c>
    </row>
    <row r="78" spans="2:8">
      <c r="B78" s="15">
        <v>68</v>
      </c>
      <c r="C78" s="16">
        <v>45694</v>
      </c>
      <c r="D78" s="9" t="str">
        <f t="shared" si="3"/>
        <v>Thu</v>
      </c>
      <c r="E78" s="3">
        <f>SUMIF(Table13[Date],Daybook!C78,Table13[Amount])</f>
        <v>0</v>
      </c>
      <c r="F78" s="3">
        <f>SUMIF(Table134[Date],Daybook!C78,Table134[Amount])</f>
        <v>0</v>
      </c>
      <c r="G78" s="3">
        <f t="shared" si="4"/>
        <v>0</v>
      </c>
      <c r="H78" s="3">
        <f t="shared" si="5"/>
        <v>90000</v>
      </c>
    </row>
    <row r="79" spans="2:8">
      <c r="B79" s="15">
        <v>69</v>
      </c>
      <c r="C79" s="16">
        <v>45695</v>
      </c>
      <c r="D79" s="9" t="str">
        <f t="shared" si="3"/>
        <v>Fri</v>
      </c>
      <c r="E79" s="3">
        <f>SUMIF(Table13[Date],Daybook!C79,Table13[Amount])</f>
        <v>0</v>
      </c>
      <c r="F79" s="3">
        <f>SUMIF(Table134[Date],Daybook!C79,Table134[Amount])</f>
        <v>0</v>
      </c>
      <c r="G79" s="3">
        <f t="shared" si="4"/>
        <v>0</v>
      </c>
      <c r="H79" s="3">
        <f t="shared" si="5"/>
        <v>90000</v>
      </c>
    </row>
    <row r="80" spans="2:8">
      <c r="B80" s="15">
        <v>70</v>
      </c>
      <c r="C80" s="16">
        <v>45696</v>
      </c>
      <c r="D80" s="9" t="str">
        <f t="shared" si="3"/>
        <v>Sat</v>
      </c>
      <c r="E80" s="3">
        <f>SUMIF(Table13[Date],Daybook!C80,Table13[Amount])</f>
        <v>0</v>
      </c>
      <c r="F80" s="3">
        <f>SUMIF(Table134[Date],Daybook!C80,Table134[Amount])</f>
        <v>0</v>
      </c>
      <c r="G80" s="3">
        <f t="shared" si="4"/>
        <v>0</v>
      </c>
      <c r="H80" s="3">
        <f t="shared" si="5"/>
        <v>90000</v>
      </c>
    </row>
    <row r="81" spans="2:8">
      <c r="B81" s="15">
        <v>71</v>
      </c>
      <c r="C81" s="16">
        <v>45697</v>
      </c>
      <c r="D81" s="9" t="str">
        <f t="shared" si="3"/>
        <v>Sun</v>
      </c>
      <c r="E81" s="3">
        <f>SUMIF(Table13[Date],Daybook!C81,Table13[Amount])</f>
        <v>0</v>
      </c>
      <c r="F81" s="3">
        <f>SUMIF(Table134[Date],Daybook!C81,Table134[Amount])</f>
        <v>0</v>
      </c>
      <c r="G81" s="3">
        <f t="shared" si="4"/>
        <v>0</v>
      </c>
      <c r="H81" s="3">
        <f t="shared" si="5"/>
        <v>90000</v>
      </c>
    </row>
    <row r="82" spans="2:8">
      <c r="B82" s="15">
        <v>72</v>
      </c>
      <c r="C82" s="16">
        <v>45698</v>
      </c>
      <c r="D82" s="9" t="str">
        <f t="shared" si="3"/>
        <v>Mon</v>
      </c>
      <c r="E82" s="3">
        <f>SUMIF(Table13[Date],Daybook!C82,Table13[Amount])</f>
        <v>0</v>
      </c>
      <c r="F82" s="3">
        <f>SUMIF(Table134[Date],Daybook!C82,Table134[Amount])</f>
        <v>0</v>
      </c>
      <c r="G82" s="3">
        <f t="shared" si="4"/>
        <v>0</v>
      </c>
      <c r="H82" s="3">
        <f t="shared" si="5"/>
        <v>90000</v>
      </c>
    </row>
    <row r="83" spans="2:8">
      <c r="B83" s="15">
        <v>73</v>
      </c>
      <c r="C83" s="16">
        <v>45699</v>
      </c>
      <c r="D83" s="9" t="str">
        <f t="shared" si="3"/>
        <v>Tue</v>
      </c>
      <c r="E83" s="3">
        <f>SUMIF(Table13[Date],Daybook!C83,Table13[Amount])</f>
        <v>0</v>
      </c>
      <c r="F83" s="3">
        <f>SUMIF(Table134[Date],Daybook!C83,Table134[Amount])</f>
        <v>0</v>
      </c>
      <c r="G83" s="3">
        <f t="shared" si="4"/>
        <v>0</v>
      </c>
      <c r="H83" s="3">
        <f t="shared" si="5"/>
        <v>90000</v>
      </c>
    </row>
    <row r="84" spans="2:8">
      <c r="B84" s="15">
        <v>74</v>
      </c>
      <c r="C84" s="16">
        <v>45700</v>
      </c>
      <c r="D84" s="9" t="str">
        <f t="shared" si="3"/>
        <v>Wed</v>
      </c>
      <c r="E84" s="3">
        <f>SUMIF(Table13[Date],Daybook!C84,Table13[Amount])</f>
        <v>0</v>
      </c>
      <c r="F84" s="3">
        <f>SUMIF(Table134[Date],Daybook!C84,Table134[Amount])</f>
        <v>0</v>
      </c>
      <c r="G84" s="3">
        <f t="shared" si="4"/>
        <v>0</v>
      </c>
      <c r="H84" s="3">
        <f t="shared" si="5"/>
        <v>90000</v>
      </c>
    </row>
    <row r="85" spans="2:8">
      <c r="B85" s="15">
        <v>75</v>
      </c>
      <c r="C85" s="16">
        <v>45701</v>
      </c>
      <c r="D85" s="9" t="str">
        <f t="shared" si="3"/>
        <v>Thu</v>
      </c>
      <c r="E85" s="3">
        <f>SUMIF(Table13[Date],Daybook!C85,Table13[Amount])</f>
        <v>0</v>
      </c>
      <c r="F85" s="3">
        <f>SUMIF(Table134[Date],Daybook!C85,Table134[Amount])</f>
        <v>0</v>
      </c>
      <c r="G85" s="3">
        <f t="shared" si="4"/>
        <v>0</v>
      </c>
      <c r="H85" s="3">
        <f t="shared" si="5"/>
        <v>90000</v>
      </c>
    </row>
    <row r="86" spans="2:8">
      <c r="B86" s="15">
        <v>76</v>
      </c>
      <c r="C86" s="16">
        <v>45702</v>
      </c>
      <c r="D86" s="9" t="str">
        <f t="shared" si="3"/>
        <v>Fri</v>
      </c>
      <c r="E86" s="3">
        <f>SUMIF(Table13[Date],Daybook!C86,Table13[Amount])</f>
        <v>0</v>
      </c>
      <c r="F86" s="3">
        <f>SUMIF(Table134[Date],Daybook!C86,Table134[Amount])</f>
        <v>0</v>
      </c>
      <c r="G86" s="3">
        <f t="shared" si="4"/>
        <v>0</v>
      </c>
      <c r="H86" s="3">
        <f t="shared" si="5"/>
        <v>90000</v>
      </c>
    </row>
    <row r="87" spans="2:8">
      <c r="B87" s="15">
        <v>77</v>
      </c>
      <c r="C87" s="16">
        <v>45703</v>
      </c>
      <c r="D87" s="9" t="str">
        <f t="shared" si="3"/>
        <v>Sat</v>
      </c>
      <c r="E87" s="3">
        <f>SUMIF(Table13[Date],Daybook!C87,Table13[Amount])</f>
        <v>0</v>
      </c>
      <c r="F87" s="3">
        <f>SUMIF(Table134[Date],Daybook!C87,Table134[Amount])</f>
        <v>0</v>
      </c>
      <c r="G87" s="3">
        <f t="shared" si="4"/>
        <v>0</v>
      </c>
      <c r="H87" s="3">
        <f t="shared" si="5"/>
        <v>90000</v>
      </c>
    </row>
    <row r="88" spans="2:8">
      <c r="B88" s="15">
        <v>78</v>
      </c>
      <c r="C88" s="16">
        <v>45704</v>
      </c>
      <c r="D88" s="9" t="str">
        <f t="shared" si="3"/>
        <v>Sun</v>
      </c>
      <c r="E88" s="3">
        <f>SUMIF(Table13[Date],Daybook!C88,Table13[Amount])</f>
        <v>0</v>
      </c>
      <c r="F88" s="3">
        <f>SUMIF(Table134[Date],Daybook!C88,Table134[Amount])</f>
        <v>0</v>
      </c>
      <c r="G88" s="3">
        <f t="shared" si="4"/>
        <v>0</v>
      </c>
      <c r="H88" s="3">
        <f t="shared" si="5"/>
        <v>90000</v>
      </c>
    </row>
    <row r="89" spans="2:8">
      <c r="B89" s="15">
        <v>79</v>
      </c>
      <c r="C89" s="16">
        <v>45705</v>
      </c>
      <c r="D89" s="9" t="str">
        <f t="shared" si="3"/>
        <v>Mon</v>
      </c>
      <c r="E89" s="3">
        <f>SUMIF(Table13[Date],Daybook!C89,Table13[Amount])</f>
        <v>0</v>
      </c>
      <c r="F89" s="3">
        <f>SUMIF(Table134[Date],Daybook!C89,Table134[Amount])</f>
        <v>0</v>
      </c>
      <c r="G89" s="3">
        <f t="shared" si="4"/>
        <v>0</v>
      </c>
      <c r="H89" s="3">
        <f t="shared" si="5"/>
        <v>90000</v>
      </c>
    </row>
    <row r="90" spans="2:8">
      <c r="B90" s="15">
        <v>80</v>
      </c>
      <c r="C90" s="16">
        <v>45706</v>
      </c>
      <c r="D90" s="9" t="str">
        <f t="shared" si="3"/>
        <v>Tue</v>
      </c>
      <c r="E90" s="3">
        <f>SUMIF(Table13[Date],Daybook!C90,Table13[Amount])</f>
        <v>0</v>
      </c>
      <c r="F90" s="3">
        <f>SUMIF(Table134[Date],Daybook!C90,Table134[Amount])</f>
        <v>0</v>
      </c>
      <c r="G90" s="3">
        <f t="shared" si="4"/>
        <v>0</v>
      </c>
      <c r="H90" s="3">
        <f t="shared" si="5"/>
        <v>90000</v>
      </c>
    </row>
    <row r="91" spans="2:8">
      <c r="B91" s="15">
        <v>81</v>
      </c>
      <c r="C91" s="16">
        <v>45707</v>
      </c>
      <c r="D91" s="9" t="str">
        <f t="shared" si="3"/>
        <v>Wed</v>
      </c>
      <c r="E91" s="3">
        <f>SUMIF(Table13[Date],Daybook!C91,Table13[Amount])</f>
        <v>0</v>
      </c>
      <c r="F91" s="3">
        <f>SUMIF(Table134[Date],Daybook!C91,Table134[Amount])</f>
        <v>0</v>
      </c>
      <c r="G91" s="3">
        <f t="shared" si="4"/>
        <v>0</v>
      </c>
      <c r="H91" s="3">
        <f t="shared" si="5"/>
        <v>90000</v>
      </c>
    </row>
    <row r="92" spans="2:8">
      <c r="B92" s="15">
        <v>82</v>
      </c>
      <c r="C92" s="16">
        <v>45708</v>
      </c>
      <c r="D92" s="9" t="str">
        <f t="shared" si="3"/>
        <v>Thu</v>
      </c>
      <c r="E92" s="3">
        <f>SUMIF(Table13[Date],Daybook!C92,Table13[Amount])</f>
        <v>0</v>
      </c>
      <c r="F92" s="3">
        <f>SUMIF(Table134[Date],Daybook!C92,Table134[Amount])</f>
        <v>0</v>
      </c>
      <c r="G92" s="3">
        <f t="shared" si="4"/>
        <v>0</v>
      </c>
      <c r="H92" s="3">
        <f t="shared" si="5"/>
        <v>90000</v>
      </c>
    </row>
    <row r="93" spans="2:8">
      <c r="B93" s="15">
        <v>83</v>
      </c>
      <c r="C93" s="16">
        <v>45709</v>
      </c>
      <c r="D93" s="9" t="str">
        <f t="shared" si="3"/>
        <v>Fri</v>
      </c>
      <c r="E93" s="3">
        <f>SUMIF(Table13[Date],Daybook!C93,Table13[Amount])</f>
        <v>0</v>
      </c>
      <c r="F93" s="3">
        <f>SUMIF(Table134[Date],Daybook!C93,Table134[Amount])</f>
        <v>0</v>
      </c>
      <c r="G93" s="3">
        <f t="shared" si="4"/>
        <v>0</v>
      </c>
      <c r="H93" s="3">
        <f t="shared" si="5"/>
        <v>90000</v>
      </c>
    </row>
    <row r="94" spans="2:8">
      <c r="B94" s="15">
        <v>84</v>
      </c>
      <c r="C94" s="16">
        <v>45710</v>
      </c>
      <c r="D94" s="9" t="str">
        <f t="shared" si="3"/>
        <v>Sat</v>
      </c>
      <c r="E94" s="3">
        <f>SUMIF(Table13[Date],Daybook!C94,Table13[Amount])</f>
        <v>0</v>
      </c>
      <c r="F94" s="3">
        <f>SUMIF(Table134[Date],Daybook!C94,Table134[Amount])</f>
        <v>0</v>
      </c>
      <c r="G94" s="3">
        <f t="shared" si="4"/>
        <v>0</v>
      </c>
      <c r="H94" s="3">
        <f t="shared" si="5"/>
        <v>90000</v>
      </c>
    </row>
    <row r="95" spans="2:8">
      <c r="B95" s="15">
        <v>85</v>
      </c>
      <c r="C95" s="16">
        <v>45711</v>
      </c>
      <c r="D95" s="9" t="str">
        <f t="shared" si="3"/>
        <v>Sun</v>
      </c>
      <c r="E95" s="3">
        <f>SUMIF(Table13[Date],Daybook!C95,Table13[Amount])</f>
        <v>0</v>
      </c>
      <c r="F95" s="3">
        <f>SUMIF(Table134[Date],Daybook!C95,Table134[Amount])</f>
        <v>0</v>
      </c>
      <c r="G95" s="3">
        <f t="shared" si="4"/>
        <v>0</v>
      </c>
      <c r="H95" s="3">
        <f t="shared" si="5"/>
        <v>90000</v>
      </c>
    </row>
    <row r="96" spans="2:8">
      <c r="B96" s="15">
        <v>86</v>
      </c>
      <c r="C96" s="16">
        <v>45712</v>
      </c>
      <c r="D96" s="9" t="str">
        <f t="shared" si="3"/>
        <v>Mon</v>
      </c>
      <c r="E96" s="3">
        <f>SUMIF(Table13[Date],Daybook!C96,Table13[Amount])</f>
        <v>0</v>
      </c>
      <c r="F96" s="3">
        <f>SUMIF(Table134[Date],Daybook!C96,Table134[Amount])</f>
        <v>0</v>
      </c>
      <c r="G96" s="3">
        <f t="shared" si="4"/>
        <v>0</v>
      </c>
      <c r="H96" s="3">
        <f t="shared" si="5"/>
        <v>90000</v>
      </c>
    </row>
    <row r="97" spans="2:8">
      <c r="B97" s="15">
        <v>87</v>
      </c>
      <c r="C97" s="16">
        <v>45713</v>
      </c>
      <c r="D97" s="9" t="str">
        <f t="shared" si="3"/>
        <v>Tue</v>
      </c>
      <c r="E97" s="3">
        <f>SUMIF(Table13[Date],Daybook!C97,Table13[Amount])</f>
        <v>0</v>
      </c>
      <c r="F97" s="3">
        <f>SUMIF(Table134[Date],Daybook!C97,Table134[Amount])</f>
        <v>0</v>
      </c>
      <c r="G97" s="3">
        <f t="shared" si="4"/>
        <v>0</v>
      </c>
      <c r="H97" s="3">
        <f t="shared" si="5"/>
        <v>90000</v>
      </c>
    </row>
    <row r="98" spans="2:8">
      <c r="B98" s="15">
        <v>88</v>
      </c>
      <c r="C98" s="16">
        <v>45714</v>
      </c>
      <c r="D98" s="9" t="str">
        <f t="shared" si="3"/>
        <v>Wed</v>
      </c>
      <c r="E98" s="3">
        <f>SUMIF(Table13[Date],Daybook!C98,Table13[Amount])</f>
        <v>0</v>
      </c>
      <c r="F98" s="3">
        <f>SUMIF(Table134[Date],Daybook!C98,Table134[Amount])</f>
        <v>0</v>
      </c>
      <c r="G98" s="3">
        <f t="shared" si="4"/>
        <v>0</v>
      </c>
      <c r="H98" s="3">
        <f t="shared" si="5"/>
        <v>90000</v>
      </c>
    </row>
    <row r="99" spans="2:8">
      <c r="B99" s="15">
        <v>89</v>
      </c>
      <c r="C99" s="16">
        <v>45715</v>
      </c>
      <c r="D99" s="9" t="str">
        <f t="shared" si="3"/>
        <v>Thu</v>
      </c>
      <c r="E99" s="3">
        <f>SUMIF(Table13[Date],Daybook!C99,Table13[Amount])</f>
        <v>0</v>
      </c>
      <c r="F99" s="3">
        <f>SUMIF(Table134[Date],Daybook!C99,Table134[Amount])</f>
        <v>0</v>
      </c>
      <c r="G99" s="3">
        <f t="shared" si="4"/>
        <v>0</v>
      </c>
      <c r="H99" s="3">
        <f t="shared" si="5"/>
        <v>90000</v>
      </c>
    </row>
    <row r="100" spans="2:8">
      <c r="B100" s="15">
        <v>90</v>
      </c>
      <c r="C100" s="16">
        <v>45716</v>
      </c>
      <c r="D100" s="9" t="str">
        <f t="shared" si="3"/>
        <v>Fri</v>
      </c>
      <c r="E100" s="3">
        <f>SUMIF(Table13[Date],Daybook!C100,Table13[Amount])</f>
        <v>0</v>
      </c>
      <c r="F100" s="3">
        <f>SUMIF(Table134[Date],Daybook!C100,Table134[Amount])</f>
        <v>0</v>
      </c>
      <c r="G100" s="3">
        <f t="shared" si="4"/>
        <v>0</v>
      </c>
      <c r="H100" s="3">
        <f t="shared" si="5"/>
        <v>90000</v>
      </c>
    </row>
    <row r="101" spans="2:8">
      <c r="B101" s="15">
        <v>91</v>
      </c>
      <c r="C101" s="16">
        <v>45717</v>
      </c>
      <c r="D101" s="9" t="str">
        <f t="shared" si="3"/>
        <v>Sat</v>
      </c>
      <c r="E101" s="3">
        <f>SUMIF(Table13[Date],Daybook!C101,Table13[Amount])</f>
        <v>0</v>
      </c>
      <c r="F101" s="3">
        <f>SUMIF(Table134[Date],Daybook!C101,Table134[Amount])</f>
        <v>0</v>
      </c>
      <c r="G101" s="3">
        <f t="shared" si="4"/>
        <v>0</v>
      </c>
      <c r="H101" s="3">
        <f t="shared" si="5"/>
        <v>90000</v>
      </c>
    </row>
    <row r="102" spans="2:8">
      <c r="B102" s="15">
        <v>92</v>
      </c>
      <c r="C102" s="16">
        <v>45718</v>
      </c>
      <c r="D102" s="9" t="str">
        <f t="shared" si="3"/>
        <v>Sun</v>
      </c>
      <c r="E102" s="3">
        <f>SUMIF(Table13[Date],Daybook!C102,Table13[Amount])</f>
        <v>0</v>
      </c>
      <c r="F102" s="3">
        <f>SUMIF(Table134[Date],Daybook!C102,Table134[Amount])</f>
        <v>0</v>
      </c>
      <c r="G102" s="3">
        <f t="shared" si="4"/>
        <v>0</v>
      </c>
      <c r="H102" s="3">
        <f t="shared" si="5"/>
        <v>90000</v>
      </c>
    </row>
    <row r="103" spans="2:8">
      <c r="B103" s="15">
        <v>93</v>
      </c>
      <c r="C103" s="16">
        <v>45719</v>
      </c>
      <c r="D103" s="9" t="str">
        <f t="shared" si="3"/>
        <v>Mon</v>
      </c>
      <c r="E103" s="3">
        <f>SUMIF(Table13[Date],Daybook!C103,Table13[Amount])</f>
        <v>0</v>
      </c>
      <c r="F103" s="3">
        <f>SUMIF(Table134[Date],Daybook!C103,Table134[Amount])</f>
        <v>0</v>
      </c>
      <c r="G103" s="3">
        <f t="shared" si="4"/>
        <v>0</v>
      </c>
      <c r="H103" s="3">
        <f t="shared" si="5"/>
        <v>90000</v>
      </c>
    </row>
    <row r="104" spans="2:8">
      <c r="B104" s="15">
        <v>94</v>
      </c>
      <c r="C104" s="16">
        <v>45720</v>
      </c>
      <c r="D104" s="9" t="str">
        <f t="shared" si="3"/>
        <v>Tue</v>
      </c>
      <c r="E104" s="3">
        <f>SUMIF(Table13[Date],Daybook!C104,Table13[Amount])</f>
        <v>0</v>
      </c>
      <c r="F104" s="3">
        <f>SUMIF(Table134[Date],Daybook!C104,Table134[Amount])</f>
        <v>0</v>
      </c>
      <c r="G104" s="3">
        <f t="shared" si="4"/>
        <v>0</v>
      </c>
      <c r="H104" s="3">
        <f t="shared" si="5"/>
        <v>90000</v>
      </c>
    </row>
    <row r="105" spans="2:8">
      <c r="B105" s="15">
        <v>95</v>
      </c>
      <c r="C105" s="16">
        <v>45721</v>
      </c>
      <c r="D105" s="9" t="str">
        <f t="shared" si="3"/>
        <v>Wed</v>
      </c>
      <c r="E105" s="3">
        <f>SUMIF(Table13[Date],Daybook!C105,Table13[Amount])</f>
        <v>0</v>
      </c>
      <c r="F105" s="3">
        <f>SUMIF(Table134[Date],Daybook!C105,Table134[Amount])</f>
        <v>0</v>
      </c>
      <c r="G105" s="3">
        <f t="shared" si="4"/>
        <v>0</v>
      </c>
      <c r="H105" s="3">
        <f t="shared" si="5"/>
        <v>90000</v>
      </c>
    </row>
    <row r="106" spans="2:8">
      <c r="B106" s="15">
        <v>96</v>
      </c>
      <c r="C106" s="16">
        <v>45722</v>
      </c>
      <c r="D106" s="9" t="str">
        <f t="shared" si="3"/>
        <v>Thu</v>
      </c>
      <c r="E106" s="3">
        <f>SUMIF(Table13[Date],Daybook!C106,Table13[Amount])</f>
        <v>0</v>
      </c>
      <c r="F106" s="3">
        <f>SUMIF(Table134[Date],Daybook!C106,Table134[Amount])</f>
        <v>0</v>
      </c>
      <c r="G106" s="3">
        <f t="shared" si="4"/>
        <v>0</v>
      </c>
      <c r="H106" s="3">
        <f t="shared" si="5"/>
        <v>90000</v>
      </c>
    </row>
    <row r="107" spans="2:8">
      <c r="B107" s="15">
        <v>97</v>
      </c>
      <c r="C107" s="16">
        <v>45723</v>
      </c>
      <c r="D107" s="9" t="str">
        <f t="shared" si="3"/>
        <v>Fri</v>
      </c>
      <c r="E107" s="3">
        <f>SUMIF(Table13[Date],Daybook!C107,Table13[Amount])</f>
        <v>0</v>
      </c>
      <c r="F107" s="3">
        <f>SUMIF(Table134[Date],Daybook!C107,Table134[Amount])</f>
        <v>0</v>
      </c>
      <c r="G107" s="3">
        <f t="shared" si="4"/>
        <v>0</v>
      </c>
      <c r="H107" s="3">
        <f t="shared" si="5"/>
        <v>90000</v>
      </c>
    </row>
    <row r="108" spans="2:8">
      <c r="B108" s="15">
        <v>98</v>
      </c>
      <c r="C108" s="16">
        <v>45724</v>
      </c>
      <c r="D108" s="9" t="str">
        <f t="shared" si="3"/>
        <v>Sat</v>
      </c>
      <c r="E108" s="3">
        <f>SUMIF(Table13[Date],Daybook!C108,Table13[Amount])</f>
        <v>0</v>
      </c>
      <c r="F108" s="3">
        <f>SUMIF(Table134[Date],Daybook!C108,Table134[Amount])</f>
        <v>0</v>
      </c>
      <c r="G108" s="3">
        <f t="shared" si="4"/>
        <v>0</v>
      </c>
      <c r="H108" s="3">
        <f t="shared" si="5"/>
        <v>90000</v>
      </c>
    </row>
    <row r="109" spans="2:8">
      <c r="B109" s="15">
        <v>99</v>
      </c>
      <c r="C109" s="16">
        <v>45725</v>
      </c>
      <c r="D109" s="9" t="str">
        <f t="shared" si="3"/>
        <v>Sun</v>
      </c>
      <c r="E109" s="3">
        <f>SUMIF(Table13[Date],Daybook!C109,Table13[Amount])</f>
        <v>0</v>
      </c>
      <c r="F109" s="3">
        <f>SUMIF(Table134[Date],Daybook!C109,Table134[Amount])</f>
        <v>0</v>
      </c>
      <c r="G109" s="3">
        <f t="shared" si="4"/>
        <v>0</v>
      </c>
      <c r="H109" s="3">
        <f t="shared" si="5"/>
        <v>90000</v>
      </c>
    </row>
    <row r="110" spans="2:8">
      <c r="B110" s="15">
        <v>100</v>
      </c>
      <c r="C110" s="16">
        <v>45726</v>
      </c>
      <c r="D110" s="9" t="str">
        <f t="shared" si="3"/>
        <v>Mon</v>
      </c>
      <c r="E110" s="3">
        <f>SUMIF(Table13[Date],Daybook!C110,Table13[Amount])</f>
        <v>0</v>
      </c>
      <c r="F110" s="3">
        <f>SUMIF(Table134[Date],Daybook!C110,Table134[Amount])</f>
        <v>0</v>
      </c>
      <c r="G110" s="3">
        <f t="shared" si="4"/>
        <v>0</v>
      </c>
      <c r="H110" s="3">
        <f t="shared" si="5"/>
        <v>90000</v>
      </c>
    </row>
    <row r="111" spans="2:8">
      <c r="B111" s="15">
        <v>101</v>
      </c>
      <c r="C111" s="16">
        <v>45727</v>
      </c>
      <c r="D111" s="9" t="str">
        <f t="shared" si="3"/>
        <v>Tue</v>
      </c>
      <c r="E111" s="3">
        <f>SUMIF(Table13[Date],Daybook!C111,Table13[Amount])</f>
        <v>0</v>
      </c>
      <c r="F111" s="3">
        <f>SUMIF(Table134[Date],Daybook!C111,Table134[Amount])</f>
        <v>0</v>
      </c>
      <c r="G111" s="3">
        <f t="shared" si="4"/>
        <v>0</v>
      </c>
      <c r="H111" s="3">
        <f t="shared" si="5"/>
        <v>90000</v>
      </c>
    </row>
    <row r="112" spans="2:8">
      <c r="B112" s="15">
        <v>102</v>
      </c>
      <c r="C112" s="16">
        <v>45728</v>
      </c>
      <c r="D112" s="9" t="str">
        <f t="shared" si="3"/>
        <v>Wed</v>
      </c>
      <c r="E112" s="3">
        <f>SUMIF(Table13[Date],Daybook!C112,Table13[Amount])</f>
        <v>0</v>
      </c>
      <c r="F112" s="3">
        <f>SUMIF(Table134[Date],Daybook!C112,Table134[Amount])</f>
        <v>0</v>
      </c>
      <c r="G112" s="3">
        <f t="shared" si="4"/>
        <v>0</v>
      </c>
      <c r="H112" s="3">
        <f t="shared" si="5"/>
        <v>90000</v>
      </c>
    </row>
    <row r="113" spans="2:8">
      <c r="B113" s="15">
        <v>103</v>
      </c>
      <c r="C113" s="16">
        <v>45729</v>
      </c>
      <c r="D113" s="9" t="str">
        <f t="shared" si="3"/>
        <v>Thu</v>
      </c>
      <c r="E113" s="3">
        <f>SUMIF(Table13[Date],Daybook!C113,Table13[Amount])</f>
        <v>0</v>
      </c>
      <c r="F113" s="3">
        <f>SUMIF(Table134[Date],Daybook!C113,Table134[Amount])</f>
        <v>0</v>
      </c>
      <c r="G113" s="3">
        <f t="shared" si="4"/>
        <v>0</v>
      </c>
      <c r="H113" s="3">
        <f t="shared" si="5"/>
        <v>90000</v>
      </c>
    </row>
    <row r="114" spans="2:8">
      <c r="B114" s="15">
        <v>104</v>
      </c>
      <c r="C114" s="16">
        <v>45730</v>
      </c>
      <c r="D114" s="9" t="str">
        <f t="shared" si="3"/>
        <v>Fri</v>
      </c>
      <c r="E114" s="3">
        <f>SUMIF(Table13[Date],Daybook!C114,Table13[Amount])</f>
        <v>0</v>
      </c>
      <c r="F114" s="3">
        <f>SUMIF(Table134[Date],Daybook!C114,Table134[Amount])</f>
        <v>0</v>
      </c>
      <c r="G114" s="3">
        <f t="shared" si="4"/>
        <v>0</v>
      </c>
      <c r="H114" s="3">
        <f t="shared" si="5"/>
        <v>90000</v>
      </c>
    </row>
    <row r="115" spans="2:8">
      <c r="B115" s="15">
        <v>105</v>
      </c>
      <c r="C115" s="16">
        <v>45731</v>
      </c>
      <c r="D115" s="9" t="str">
        <f t="shared" si="3"/>
        <v>Sat</v>
      </c>
      <c r="E115" s="3">
        <f>SUMIF(Table13[Date],Daybook!C115,Table13[Amount])</f>
        <v>0</v>
      </c>
      <c r="F115" s="3">
        <f>SUMIF(Table134[Date],Daybook!C115,Table134[Amount])</f>
        <v>0</v>
      </c>
      <c r="G115" s="3">
        <f t="shared" si="4"/>
        <v>0</v>
      </c>
      <c r="H115" s="3">
        <f t="shared" si="5"/>
        <v>90000</v>
      </c>
    </row>
    <row r="116" spans="2:8">
      <c r="B116" s="15">
        <v>106</v>
      </c>
      <c r="C116" s="16">
        <v>45732</v>
      </c>
      <c r="D116" s="9" t="str">
        <f t="shared" si="3"/>
        <v>Sun</v>
      </c>
      <c r="E116" s="3">
        <f>SUMIF(Table13[Date],Daybook!C116,Table13[Amount])</f>
        <v>0</v>
      </c>
      <c r="F116" s="3">
        <f>SUMIF(Table134[Date],Daybook!C116,Table134[Amount])</f>
        <v>0</v>
      </c>
      <c r="G116" s="3">
        <f t="shared" si="4"/>
        <v>0</v>
      </c>
      <c r="H116" s="3">
        <f t="shared" si="5"/>
        <v>90000</v>
      </c>
    </row>
    <row r="117" spans="2:8">
      <c r="B117" s="15">
        <v>107</v>
      </c>
      <c r="C117" s="16">
        <v>45733</v>
      </c>
      <c r="D117" s="9" t="str">
        <f t="shared" si="3"/>
        <v>Mon</v>
      </c>
      <c r="E117" s="3">
        <f>SUMIF(Table13[Date],Daybook!C117,Table13[Amount])</f>
        <v>0</v>
      </c>
      <c r="F117" s="3">
        <f>SUMIF(Table134[Date],Daybook!C117,Table134[Amount])</f>
        <v>0</v>
      </c>
      <c r="G117" s="3">
        <f t="shared" si="4"/>
        <v>0</v>
      </c>
      <c r="H117" s="3">
        <f t="shared" si="5"/>
        <v>90000</v>
      </c>
    </row>
    <row r="118" spans="2:8">
      <c r="B118" s="15">
        <v>108</v>
      </c>
      <c r="C118" s="16">
        <v>45734</v>
      </c>
      <c r="D118" s="9" t="str">
        <f t="shared" si="3"/>
        <v>Tue</v>
      </c>
      <c r="E118" s="3">
        <f>SUMIF(Table13[Date],Daybook!C118,Table13[Amount])</f>
        <v>0</v>
      </c>
      <c r="F118" s="3">
        <f>SUMIF(Table134[Date],Daybook!C118,Table134[Amount])</f>
        <v>0</v>
      </c>
      <c r="G118" s="3">
        <f t="shared" si="4"/>
        <v>0</v>
      </c>
      <c r="H118" s="3">
        <f t="shared" si="5"/>
        <v>90000</v>
      </c>
    </row>
    <row r="119" spans="2:8">
      <c r="B119" s="15">
        <v>109</v>
      </c>
      <c r="C119" s="16">
        <v>45735</v>
      </c>
      <c r="D119" s="9" t="str">
        <f t="shared" si="3"/>
        <v>Wed</v>
      </c>
      <c r="E119" s="3">
        <f>SUMIF(Table13[Date],Daybook!C119,Table13[Amount])</f>
        <v>0</v>
      </c>
      <c r="F119" s="3">
        <f>SUMIF(Table134[Date],Daybook!C119,Table134[Amount])</f>
        <v>0</v>
      </c>
      <c r="G119" s="3">
        <f t="shared" si="4"/>
        <v>0</v>
      </c>
      <c r="H119" s="3">
        <f t="shared" si="5"/>
        <v>90000</v>
      </c>
    </row>
    <row r="120" spans="2:8">
      <c r="B120" s="15">
        <v>110</v>
      </c>
      <c r="C120" s="16">
        <v>45736</v>
      </c>
      <c r="D120" s="9" t="str">
        <f t="shared" si="3"/>
        <v>Thu</v>
      </c>
      <c r="E120" s="3">
        <f>SUMIF(Table13[Date],Daybook!C120,Table13[Amount])</f>
        <v>0</v>
      </c>
      <c r="F120" s="3">
        <f>SUMIF(Table134[Date],Daybook!C120,Table134[Amount])</f>
        <v>0</v>
      </c>
      <c r="G120" s="3">
        <f t="shared" si="4"/>
        <v>0</v>
      </c>
      <c r="H120" s="3">
        <f t="shared" si="5"/>
        <v>90000</v>
      </c>
    </row>
    <row r="121" spans="2:8">
      <c r="B121" s="15">
        <v>111</v>
      </c>
      <c r="C121" s="16">
        <v>45737</v>
      </c>
      <c r="D121" s="9" t="str">
        <f t="shared" si="3"/>
        <v>Fri</v>
      </c>
      <c r="E121" s="3">
        <f>SUMIF(Table13[Date],Daybook!C121,Table13[Amount])</f>
        <v>0</v>
      </c>
      <c r="F121" s="3">
        <f>SUMIF(Table134[Date],Daybook!C121,Table134[Amount])</f>
        <v>0</v>
      </c>
      <c r="G121" s="3">
        <f t="shared" si="4"/>
        <v>0</v>
      </c>
      <c r="H121" s="3">
        <f t="shared" si="5"/>
        <v>90000</v>
      </c>
    </row>
    <row r="122" spans="2:8">
      <c r="B122" s="15">
        <v>112</v>
      </c>
      <c r="C122" s="16">
        <v>45738</v>
      </c>
      <c r="D122" s="9" t="str">
        <f t="shared" si="3"/>
        <v>Sat</v>
      </c>
      <c r="E122" s="3">
        <f>SUMIF(Table13[Date],Daybook!C122,Table13[Amount])</f>
        <v>0</v>
      </c>
      <c r="F122" s="3">
        <f>SUMIF(Table134[Date],Daybook!C122,Table134[Amount])</f>
        <v>0</v>
      </c>
      <c r="G122" s="3">
        <f t="shared" si="4"/>
        <v>0</v>
      </c>
      <c r="H122" s="3">
        <f t="shared" si="5"/>
        <v>90000</v>
      </c>
    </row>
    <row r="123" spans="2:8">
      <c r="B123" s="15">
        <v>113</v>
      </c>
      <c r="C123" s="16">
        <v>45739</v>
      </c>
      <c r="D123" s="9" t="str">
        <f t="shared" si="3"/>
        <v>Sun</v>
      </c>
      <c r="E123" s="3">
        <f>SUMIF(Table13[Date],Daybook!C123,Table13[Amount])</f>
        <v>0</v>
      </c>
      <c r="F123" s="3">
        <f>SUMIF(Table134[Date],Daybook!C123,Table134[Amount])</f>
        <v>0</v>
      </c>
      <c r="G123" s="3">
        <f t="shared" si="4"/>
        <v>0</v>
      </c>
      <c r="H123" s="3">
        <f t="shared" si="5"/>
        <v>90000</v>
      </c>
    </row>
    <row r="124" spans="2:8">
      <c r="B124" s="15">
        <v>114</v>
      </c>
      <c r="C124" s="16">
        <v>45740</v>
      </c>
      <c r="D124" s="9" t="str">
        <f t="shared" si="3"/>
        <v>Mon</v>
      </c>
      <c r="E124" s="3">
        <f>SUMIF(Table13[Date],Daybook!C124,Table13[Amount])</f>
        <v>0</v>
      </c>
      <c r="F124" s="3">
        <f>SUMIF(Table134[Date],Daybook!C124,Table134[Amount])</f>
        <v>0</v>
      </c>
      <c r="G124" s="3">
        <f t="shared" si="4"/>
        <v>0</v>
      </c>
      <c r="H124" s="3">
        <f t="shared" si="5"/>
        <v>90000</v>
      </c>
    </row>
    <row r="125" spans="2:8">
      <c r="B125" s="15">
        <v>115</v>
      </c>
      <c r="C125" s="16">
        <v>45741</v>
      </c>
      <c r="D125" s="9" t="str">
        <f t="shared" si="3"/>
        <v>Tue</v>
      </c>
      <c r="E125" s="3">
        <f>SUMIF(Table13[Date],Daybook!C125,Table13[Amount])</f>
        <v>0</v>
      </c>
      <c r="F125" s="3">
        <f>SUMIF(Table134[Date],Daybook!C125,Table134[Amount])</f>
        <v>0</v>
      </c>
      <c r="G125" s="3">
        <f t="shared" si="4"/>
        <v>0</v>
      </c>
      <c r="H125" s="3">
        <f t="shared" si="5"/>
        <v>90000</v>
      </c>
    </row>
    <row r="126" spans="2:8">
      <c r="B126" s="15">
        <v>116</v>
      </c>
      <c r="C126" s="16">
        <v>45742</v>
      </c>
      <c r="D126" s="9" t="str">
        <f t="shared" si="3"/>
        <v>Wed</v>
      </c>
      <c r="E126" s="3">
        <f>SUMIF(Table13[Date],Daybook!C126,Table13[Amount])</f>
        <v>0</v>
      </c>
      <c r="F126" s="3">
        <f>SUMIF(Table134[Date],Daybook!C126,Table134[Amount])</f>
        <v>0</v>
      </c>
      <c r="G126" s="3">
        <f t="shared" si="4"/>
        <v>0</v>
      </c>
      <c r="H126" s="3">
        <f t="shared" si="5"/>
        <v>90000</v>
      </c>
    </row>
    <row r="127" spans="2:8">
      <c r="B127" s="15">
        <v>117</v>
      </c>
      <c r="C127" s="16">
        <v>45743</v>
      </c>
      <c r="D127" s="9" t="str">
        <f t="shared" si="3"/>
        <v>Thu</v>
      </c>
      <c r="E127" s="3">
        <f>SUMIF(Table13[Date],Daybook!C127,Table13[Amount])</f>
        <v>0</v>
      </c>
      <c r="F127" s="3">
        <f>SUMIF(Table134[Date],Daybook!C127,Table134[Amount])</f>
        <v>0</v>
      </c>
      <c r="G127" s="3">
        <f t="shared" si="4"/>
        <v>0</v>
      </c>
      <c r="H127" s="3">
        <f t="shared" si="5"/>
        <v>90000</v>
      </c>
    </row>
    <row r="128" spans="2:8">
      <c r="B128" s="15">
        <v>118</v>
      </c>
      <c r="C128" s="16">
        <v>45744</v>
      </c>
      <c r="D128" s="9" t="str">
        <f t="shared" si="3"/>
        <v>Fri</v>
      </c>
      <c r="E128" s="3">
        <f>SUMIF(Table13[Date],Daybook!C128,Table13[Amount])</f>
        <v>0</v>
      </c>
      <c r="F128" s="3">
        <f>SUMIF(Table134[Date],Daybook!C128,Table134[Amount])</f>
        <v>0</v>
      </c>
      <c r="G128" s="3">
        <f t="shared" si="4"/>
        <v>0</v>
      </c>
      <c r="H128" s="3">
        <f t="shared" si="5"/>
        <v>90000</v>
      </c>
    </row>
    <row r="129" spans="2:8">
      <c r="B129" s="15">
        <v>119</v>
      </c>
      <c r="C129" s="16">
        <v>45745</v>
      </c>
      <c r="D129" s="9" t="str">
        <f t="shared" si="3"/>
        <v>Sat</v>
      </c>
      <c r="E129" s="3">
        <f>SUMIF(Table13[Date],Daybook!C129,Table13[Amount])</f>
        <v>0</v>
      </c>
      <c r="F129" s="3">
        <f>SUMIF(Table134[Date],Daybook!C129,Table134[Amount])</f>
        <v>0</v>
      </c>
      <c r="G129" s="3">
        <f t="shared" si="4"/>
        <v>0</v>
      </c>
      <c r="H129" s="3">
        <f t="shared" si="5"/>
        <v>90000</v>
      </c>
    </row>
    <row r="130" spans="2:8">
      <c r="B130" s="15">
        <v>120</v>
      </c>
      <c r="C130" s="16">
        <v>45746</v>
      </c>
      <c r="D130" s="9" t="str">
        <f t="shared" si="3"/>
        <v>Sun</v>
      </c>
      <c r="E130" s="3">
        <f>SUMIF(Table13[Date],Daybook!C130,Table13[Amount])</f>
        <v>0</v>
      </c>
      <c r="F130" s="3">
        <f>SUMIF(Table134[Date],Daybook!C130,Table134[Amount])</f>
        <v>0</v>
      </c>
      <c r="G130" s="3">
        <f t="shared" si="4"/>
        <v>0</v>
      </c>
      <c r="H130" s="3">
        <f t="shared" si="5"/>
        <v>90000</v>
      </c>
    </row>
    <row r="131" spans="2:8">
      <c r="B131" s="15">
        <v>121</v>
      </c>
      <c r="C131" s="16">
        <v>45747</v>
      </c>
      <c r="D131" s="9" t="str">
        <f t="shared" si="3"/>
        <v>Mon</v>
      </c>
      <c r="E131" s="3">
        <f>SUMIF(Table13[Date],Daybook!C131,Table13[Amount])</f>
        <v>0</v>
      </c>
      <c r="F131" s="3">
        <f>SUMIF(Table134[Date],Daybook!C131,Table134[Amount])</f>
        <v>0</v>
      </c>
      <c r="G131" s="3">
        <f t="shared" si="4"/>
        <v>0</v>
      </c>
      <c r="H131" s="3">
        <f t="shared" si="5"/>
        <v>90000</v>
      </c>
    </row>
    <row r="132" spans="2:8">
      <c r="B132" s="15">
        <v>122</v>
      </c>
      <c r="C132" s="16">
        <v>45748</v>
      </c>
      <c r="D132" s="9" t="str">
        <f t="shared" si="3"/>
        <v>Tue</v>
      </c>
      <c r="E132" s="3">
        <f>SUMIF(Table13[Date],Daybook!C132,Table13[Amount])</f>
        <v>0</v>
      </c>
      <c r="F132" s="3">
        <f>SUMIF(Table134[Date],Daybook!C132,Table134[Amount])</f>
        <v>0</v>
      </c>
      <c r="G132" s="3">
        <f t="shared" si="4"/>
        <v>0</v>
      </c>
      <c r="H132" s="3">
        <f t="shared" si="5"/>
        <v>90000</v>
      </c>
    </row>
    <row r="133" spans="2:8">
      <c r="B133" s="15">
        <v>123</v>
      </c>
      <c r="C133" s="16">
        <v>45749</v>
      </c>
      <c r="D133" s="9" t="str">
        <f t="shared" si="3"/>
        <v>Wed</v>
      </c>
      <c r="E133" s="3">
        <f>SUMIF(Table13[Date],Daybook!C133,Table13[Amount])</f>
        <v>0</v>
      </c>
      <c r="F133" s="3">
        <f>SUMIF(Table134[Date],Daybook!C133,Table134[Amount])</f>
        <v>0</v>
      </c>
      <c r="G133" s="3">
        <f t="shared" si="4"/>
        <v>0</v>
      </c>
      <c r="H133" s="3">
        <f t="shared" si="5"/>
        <v>90000</v>
      </c>
    </row>
    <row r="134" spans="2:8">
      <c r="B134" s="15">
        <v>124</v>
      </c>
      <c r="C134" s="16">
        <v>45750</v>
      </c>
      <c r="D134" s="9" t="str">
        <f t="shared" si="3"/>
        <v>Thu</v>
      </c>
      <c r="E134" s="3">
        <f>SUMIF(Table13[Date],Daybook!C134,Table13[Amount])</f>
        <v>0</v>
      </c>
      <c r="F134" s="3">
        <f>SUMIF(Table134[Date],Daybook!C134,Table134[Amount])</f>
        <v>0</v>
      </c>
      <c r="G134" s="3">
        <f t="shared" si="4"/>
        <v>0</v>
      </c>
      <c r="H134" s="3">
        <f t="shared" si="5"/>
        <v>90000</v>
      </c>
    </row>
    <row r="135" spans="2:8">
      <c r="B135" s="15">
        <v>125</v>
      </c>
      <c r="C135" s="16">
        <v>45751</v>
      </c>
      <c r="D135" s="9" t="str">
        <f t="shared" si="3"/>
        <v>Fri</v>
      </c>
      <c r="E135" s="3">
        <f>SUMIF(Table13[Date],Daybook!C135,Table13[Amount])</f>
        <v>0</v>
      </c>
      <c r="F135" s="3">
        <f>SUMIF(Table134[Date],Daybook!C135,Table134[Amount])</f>
        <v>0</v>
      </c>
      <c r="G135" s="3">
        <f t="shared" si="4"/>
        <v>0</v>
      </c>
      <c r="H135" s="3">
        <f t="shared" si="5"/>
        <v>90000</v>
      </c>
    </row>
    <row r="136" spans="2:8">
      <c r="B136" s="15">
        <v>126</v>
      </c>
      <c r="C136" s="16">
        <v>45752</v>
      </c>
      <c r="D136" s="9" t="str">
        <f t="shared" si="3"/>
        <v>Sat</v>
      </c>
      <c r="E136" s="3">
        <f>SUMIF(Table13[Date],Daybook!C136,Table13[Amount])</f>
        <v>0</v>
      </c>
      <c r="F136" s="3">
        <f>SUMIF(Table134[Date],Daybook!C136,Table134[Amount])</f>
        <v>0</v>
      </c>
      <c r="G136" s="3">
        <f t="shared" si="4"/>
        <v>0</v>
      </c>
      <c r="H136" s="3">
        <f t="shared" si="5"/>
        <v>90000</v>
      </c>
    </row>
    <row r="137" spans="2:8">
      <c r="B137" s="15">
        <v>127</v>
      </c>
      <c r="C137" s="16">
        <v>45753</v>
      </c>
      <c r="D137" s="9" t="str">
        <f t="shared" si="3"/>
        <v>Sun</v>
      </c>
      <c r="E137" s="3">
        <f>SUMIF(Table13[Date],Daybook!C137,Table13[Amount])</f>
        <v>0</v>
      </c>
      <c r="F137" s="3">
        <f>SUMIF(Table134[Date],Daybook!C137,Table134[Amount])</f>
        <v>0</v>
      </c>
      <c r="G137" s="3">
        <f t="shared" si="4"/>
        <v>0</v>
      </c>
      <c r="H137" s="3">
        <f t="shared" si="5"/>
        <v>90000</v>
      </c>
    </row>
    <row r="138" spans="2:8">
      <c r="B138" s="15">
        <v>128</v>
      </c>
      <c r="C138" s="16">
        <v>45754</v>
      </c>
      <c r="D138" s="9" t="str">
        <f t="shared" si="3"/>
        <v>Mon</v>
      </c>
      <c r="E138" s="3">
        <f>SUMIF(Table13[Date],Daybook!C138,Table13[Amount])</f>
        <v>0</v>
      </c>
      <c r="F138" s="3">
        <f>SUMIF(Table134[Date],Daybook!C138,Table134[Amount])</f>
        <v>0</v>
      </c>
      <c r="G138" s="3">
        <f t="shared" si="4"/>
        <v>0</v>
      </c>
      <c r="H138" s="3">
        <f t="shared" si="5"/>
        <v>90000</v>
      </c>
    </row>
    <row r="139" spans="2:8">
      <c r="B139" s="15">
        <v>129</v>
      </c>
      <c r="C139" s="16">
        <v>45755</v>
      </c>
      <c r="D139" s="9" t="str">
        <f t="shared" si="3"/>
        <v>Tue</v>
      </c>
      <c r="E139" s="3">
        <f>SUMIF(Table13[Date],Daybook!C139,Table13[Amount])</f>
        <v>0</v>
      </c>
      <c r="F139" s="3">
        <f>SUMIF(Table134[Date],Daybook!C139,Table134[Amount])</f>
        <v>0</v>
      </c>
      <c r="G139" s="3">
        <f t="shared" si="4"/>
        <v>0</v>
      </c>
      <c r="H139" s="3">
        <f t="shared" si="5"/>
        <v>90000</v>
      </c>
    </row>
    <row r="140" spans="2:8">
      <c r="B140" s="15">
        <v>130</v>
      </c>
      <c r="C140" s="16">
        <v>45756</v>
      </c>
      <c r="D140" s="9" t="str">
        <f t="shared" ref="D140:D203" si="6">TEXT(C140,"ddd")</f>
        <v>Wed</v>
      </c>
      <c r="E140" s="3">
        <f>SUMIF(Table13[Date],Daybook!C140,Table13[Amount])</f>
        <v>0</v>
      </c>
      <c r="F140" s="3">
        <f>SUMIF(Table134[Date],Daybook!C140,Table134[Amount])</f>
        <v>0</v>
      </c>
      <c r="G140" s="3">
        <f t="shared" ref="G140:G203" si="7">E140-F140</f>
        <v>0</v>
      </c>
      <c r="H140" s="3">
        <f t="shared" si="5"/>
        <v>90000</v>
      </c>
    </row>
    <row r="141" spans="2:8">
      <c r="B141" s="15">
        <v>131</v>
      </c>
      <c r="C141" s="16">
        <v>45757</v>
      </c>
      <c r="D141" s="9" t="str">
        <f t="shared" si="6"/>
        <v>Thu</v>
      </c>
      <c r="E141" s="3">
        <f>SUMIF(Table13[Date],Daybook!C141,Table13[Amount])</f>
        <v>0</v>
      </c>
      <c r="F141" s="3">
        <f>SUMIF(Table134[Date],Daybook!C141,Table134[Amount])</f>
        <v>0</v>
      </c>
      <c r="G141" s="3">
        <f t="shared" si="7"/>
        <v>0</v>
      </c>
      <c r="H141" s="3">
        <f t="shared" ref="H141:H204" si="8">H140+E141-F141</f>
        <v>90000</v>
      </c>
    </row>
    <row r="142" spans="2:8">
      <c r="B142" s="15">
        <v>132</v>
      </c>
      <c r="C142" s="16">
        <v>45758</v>
      </c>
      <c r="D142" s="9" t="str">
        <f t="shared" si="6"/>
        <v>Fri</v>
      </c>
      <c r="E142" s="3">
        <f>SUMIF(Table13[Date],Daybook!C142,Table13[Amount])</f>
        <v>0</v>
      </c>
      <c r="F142" s="3">
        <f>SUMIF(Table134[Date],Daybook!C142,Table134[Amount])</f>
        <v>0</v>
      </c>
      <c r="G142" s="3">
        <f t="shared" si="7"/>
        <v>0</v>
      </c>
      <c r="H142" s="3">
        <f t="shared" si="8"/>
        <v>90000</v>
      </c>
    </row>
    <row r="143" spans="2:8">
      <c r="B143" s="15">
        <v>133</v>
      </c>
      <c r="C143" s="16">
        <v>45759</v>
      </c>
      <c r="D143" s="9" t="str">
        <f t="shared" si="6"/>
        <v>Sat</v>
      </c>
      <c r="E143" s="3">
        <f>SUMIF(Table13[Date],Daybook!C143,Table13[Amount])</f>
        <v>0</v>
      </c>
      <c r="F143" s="3">
        <f>SUMIF(Table134[Date],Daybook!C143,Table134[Amount])</f>
        <v>0</v>
      </c>
      <c r="G143" s="3">
        <f t="shared" si="7"/>
        <v>0</v>
      </c>
      <c r="H143" s="3">
        <f t="shared" si="8"/>
        <v>90000</v>
      </c>
    </row>
    <row r="144" spans="2:8">
      <c r="B144" s="15">
        <v>134</v>
      </c>
      <c r="C144" s="16">
        <v>45760</v>
      </c>
      <c r="D144" s="9" t="str">
        <f t="shared" si="6"/>
        <v>Sun</v>
      </c>
      <c r="E144" s="3">
        <f>SUMIF(Table13[Date],Daybook!C144,Table13[Amount])</f>
        <v>0</v>
      </c>
      <c r="F144" s="3">
        <f>SUMIF(Table134[Date],Daybook!C144,Table134[Amount])</f>
        <v>0</v>
      </c>
      <c r="G144" s="3">
        <f t="shared" si="7"/>
        <v>0</v>
      </c>
      <c r="H144" s="3">
        <f t="shared" si="8"/>
        <v>90000</v>
      </c>
    </row>
    <row r="145" spans="2:8">
      <c r="B145" s="15">
        <v>135</v>
      </c>
      <c r="C145" s="16">
        <v>45761</v>
      </c>
      <c r="D145" s="9" t="str">
        <f t="shared" si="6"/>
        <v>Mon</v>
      </c>
      <c r="E145" s="3">
        <f>SUMIF(Table13[Date],Daybook!C145,Table13[Amount])</f>
        <v>0</v>
      </c>
      <c r="F145" s="3">
        <f>SUMIF(Table134[Date],Daybook!C145,Table134[Amount])</f>
        <v>0</v>
      </c>
      <c r="G145" s="3">
        <f t="shared" si="7"/>
        <v>0</v>
      </c>
      <c r="H145" s="3">
        <f t="shared" si="8"/>
        <v>90000</v>
      </c>
    </row>
    <row r="146" spans="2:8">
      <c r="B146" s="15">
        <v>136</v>
      </c>
      <c r="C146" s="16">
        <v>45762</v>
      </c>
      <c r="D146" s="9" t="str">
        <f t="shared" si="6"/>
        <v>Tue</v>
      </c>
      <c r="E146" s="3">
        <f>SUMIF(Table13[Date],Daybook!C146,Table13[Amount])</f>
        <v>0</v>
      </c>
      <c r="F146" s="3">
        <f>SUMIF(Table134[Date],Daybook!C146,Table134[Amount])</f>
        <v>0</v>
      </c>
      <c r="G146" s="3">
        <f t="shared" si="7"/>
        <v>0</v>
      </c>
      <c r="H146" s="3">
        <f t="shared" si="8"/>
        <v>90000</v>
      </c>
    </row>
    <row r="147" spans="2:8">
      <c r="B147" s="15">
        <v>137</v>
      </c>
      <c r="C147" s="16">
        <v>45763</v>
      </c>
      <c r="D147" s="9" t="str">
        <f t="shared" si="6"/>
        <v>Wed</v>
      </c>
      <c r="E147" s="3">
        <f>SUMIF(Table13[Date],Daybook!C147,Table13[Amount])</f>
        <v>0</v>
      </c>
      <c r="F147" s="3">
        <f>SUMIF(Table134[Date],Daybook!C147,Table134[Amount])</f>
        <v>0</v>
      </c>
      <c r="G147" s="3">
        <f t="shared" si="7"/>
        <v>0</v>
      </c>
      <c r="H147" s="3">
        <f t="shared" si="8"/>
        <v>90000</v>
      </c>
    </row>
    <row r="148" spans="2:8">
      <c r="B148" s="15">
        <v>138</v>
      </c>
      <c r="C148" s="16">
        <v>45764</v>
      </c>
      <c r="D148" s="9" t="str">
        <f t="shared" si="6"/>
        <v>Thu</v>
      </c>
      <c r="E148" s="3">
        <f>SUMIF(Table13[Date],Daybook!C148,Table13[Amount])</f>
        <v>0</v>
      </c>
      <c r="F148" s="3">
        <f>SUMIF(Table134[Date],Daybook!C148,Table134[Amount])</f>
        <v>0</v>
      </c>
      <c r="G148" s="3">
        <f t="shared" si="7"/>
        <v>0</v>
      </c>
      <c r="H148" s="3">
        <f t="shared" si="8"/>
        <v>90000</v>
      </c>
    </row>
    <row r="149" spans="2:8">
      <c r="B149" s="15">
        <v>139</v>
      </c>
      <c r="C149" s="16">
        <v>45765</v>
      </c>
      <c r="D149" s="9" t="str">
        <f t="shared" si="6"/>
        <v>Fri</v>
      </c>
      <c r="E149" s="3">
        <f>SUMIF(Table13[Date],Daybook!C149,Table13[Amount])</f>
        <v>0</v>
      </c>
      <c r="F149" s="3">
        <f>SUMIF(Table134[Date],Daybook!C149,Table134[Amount])</f>
        <v>0</v>
      </c>
      <c r="G149" s="3">
        <f t="shared" si="7"/>
        <v>0</v>
      </c>
      <c r="H149" s="3">
        <f t="shared" si="8"/>
        <v>90000</v>
      </c>
    </row>
    <row r="150" spans="2:8">
      <c r="B150" s="15">
        <v>140</v>
      </c>
      <c r="C150" s="16">
        <v>45766</v>
      </c>
      <c r="D150" s="9" t="str">
        <f t="shared" si="6"/>
        <v>Sat</v>
      </c>
      <c r="E150" s="3">
        <f>SUMIF(Table13[Date],Daybook!C150,Table13[Amount])</f>
        <v>0</v>
      </c>
      <c r="F150" s="3">
        <f>SUMIF(Table134[Date],Daybook!C150,Table134[Amount])</f>
        <v>0</v>
      </c>
      <c r="G150" s="3">
        <f t="shared" si="7"/>
        <v>0</v>
      </c>
      <c r="H150" s="3">
        <f t="shared" si="8"/>
        <v>90000</v>
      </c>
    </row>
    <row r="151" spans="2:8">
      <c r="B151" s="15">
        <v>141</v>
      </c>
      <c r="C151" s="16">
        <v>45767</v>
      </c>
      <c r="D151" s="9" t="str">
        <f t="shared" si="6"/>
        <v>Sun</v>
      </c>
      <c r="E151" s="3">
        <f>SUMIF(Table13[Date],Daybook!C151,Table13[Amount])</f>
        <v>0</v>
      </c>
      <c r="F151" s="3">
        <f>SUMIF(Table134[Date],Daybook!C151,Table134[Amount])</f>
        <v>0</v>
      </c>
      <c r="G151" s="3">
        <f t="shared" si="7"/>
        <v>0</v>
      </c>
      <c r="H151" s="3">
        <f t="shared" si="8"/>
        <v>90000</v>
      </c>
    </row>
    <row r="152" spans="2:8">
      <c r="B152" s="15">
        <v>142</v>
      </c>
      <c r="C152" s="16">
        <v>45768</v>
      </c>
      <c r="D152" s="9" t="str">
        <f t="shared" si="6"/>
        <v>Mon</v>
      </c>
      <c r="E152" s="3">
        <f>SUMIF(Table13[Date],Daybook!C152,Table13[Amount])</f>
        <v>0</v>
      </c>
      <c r="F152" s="3">
        <f>SUMIF(Table134[Date],Daybook!C152,Table134[Amount])</f>
        <v>0</v>
      </c>
      <c r="G152" s="3">
        <f t="shared" si="7"/>
        <v>0</v>
      </c>
      <c r="H152" s="3">
        <f t="shared" si="8"/>
        <v>90000</v>
      </c>
    </row>
    <row r="153" spans="2:8">
      <c r="B153" s="15">
        <v>143</v>
      </c>
      <c r="C153" s="16">
        <v>45769</v>
      </c>
      <c r="D153" s="9" t="str">
        <f t="shared" si="6"/>
        <v>Tue</v>
      </c>
      <c r="E153" s="3">
        <f>SUMIF(Table13[Date],Daybook!C153,Table13[Amount])</f>
        <v>0</v>
      </c>
      <c r="F153" s="3">
        <f>SUMIF(Table134[Date],Daybook!C153,Table134[Amount])</f>
        <v>0</v>
      </c>
      <c r="G153" s="3">
        <f t="shared" si="7"/>
        <v>0</v>
      </c>
      <c r="H153" s="3">
        <f t="shared" si="8"/>
        <v>90000</v>
      </c>
    </row>
    <row r="154" spans="2:8">
      <c r="B154" s="15">
        <v>144</v>
      </c>
      <c r="C154" s="16">
        <v>45770</v>
      </c>
      <c r="D154" s="9" t="str">
        <f t="shared" si="6"/>
        <v>Wed</v>
      </c>
      <c r="E154" s="3">
        <f>SUMIF(Table13[Date],Daybook!C154,Table13[Amount])</f>
        <v>0</v>
      </c>
      <c r="F154" s="3">
        <f>SUMIF(Table134[Date],Daybook!C154,Table134[Amount])</f>
        <v>0</v>
      </c>
      <c r="G154" s="3">
        <f t="shared" si="7"/>
        <v>0</v>
      </c>
      <c r="H154" s="3">
        <f t="shared" si="8"/>
        <v>90000</v>
      </c>
    </row>
    <row r="155" spans="2:8">
      <c r="B155" s="15">
        <v>145</v>
      </c>
      <c r="C155" s="16">
        <v>45771</v>
      </c>
      <c r="D155" s="9" t="str">
        <f t="shared" si="6"/>
        <v>Thu</v>
      </c>
      <c r="E155" s="3">
        <f>SUMIF(Table13[Date],Daybook!C155,Table13[Amount])</f>
        <v>0</v>
      </c>
      <c r="F155" s="3">
        <f>SUMIF(Table134[Date],Daybook!C155,Table134[Amount])</f>
        <v>0</v>
      </c>
      <c r="G155" s="3">
        <f t="shared" si="7"/>
        <v>0</v>
      </c>
      <c r="H155" s="3">
        <f t="shared" si="8"/>
        <v>90000</v>
      </c>
    </row>
    <row r="156" spans="2:8">
      <c r="B156" s="15">
        <v>146</v>
      </c>
      <c r="C156" s="16">
        <v>45772</v>
      </c>
      <c r="D156" s="9" t="str">
        <f t="shared" si="6"/>
        <v>Fri</v>
      </c>
      <c r="E156" s="3">
        <f>SUMIF(Table13[Date],Daybook!C156,Table13[Amount])</f>
        <v>0</v>
      </c>
      <c r="F156" s="3">
        <f>SUMIF(Table134[Date],Daybook!C156,Table134[Amount])</f>
        <v>0</v>
      </c>
      <c r="G156" s="3">
        <f t="shared" si="7"/>
        <v>0</v>
      </c>
      <c r="H156" s="3">
        <f t="shared" si="8"/>
        <v>90000</v>
      </c>
    </row>
    <row r="157" spans="2:8">
      <c r="B157" s="15">
        <v>147</v>
      </c>
      <c r="C157" s="16">
        <v>45773</v>
      </c>
      <c r="D157" s="9" t="str">
        <f t="shared" si="6"/>
        <v>Sat</v>
      </c>
      <c r="E157" s="3">
        <f>SUMIF(Table13[Date],Daybook!C157,Table13[Amount])</f>
        <v>0</v>
      </c>
      <c r="F157" s="3">
        <f>SUMIF(Table134[Date],Daybook!C157,Table134[Amount])</f>
        <v>0</v>
      </c>
      <c r="G157" s="3">
        <f t="shared" si="7"/>
        <v>0</v>
      </c>
      <c r="H157" s="3">
        <f t="shared" si="8"/>
        <v>90000</v>
      </c>
    </row>
    <row r="158" spans="2:8">
      <c r="B158" s="15">
        <v>148</v>
      </c>
      <c r="C158" s="16">
        <v>45774</v>
      </c>
      <c r="D158" s="9" t="str">
        <f t="shared" si="6"/>
        <v>Sun</v>
      </c>
      <c r="E158" s="3">
        <f>SUMIF(Table13[Date],Daybook!C158,Table13[Amount])</f>
        <v>0</v>
      </c>
      <c r="F158" s="3">
        <f>SUMIF(Table134[Date],Daybook!C158,Table134[Amount])</f>
        <v>0</v>
      </c>
      <c r="G158" s="3">
        <f t="shared" si="7"/>
        <v>0</v>
      </c>
      <c r="H158" s="3">
        <f t="shared" si="8"/>
        <v>90000</v>
      </c>
    </row>
    <row r="159" spans="2:8">
      <c r="B159" s="15">
        <v>149</v>
      </c>
      <c r="C159" s="16">
        <v>45775</v>
      </c>
      <c r="D159" s="9" t="str">
        <f t="shared" si="6"/>
        <v>Mon</v>
      </c>
      <c r="E159" s="3">
        <f>SUMIF(Table13[Date],Daybook!C159,Table13[Amount])</f>
        <v>0</v>
      </c>
      <c r="F159" s="3">
        <f>SUMIF(Table134[Date],Daybook!C159,Table134[Amount])</f>
        <v>0</v>
      </c>
      <c r="G159" s="3">
        <f t="shared" si="7"/>
        <v>0</v>
      </c>
      <c r="H159" s="3">
        <f t="shared" si="8"/>
        <v>90000</v>
      </c>
    </row>
    <row r="160" spans="2:8">
      <c r="B160" s="15">
        <v>150</v>
      </c>
      <c r="C160" s="16">
        <v>45776</v>
      </c>
      <c r="D160" s="9" t="str">
        <f t="shared" si="6"/>
        <v>Tue</v>
      </c>
      <c r="E160" s="3">
        <f>SUMIF(Table13[Date],Daybook!C160,Table13[Amount])</f>
        <v>0</v>
      </c>
      <c r="F160" s="3">
        <f>SUMIF(Table134[Date],Daybook!C160,Table134[Amount])</f>
        <v>0</v>
      </c>
      <c r="G160" s="3">
        <f t="shared" si="7"/>
        <v>0</v>
      </c>
      <c r="H160" s="3">
        <f t="shared" si="8"/>
        <v>90000</v>
      </c>
    </row>
    <row r="161" spans="2:8">
      <c r="B161" s="15">
        <v>151</v>
      </c>
      <c r="C161" s="16">
        <v>45777</v>
      </c>
      <c r="D161" s="9" t="str">
        <f t="shared" si="6"/>
        <v>Wed</v>
      </c>
      <c r="E161" s="3">
        <f>SUMIF(Table13[Date],Daybook!C161,Table13[Amount])</f>
        <v>0</v>
      </c>
      <c r="F161" s="3">
        <f>SUMIF(Table134[Date],Daybook!C161,Table134[Amount])</f>
        <v>0</v>
      </c>
      <c r="G161" s="3">
        <f t="shared" si="7"/>
        <v>0</v>
      </c>
      <c r="H161" s="3">
        <f t="shared" si="8"/>
        <v>90000</v>
      </c>
    </row>
    <row r="162" spans="2:8">
      <c r="B162" s="15">
        <v>152</v>
      </c>
      <c r="C162" s="16">
        <v>45778</v>
      </c>
      <c r="D162" s="9" t="str">
        <f t="shared" si="6"/>
        <v>Thu</v>
      </c>
      <c r="E162" s="3">
        <f>SUMIF(Table13[Date],Daybook!C162,Table13[Amount])</f>
        <v>0</v>
      </c>
      <c r="F162" s="3">
        <f>SUMIF(Table134[Date],Daybook!C162,Table134[Amount])</f>
        <v>0</v>
      </c>
      <c r="G162" s="3">
        <f t="shared" si="7"/>
        <v>0</v>
      </c>
      <c r="H162" s="3">
        <f t="shared" si="8"/>
        <v>90000</v>
      </c>
    </row>
    <row r="163" spans="2:8">
      <c r="B163" s="15">
        <v>153</v>
      </c>
      <c r="C163" s="16">
        <v>45779</v>
      </c>
      <c r="D163" s="9" t="str">
        <f t="shared" si="6"/>
        <v>Fri</v>
      </c>
      <c r="E163" s="3">
        <f>SUMIF(Table13[Date],Daybook!C163,Table13[Amount])</f>
        <v>0</v>
      </c>
      <c r="F163" s="3">
        <f>SUMIF(Table134[Date],Daybook!C163,Table134[Amount])</f>
        <v>0</v>
      </c>
      <c r="G163" s="3">
        <f t="shared" si="7"/>
        <v>0</v>
      </c>
      <c r="H163" s="3">
        <f t="shared" si="8"/>
        <v>90000</v>
      </c>
    </row>
    <row r="164" spans="2:8">
      <c r="B164" s="15">
        <v>154</v>
      </c>
      <c r="C164" s="16">
        <v>45780</v>
      </c>
      <c r="D164" s="9" t="str">
        <f t="shared" si="6"/>
        <v>Sat</v>
      </c>
      <c r="E164" s="3">
        <f>SUMIF(Table13[Date],Daybook!C164,Table13[Amount])</f>
        <v>0</v>
      </c>
      <c r="F164" s="3">
        <f>SUMIF(Table134[Date],Daybook!C164,Table134[Amount])</f>
        <v>0</v>
      </c>
      <c r="G164" s="3">
        <f t="shared" si="7"/>
        <v>0</v>
      </c>
      <c r="H164" s="3">
        <f t="shared" si="8"/>
        <v>90000</v>
      </c>
    </row>
    <row r="165" spans="2:8">
      <c r="B165" s="15">
        <v>155</v>
      </c>
      <c r="C165" s="16">
        <v>45781</v>
      </c>
      <c r="D165" s="9" t="str">
        <f t="shared" si="6"/>
        <v>Sun</v>
      </c>
      <c r="E165" s="3">
        <f>SUMIF(Table13[Date],Daybook!C165,Table13[Amount])</f>
        <v>0</v>
      </c>
      <c r="F165" s="3">
        <f>SUMIF(Table134[Date],Daybook!C165,Table134[Amount])</f>
        <v>0</v>
      </c>
      <c r="G165" s="3">
        <f t="shared" si="7"/>
        <v>0</v>
      </c>
      <c r="H165" s="3">
        <f t="shared" si="8"/>
        <v>90000</v>
      </c>
    </row>
    <row r="166" spans="2:8">
      <c r="B166" s="15">
        <v>156</v>
      </c>
      <c r="C166" s="16">
        <v>45782</v>
      </c>
      <c r="D166" s="9" t="str">
        <f t="shared" si="6"/>
        <v>Mon</v>
      </c>
      <c r="E166" s="3">
        <f>SUMIF(Table13[Date],Daybook!C166,Table13[Amount])</f>
        <v>0</v>
      </c>
      <c r="F166" s="3">
        <f>SUMIF(Table134[Date],Daybook!C166,Table134[Amount])</f>
        <v>0</v>
      </c>
      <c r="G166" s="3">
        <f t="shared" si="7"/>
        <v>0</v>
      </c>
      <c r="H166" s="3">
        <f t="shared" si="8"/>
        <v>90000</v>
      </c>
    </row>
    <row r="167" spans="2:8">
      <c r="B167" s="15">
        <v>157</v>
      </c>
      <c r="C167" s="16">
        <v>45783</v>
      </c>
      <c r="D167" s="9" t="str">
        <f t="shared" si="6"/>
        <v>Tue</v>
      </c>
      <c r="E167" s="3">
        <f>SUMIF(Table13[Date],Daybook!C167,Table13[Amount])</f>
        <v>0</v>
      </c>
      <c r="F167" s="3">
        <f>SUMIF(Table134[Date],Daybook!C167,Table134[Amount])</f>
        <v>0</v>
      </c>
      <c r="G167" s="3">
        <f t="shared" si="7"/>
        <v>0</v>
      </c>
      <c r="H167" s="3">
        <f t="shared" si="8"/>
        <v>90000</v>
      </c>
    </row>
    <row r="168" spans="2:8">
      <c r="B168" s="15">
        <v>158</v>
      </c>
      <c r="C168" s="16">
        <v>45784</v>
      </c>
      <c r="D168" s="9" t="str">
        <f t="shared" si="6"/>
        <v>Wed</v>
      </c>
      <c r="E168" s="3">
        <f>SUMIF(Table13[Date],Daybook!C168,Table13[Amount])</f>
        <v>0</v>
      </c>
      <c r="F168" s="3">
        <f>SUMIF(Table134[Date],Daybook!C168,Table134[Amount])</f>
        <v>0</v>
      </c>
      <c r="G168" s="3">
        <f t="shared" si="7"/>
        <v>0</v>
      </c>
      <c r="H168" s="3">
        <f t="shared" si="8"/>
        <v>90000</v>
      </c>
    </row>
    <row r="169" spans="2:8">
      <c r="B169" s="15">
        <v>159</v>
      </c>
      <c r="C169" s="16">
        <v>45785</v>
      </c>
      <c r="D169" s="9" t="str">
        <f t="shared" si="6"/>
        <v>Thu</v>
      </c>
      <c r="E169" s="3">
        <f>SUMIF(Table13[Date],Daybook!C169,Table13[Amount])</f>
        <v>0</v>
      </c>
      <c r="F169" s="3">
        <f>SUMIF(Table134[Date],Daybook!C169,Table134[Amount])</f>
        <v>0</v>
      </c>
      <c r="G169" s="3">
        <f t="shared" si="7"/>
        <v>0</v>
      </c>
      <c r="H169" s="3">
        <f t="shared" si="8"/>
        <v>90000</v>
      </c>
    </row>
    <row r="170" spans="2:8">
      <c r="B170" s="15">
        <v>160</v>
      </c>
      <c r="C170" s="16">
        <v>45786</v>
      </c>
      <c r="D170" s="9" t="str">
        <f t="shared" si="6"/>
        <v>Fri</v>
      </c>
      <c r="E170" s="3">
        <f>SUMIF(Table13[Date],Daybook!C170,Table13[Amount])</f>
        <v>0</v>
      </c>
      <c r="F170" s="3">
        <f>SUMIF(Table134[Date],Daybook!C170,Table134[Amount])</f>
        <v>0</v>
      </c>
      <c r="G170" s="3">
        <f t="shared" si="7"/>
        <v>0</v>
      </c>
      <c r="H170" s="3">
        <f t="shared" si="8"/>
        <v>90000</v>
      </c>
    </row>
    <row r="171" spans="2:8">
      <c r="B171" s="15">
        <v>161</v>
      </c>
      <c r="C171" s="16">
        <v>45787</v>
      </c>
      <c r="D171" s="9" t="str">
        <f t="shared" si="6"/>
        <v>Sat</v>
      </c>
      <c r="E171" s="3">
        <f>SUMIF(Table13[Date],Daybook!C171,Table13[Amount])</f>
        <v>0</v>
      </c>
      <c r="F171" s="3">
        <f>SUMIF(Table134[Date],Daybook!C171,Table134[Amount])</f>
        <v>0</v>
      </c>
      <c r="G171" s="3">
        <f t="shared" si="7"/>
        <v>0</v>
      </c>
      <c r="H171" s="3">
        <f t="shared" si="8"/>
        <v>90000</v>
      </c>
    </row>
    <row r="172" spans="2:8">
      <c r="B172" s="15">
        <v>162</v>
      </c>
      <c r="C172" s="16">
        <v>45788</v>
      </c>
      <c r="D172" s="9" t="str">
        <f t="shared" si="6"/>
        <v>Sun</v>
      </c>
      <c r="E172" s="3">
        <f>SUMIF(Table13[Date],Daybook!C172,Table13[Amount])</f>
        <v>0</v>
      </c>
      <c r="F172" s="3">
        <f>SUMIF(Table134[Date],Daybook!C172,Table134[Amount])</f>
        <v>0</v>
      </c>
      <c r="G172" s="3">
        <f t="shared" si="7"/>
        <v>0</v>
      </c>
      <c r="H172" s="3">
        <f t="shared" si="8"/>
        <v>90000</v>
      </c>
    </row>
    <row r="173" spans="2:8">
      <c r="B173" s="15">
        <v>163</v>
      </c>
      <c r="C173" s="16">
        <v>45789</v>
      </c>
      <c r="D173" s="9" t="str">
        <f t="shared" si="6"/>
        <v>Mon</v>
      </c>
      <c r="E173" s="3">
        <f>SUMIF(Table13[Date],Daybook!C173,Table13[Amount])</f>
        <v>0</v>
      </c>
      <c r="F173" s="3">
        <f>SUMIF(Table134[Date],Daybook!C173,Table134[Amount])</f>
        <v>0</v>
      </c>
      <c r="G173" s="3">
        <f t="shared" si="7"/>
        <v>0</v>
      </c>
      <c r="H173" s="3">
        <f t="shared" si="8"/>
        <v>90000</v>
      </c>
    </row>
    <row r="174" spans="2:8">
      <c r="B174" s="15">
        <v>164</v>
      </c>
      <c r="C174" s="16">
        <v>45790</v>
      </c>
      <c r="D174" s="9" t="str">
        <f t="shared" si="6"/>
        <v>Tue</v>
      </c>
      <c r="E174" s="3">
        <f>SUMIF(Table13[Date],Daybook!C174,Table13[Amount])</f>
        <v>0</v>
      </c>
      <c r="F174" s="3">
        <f>SUMIF(Table134[Date],Daybook!C174,Table134[Amount])</f>
        <v>0</v>
      </c>
      <c r="G174" s="3">
        <f t="shared" si="7"/>
        <v>0</v>
      </c>
      <c r="H174" s="3">
        <f t="shared" si="8"/>
        <v>90000</v>
      </c>
    </row>
    <row r="175" spans="2:8">
      <c r="B175" s="15">
        <v>165</v>
      </c>
      <c r="C175" s="16">
        <v>45791</v>
      </c>
      <c r="D175" s="9" t="str">
        <f t="shared" si="6"/>
        <v>Wed</v>
      </c>
      <c r="E175" s="3">
        <f>SUMIF(Table13[Date],Daybook!C175,Table13[Amount])</f>
        <v>0</v>
      </c>
      <c r="F175" s="3">
        <f>SUMIF(Table134[Date],Daybook!C175,Table134[Amount])</f>
        <v>0</v>
      </c>
      <c r="G175" s="3">
        <f t="shared" si="7"/>
        <v>0</v>
      </c>
      <c r="H175" s="3">
        <f t="shared" si="8"/>
        <v>90000</v>
      </c>
    </row>
    <row r="176" spans="2:8">
      <c r="B176" s="15">
        <v>166</v>
      </c>
      <c r="C176" s="16">
        <v>45792</v>
      </c>
      <c r="D176" s="9" t="str">
        <f t="shared" si="6"/>
        <v>Thu</v>
      </c>
      <c r="E176" s="3">
        <f>SUMIF(Table13[Date],Daybook!C176,Table13[Amount])</f>
        <v>0</v>
      </c>
      <c r="F176" s="3">
        <f>SUMIF(Table134[Date],Daybook!C176,Table134[Amount])</f>
        <v>0</v>
      </c>
      <c r="G176" s="3">
        <f t="shared" si="7"/>
        <v>0</v>
      </c>
      <c r="H176" s="3">
        <f t="shared" si="8"/>
        <v>90000</v>
      </c>
    </row>
    <row r="177" spans="2:8">
      <c r="B177" s="15">
        <v>167</v>
      </c>
      <c r="C177" s="16">
        <v>45793</v>
      </c>
      <c r="D177" s="9" t="str">
        <f t="shared" si="6"/>
        <v>Fri</v>
      </c>
      <c r="E177" s="3">
        <f>SUMIF(Table13[Date],Daybook!C177,Table13[Amount])</f>
        <v>0</v>
      </c>
      <c r="F177" s="3">
        <f>SUMIF(Table134[Date],Daybook!C177,Table134[Amount])</f>
        <v>0</v>
      </c>
      <c r="G177" s="3">
        <f t="shared" si="7"/>
        <v>0</v>
      </c>
      <c r="H177" s="3">
        <f t="shared" si="8"/>
        <v>90000</v>
      </c>
    </row>
    <row r="178" spans="2:8">
      <c r="B178" s="15">
        <v>168</v>
      </c>
      <c r="C178" s="16">
        <v>45794</v>
      </c>
      <c r="D178" s="9" t="str">
        <f t="shared" si="6"/>
        <v>Sat</v>
      </c>
      <c r="E178" s="3">
        <f>SUMIF(Table13[Date],Daybook!C178,Table13[Amount])</f>
        <v>0</v>
      </c>
      <c r="F178" s="3">
        <f>SUMIF(Table134[Date],Daybook!C178,Table134[Amount])</f>
        <v>0</v>
      </c>
      <c r="G178" s="3">
        <f t="shared" si="7"/>
        <v>0</v>
      </c>
      <c r="H178" s="3">
        <f t="shared" si="8"/>
        <v>90000</v>
      </c>
    </row>
    <row r="179" spans="2:8">
      <c r="B179" s="15">
        <v>169</v>
      </c>
      <c r="C179" s="16">
        <v>45795</v>
      </c>
      <c r="D179" s="9" t="str">
        <f t="shared" si="6"/>
        <v>Sun</v>
      </c>
      <c r="E179" s="3">
        <f>SUMIF(Table13[Date],Daybook!C179,Table13[Amount])</f>
        <v>0</v>
      </c>
      <c r="F179" s="3">
        <f>SUMIF(Table134[Date],Daybook!C179,Table134[Amount])</f>
        <v>0</v>
      </c>
      <c r="G179" s="3">
        <f t="shared" si="7"/>
        <v>0</v>
      </c>
      <c r="H179" s="3">
        <f t="shared" si="8"/>
        <v>90000</v>
      </c>
    </row>
    <row r="180" spans="2:8">
      <c r="B180" s="15">
        <v>170</v>
      </c>
      <c r="C180" s="16">
        <v>45796</v>
      </c>
      <c r="D180" s="9" t="str">
        <f t="shared" si="6"/>
        <v>Mon</v>
      </c>
      <c r="E180" s="3">
        <f>SUMIF(Table13[Date],Daybook!C180,Table13[Amount])</f>
        <v>0</v>
      </c>
      <c r="F180" s="3">
        <f>SUMIF(Table134[Date],Daybook!C180,Table134[Amount])</f>
        <v>0</v>
      </c>
      <c r="G180" s="3">
        <f t="shared" si="7"/>
        <v>0</v>
      </c>
      <c r="H180" s="3">
        <f t="shared" si="8"/>
        <v>90000</v>
      </c>
    </row>
    <row r="181" spans="2:8">
      <c r="B181" s="15">
        <v>171</v>
      </c>
      <c r="C181" s="16">
        <v>45797</v>
      </c>
      <c r="D181" s="9" t="str">
        <f t="shared" si="6"/>
        <v>Tue</v>
      </c>
      <c r="E181" s="3">
        <f>SUMIF(Table13[Date],Daybook!C181,Table13[Amount])</f>
        <v>0</v>
      </c>
      <c r="F181" s="3">
        <f>SUMIF(Table134[Date],Daybook!C181,Table134[Amount])</f>
        <v>0</v>
      </c>
      <c r="G181" s="3">
        <f t="shared" si="7"/>
        <v>0</v>
      </c>
      <c r="H181" s="3">
        <f t="shared" si="8"/>
        <v>90000</v>
      </c>
    </row>
    <row r="182" spans="2:8">
      <c r="B182" s="15">
        <v>172</v>
      </c>
      <c r="C182" s="16">
        <v>45798</v>
      </c>
      <c r="D182" s="9" t="str">
        <f t="shared" si="6"/>
        <v>Wed</v>
      </c>
      <c r="E182" s="3">
        <f>SUMIF(Table13[Date],Daybook!C182,Table13[Amount])</f>
        <v>0</v>
      </c>
      <c r="F182" s="3">
        <f>SUMIF(Table134[Date],Daybook!C182,Table134[Amount])</f>
        <v>0</v>
      </c>
      <c r="G182" s="3">
        <f t="shared" si="7"/>
        <v>0</v>
      </c>
      <c r="H182" s="3">
        <f t="shared" si="8"/>
        <v>90000</v>
      </c>
    </row>
    <row r="183" spans="2:8">
      <c r="B183" s="15">
        <v>173</v>
      </c>
      <c r="C183" s="16">
        <v>45799</v>
      </c>
      <c r="D183" s="9" t="str">
        <f t="shared" si="6"/>
        <v>Thu</v>
      </c>
      <c r="E183" s="3">
        <f>SUMIF(Table13[Date],Daybook!C183,Table13[Amount])</f>
        <v>0</v>
      </c>
      <c r="F183" s="3">
        <f>SUMIF(Table134[Date],Daybook!C183,Table134[Amount])</f>
        <v>0</v>
      </c>
      <c r="G183" s="3">
        <f t="shared" si="7"/>
        <v>0</v>
      </c>
      <c r="H183" s="3">
        <f t="shared" si="8"/>
        <v>90000</v>
      </c>
    </row>
    <row r="184" spans="2:8">
      <c r="B184" s="15">
        <v>174</v>
      </c>
      <c r="C184" s="16">
        <v>45800</v>
      </c>
      <c r="D184" s="9" t="str">
        <f t="shared" si="6"/>
        <v>Fri</v>
      </c>
      <c r="E184" s="3">
        <f>SUMIF(Table13[Date],Daybook!C184,Table13[Amount])</f>
        <v>0</v>
      </c>
      <c r="F184" s="3">
        <f>SUMIF(Table134[Date],Daybook!C184,Table134[Amount])</f>
        <v>0</v>
      </c>
      <c r="G184" s="3">
        <f t="shared" si="7"/>
        <v>0</v>
      </c>
      <c r="H184" s="3">
        <f t="shared" si="8"/>
        <v>90000</v>
      </c>
    </row>
    <row r="185" spans="2:8">
      <c r="B185" s="15">
        <v>175</v>
      </c>
      <c r="C185" s="16">
        <v>45801</v>
      </c>
      <c r="D185" s="9" t="str">
        <f t="shared" si="6"/>
        <v>Sat</v>
      </c>
      <c r="E185" s="3">
        <f>SUMIF(Table13[Date],Daybook!C185,Table13[Amount])</f>
        <v>0</v>
      </c>
      <c r="F185" s="3">
        <f>SUMIF(Table134[Date],Daybook!C185,Table134[Amount])</f>
        <v>0</v>
      </c>
      <c r="G185" s="3">
        <f t="shared" si="7"/>
        <v>0</v>
      </c>
      <c r="H185" s="3">
        <f t="shared" si="8"/>
        <v>90000</v>
      </c>
    </row>
    <row r="186" spans="2:8">
      <c r="B186" s="15">
        <v>176</v>
      </c>
      <c r="C186" s="16">
        <v>45802</v>
      </c>
      <c r="D186" s="9" t="str">
        <f t="shared" si="6"/>
        <v>Sun</v>
      </c>
      <c r="E186" s="3">
        <f>SUMIF(Table13[Date],Daybook!C186,Table13[Amount])</f>
        <v>0</v>
      </c>
      <c r="F186" s="3">
        <f>SUMIF(Table134[Date],Daybook!C186,Table134[Amount])</f>
        <v>0</v>
      </c>
      <c r="G186" s="3">
        <f t="shared" si="7"/>
        <v>0</v>
      </c>
      <c r="H186" s="3">
        <f t="shared" si="8"/>
        <v>90000</v>
      </c>
    </row>
    <row r="187" spans="2:8">
      <c r="B187" s="15">
        <v>177</v>
      </c>
      <c r="C187" s="16">
        <v>45803</v>
      </c>
      <c r="D187" s="9" t="str">
        <f t="shared" si="6"/>
        <v>Mon</v>
      </c>
      <c r="E187" s="3">
        <f>SUMIF(Table13[Date],Daybook!C187,Table13[Amount])</f>
        <v>0</v>
      </c>
      <c r="F187" s="3">
        <f>SUMIF(Table134[Date],Daybook!C187,Table134[Amount])</f>
        <v>0</v>
      </c>
      <c r="G187" s="3">
        <f t="shared" si="7"/>
        <v>0</v>
      </c>
      <c r="H187" s="3">
        <f t="shared" si="8"/>
        <v>90000</v>
      </c>
    </row>
    <row r="188" spans="2:8">
      <c r="B188" s="15">
        <v>178</v>
      </c>
      <c r="C188" s="16">
        <v>45804</v>
      </c>
      <c r="D188" s="9" t="str">
        <f t="shared" si="6"/>
        <v>Tue</v>
      </c>
      <c r="E188" s="3">
        <f>SUMIF(Table13[Date],Daybook!C188,Table13[Amount])</f>
        <v>0</v>
      </c>
      <c r="F188" s="3">
        <f>SUMIF(Table134[Date],Daybook!C188,Table134[Amount])</f>
        <v>0</v>
      </c>
      <c r="G188" s="3">
        <f t="shared" si="7"/>
        <v>0</v>
      </c>
      <c r="H188" s="3">
        <f t="shared" si="8"/>
        <v>90000</v>
      </c>
    </row>
    <row r="189" spans="2:8">
      <c r="B189" s="15">
        <v>179</v>
      </c>
      <c r="C189" s="16">
        <v>45805</v>
      </c>
      <c r="D189" s="9" t="str">
        <f t="shared" si="6"/>
        <v>Wed</v>
      </c>
      <c r="E189" s="3">
        <f>SUMIF(Table13[Date],Daybook!C189,Table13[Amount])</f>
        <v>0</v>
      </c>
      <c r="F189" s="3">
        <f>SUMIF(Table134[Date],Daybook!C189,Table134[Amount])</f>
        <v>0</v>
      </c>
      <c r="G189" s="3">
        <f t="shared" si="7"/>
        <v>0</v>
      </c>
      <c r="H189" s="3">
        <f t="shared" si="8"/>
        <v>90000</v>
      </c>
    </row>
    <row r="190" spans="2:8">
      <c r="B190" s="15">
        <v>180</v>
      </c>
      <c r="C190" s="16">
        <v>45806</v>
      </c>
      <c r="D190" s="9" t="str">
        <f t="shared" si="6"/>
        <v>Thu</v>
      </c>
      <c r="E190" s="3">
        <f>SUMIF(Table13[Date],Daybook!C190,Table13[Amount])</f>
        <v>0</v>
      </c>
      <c r="F190" s="3">
        <f>SUMIF(Table134[Date],Daybook!C190,Table134[Amount])</f>
        <v>0</v>
      </c>
      <c r="G190" s="3">
        <f t="shared" si="7"/>
        <v>0</v>
      </c>
      <c r="H190" s="3">
        <f t="shared" si="8"/>
        <v>90000</v>
      </c>
    </row>
    <row r="191" spans="2:8">
      <c r="B191" s="15">
        <v>181</v>
      </c>
      <c r="C191" s="16">
        <v>45807</v>
      </c>
      <c r="D191" s="9" t="str">
        <f t="shared" si="6"/>
        <v>Fri</v>
      </c>
      <c r="E191" s="3">
        <f>SUMIF(Table13[Date],Daybook!C191,Table13[Amount])</f>
        <v>0</v>
      </c>
      <c r="F191" s="3">
        <f>SUMIF(Table134[Date],Daybook!C191,Table134[Amount])</f>
        <v>0</v>
      </c>
      <c r="G191" s="3">
        <f t="shared" si="7"/>
        <v>0</v>
      </c>
      <c r="H191" s="3">
        <f t="shared" si="8"/>
        <v>90000</v>
      </c>
    </row>
    <row r="192" spans="2:8">
      <c r="B192" s="15">
        <v>182</v>
      </c>
      <c r="C192" s="16">
        <v>45808</v>
      </c>
      <c r="D192" s="9" t="str">
        <f t="shared" si="6"/>
        <v>Sat</v>
      </c>
      <c r="E192" s="3">
        <f>SUMIF(Table13[Date],Daybook!C192,Table13[Amount])</f>
        <v>0</v>
      </c>
      <c r="F192" s="3">
        <f>SUMIF(Table134[Date],Daybook!C192,Table134[Amount])</f>
        <v>0</v>
      </c>
      <c r="G192" s="3">
        <f t="shared" si="7"/>
        <v>0</v>
      </c>
      <c r="H192" s="3">
        <f t="shared" si="8"/>
        <v>90000</v>
      </c>
    </row>
    <row r="193" spans="2:8">
      <c r="B193" s="15">
        <v>183</v>
      </c>
      <c r="C193" s="16">
        <v>45809</v>
      </c>
      <c r="D193" s="9" t="str">
        <f t="shared" si="6"/>
        <v>Sun</v>
      </c>
      <c r="E193" s="3">
        <f>SUMIF(Table13[Date],Daybook!C193,Table13[Amount])</f>
        <v>0</v>
      </c>
      <c r="F193" s="3">
        <f>SUMIF(Table134[Date],Daybook!C193,Table134[Amount])</f>
        <v>0</v>
      </c>
      <c r="G193" s="3">
        <f t="shared" si="7"/>
        <v>0</v>
      </c>
      <c r="H193" s="3">
        <f t="shared" si="8"/>
        <v>90000</v>
      </c>
    </row>
    <row r="194" spans="2:8">
      <c r="B194" s="15">
        <v>184</v>
      </c>
      <c r="C194" s="16">
        <v>45810</v>
      </c>
      <c r="D194" s="9" t="str">
        <f t="shared" si="6"/>
        <v>Mon</v>
      </c>
      <c r="E194" s="3">
        <f>SUMIF(Table13[Date],Daybook!C194,Table13[Amount])</f>
        <v>0</v>
      </c>
      <c r="F194" s="3">
        <f>SUMIF(Table134[Date],Daybook!C194,Table134[Amount])</f>
        <v>0</v>
      </c>
      <c r="G194" s="3">
        <f t="shared" si="7"/>
        <v>0</v>
      </c>
      <c r="H194" s="3">
        <f t="shared" si="8"/>
        <v>90000</v>
      </c>
    </row>
    <row r="195" spans="2:8">
      <c r="B195" s="15">
        <v>185</v>
      </c>
      <c r="C195" s="16">
        <v>45811</v>
      </c>
      <c r="D195" s="9" t="str">
        <f t="shared" si="6"/>
        <v>Tue</v>
      </c>
      <c r="E195" s="3">
        <f>SUMIF(Table13[Date],Daybook!C195,Table13[Amount])</f>
        <v>0</v>
      </c>
      <c r="F195" s="3">
        <f>SUMIF(Table134[Date],Daybook!C195,Table134[Amount])</f>
        <v>0</v>
      </c>
      <c r="G195" s="3">
        <f t="shared" si="7"/>
        <v>0</v>
      </c>
      <c r="H195" s="3">
        <f t="shared" si="8"/>
        <v>90000</v>
      </c>
    </row>
    <row r="196" spans="2:8">
      <c r="B196" s="15">
        <v>186</v>
      </c>
      <c r="C196" s="16">
        <v>45812</v>
      </c>
      <c r="D196" s="9" t="str">
        <f t="shared" si="6"/>
        <v>Wed</v>
      </c>
      <c r="E196" s="3">
        <f>SUMIF(Table13[Date],Daybook!C196,Table13[Amount])</f>
        <v>0</v>
      </c>
      <c r="F196" s="3">
        <f>SUMIF(Table134[Date],Daybook!C196,Table134[Amount])</f>
        <v>0</v>
      </c>
      <c r="G196" s="3">
        <f t="shared" si="7"/>
        <v>0</v>
      </c>
      <c r="H196" s="3">
        <f t="shared" si="8"/>
        <v>90000</v>
      </c>
    </row>
    <row r="197" spans="2:8">
      <c r="B197" s="15">
        <v>187</v>
      </c>
      <c r="C197" s="16">
        <v>45813</v>
      </c>
      <c r="D197" s="9" t="str">
        <f t="shared" si="6"/>
        <v>Thu</v>
      </c>
      <c r="E197" s="3">
        <f>SUMIF(Table13[Date],Daybook!C197,Table13[Amount])</f>
        <v>0</v>
      </c>
      <c r="F197" s="3">
        <f>SUMIF(Table134[Date],Daybook!C197,Table134[Amount])</f>
        <v>0</v>
      </c>
      <c r="G197" s="3">
        <f t="shared" si="7"/>
        <v>0</v>
      </c>
      <c r="H197" s="3">
        <f t="shared" si="8"/>
        <v>90000</v>
      </c>
    </row>
    <row r="198" spans="2:8">
      <c r="B198" s="15">
        <v>188</v>
      </c>
      <c r="C198" s="16">
        <v>45814</v>
      </c>
      <c r="D198" s="9" t="str">
        <f t="shared" si="6"/>
        <v>Fri</v>
      </c>
      <c r="E198" s="3">
        <f>SUMIF(Table13[Date],Daybook!C198,Table13[Amount])</f>
        <v>0</v>
      </c>
      <c r="F198" s="3">
        <f>SUMIF(Table134[Date],Daybook!C198,Table134[Amount])</f>
        <v>0</v>
      </c>
      <c r="G198" s="3">
        <f t="shared" si="7"/>
        <v>0</v>
      </c>
      <c r="H198" s="3">
        <f t="shared" si="8"/>
        <v>90000</v>
      </c>
    </row>
    <row r="199" spans="2:8">
      <c r="B199" s="15">
        <v>189</v>
      </c>
      <c r="C199" s="16">
        <v>45815</v>
      </c>
      <c r="D199" s="9" t="str">
        <f t="shared" si="6"/>
        <v>Sat</v>
      </c>
      <c r="E199" s="3">
        <f>SUMIF(Table13[Date],Daybook!C199,Table13[Amount])</f>
        <v>0</v>
      </c>
      <c r="F199" s="3">
        <f>SUMIF(Table134[Date],Daybook!C199,Table134[Amount])</f>
        <v>0</v>
      </c>
      <c r="G199" s="3">
        <f t="shared" si="7"/>
        <v>0</v>
      </c>
      <c r="H199" s="3">
        <f t="shared" si="8"/>
        <v>90000</v>
      </c>
    </row>
    <row r="200" spans="2:8">
      <c r="B200" s="15">
        <v>190</v>
      </c>
      <c r="C200" s="16">
        <v>45816</v>
      </c>
      <c r="D200" s="9" t="str">
        <f t="shared" si="6"/>
        <v>Sun</v>
      </c>
      <c r="E200" s="3">
        <f>SUMIF(Table13[Date],Daybook!C200,Table13[Amount])</f>
        <v>0</v>
      </c>
      <c r="F200" s="3">
        <f>SUMIF(Table134[Date],Daybook!C200,Table134[Amount])</f>
        <v>0</v>
      </c>
      <c r="G200" s="3">
        <f t="shared" si="7"/>
        <v>0</v>
      </c>
      <c r="H200" s="3">
        <f t="shared" si="8"/>
        <v>90000</v>
      </c>
    </row>
    <row r="201" spans="2:8">
      <c r="B201" s="15">
        <v>191</v>
      </c>
      <c r="C201" s="16">
        <v>45817</v>
      </c>
      <c r="D201" s="9" t="str">
        <f t="shared" si="6"/>
        <v>Mon</v>
      </c>
      <c r="E201" s="3">
        <f>SUMIF(Table13[Date],Daybook!C201,Table13[Amount])</f>
        <v>0</v>
      </c>
      <c r="F201" s="3">
        <f>SUMIF(Table134[Date],Daybook!C201,Table134[Amount])</f>
        <v>0</v>
      </c>
      <c r="G201" s="3">
        <f t="shared" si="7"/>
        <v>0</v>
      </c>
      <c r="H201" s="3">
        <f t="shared" si="8"/>
        <v>90000</v>
      </c>
    </row>
    <row r="202" spans="2:8">
      <c r="B202" s="15">
        <v>192</v>
      </c>
      <c r="C202" s="16">
        <v>45818</v>
      </c>
      <c r="D202" s="9" t="str">
        <f t="shared" si="6"/>
        <v>Tue</v>
      </c>
      <c r="E202" s="3">
        <f>SUMIF(Table13[Date],Daybook!C202,Table13[Amount])</f>
        <v>0</v>
      </c>
      <c r="F202" s="3">
        <f>SUMIF(Table134[Date],Daybook!C202,Table134[Amount])</f>
        <v>0</v>
      </c>
      <c r="G202" s="3">
        <f t="shared" si="7"/>
        <v>0</v>
      </c>
      <c r="H202" s="3">
        <f t="shared" si="8"/>
        <v>90000</v>
      </c>
    </row>
    <row r="203" spans="2:8">
      <c r="B203" s="15">
        <v>193</v>
      </c>
      <c r="C203" s="16">
        <v>45819</v>
      </c>
      <c r="D203" s="9" t="str">
        <f t="shared" si="6"/>
        <v>Wed</v>
      </c>
      <c r="E203" s="3">
        <f>SUMIF(Table13[Date],Daybook!C203,Table13[Amount])</f>
        <v>0</v>
      </c>
      <c r="F203" s="3">
        <f>SUMIF(Table134[Date],Daybook!C203,Table134[Amount])</f>
        <v>0</v>
      </c>
      <c r="G203" s="3">
        <f t="shared" si="7"/>
        <v>0</v>
      </c>
      <c r="H203" s="3">
        <f t="shared" si="8"/>
        <v>90000</v>
      </c>
    </row>
    <row r="204" spans="2:8">
      <c r="B204" s="15">
        <v>194</v>
      </c>
      <c r="C204" s="16">
        <v>45820</v>
      </c>
      <c r="D204" s="9" t="str">
        <f t="shared" ref="D204:D267" si="9">TEXT(C204,"ddd")</f>
        <v>Thu</v>
      </c>
      <c r="E204" s="3">
        <f>SUMIF(Table13[Date],Daybook!C204,Table13[Amount])</f>
        <v>0</v>
      </c>
      <c r="F204" s="3">
        <f>SUMIF(Table134[Date],Daybook!C204,Table134[Amount])</f>
        <v>0</v>
      </c>
      <c r="G204" s="3">
        <f t="shared" ref="G204:G267" si="10">E204-F204</f>
        <v>0</v>
      </c>
      <c r="H204" s="3">
        <f t="shared" si="8"/>
        <v>90000</v>
      </c>
    </row>
    <row r="205" spans="2:8">
      <c r="B205" s="15">
        <v>195</v>
      </c>
      <c r="C205" s="16">
        <v>45821</v>
      </c>
      <c r="D205" s="9" t="str">
        <f t="shared" si="9"/>
        <v>Fri</v>
      </c>
      <c r="E205" s="3">
        <f>SUMIF(Table13[Date],Daybook!C205,Table13[Amount])</f>
        <v>0</v>
      </c>
      <c r="F205" s="3">
        <f>SUMIF(Table134[Date],Daybook!C205,Table134[Amount])</f>
        <v>0</v>
      </c>
      <c r="G205" s="3">
        <f t="shared" si="10"/>
        <v>0</v>
      </c>
      <c r="H205" s="3">
        <f t="shared" ref="H205:H268" si="11">H204+E205-F205</f>
        <v>90000</v>
      </c>
    </row>
    <row r="206" spans="2:8">
      <c r="B206" s="15">
        <v>196</v>
      </c>
      <c r="C206" s="16">
        <v>45822</v>
      </c>
      <c r="D206" s="9" t="str">
        <f t="shared" si="9"/>
        <v>Sat</v>
      </c>
      <c r="E206" s="3">
        <f>SUMIF(Table13[Date],Daybook!C206,Table13[Amount])</f>
        <v>0</v>
      </c>
      <c r="F206" s="3">
        <f>SUMIF(Table134[Date],Daybook!C206,Table134[Amount])</f>
        <v>0</v>
      </c>
      <c r="G206" s="3">
        <f t="shared" si="10"/>
        <v>0</v>
      </c>
      <c r="H206" s="3">
        <f t="shared" si="11"/>
        <v>90000</v>
      </c>
    </row>
    <row r="207" spans="2:8">
      <c r="B207" s="15">
        <v>197</v>
      </c>
      <c r="C207" s="16">
        <v>45823</v>
      </c>
      <c r="D207" s="9" t="str">
        <f t="shared" si="9"/>
        <v>Sun</v>
      </c>
      <c r="E207" s="3">
        <f>SUMIF(Table13[Date],Daybook!C207,Table13[Amount])</f>
        <v>0</v>
      </c>
      <c r="F207" s="3">
        <f>SUMIF(Table134[Date],Daybook!C207,Table134[Amount])</f>
        <v>0</v>
      </c>
      <c r="G207" s="3">
        <f t="shared" si="10"/>
        <v>0</v>
      </c>
      <c r="H207" s="3">
        <f t="shared" si="11"/>
        <v>90000</v>
      </c>
    </row>
    <row r="208" spans="2:8">
      <c r="B208" s="15">
        <v>198</v>
      </c>
      <c r="C208" s="16">
        <v>45824</v>
      </c>
      <c r="D208" s="9" t="str">
        <f t="shared" si="9"/>
        <v>Mon</v>
      </c>
      <c r="E208" s="3">
        <f>SUMIF(Table13[Date],Daybook!C208,Table13[Amount])</f>
        <v>0</v>
      </c>
      <c r="F208" s="3">
        <f>SUMIF(Table134[Date],Daybook!C208,Table134[Amount])</f>
        <v>0</v>
      </c>
      <c r="G208" s="3">
        <f t="shared" si="10"/>
        <v>0</v>
      </c>
      <c r="H208" s="3">
        <f t="shared" si="11"/>
        <v>90000</v>
      </c>
    </row>
    <row r="209" spans="2:8">
      <c r="B209" s="15">
        <v>199</v>
      </c>
      <c r="C209" s="16">
        <v>45825</v>
      </c>
      <c r="D209" s="9" t="str">
        <f t="shared" si="9"/>
        <v>Tue</v>
      </c>
      <c r="E209" s="3">
        <f>SUMIF(Table13[Date],Daybook!C209,Table13[Amount])</f>
        <v>0</v>
      </c>
      <c r="F209" s="3">
        <f>SUMIF(Table134[Date],Daybook!C209,Table134[Amount])</f>
        <v>0</v>
      </c>
      <c r="G209" s="3">
        <f t="shared" si="10"/>
        <v>0</v>
      </c>
      <c r="H209" s="3">
        <f t="shared" si="11"/>
        <v>90000</v>
      </c>
    </row>
    <row r="210" spans="2:8">
      <c r="B210" s="15">
        <v>200</v>
      </c>
      <c r="C210" s="16">
        <v>45826</v>
      </c>
      <c r="D210" s="9" t="str">
        <f t="shared" si="9"/>
        <v>Wed</v>
      </c>
      <c r="E210" s="3">
        <f>SUMIF(Table13[Date],Daybook!C210,Table13[Amount])</f>
        <v>0</v>
      </c>
      <c r="F210" s="3">
        <f>SUMIF(Table134[Date],Daybook!C210,Table134[Amount])</f>
        <v>0</v>
      </c>
      <c r="G210" s="3">
        <f t="shared" si="10"/>
        <v>0</v>
      </c>
      <c r="H210" s="3">
        <f t="shared" si="11"/>
        <v>90000</v>
      </c>
    </row>
    <row r="211" spans="2:8">
      <c r="B211" s="15">
        <v>201</v>
      </c>
      <c r="C211" s="16">
        <v>45827</v>
      </c>
      <c r="D211" s="9" t="str">
        <f t="shared" si="9"/>
        <v>Thu</v>
      </c>
      <c r="E211" s="3">
        <f>SUMIF(Table13[Date],Daybook!C211,Table13[Amount])</f>
        <v>0</v>
      </c>
      <c r="F211" s="3">
        <f>SUMIF(Table134[Date],Daybook!C211,Table134[Amount])</f>
        <v>0</v>
      </c>
      <c r="G211" s="3">
        <f t="shared" si="10"/>
        <v>0</v>
      </c>
      <c r="H211" s="3">
        <f t="shared" si="11"/>
        <v>90000</v>
      </c>
    </row>
    <row r="212" spans="2:8">
      <c r="B212" s="15">
        <v>202</v>
      </c>
      <c r="C212" s="16">
        <v>45828</v>
      </c>
      <c r="D212" s="9" t="str">
        <f t="shared" si="9"/>
        <v>Fri</v>
      </c>
      <c r="E212" s="3">
        <f>SUMIF(Table13[Date],Daybook!C212,Table13[Amount])</f>
        <v>0</v>
      </c>
      <c r="F212" s="3">
        <f>SUMIF(Table134[Date],Daybook!C212,Table134[Amount])</f>
        <v>0</v>
      </c>
      <c r="G212" s="3">
        <f t="shared" si="10"/>
        <v>0</v>
      </c>
      <c r="H212" s="3">
        <f t="shared" si="11"/>
        <v>90000</v>
      </c>
    </row>
    <row r="213" spans="2:8">
      <c r="B213" s="15">
        <v>203</v>
      </c>
      <c r="C213" s="16">
        <v>45829</v>
      </c>
      <c r="D213" s="9" t="str">
        <f t="shared" si="9"/>
        <v>Sat</v>
      </c>
      <c r="E213" s="3">
        <f>SUMIF(Table13[Date],Daybook!C213,Table13[Amount])</f>
        <v>0</v>
      </c>
      <c r="F213" s="3">
        <f>SUMIF(Table134[Date],Daybook!C213,Table134[Amount])</f>
        <v>0</v>
      </c>
      <c r="G213" s="3">
        <f t="shared" si="10"/>
        <v>0</v>
      </c>
      <c r="H213" s="3">
        <f t="shared" si="11"/>
        <v>90000</v>
      </c>
    </row>
    <row r="214" spans="2:8">
      <c r="B214" s="15">
        <v>204</v>
      </c>
      <c r="C214" s="16">
        <v>45830</v>
      </c>
      <c r="D214" s="9" t="str">
        <f t="shared" si="9"/>
        <v>Sun</v>
      </c>
      <c r="E214" s="3">
        <f>SUMIF(Table13[Date],Daybook!C214,Table13[Amount])</f>
        <v>0</v>
      </c>
      <c r="F214" s="3">
        <f>SUMIF(Table134[Date],Daybook!C214,Table134[Amount])</f>
        <v>0</v>
      </c>
      <c r="G214" s="3">
        <f t="shared" si="10"/>
        <v>0</v>
      </c>
      <c r="H214" s="3">
        <f t="shared" si="11"/>
        <v>90000</v>
      </c>
    </row>
    <row r="215" spans="2:8">
      <c r="B215" s="15">
        <v>205</v>
      </c>
      <c r="C215" s="16">
        <v>45831</v>
      </c>
      <c r="D215" s="9" t="str">
        <f t="shared" si="9"/>
        <v>Mon</v>
      </c>
      <c r="E215" s="3">
        <f>SUMIF(Table13[Date],Daybook!C215,Table13[Amount])</f>
        <v>0</v>
      </c>
      <c r="F215" s="3">
        <f>SUMIF(Table134[Date],Daybook!C215,Table134[Amount])</f>
        <v>0</v>
      </c>
      <c r="G215" s="3">
        <f t="shared" si="10"/>
        <v>0</v>
      </c>
      <c r="H215" s="3">
        <f t="shared" si="11"/>
        <v>90000</v>
      </c>
    </row>
    <row r="216" spans="2:8">
      <c r="B216" s="15">
        <v>206</v>
      </c>
      <c r="C216" s="16">
        <v>45832</v>
      </c>
      <c r="D216" s="9" t="str">
        <f t="shared" si="9"/>
        <v>Tue</v>
      </c>
      <c r="E216" s="3">
        <f>SUMIF(Table13[Date],Daybook!C216,Table13[Amount])</f>
        <v>0</v>
      </c>
      <c r="F216" s="3">
        <f>SUMIF(Table134[Date],Daybook!C216,Table134[Amount])</f>
        <v>0</v>
      </c>
      <c r="G216" s="3">
        <f t="shared" si="10"/>
        <v>0</v>
      </c>
      <c r="H216" s="3">
        <f t="shared" si="11"/>
        <v>90000</v>
      </c>
    </row>
    <row r="217" spans="2:8">
      <c r="B217" s="15">
        <v>207</v>
      </c>
      <c r="C217" s="16">
        <v>45833</v>
      </c>
      <c r="D217" s="9" t="str">
        <f t="shared" si="9"/>
        <v>Wed</v>
      </c>
      <c r="E217" s="3">
        <f>SUMIF(Table13[Date],Daybook!C217,Table13[Amount])</f>
        <v>0</v>
      </c>
      <c r="F217" s="3">
        <f>SUMIF(Table134[Date],Daybook!C217,Table134[Amount])</f>
        <v>0</v>
      </c>
      <c r="G217" s="3">
        <f t="shared" si="10"/>
        <v>0</v>
      </c>
      <c r="H217" s="3">
        <f t="shared" si="11"/>
        <v>90000</v>
      </c>
    </row>
    <row r="218" spans="2:8">
      <c r="B218" s="15">
        <v>208</v>
      </c>
      <c r="C218" s="16">
        <v>45834</v>
      </c>
      <c r="D218" s="9" t="str">
        <f t="shared" si="9"/>
        <v>Thu</v>
      </c>
      <c r="E218" s="3">
        <f>SUMIF(Table13[Date],Daybook!C218,Table13[Amount])</f>
        <v>0</v>
      </c>
      <c r="F218" s="3">
        <f>SUMIF(Table134[Date],Daybook!C218,Table134[Amount])</f>
        <v>0</v>
      </c>
      <c r="G218" s="3">
        <f t="shared" si="10"/>
        <v>0</v>
      </c>
      <c r="H218" s="3">
        <f t="shared" si="11"/>
        <v>90000</v>
      </c>
    </row>
    <row r="219" spans="2:8">
      <c r="B219" s="15">
        <v>209</v>
      </c>
      <c r="C219" s="16">
        <v>45835</v>
      </c>
      <c r="D219" s="9" t="str">
        <f t="shared" si="9"/>
        <v>Fri</v>
      </c>
      <c r="E219" s="3">
        <f>SUMIF(Table13[Date],Daybook!C219,Table13[Amount])</f>
        <v>0</v>
      </c>
      <c r="F219" s="3">
        <f>SUMIF(Table134[Date],Daybook!C219,Table134[Amount])</f>
        <v>0</v>
      </c>
      <c r="G219" s="3">
        <f t="shared" si="10"/>
        <v>0</v>
      </c>
      <c r="H219" s="3">
        <f t="shared" si="11"/>
        <v>90000</v>
      </c>
    </row>
    <row r="220" spans="2:8">
      <c r="B220" s="15">
        <v>210</v>
      </c>
      <c r="C220" s="16">
        <v>45836</v>
      </c>
      <c r="D220" s="9" t="str">
        <f t="shared" si="9"/>
        <v>Sat</v>
      </c>
      <c r="E220" s="3">
        <f>SUMIF(Table13[Date],Daybook!C220,Table13[Amount])</f>
        <v>0</v>
      </c>
      <c r="F220" s="3">
        <f>SUMIF(Table134[Date],Daybook!C220,Table134[Amount])</f>
        <v>0</v>
      </c>
      <c r="G220" s="3">
        <f t="shared" si="10"/>
        <v>0</v>
      </c>
      <c r="H220" s="3">
        <f t="shared" si="11"/>
        <v>90000</v>
      </c>
    </row>
    <row r="221" spans="2:8">
      <c r="B221" s="15">
        <v>211</v>
      </c>
      <c r="C221" s="16">
        <v>45837</v>
      </c>
      <c r="D221" s="9" t="str">
        <f t="shared" si="9"/>
        <v>Sun</v>
      </c>
      <c r="E221" s="3">
        <f>SUMIF(Table13[Date],Daybook!C221,Table13[Amount])</f>
        <v>0</v>
      </c>
      <c r="F221" s="3">
        <f>SUMIF(Table134[Date],Daybook!C221,Table134[Amount])</f>
        <v>0</v>
      </c>
      <c r="G221" s="3">
        <f t="shared" si="10"/>
        <v>0</v>
      </c>
      <c r="H221" s="3">
        <f t="shared" si="11"/>
        <v>90000</v>
      </c>
    </row>
    <row r="222" spans="2:8">
      <c r="B222" s="15">
        <v>212</v>
      </c>
      <c r="C222" s="16">
        <v>45838</v>
      </c>
      <c r="D222" s="9" t="str">
        <f t="shared" si="9"/>
        <v>Mon</v>
      </c>
      <c r="E222" s="3">
        <f>SUMIF(Table13[Date],Daybook!C222,Table13[Amount])</f>
        <v>0</v>
      </c>
      <c r="F222" s="3">
        <f>SUMIF(Table134[Date],Daybook!C222,Table134[Amount])</f>
        <v>0</v>
      </c>
      <c r="G222" s="3">
        <f t="shared" si="10"/>
        <v>0</v>
      </c>
      <c r="H222" s="3">
        <f t="shared" si="11"/>
        <v>90000</v>
      </c>
    </row>
    <row r="223" spans="2:8">
      <c r="B223" s="15">
        <v>213</v>
      </c>
      <c r="C223" s="16">
        <v>45839</v>
      </c>
      <c r="D223" s="9" t="str">
        <f t="shared" si="9"/>
        <v>Tue</v>
      </c>
      <c r="E223" s="3">
        <f>SUMIF(Table13[Date],Daybook!C223,Table13[Amount])</f>
        <v>0</v>
      </c>
      <c r="F223" s="3">
        <f>SUMIF(Table134[Date],Daybook!C223,Table134[Amount])</f>
        <v>0</v>
      </c>
      <c r="G223" s="3">
        <f t="shared" si="10"/>
        <v>0</v>
      </c>
      <c r="H223" s="3">
        <f t="shared" si="11"/>
        <v>90000</v>
      </c>
    </row>
    <row r="224" spans="2:8">
      <c r="B224" s="15">
        <v>214</v>
      </c>
      <c r="C224" s="16">
        <v>45840</v>
      </c>
      <c r="D224" s="9" t="str">
        <f t="shared" si="9"/>
        <v>Wed</v>
      </c>
      <c r="E224" s="3">
        <f>SUMIF(Table13[Date],Daybook!C224,Table13[Amount])</f>
        <v>0</v>
      </c>
      <c r="F224" s="3">
        <f>SUMIF(Table134[Date],Daybook!C224,Table134[Amount])</f>
        <v>0</v>
      </c>
      <c r="G224" s="3">
        <f t="shared" si="10"/>
        <v>0</v>
      </c>
      <c r="H224" s="3">
        <f t="shared" si="11"/>
        <v>90000</v>
      </c>
    </row>
    <row r="225" spans="2:8">
      <c r="B225" s="15">
        <v>215</v>
      </c>
      <c r="C225" s="16">
        <v>45841</v>
      </c>
      <c r="D225" s="9" t="str">
        <f t="shared" si="9"/>
        <v>Thu</v>
      </c>
      <c r="E225" s="3">
        <f>SUMIF(Table13[Date],Daybook!C225,Table13[Amount])</f>
        <v>0</v>
      </c>
      <c r="F225" s="3">
        <f>SUMIF(Table134[Date],Daybook!C225,Table134[Amount])</f>
        <v>0</v>
      </c>
      <c r="G225" s="3">
        <f t="shared" si="10"/>
        <v>0</v>
      </c>
      <c r="H225" s="3">
        <f t="shared" si="11"/>
        <v>90000</v>
      </c>
    </row>
    <row r="226" spans="2:8">
      <c r="B226" s="15">
        <v>216</v>
      </c>
      <c r="C226" s="16">
        <v>45842</v>
      </c>
      <c r="D226" s="9" t="str">
        <f t="shared" si="9"/>
        <v>Fri</v>
      </c>
      <c r="E226" s="3">
        <f>SUMIF(Table13[Date],Daybook!C226,Table13[Amount])</f>
        <v>0</v>
      </c>
      <c r="F226" s="3">
        <f>SUMIF(Table134[Date],Daybook!C226,Table134[Amount])</f>
        <v>0</v>
      </c>
      <c r="G226" s="3">
        <f t="shared" si="10"/>
        <v>0</v>
      </c>
      <c r="H226" s="3">
        <f t="shared" si="11"/>
        <v>90000</v>
      </c>
    </row>
    <row r="227" spans="2:8">
      <c r="B227" s="15">
        <v>217</v>
      </c>
      <c r="C227" s="16">
        <v>45843</v>
      </c>
      <c r="D227" s="9" t="str">
        <f t="shared" si="9"/>
        <v>Sat</v>
      </c>
      <c r="E227" s="3">
        <f>SUMIF(Table13[Date],Daybook!C227,Table13[Amount])</f>
        <v>0</v>
      </c>
      <c r="F227" s="3">
        <f>SUMIF(Table134[Date],Daybook!C227,Table134[Amount])</f>
        <v>0</v>
      </c>
      <c r="G227" s="3">
        <f t="shared" si="10"/>
        <v>0</v>
      </c>
      <c r="H227" s="3">
        <f t="shared" si="11"/>
        <v>90000</v>
      </c>
    </row>
    <row r="228" spans="2:8">
      <c r="B228" s="15">
        <v>218</v>
      </c>
      <c r="C228" s="16">
        <v>45844</v>
      </c>
      <c r="D228" s="9" t="str">
        <f t="shared" si="9"/>
        <v>Sun</v>
      </c>
      <c r="E228" s="3">
        <f>SUMIF(Table13[Date],Daybook!C228,Table13[Amount])</f>
        <v>0</v>
      </c>
      <c r="F228" s="3">
        <f>SUMIF(Table134[Date],Daybook!C228,Table134[Amount])</f>
        <v>0</v>
      </c>
      <c r="G228" s="3">
        <f t="shared" si="10"/>
        <v>0</v>
      </c>
      <c r="H228" s="3">
        <f t="shared" si="11"/>
        <v>90000</v>
      </c>
    </row>
    <row r="229" spans="2:8">
      <c r="B229" s="15">
        <v>219</v>
      </c>
      <c r="C229" s="16">
        <v>45845</v>
      </c>
      <c r="D229" s="9" t="str">
        <f t="shared" si="9"/>
        <v>Mon</v>
      </c>
      <c r="E229" s="3">
        <f>SUMIF(Table13[Date],Daybook!C229,Table13[Amount])</f>
        <v>0</v>
      </c>
      <c r="F229" s="3">
        <f>SUMIF(Table134[Date],Daybook!C229,Table134[Amount])</f>
        <v>0</v>
      </c>
      <c r="G229" s="3">
        <f t="shared" si="10"/>
        <v>0</v>
      </c>
      <c r="H229" s="3">
        <f t="shared" si="11"/>
        <v>90000</v>
      </c>
    </row>
    <row r="230" spans="2:8">
      <c r="B230" s="15">
        <v>220</v>
      </c>
      <c r="C230" s="16">
        <v>45846</v>
      </c>
      <c r="D230" s="9" t="str">
        <f t="shared" si="9"/>
        <v>Tue</v>
      </c>
      <c r="E230" s="3">
        <f>SUMIF(Table13[Date],Daybook!C230,Table13[Amount])</f>
        <v>0</v>
      </c>
      <c r="F230" s="3">
        <f>SUMIF(Table134[Date],Daybook!C230,Table134[Amount])</f>
        <v>0</v>
      </c>
      <c r="G230" s="3">
        <f t="shared" si="10"/>
        <v>0</v>
      </c>
      <c r="H230" s="3">
        <f t="shared" si="11"/>
        <v>90000</v>
      </c>
    </row>
    <row r="231" spans="2:8">
      <c r="B231" s="15">
        <v>221</v>
      </c>
      <c r="C231" s="16">
        <v>45847</v>
      </c>
      <c r="D231" s="9" t="str">
        <f t="shared" si="9"/>
        <v>Wed</v>
      </c>
      <c r="E231" s="3">
        <f>SUMIF(Table13[Date],Daybook!C231,Table13[Amount])</f>
        <v>0</v>
      </c>
      <c r="F231" s="3">
        <f>SUMIF(Table134[Date],Daybook!C231,Table134[Amount])</f>
        <v>0</v>
      </c>
      <c r="G231" s="3">
        <f t="shared" si="10"/>
        <v>0</v>
      </c>
      <c r="H231" s="3">
        <f t="shared" si="11"/>
        <v>90000</v>
      </c>
    </row>
    <row r="232" spans="2:8">
      <c r="B232" s="15">
        <v>222</v>
      </c>
      <c r="C232" s="16">
        <v>45848</v>
      </c>
      <c r="D232" s="9" t="str">
        <f t="shared" si="9"/>
        <v>Thu</v>
      </c>
      <c r="E232" s="3">
        <f>SUMIF(Table13[Date],Daybook!C232,Table13[Amount])</f>
        <v>0</v>
      </c>
      <c r="F232" s="3">
        <f>SUMIF(Table134[Date],Daybook!C232,Table134[Amount])</f>
        <v>0</v>
      </c>
      <c r="G232" s="3">
        <f t="shared" si="10"/>
        <v>0</v>
      </c>
      <c r="H232" s="3">
        <f t="shared" si="11"/>
        <v>90000</v>
      </c>
    </row>
    <row r="233" spans="2:8">
      <c r="B233" s="15">
        <v>223</v>
      </c>
      <c r="C233" s="16">
        <v>45849</v>
      </c>
      <c r="D233" s="9" t="str">
        <f t="shared" si="9"/>
        <v>Fri</v>
      </c>
      <c r="E233" s="3">
        <f>SUMIF(Table13[Date],Daybook!C233,Table13[Amount])</f>
        <v>0</v>
      </c>
      <c r="F233" s="3">
        <f>SUMIF(Table134[Date],Daybook!C233,Table134[Amount])</f>
        <v>0</v>
      </c>
      <c r="G233" s="3">
        <f t="shared" si="10"/>
        <v>0</v>
      </c>
      <c r="H233" s="3">
        <f t="shared" si="11"/>
        <v>90000</v>
      </c>
    </row>
    <row r="234" spans="2:8">
      <c r="B234" s="15">
        <v>224</v>
      </c>
      <c r="C234" s="16">
        <v>45850</v>
      </c>
      <c r="D234" s="9" t="str">
        <f t="shared" si="9"/>
        <v>Sat</v>
      </c>
      <c r="E234" s="3">
        <f>SUMIF(Table13[Date],Daybook!C234,Table13[Amount])</f>
        <v>0</v>
      </c>
      <c r="F234" s="3">
        <f>SUMIF(Table134[Date],Daybook!C234,Table134[Amount])</f>
        <v>0</v>
      </c>
      <c r="G234" s="3">
        <f t="shared" si="10"/>
        <v>0</v>
      </c>
      <c r="H234" s="3">
        <f t="shared" si="11"/>
        <v>90000</v>
      </c>
    </row>
    <row r="235" spans="2:8">
      <c r="B235" s="15">
        <v>225</v>
      </c>
      <c r="C235" s="16">
        <v>45851</v>
      </c>
      <c r="D235" s="9" t="str">
        <f t="shared" si="9"/>
        <v>Sun</v>
      </c>
      <c r="E235" s="3">
        <f>SUMIF(Table13[Date],Daybook!C235,Table13[Amount])</f>
        <v>0</v>
      </c>
      <c r="F235" s="3">
        <f>SUMIF(Table134[Date],Daybook!C235,Table134[Amount])</f>
        <v>0</v>
      </c>
      <c r="G235" s="3">
        <f t="shared" si="10"/>
        <v>0</v>
      </c>
      <c r="H235" s="3">
        <f t="shared" si="11"/>
        <v>90000</v>
      </c>
    </row>
    <row r="236" spans="2:8">
      <c r="B236" s="15">
        <v>226</v>
      </c>
      <c r="C236" s="16">
        <v>45852</v>
      </c>
      <c r="D236" s="9" t="str">
        <f t="shared" si="9"/>
        <v>Mon</v>
      </c>
      <c r="E236" s="3">
        <f>SUMIF(Table13[Date],Daybook!C236,Table13[Amount])</f>
        <v>0</v>
      </c>
      <c r="F236" s="3">
        <f>SUMIF(Table134[Date],Daybook!C236,Table134[Amount])</f>
        <v>0</v>
      </c>
      <c r="G236" s="3">
        <f t="shared" si="10"/>
        <v>0</v>
      </c>
      <c r="H236" s="3">
        <f t="shared" si="11"/>
        <v>90000</v>
      </c>
    </row>
    <row r="237" spans="2:8">
      <c r="B237" s="15">
        <v>227</v>
      </c>
      <c r="C237" s="16">
        <v>45853</v>
      </c>
      <c r="D237" s="9" t="str">
        <f t="shared" si="9"/>
        <v>Tue</v>
      </c>
      <c r="E237" s="3">
        <f>SUMIF(Table13[Date],Daybook!C237,Table13[Amount])</f>
        <v>0</v>
      </c>
      <c r="F237" s="3">
        <f>SUMIF(Table134[Date],Daybook!C237,Table134[Amount])</f>
        <v>0</v>
      </c>
      <c r="G237" s="3">
        <f t="shared" si="10"/>
        <v>0</v>
      </c>
      <c r="H237" s="3">
        <f t="shared" si="11"/>
        <v>90000</v>
      </c>
    </row>
    <row r="238" spans="2:8">
      <c r="B238" s="15">
        <v>228</v>
      </c>
      <c r="C238" s="16">
        <v>45854</v>
      </c>
      <c r="D238" s="9" t="str">
        <f t="shared" si="9"/>
        <v>Wed</v>
      </c>
      <c r="E238" s="3">
        <f>SUMIF(Table13[Date],Daybook!C238,Table13[Amount])</f>
        <v>0</v>
      </c>
      <c r="F238" s="3">
        <f>SUMIF(Table134[Date],Daybook!C238,Table134[Amount])</f>
        <v>0</v>
      </c>
      <c r="G238" s="3">
        <f t="shared" si="10"/>
        <v>0</v>
      </c>
      <c r="H238" s="3">
        <f t="shared" si="11"/>
        <v>90000</v>
      </c>
    </row>
    <row r="239" spans="2:8">
      <c r="B239" s="15">
        <v>229</v>
      </c>
      <c r="C239" s="16">
        <v>45855</v>
      </c>
      <c r="D239" s="9" t="str">
        <f t="shared" si="9"/>
        <v>Thu</v>
      </c>
      <c r="E239" s="3">
        <f>SUMIF(Table13[Date],Daybook!C239,Table13[Amount])</f>
        <v>0</v>
      </c>
      <c r="F239" s="3">
        <f>SUMIF(Table134[Date],Daybook!C239,Table134[Amount])</f>
        <v>0</v>
      </c>
      <c r="G239" s="3">
        <f t="shared" si="10"/>
        <v>0</v>
      </c>
      <c r="H239" s="3">
        <f t="shared" si="11"/>
        <v>90000</v>
      </c>
    </row>
    <row r="240" spans="2:8">
      <c r="B240" s="15">
        <v>230</v>
      </c>
      <c r="C240" s="16">
        <v>45856</v>
      </c>
      <c r="D240" s="9" t="str">
        <f t="shared" si="9"/>
        <v>Fri</v>
      </c>
      <c r="E240" s="3">
        <f>SUMIF(Table13[Date],Daybook!C240,Table13[Amount])</f>
        <v>0</v>
      </c>
      <c r="F240" s="3">
        <f>SUMIF(Table134[Date],Daybook!C240,Table134[Amount])</f>
        <v>0</v>
      </c>
      <c r="G240" s="3">
        <f t="shared" si="10"/>
        <v>0</v>
      </c>
      <c r="H240" s="3">
        <f t="shared" si="11"/>
        <v>90000</v>
      </c>
    </row>
    <row r="241" spans="2:8">
      <c r="B241" s="15">
        <v>231</v>
      </c>
      <c r="C241" s="16">
        <v>45857</v>
      </c>
      <c r="D241" s="9" t="str">
        <f t="shared" si="9"/>
        <v>Sat</v>
      </c>
      <c r="E241" s="3">
        <f>SUMIF(Table13[Date],Daybook!C241,Table13[Amount])</f>
        <v>0</v>
      </c>
      <c r="F241" s="3">
        <f>SUMIF(Table134[Date],Daybook!C241,Table134[Amount])</f>
        <v>0</v>
      </c>
      <c r="G241" s="3">
        <f t="shared" si="10"/>
        <v>0</v>
      </c>
      <c r="H241" s="3">
        <f t="shared" si="11"/>
        <v>90000</v>
      </c>
    </row>
    <row r="242" spans="2:8">
      <c r="B242" s="15">
        <v>232</v>
      </c>
      <c r="C242" s="16">
        <v>45858</v>
      </c>
      <c r="D242" s="9" t="str">
        <f t="shared" si="9"/>
        <v>Sun</v>
      </c>
      <c r="E242" s="3">
        <f>SUMIF(Table13[Date],Daybook!C242,Table13[Amount])</f>
        <v>0</v>
      </c>
      <c r="F242" s="3">
        <f>SUMIF(Table134[Date],Daybook!C242,Table134[Amount])</f>
        <v>0</v>
      </c>
      <c r="G242" s="3">
        <f t="shared" si="10"/>
        <v>0</v>
      </c>
      <c r="H242" s="3">
        <f t="shared" si="11"/>
        <v>90000</v>
      </c>
    </row>
    <row r="243" spans="2:8">
      <c r="B243" s="15">
        <v>233</v>
      </c>
      <c r="C243" s="16">
        <v>45859</v>
      </c>
      <c r="D243" s="9" t="str">
        <f t="shared" si="9"/>
        <v>Mon</v>
      </c>
      <c r="E243" s="3">
        <f>SUMIF(Table13[Date],Daybook!C243,Table13[Amount])</f>
        <v>0</v>
      </c>
      <c r="F243" s="3">
        <f>SUMIF(Table134[Date],Daybook!C243,Table134[Amount])</f>
        <v>0</v>
      </c>
      <c r="G243" s="3">
        <f t="shared" si="10"/>
        <v>0</v>
      </c>
      <c r="H243" s="3">
        <f t="shared" si="11"/>
        <v>90000</v>
      </c>
    </row>
    <row r="244" spans="2:8">
      <c r="B244" s="15">
        <v>234</v>
      </c>
      <c r="C244" s="16">
        <v>45860</v>
      </c>
      <c r="D244" s="9" t="str">
        <f t="shared" si="9"/>
        <v>Tue</v>
      </c>
      <c r="E244" s="3">
        <f>SUMIF(Table13[Date],Daybook!C244,Table13[Amount])</f>
        <v>0</v>
      </c>
      <c r="F244" s="3">
        <f>SUMIF(Table134[Date],Daybook!C244,Table134[Amount])</f>
        <v>0</v>
      </c>
      <c r="G244" s="3">
        <f t="shared" si="10"/>
        <v>0</v>
      </c>
      <c r="H244" s="3">
        <f t="shared" si="11"/>
        <v>90000</v>
      </c>
    </row>
    <row r="245" spans="2:8">
      <c r="B245" s="15">
        <v>235</v>
      </c>
      <c r="C245" s="16">
        <v>45861</v>
      </c>
      <c r="D245" s="9" t="str">
        <f t="shared" si="9"/>
        <v>Wed</v>
      </c>
      <c r="E245" s="3">
        <f>SUMIF(Table13[Date],Daybook!C245,Table13[Amount])</f>
        <v>0</v>
      </c>
      <c r="F245" s="3">
        <f>SUMIF(Table134[Date],Daybook!C245,Table134[Amount])</f>
        <v>0</v>
      </c>
      <c r="G245" s="3">
        <f t="shared" si="10"/>
        <v>0</v>
      </c>
      <c r="H245" s="3">
        <f t="shared" si="11"/>
        <v>90000</v>
      </c>
    </row>
    <row r="246" spans="2:8">
      <c r="B246" s="15">
        <v>236</v>
      </c>
      <c r="C246" s="16">
        <v>45862</v>
      </c>
      <c r="D246" s="9" t="str">
        <f t="shared" si="9"/>
        <v>Thu</v>
      </c>
      <c r="E246" s="3">
        <f>SUMIF(Table13[Date],Daybook!C246,Table13[Amount])</f>
        <v>0</v>
      </c>
      <c r="F246" s="3">
        <f>SUMIF(Table134[Date],Daybook!C246,Table134[Amount])</f>
        <v>0</v>
      </c>
      <c r="G246" s="3">
        <f t="shared" si="10"/>
        <v>0</v>
      </c>
      <c r="H246" s="3">
        <f t="shared" si="11"/>
        <v>90000</v>
      </c>
    </row>
    <row r="247" spans="2:8">
      <c r="B247" s="15">
        <v>237</v>
      </c>
      <c r="C247" s="16">
        <v>45863</v>
      </c>
      <c r="D247" s="9" t="str">
        <f t="shared" si="9"/>
        <v>Fri</v>
      </c>
      <c r="E247" s="3">
        <f>SUMIF(Table13[Date],Daybook!C247,Table13[Amount])</f>
        <v>0</v>
      </c>
      <c r="F247" s="3">
        <f>SUMIF(Table134[Date],Daybook!C247,Table134[Amount])</f>
        <v>0</v>
      </c>
      <c r="G247" s="3">
        <f t="shared" si="10"/>
        <v>0</v>
      </c>
      <c r="H247" s="3">
        <f t="shared" si="11"/>
        <v>90000</v>
      </c>
    </row>
    <row r="248" spans="2:8">
      <c r="B248" s="15">
        <v>238</v>
      </c>
      <c r="C248" s="16">
        <v>45864</v>
      </c>
      <c r="D248" s="9" t="str">
        <f t="shared" si="9"/>
        <v>Sat</v>
      </c>
      <c r="E248" s="3">
        <f>SUMIF(Table13[Date],Daybook!C248,Table13[Amount])</f>
        <v>0</v>
      </c>
      <c r="F248" s="3">
        <f>SUMIF(Table134[Date],Daybook!C248,Table134[Amount])</f>
        <v>0</v>
      </c>
      <c r="G248" s="3">
        <f t="shared" si="10"/>
        <v>0</v>
      </c>
      <c r="H248" s="3">
        <f t="shared" si="11"/>
        <v>90000</v>
      </c>
    </row>
    <row r="249" spans="2:8">
      <c r="B249" s="15">
        <v>239</v>
      </c>
      <c r="C249" s="16">
        <v>45865</v>
      </c>
      <c r="D249" s="9" t="str">
        <f t="shared" si="9"/>
        <v>Sun</v>
      </c>
      <c r="E249" s="3">
        <f>SUMIF(Table13[Date],Daybook!C249,Table13[Amount])</f>
        <v>0</v>
      </c>
      <c r="F249" s="3">
        <f>SUMIF(Table134[Date],Daybook!C249,Table134[Amount])</f>
        <v>0</v>
      </c>
      <c r="G249" s="3">
        <f t="shared" si="10"/>
        <v>0</v>
      </c>
      <c r="H249" s="3">
        <f t="shared" si="11"/>
        <v>90000</v>
      </c>
    </row>
    <row r="250" spans="2:8">
      <c r="B250" s="15">
        <v>240</v>
      </c>
      <c r="C250" s="16">
        <v>45866</v>
      </c>
      <c r="D250" s="9" t="str">
        <f t="shared" si="9"/>
        <v>Mon</v>
      </c>
      <c r="E250" s="3">
        <f>SUMIF(Table13[Date],Daybook!C250,Table13[Amount])</f>
        <v>0</v>
      </c>
      <c r="F250" s="3">
        <f>SUMIF(Table134[Date],Daybook!C250,Table134[Amount])</f>
        <v>0</v>
      </c>
      <c r="G250" s="3">
        <f t="shared" si="10"/>
        <v>0</v>
      </c>
      <c r="H250" s="3">
        <f t="shared" si="11"/>
        <v>90000</v>
      </c>
    </row>
    <row r="251" spans="2:8">
      <c r="B251" s="15">
        <v>241</v>
      </c>
      <c r="C251" s="16">
        <v>45867</v>
      </c>
      <c r="D251" s="9" t="str">
        <f t="shared" si="9"/>
        <v>Tue</v>
      </c>
      <c r="E251" s="3">
        <f>SUMIF(Table13[Date],Daybook!C251,Table13[Amount])</f>
        <v>0</v>
      </c>
      <c r="F251" s="3">
        <f>SUMIF(Table134[Date],Daybook!C251,Table134[Amount])</f>
        <v>0</v>
      </c>
      <c r="G251" s="3">
        <f t="shared" si="10"/>
        <v>0</v>
      </c>
      <c r="H251" s="3">
        <f t="shared" si="11"/>
        <v>90000</v>
      </c>
    </row>
    <row r="252" spans="2:8">
      <c r="B252" s="15">
        <v>242</v>
      </c>
      <c r="C252" s="16">
        <v>45868</v>
      </c>
      <c r="D252" s="9" t="str">
        <f t="shared" si="9"/>
        <v>Wed</v>
      </c>
      <c r="E252" s="3">
        <f>SUMIF(Table13[Date],Daybook!C252,Table13[Amount])</f>
        <v>0</v>
      </c>
      <c r="F252" s="3">
        <f>SUMIF(Table134[Date],Daybook!C252,Table134[Amount])</f>
        <v>0</v>
      </c>
      <c r="G252" s="3">
        <f t="shared" si="10"/>
        <v>0</v>
      </c>
      <c r="H252" s="3">
        <f t="shared" si="11"/>
        <v>90000</v>
      </c>
    </row>
    <row r="253" spans="2:8">
      <c r="B253" s="15">
        <v>243</v>
      </c>
      <c r="C253" s="16">
        <v>45869</v>
      </c>
      <c r="D253" s="9" t="str">
        <f t="shared" si="9"/>
        <v>Thu</v>
      </c>
      <c r="E253" s="3">
        <f>SUMIF(Table13[Date],Daybook!C253,Table13[Amount])</f>
        <v>0</v>
      </c>
      <c r="F253" s="3">
        <f>SUMIF(Table134[Date],Daybook!C253,Table134[Amount])</f>
        <v>0</v>
      </c>
      <c r="G253" s="3">
        <f t="shared" si="10"/>
        <v>0</v>
      </c>
      <c r="H253" s="3">
        <f t="shared" si="11"/>
        <v>90000</v>
      </c>
    </row>
    <row r="254" spans="2:8">
      <c r="B254" s="15">
        <v>244</v>
      </c>
      <c r="C254" s="16">
        <v>45870</v>
      </c>
      <c r="D254" s="9" t="str">
        <f t="shared" si="9"/>
        <v>Fri</v>
      </c>
      <c r="E254" s="3">
        <f>SUMIF(Table13[Date],Daybook!C254,Table13[Amount])</f>
        <v>0</v>
      </c>
      <c r="F254" s="3">
        <f>SUMIF(Table134[Date],Daybook!C254,Table134[Amount])</f>
        <v>0</v>
      </c>
      <c r="G254" s="3">
        <f t="shared" si="10"/>
        <v>0</v>
      </c>
      <c r="H254" s="3">
        <f t="shared" si="11"/>
        <v>90000</v>
      </c>
    </row>
    <row r="255" spans="2:8">
      <c r="B255" s="15">
        <v>245</v>
      </c>
      <c r="C255" s="16">
        <v>45871</v>
      </c>
      <c r="D255" s="9" t="str">
        <f t="shared" si="9"/>
        <v>Sat</v>
      </c>
      <c r="E255" s="3">
        <f>SUMIF(Table13[Date],Daybook!C255,Table13[Amount])</f>
        <v>0</v>
      </c>
      <c r="F255" s="3">
        <f>SUMIF(Table134[Date],Daybook!C255,Table134[Amount])</f>
        <v>0</v>
      </c>
      <c r="G255" s="3">
        <f t="shared" si="10"/>
        <v>0</v>
      </c>
      <c r="H255" s="3">
        <f t="shared" si="11"/>
        <v>90000</v>
      </c>
    </row>
    <row r="256" spans="2:8">
      <c r="B256" s="15">
        <v>246</v>
      </c>
      <c r="C256" s="16">
        <v>45872</v>
      </c>
      <c r="D256" s="9" t="str">
        <f t="shared" si="9"/>
        <v>Sun</v>
      </c>
      <c r="E256" s="3">
        <f>SUMIF(Table13[Date],Daybook!C256,Table13[Amount])</f>
        <v>0</v>
      </c>
      <c r="F256" s="3">
        <f>SUMIF(Table134[Date],Daybook!C256,Table134[Amount])</f>
        <v>0</v>
      </c>
      <c r="G256" s="3">
        <f t="shared" si="10"/>
        <v>0</v>
      </c>
      <c r="H256" s="3">
        <f t="shared" si="11"/>
        <v>90000</v>
      </c>
    </row>
    <row r="257" spans="2:8">
      <c r="B257" s="15">
        <v>247</v>
      </c>
      <c r="C257" s="16">
        <v>45873</v>
      </c>
      <c r="D257" s="9" t="str">
        <f t="shared" si="9"/>
        <v>Mon</v>
      </c>
      <c r="E257" s="3">
        <f>SUMIF(Table13[Date],Daybook!C257,Table13[Amount])</f>
        <v>0</v>
      </c>
      <c r="F257" s="3">
        <f>SUMIF(Table134[Date],Daybook!C257,Table134[Amount])</f>
        <v>0</v>
      </c>
      <c r="G257" s="3">
        <f t="shared" si="10"/>
        <v>0</v>
      </c>
      <c r="H257" s="3">
        <f t="shared" si="11"/>
        <v>90000</v>
      </c>
    </row>
    <row r="258" spans="2:8">
      <c r="B258" s="15">
        <v>248</v>
      </c>
      <c r="C258" s="16">
        <v>45874</v>
      </c>
      <c r="D258" s="9" t="str">
        <f t="shared" si="9"/>
        <v>Tue</v>
      </c>
      <c r="E258" s="3">
        <f>SUMIF(Table13[Date],Daybook!C258,Table13[Amount])</f>
        <v>0</v>
      </c>
      <c r="F258" s="3">
        <f>SUMIF(Table134[Date],Daybook!C258,Table134[Amount])</f>
        <v>0</v>
      </c>
      <c r="G258" s="3">
        <f t="shared" si="10"/>
        <v>0</v>
      </c>
      <c r="H258" s="3">
        <f t="shared" si="11"/>
        <v>90000</v>
      </c>
    </row>
    <row r="259" spans="2:8">
      <c r="B259" s="15">
        <v>249</v>
      </c>
      <c r="C259" s="16">
        <v>45875</v>
      </c>
      <c r="D259" s="9" t="str">
        <f t="shared" si="9"/>
        <v>Wed</v>
      </c>
      <c r="E259" s="3">
        <f>SUMIF(Table13[Date],Daybook!C259,Table13[Amount])</f>
        <v>0</v>
      </c>
      <c r="F259" s="3">
        <f>SUMIF(Table134[Date],Daybook!C259,Table134[Amount])</f>
        <v>0</v>
      </c>
      <c r="G259" s="3">
        <f t="shared" si="10"/>
        <v>0</v>
      </c>
      <c r="H259" s="3">
        <f t="shared" si="11"/>
        <v>90000</v>
      </c>
    </row>
    <row r="260" spans="2:8">
      <c r="B260" s="15">
        <v>250</v>
      </c>
      <c r="C260" s="16">
        <v>45876</v>
      </c>
      <c r="D260" s="9" t="str">
        <f t="shared" si="9"/>
        <v>Thu</v>
      </c>
      <c r="E260" s="3">
        <f>SUMIF(Table13[Date],Daybook!C260,Table13[Amount])</f>
        <v>0</v>
      </c>
      <c r="F260" s="3">
        <f>SUMIF(Table134[Date],Daybook!C260,Table134[Amount])</f>
        <v>0</v>
      </c>
      <c r="G260" s="3">
        <f t="shared" si="10"/>
        <v>0</v>
      </c>
      <c r="H260" s="3">
        <f t="shared" si="11"/>
        <v>90000</v>
      </c>
    </row>
    <row r="261" spans="2:8">
      <c r="B261" s="15">
        <v>251</v>
      </c>
      <c r="C261" s="16">
        <v>45877</v>
      </c>
      <c r="D261" s="9" t="str">
        <f t="shared" si="9"/>
        <v>Fri</v>
      </c>
      <c r="E261" s="3">
        <f>SUMIF(Table13[Date],Daybook!C261,Table13[Amount])</f>
        <v>0</v>
      </c>
      <c r="F261" s="3">
        <f>SUMIF(Table134[Date],Daybook!C261,Table134[Amount])</f>
        <v>0</v>
      </c>
      <c r="G261" s="3">
        <f t="shared" si="10"/>
        <v>0</v>
      </c>
      <c r="H261" s="3">
        <f t="shared" si="11"/>
        <v>90000</v>
      </c>
    </row>
    <row r="262" spans="2:8">
      <c r="B262" s="15">
        <v>252</v>
      </c>
      <c r="C262" s="16">
        <v>45878</v>
      </c>
      <c r="D262" s="9" t="str">
        <f t="shared" si="9"/>
        <v>Sat</v>
      </c>
      <c r="E262" s="3">
        <f>SUMIF(Table13[Date],Daybook!C262,Table13[Amount])</f>
        <v>0</v>
      </c>
      <c r="F262" s="3">
        <f>SUMIF(Table134[Date],Daybook!C262,Table134[Amount])</f>
        <v>0</v>
      </c>
      <c r="G262" s="3">
        <f t="shared" si="10"/>
        <v>0</v>
      </c>
      <c r="H262" s="3">
        <f t="shared" si="11"/>
        <v>90000</v>
      </c>
    </row>
    <row r="263" spans="2:8">
      <c r="B263" s="15">
        <v>253</v>
      </c>
      <c r="C263" s="16">
        <v>45879</v>
      </c>
      <c r="D263" s="9" t="str">
        <f t="shared" si="9"/>
        <v>Sun</v>
      </c>
      <c r="E263" s="3">
        <f>SUMIF(Table13[Date],Daybook!C263,Table13[Amount])</f>
        <v>0</v>
      </c>
      <c r="F263" s="3">
        <f>SUMIF(Table134[Date],Daybook!C263,Table134[Amount])</f>
        <v>0</v>
      </c>
      <c r="G263" s="3">
        <f t="shared" si="10"/>
        <v>0</v>
      </c>
      <c r="H263" s="3">
        <f t="shared" si="11"/>
        <v>90000</v>
      </c>
    </row>
    <row r="264" spans="2:8">
      <c r="B264" s="15">
        <v>254</v>
      </c>
      <c r="C264" s="16">
        <v>45880</v>
      </c>
      <c r="D264" s="9" t="str">
        <f t="shared" si="9"/>
        <v>Mon</v>
      </c>
      <c r="E264" s="3">
        <f>SUMIF(Table13[Date],Daybook!C264,Table13[Amount])</f>
        <v>0</v>
      </c>
      <c r="F264" s="3">
        <f>SUMIF(Table134[Date],Daybook!C264,Table134[Amount])</f>
        <v>0</v>
      </c>
      <c r="G264" s="3">
        <f t="shared" si="10"/>
        <v>0</v>
      </c>
      <c r="H264" s="3">
        <f t="shared" si="11"/>
        <v>90000</v>
      </c>
    </row>
    <row r="265" spans="2:8">
      <c r="B265" s="15">
        <v>255</v>
      </c>
      <c r="C265" s="16">
        <v>45881</v>
      </c>
      <c r="D265" s="9" t="str">
        <f t="shared" si="9"/>
        <v>Tue</v>
      </c>
      <c r="E265" s="3">
        <f>SUMIF(Table13[Date],Daybook!C265,Table13[Amount])</f>
        <v>0</v>
      </c>
      <c r="F265" s="3">
        <f>SUMIF(Table134[Date],Daybook!C265,Table134[Amount])</f>
        <v>0</v>
      </c>
      <c r="G265" s="3">
        <f t="shared" si="10"/>
        <v>0</v>
      </c>
      <c r="H265" s="3">
        <f t="shared" si="11"/>
        <v>90000</v>
      </c>
    </row>
    <row r="266" spans="2:8">
      <c r="B266" s="15">
        <v>256</v>
      </c>
      <c r="C266" s="16">
        <v>45882</v>
      </c>
      <c r="D266" s="9" t="str">
        <f t="shared" si="9"/>
        <v>Wed</v>
      </c>
      <c r="E266" s="3">
        <f>SUMIF(Table13[Date],Daybook!C266,Table13[Amount])</f>
        <v>0</v>
      </c>
      <c r="F266" s="3">
        <f>SUMIF(Table134[Date],Daybook!C266,Table134[Amount])</f>
        <v>0</v>
      </c>
      <c r="G266" s="3">
        <f t="shared" si="10"/>
        <v>0</v>
      </c>
      <c r="H266" s="3">
        <f t="shared" si="11"/>
        <v>90000</v>
      </c>
    </row>
    <row r="267" spans="2:8">
      <c r="B267" s="15">
        <v>257</v>
      </c>
      <c r="C267" s="16">
        <v>45883</v>
      </c>
      <c r="D267" s="9" t="str">
        <f t="shared" si="9"/>
        <v>Thu</v>
      </c>
      <c r="E267" s="3">
        <f>SUMIF(Table13[Date],Daybook!C267,Table13[Amount])</f>
        <v>0</v>
      </c>
      <c r="F267" s="3">
        <f>SUMIF(Table134[Date],Daybook!C267,Table134[Amount])</f>
        <v>0</v>
      </c>
      <c r="G267" s="3">
        <f t="shared" si="10"/>
        <v>0</v>
      </c>
      <c r="H267" s="3">
        <f t="shared" si="11"/>
        <v>90000</v>
      </c>
    </row>
    <row r="268" spans="2:8">
      <c r="B268" s="15">
        <v>258</v>
      </c>
      <c r="C268" s="16">
        <v>45884</v>
      </c>
      <c r="D268" s="9" t="str">
        <f t="shared" ref="D268:D331" si="12">TEXT(C268,"ddd")</f>
        <v>Fri</v>
      </c>
      <c r="E268" s="3">
        <f>SUMIF(Table13[Date],Daybook!C268,Table13[Amount])</f>
        <v>0</v>
      </c>
      <c r="F268" s="3">
        <f>SUMIF(Table134[Date],Daybook!C268,Table134[Amount])</f>
        <v>0</v>
      </c>
      <c r="G268" s="3">
        <f t="shared" ref="G268:G331" si="13">E268-F268</f>
        <v>0</v>
      </c>
      <c r="H268" s="3">
        <f t="shared" si="11"/>
        <v>90000</v>
      </c>
    </row>
    <row r="269" spans="2:8">
      <c r="B269" s="15">
        <v>259</v>
      </c>
      <c r="C269" s="16">
        <v>45885</v>
      </c>
      <c r="D269" s="9" t="str">
        <f t="shared" si="12"/>
        <v>Sat</v>
      </c>
      <c r="E269" s="3">
        <f>SUMIF(Table13[Date],Daybook!C269,Table13[Amount])</f>
        <v>0</v>
      </c>
      <c r="F269" s="3">
        <f>SUMIF(Table134[Date],Daybook!C269,Table134[Amount])</f>
        <v>0</v>
      </c>
      <c r="G269" s="3">
        <f t="shared" si="13"/>
        <v>0</v>
      </c>
      <c r="H269" s="3">
        <f t="shared" ref="H269:H332" si="14">H268+E269-F269</f>
        <v>90000</v>
      </c>
    </row>
    <row r="270" spans="2:8">
      <c r="B270" s="15">
        <v>260</v>
      </c>
      <c r="C270" s="16">
        <v>45886</v>
      </c>
      <c r="D270" s="9" t="str">
        <f t="shared" si="12"/>
        <v>Sun</v>
      </c>
      <c r="E270" s="3">
        <f>SUMIF(Table13[Date],Daybook!C270,Table13[Amount])</f>
        <v>0</v>
      </c>
      <c r="F270" s="3">
        <f>SUMIF(Table134[Date],Daybook!C270,Table134[Amount])</f>
        <v>0</v>
      </c>
      <c r="G270" s="3">
        <f t="shared" si="13"/>
        <v>0</v>
      </c>
      <c r="H270" s="3">
        <f t="shared" si="14"/>
        <v>90000</v>
      </c>
    </row>
    <row r="271" spans="2:8">
      <c r="B271" s="15">
        <v>261</v>
      </c>
      <c r="C271" s="16">
        <v>45887</v>
      </c>
      <c r="D271" s="9" t="str">
        <f t="shared" si="12"/>
        <v>Mon</v>
      </c>
      <c r="E271" s="3">
        <f>SUMIF(Table13[Date],Daybook!C271,Table13[Amount])</f>
        <v>0</v>
      </c>
      <c r="F271" s="3">
        <f>SUMIF(Table134[Date],Daybook!C271,Table134[Amount])</f>
        <v>0</v>
      </c>
      <c r="G271" s="3">
        <f t="shared" si="13"/>
        <v>0</v>
      </c>
      <c r="H271" s="3">
        <f t="shared" si="14"/>
        <v>90000</v>
      </c>
    </row>
    <row r="272" spans="2:8">
      <c r="B272" s="15">
        <v>262</v>
      </c>
      <c r="C272" s="16">
        <v>45888</v>
      </c>
      <c r="D272" s="9" t="str">
        <f t="shared" si="12"/>
        <v>Tue</v>
      </c>
      <c r="E272" s="3">
        <f>SUMIF(Table13[Date],Daybook!C272,Table13[Amount])</f>
        <v>0</v>
      </c>
      <c r="F272" s="3">
        <f>SUMIF(Table134[Date],Daybook!C272,Table134[Amount])</f>
        <v>0</v>
      </c>
      <c r="G272" s="3">
        <f t="shared" si="13"/>
        <v>0</v>
      </c>
      <c r="H272" s="3">
        <f t="shared" si="14"/>
        <v>90000</v>
      </c>
    </row>
    <row r="273" spans="2:8">
      <c r="B273" s="15">
        <v>263</v>
      </c>
      <c r="C273" s="16">
        <v>45889</v>
      </c>
      <c r="D273" s="9" t="str">
        <f t="shared" si="12"/>
        <v>Wed</v>
      </c>
      <c r="E273" s="3">
        <f>SUMIF(Table13[Date],Daybook!C273,Table13[Amount])</f>
        <v>0</v>
      </c>
      <c r="F273" s="3">
        <f>SUMIF(Table134[Date],Daybook!C273,Table134[Amount])</f>
        <v>0</v>
      </c>
      <c r="G273" s="3">
        <f t="shared" si="13"/>
        <v>0</v>
      </c>
      <c r="H273" s="3">
        <f t="shared" si="14"/>
        <v>90000</v>
      </c>
    </row>
    <row r="274" spans="2:8">
      <c r="B274" s="15">
        <v>264</v>
      </c>
      <c r="C274" s="16">
        <v>45890</v>
      </c>
      <c r="D274" s="9" t="str">
        <f t="shared" si="12"/>
        <v>Thu</v>
      </c>
      <c r="E274" s="3">
        <f>SUMIF(Table13[Date],Daybook!C274,Table13[Amount])</f>
        <v>0</v>
      </c>
      <c r="F274" s="3">
        <f>SUMIF(Table134[Date],Daybook!C274,Table134[Amount])</f>
        <v>0</v>
      </c>
      <c r="G274" s="3">
        <f t="shared" si="13"/>
        <v>0</v>
      </c>
      <c r="H274" s="3">
        <f t="shared" si="14"/>
        <v>90000</v>
      </c>
    </row>
    <row r="275" spans="2:8">
      <c r="B275" s="15">
        <v>265</v>
      </c>
      <c r="C275" s="16">
        <v>45891</v>
      </c>
      <c r="D275" s="9" t="str">
        <f t="shared" si="12"/>
        <v>Fri</v>
      </c>
      <c r="E275" s="3">
        <f>SUMIF(Table13[Date],Daybook!C275,Table13[Amount])</f>
        <v>0</v>
      </c>
      <c r="F275" s="3">
        <f>SUMIF(Table134[Date],Daybook!C275,Table134[Amount])</f>
        <v>0</v>
      </c>
      <c r="G275" s="3">
        <f t="shared" si="13"/>
        <v>0</v>
      </c>
      <c r="H275" s="3">
        <f t="shared" si="14"/>
        <v>90000</v>
      </c>
    </row>
    <row r="276" spans="2:8">
      <c r="B276" s="15">
        <v>266</v>
      </c>
      <c r="C276" s="16">
        <v>45892</v>
      </c>
      <c r="D276" s="9" t="str">
        <f t="shared" si="12"/>
        <v>Sat</v>
      </c>
      <c r="E276" s="3">
        <f>SUMIF(Table13[Date],Daybook!C276,Table13[Amount])</f>
        <v>0</v>
      </c>
      <c r="F276" s="3">
        <f>SUMIF(Table134[Date],Daybook!C276,Table134[Amount])</f>
        <v>0</v>
      </c>
      <c r="G276" s="3">
        <f t="shared" si="13"/>
        <v>0</v>
      </c>
      <c r="H276" s="3">
        <f t="shared" si="14"/>
        <v>90000</v>
      </c>
    </row>
    <row r="277" spans="2:8">
      <c r="B277" s="15">
        <v>267</v>
      </c>
      <c r="C277" s="16">
        <v>45893</v>
      </c>
      <c r="D277" s="9" t="str">
        <f t="shared" si="12"/>
        <v>Sun</v>
      </c>
      <c r="E277" s="3">
        <f>SUMIF(Table13[Date],Daybook!C277,Table13[Amount])</f>
        <v>0</v>
      </c>
      <c r="F277" s="3">
        <f>SUMIF(Table134[Date],Daybook!C277,Table134[Amount])</f>
        <v>0</v>
      </c>
      <c r="G277" s="3">
        <f t="shared" si="13"/>
        <v>0</v>
      </c>
      <c r="H277" s="3">
        <f t="shared" si="14"/>
        <v>90000</v>
      </c>
    </row>
    <row r="278" spans="2:8">
      <c r="B278" s="15">
        <v>268</v>
      </c>
      <c r="C278" s="16">
        <v>45894</v>
      </c>
      <c r="D278" s="9" t="str">
        <f t="shared" si="12"/>
        <v>Mon</v>
      </c>
      <c r="E278" s="3">
        <f>SUMIF(Table13[Date],Daybook!C278,Table13[Amount])</f>
        <v>0</v>
      </c>
      <c r="F278" s="3">
        <f>SUMIF(Table134[Date],Daybook!C278,Table134[Amount])</f>
        <v>0</v>
      </c>
      <c r="G278" s="3">
        <f t="shared" si="13"/>
        <v>0</v>
      </c>
      <c r="H278" s="3">
        <f t="shared" si="14"/>
        <v>90000</v>
      </c>
    </row>
    <row r="279" spans="2:8">
      <c r="B279" s="15">
        <v>269</v>
      </c>
      <c r="C279" s="16">
        <v>45895</v>
      </c>
      <c r="D279" s="9" t="str">
        <f t="shared" si="12"/>
        <v>Tue</v>
      </c>
      <c r="E279" s="3">
        <f>SUMIF(Table13[Date],Daybook!C279,Table13[Amount])</f>
        <v>0</v>
      </c>
      <c r="F279" s="3">
        <f>SUMIF(Table134[Date],Daybook!C279,Table134[Amount])</f>
        <v>0</v>
      </c>
      <c r="G279" s="3">
        <f t="shared" si="13"/>
        <v>0</v>
      </c>
      <c r="H279" s="3">
        <f t="shared" si="14"/>
        <v>90000</v>
      </c>
    </row>
    <row r="280" spans="2:8">
      <c r="B280" s="15">
        <v>270</v>
      </c>
      <c r="C280" s="16">
        <v>45896</v>
      </c>
      <c r="D280" s="9" t="str">
        <f t="shared" si="12"/>
        <v>Wed</v>
      </c>
      <c r="E280" s="3">
        <f>SUMIF(Table13[Date],Daybook!C280,Table13[Amount])</f>
        <v>0</v>
      </c>
      <c r="F280" s="3">
        <f>SUMIF(Table134[Date],Daybook!C280,Table134[Amount])</f>
        <v>0</v>
      </c>
      <c r="G280" s="3">
        <f t="shared" si="13"/>
        <v>0</v>
      </c>
      <c r="H280" s="3">
        <f t="shared" si="14"/>
        <v>90000</v>
      </c>
    </row>
    <row r="281" spans="2:8">
      <c r="B281" s="15">
        <v>271</v>
      </c>
      <c r="C281" s="16">
        <v>45897</v>
      </c>
      <c r="D281" s="9" t="str">
        <f t="shared" si="12"/>
        <v>Thu</v>
      </c>
      <c r="E281" s="3">
        <f>SUMIF(Table13[Date],Daybook!C281,Table13[Amount])</f>
        <v>0</v>
      </c>
      <c r="F281" s="3">
        <f>SUMIF(Table134[Date],Daybook!C281,Table134[Amount])</f>
        <v>0</v>
      </c>
      <c r="G281" s="3">
        <f t="shared" si="13"/>
        <v>0</v>
      </c>
      <c r="H281" s="3">
        <f t="shared" si="14"/>
        <v>90000</v>
      </c>
    </row>
    <row r="282" spans="2:8">
      <c r="B282" s="15">
        <v>272</v>
      </c>
      <c r="C282" s="16">
        <v>45898</v>
      </c>
      <c r="D282" s="9" t="str">
        <f t="shared" si="12"/>
        <v>Fri</v>
      </c>
      <c r="E282" s="3">
        <f>SUMIF(Table13[Date],Daybook!C282,Table13[Amount])</f>
        <v>0</v>
      </c>
      <c r="F282" s="3">
        <f>SUMIF(Table134[Date],Daybook!C282,Table134[Amount])</f>
        <v>0</v>
      </c>
      <c r="G282" s="3">
        <f t="shared" si="13"/>
        <v>0</v>
      </c>
      <c r="H282" s="3">
        <f t="shared" si="14"/>
        <v>90000</v>
      </c>
    </row>
    <row r="283" spans="2:8">
      <c r="B283" s="15">
        <v>273</v>
      </c>
      <c r="C283" s="16">
        <v>45899</v>
      </c>
      <c r="D283" s="9" t="str">
        <f t="shared" si="12"/>
        <v>Sat</v>
      </c>
      <c r="E283" s="3">
        <f>SUMIF(Table13[Date],Daybook!C283,Table13[Amount])</f>
        <v>0</v>
      </c>
      <c r="F283" s="3">
        <f>SUMIF(Table134[Date],Daybook!C283,Table134[Amount])</f>
        <v>0</v>
      </c>
      <c r="G283" s="3">
        <f t="shared" si="13"/>
        <v>0</v>
      </c>
      <c r="H283" s="3">
        <f t="shared" si="14"/>
        <v>90000</v>
      </c>
    </row>
    <row r="284" spans="2:8">
      <c r="B284" s="15">
        <v>274</v>
      </c>
      <c r="C284" s="16">
        <v>45900</v>
      </c>
      <c r="D284" s="9" t="str">
        <f t="shared" si="12"/>
        <v>Sun</v>
      </c>
      <c r="E284" s="3">
        <f>SUMIF(Table13[Date],Daybook!C284,Table13[Amount])</f>
        <v>0</v>
      </c>
      <c r="F284" s="3">
        <f>SUMIF(Table134[Date],Daybook!C284,Table134[Amount])</f>
        <v>0</v>
      </c>
      <c r="G284" s="3">
        <f t="shared" si="13"/>
        <v>0</v>
      </c>
      <c r="H284" s="3">
        <f t="shared" si="14"/>
        <v>90000</v>
      </c>
    </row>
    <row r="285" spans="2:8">
      <c r="B285" s="15">
        <v>275</v>
      </c>
      <c r="C285" s="16">
        <v>45901</v>
      </c>
      <c r="D285" s="9" t="str">
        <f t="shared" si="12"/>
        <v>Mon</v>
      </c>
      <c r="E285" s="3">
        <f>SUMIF(Table13[Date],Daybook!C285,Table13[Amount])</f>
        <v>0</v>
      </c>
      <c r="F285" s="3">
        <f>SUMIF(Table134[Date],Daybook!C285,Table134[Amount])</f>
        <v>0</v>
      </c>
      <c r="G285" s="3">
        <f t="shared" si="13"/>
        <v>0</v>
      </c>
      <c r="H285" s="3">
        <f t="shared" si="14"/>
        <v>90000</v>
      </c>
    </row>
    <row r="286" spans="2:8">
      <c r="B286" s="15">
        <v>276</v>
      </c>
      <c r="C286" s="16">
        <v>45902</v>
      </c>
      <c r="D286" s="9" t="str">
        <f t="shared" si="12"/>
        <v>Tue</v>
      </c>
      <c r="E286" s="3">
        <f>SUMIF(Table13[Date],Daybook!C286,Table13[Amount])</f>
        <v>0</v>
      </c>
      <c r="F286" s="3">
        <f>SUMIF(Table134[Date],Daybook!C286,Table134[Amount])</f>
        <v>0</v>
      </c>
      <c r="G286" s="3">
        <f t="shared" si="13"/>
        <v>0</v>
      </c>
      <c r="H286" s="3">
        <f t="shared" si="14"/>
        <v>90000</v>
      </c>
    </row>
    <row r="287" spans="2:8">
      <c r="B287" s="15">
        <v>277</v>
      </c>
      <c r="C287" s="16">
        <v>45903</v>
      </c>
      <c r="D287" s="9" t="str">
        <f t="shared" si="12"/>
        <v>Wed</v>
      </c>
      <c r="E287" s="3">
        <f>SUMIF(Table13[Date],Daybook!C287,Table13[Amount])</f>
        <v>0</v>
      </c>
      <c r="F287" s="3">
        <f>SUMIF(Table134[Date],Daybook!C287,Table134[Amount])</f>
        <v>0</v>
      </c>
      <c r="G287" s="3">
        <f t="shared" si="13"/>
        <v>0</v>
      </c>
      <c r="H287" s="3">
        <f t="shared" si="14"/>
        <v>90000</v>
      </c>
    </row>
    <row r="288" spans="2:8">
      <c r="B288" s="15">
        <v>278</v>
      </c>
      <c r="C288" s="16">
        <v>45904</v>
      </c>
      <c r="D288" s="9" t="str">
        <f t="shared" si="12"/>
        <v>Thu</v>
      </c>
      <c r="E288" s="3">
        <f>SUMIF(Table13[Date],Daybook!C288,Table13[Amount])</f>
        <v>0</v>
      </c>
      <c r="F288" s="3">
        <f>SUMIF(Table134[Date],Daybook!C288,Table134[Amount])</f>
        <v>0</v>
      </c>
      <c r="G288" s="3">
        <f t="shared" si="13"/>
        <v>0</v>
      </c>
      <c r="H288" s="3">
        <f t="shared" si="14"/>
        <v>90000</v>
      </c>
    </row>
    <row r="289" spans="2:8">
      <c r="B289" s="15">
        <v>279</v>
      </c>
      <c r="C289" s="16">
        <v>45905</v>
      </c>
      <c r="D289" s="9" t="str">
        <f t="shared" si="12"/>
        <v>Fri</v>
      </c>
      <c r="E289" s="3">
        <f>SUMIF(Table13[Date],Daybook!C289,Table13[Amount])</f>
        <v>0</v>
      </c>
      <c r="F289" s="3">
        <f>SUMIF(Table134[Date],Daybook!C289,Table134[Amount])</f>
        <v>0</v>
      </c>
      <c r="G289" s="3">
        <f t="shared" si="13"/>
        <v>0</v>
      </c>
      <c r="H289" s="3">
        <f t="shared" si="14"/>
        <v>90000</v>
      </c>
    </row>
    <row r="290" spans="2:8">
      <c r="B290" s="15">
        <v>280</v>
      </c>
      <c r="C290" s="16">
        <v>45906</v>
      </c>
      <c r="D290" s="9" t="str">
        <f t="shared" si="12"/>
        <v>Sat</v>
      </c>
      <c r="E290" s="3">
        <f>SUMIF(Table13[Date],Daybook!C290,Table13[Amount])</f>
        <v>0</v>
      </c>
      <c r="F290" s="3">
        <f>SUMIF(Table134[Date],Daybook!C290,Table134[Amount])</f>
        <v>0</v>
      </c>
      <c r="G290" s="3">
        <f t="shared" si="13"/>
        <v>0</v>
      </c>
      <c r="H290" s="3">
        <f t="shared" si="14"/>
        <v>90000</v>
      </c>
    </row>
    <row r="291" spans="2:8">
      <c r="B291" s="15">
        <v>281</v>
      </c>
      <c r="C291" s="16">
        <v>45907</v>
      </c>
      <c r="D291" s="9" t="str">
        <f t="shared" si="12"/>
        <v>Sun</v>
      </c>
      <c r="E291" s="3">
        <f>SUMIF(Table13[Date],Daybook!C291,Table13[Amount])</f>
        <v>0</v>
      </c>
      <c r="F291" s="3">
        <f>SUMIF(Table134[Date],Daybook!C291,Table134[Amount])</f>
        <v>0</v>
      </c>
      <c r="G291" s="3">
        <f t="shared" si="13"/>
        <v>0</v>
      </c>
      <c r="H291" s="3">
        <f t="shared" si="14"/>
        <v>90000</v>
      </c>
    </row>
    <row r="292" spans="2:8">
      <c r="B292" s="15">
        <v>282</v>
      </c>
      <c r="C292" s="16">
        <v>45908</v>
      </c>
      <c r="D292" s="9" t="str">
        <f t="shared" si="12"/>
        <v>Mon</v>
      </c>
      <c r="E292" s="3">
        <f>SUMIF(Table13[Date],Daybook!C292,Table13[Amount])</f>
        <v>0</v>
      </c>
      <c r="F292" s="3">
        <f>SUMIF(Table134[Date],Daybook!C292,Table134[Amount])</f>
        <v>0</v>
      </c>
      <c r="G292" s="3">
        <f t="shared" si="13"/>
        <v>0</v>
      </c>
      <c r="H292" s="3">
        <f t="shared" si="14"/>
        <v>90000</v>
      </c>
    </row>
    <row r="293" spans="2:8">
      <c r="B293" s="15">
        <v>283</v>
      </c>
      <c r="C293" s="16">
        <v>45909</v>
      </c>
      <c r="D293" s="9" t="str">
        <f t="shared" si="12"/>
        <v>Tue</v>
      </c>
      <c r="E293" s="3">
        <f>SUMIF(Table13[Date],Daybook!C293,Table13[Amount])</f>
        <v>0</v>
      </c>
      <c r="F293" s="3">
        <f>SUMIF(Table134[Date],Daybook!C293,Table134[Amount])</f>
        <v>0</v>
      </c>
      <c r="G293" s="3">
        <f t="shared" si="13"/>
        <v>0</v>
      </c>
      <c r="H293" s="3">
        <f t="shared" si="14"/>
        <v>90000</v>
      </c>
    </row>
    <row r="294" spans="2:8">
      <c r="B294" s="15">
        <v>284</v>
      </c>
      <c r="C294" s="16">
        <v>45910</v>
      </c>
      <c r="D294" s="9" t="str">
        <f t="shared" si="12"/>
        <v>Wed</v>
      </c>
      <c r="E294" s="3">
        <f>SUMIF(Table13[Date],Daybook!C294,Table13[Amount])</f>
        <v>0</v>
      </c>
      <c r="F294" s="3">
        <f>SUMIF(Table134[Date],Daybook!C294,Table134[Amount])</f>
        <v>0</v>
      </c>
      <c r="G294" s="3">
        <f t="shared" si="13"/>
        <v>0</v>
      </c>
      <c r="H294" s="3">
        <f t="shared" si="14"/>
        <v>90000</v>
      </c>
    </row>
    <row r="295" spans="2:8">
      <c r="B295" s="15">
        <v>285</v>
      </c>
      <c r="C295" s="16">
        <v>45911</v>
      </c>
      <c r="D295" s="9" t="str">
        <f t="shared" si="12"/>
        <v>Thu</v>
      </c>
      <c r="E295" s="3">
        <f>SUMIF(Table13[Date],Daybook!C295,Table13[Amount])</f>
        <v>0</v>
      </c>
      <c r="F295" s="3">
        <f>SUMIF(Table134[Date],Daybook!C295,Table134[Amount])</f>
        <v>0</v>
      </c>
      <c r="G295" s="3">
        <f t="shared" si="13"/>
        <v>0</v>
      </c>
      <c r="H295" s="3">
        <f t="shared" si="14"/>
        <v>90000</v>
      </c>
    </row>
    <row r="296" spans="2:8">
      <c r="B296" s="15">
        <v>286</v>
      </c>
      <c r="C296" s="16">
        <v>45912</v>
      </c>
      <c r="D296" s="9" t="str">
        <f t="shared" si="12"/>
        <v>Fri</v>
      </c>
      <c r="E296" s="3">
        <f>SUMIF(Table13[Date],Daybook!C296,Table13[Amount])</f>
        <v>0</v>
      </c>
      <c r="F296" s="3">
        <f>SUMIF(Table134[Date],Daybook!C296,Table134[Amount])</f>
        <v>0</v>
      </c>
      <c r="G296" s="3">
        <f t="shared" si="13"/>
        <v>0</v>
      </c>
      <c r="H296" s="3">
        <f t="shared" si="14"/>
        <v>90000</v>
      </c>
    </row>
    <row r="297" spans="2:8">
      <c r="B297" s="15">
        <v>287</v>
      </c>
      <c r="C297" s="16">
        <v>45913</v>
      </c>
      <c r="D297" s="9" t="str">
        <f t="shared" si="12"/>
        <v>Sat</v>
      </c>
      <c r="E297" s="3">
        <f>SUMIF(Table13[Date],Daybook!C297,Table13[Amount])</f>
        <v>0</v>
      </c>
      <c r="F297" s="3">
        <f>SUMIF(Table134[Date],Daybook!C297,Table134[Amount])</f>
        <v>0</v>
      </c>
      <c r="G297" s="3">
        <f t="shared" si="13"/>
        <v>0</v>
      </c>
      <c r="H297" s="3">
        <f t="shared" si="14"/>
        <v>90000</v>
      </c>
    </row>
    <row r="298" spans="2:8">
      <c r="B298" s="15">
        <v>288</v>
      </c>
      <c r="C298" s="16">
        <v>45914</v>
      </c>
      <c r="D298" s="9" t="str">
        <f t="shared" si="12"/>
        <v>Sun</v>
      </c>
      <c r="E298" s="3">
        <f>SUMIF(Table13[Date],Daybook!C298,Table13[Amount])</f>
        <v>0</v>
      </c>
      <c r="F298" s="3">
        <f>SUMIF(Table134[Date],Daybook!C298,Table134[Amount])</f>
        <v>0</v>
      </c>
      <c r="G298" s="3">
        <f t="shared" si="13"/>
        <v>0</v>
      </c>
      <c r="H298" s="3">
        <f t="shared" si="14"/>
        <v>90000</v>
      </c>
    </row>
    <row r="299" spans="2:8">
      <c r="B299" s="15">
        <v>289</v>
      </c>
      <c r="C299" s="16">
        <v>45915</v>
      </c>
      <c r="D299" s="9" t="str">
        <f t="shared" si="12"/>
        <v>Mon</v>
      </c>
      <c r="E299" s="3">
        <f>SUMIF(Table13[Date],Daybook!C299,Table13[Amount])</f>
        <v>0</v>
      </c>
      <c r="F299" s="3">
        <f>SUMIF(Table134[Date],Daybook!C299,Table134[Amount])</f>
        <v>0</v>
      </c>
      <c r="G299" s="3">
        <f t="shared" si="13"/>
        <v>0</v>
      </c>
      <c r="H299" s="3">
        <f t="shared" si="14"/>
        <v>90000</v>
      </c>
    </row>
    <row r="300" spans="2:8">
      <c r="B300" s="15">
        <v>290</v>
      </c>
      <c r="C300" s="16">
        <v>45916</v>
      </c>
      <c r="D300" s="9" t="str">
        <f t="shared" si="12"/>
        <v>Tue</v>
      </c>
      <c r="E300" s="3">
        <f>SUMIF(Table13[Date],Daybook!C300,Table13[Amount])</f>
        <v>0</v>
      </c>
      <c r="F300" s="3">
        <f>SUMIF(Table134[Date],Daybook!C300,Table134[Amount])</f>
        <v>0</v>
      </c>
      <c r="G300" s="3">
        <f t="shared" si="13"/>
        <v>0</v>
      </c>
      <c r="H300" s="3">
        <f t="shared" si="14"/>
        <v>90000</v>
      </c>
    </row>
    <row r="301" spans="2:8">
      <c r="B301" s="15">
        <v>291</v>
      </c>
      <c r="C301" s="16">
        <v>45917</v>
      </c>
      <c r="D301" s="9" t="str">
        <f t="shared" si="12"/>
        <v>Wed</v>
      </c>
      <c r="E301" s="3">
        <f>SUMIF(Table13[Date],Daybook!C301,Table13[Amount])</f>
        <v>0</v>
      </c>
      <c r="F301" s="3">
        <f>SUMIF(Table134[Date],Daybook!C301,Table134[Amount])</f>
        <v>0</v>
      </c>
      <c r="G301" s="3">
        <f t="shared" si="13"/>
        <v>0</v>
      </c>
      <c r="H301" s="3">
        <f t="shared" si="14"/>
        <v>90000</v>
      </c>
    </row>
    <row r="302" spans="2:8">
      <c r="B302" s="15">
        <v>292</v>
      </c>
      <c r="C302" s="16">
        <v>45918</v>
      </c>
      <c r="D302" s="9" t="str">
        <f t="shared" si="12"/>
        <v>Thu</v>
      </c>
      <c r="E302" s="3">
        <f>SUMIF(Table13[Date],Daybook!C302,Table13[Amount])</f>
        <v>0</v>
      </c>
      <c r="F302" s="3">
        <f>SUMIF(Table134[Date],Daybook!C302,Table134[Amount])</f>
        <v>0</v>
      </c>
      <c r="G302" s="3">
        <f t="shared" si="13"/>
        <v>0</v>
      </c>
      <c r="H302" s="3">
        <f t="shared" si="14"/>
        <v>90000</v>
      </c>
    </row>
    <row r="303" spans="2:8">
      <c r="B303" s="15">
        <v>293</v>
      </c>
      <c r="C303" s="16">
        <v>45919</v>
      </c>
      <c r="D303" s="9" t="str">
        <f t="shared" si="12"/>
        <v>Fri</v>
      </c>
      <c r="E303" s="3">
        <f>SUMIF(Table13[Date],Daybook!C303,Table13[Amount])</f>
        <v>0</v>
      </c>
      <c r="F303" s="3">
        <f>SUMIF(Table134[Date],Daybook!C303,Table134[Amount])</f>
        <v>0</v>
      </c>
      <c r="G303" s="3">
        <f t="shared" si="13"/>
        <v>0</v>
      </c>
      <c r="H303" s="3">
        <f t="shared" si="14"/>
        <v>90000</v>
      </c>
    </row>
    <row r="304" spans="2:8">
      <c r="B304" s="15">
        <v>294</v>
      </c>
      <c r="C304" s="16">
        <v>45920</v>
      </c>
      <c r="D304" s="9" t="str">
        <f t="shared" si="12"/>
        <v>Sat</v>
      </c>
      <c r="E304" s="3">
        <f>SUMIF(Table13[Date],Daybook!C304,Table13[Amount])</f>
        <v>0</v>
      </c>
      <c r="F304" s="3">
        <f>SUMIF(Table134[Date],Daybook!C304,Table134[Amount])</f>
        <v>0</v>
      </c>
      <c r="G304" s="3">
        <f t="shared" si="13"/>
        <v>0</v>
      </c>
      <c r="H304" s="3">
        <f t="shared" si="14"/>
        <v>90000</v>
      </c>
    </row>
    <row r="305" spans="2:8">
      <c r="B305" s="15">
        <v>295</v>
      </c>
      <c r="C305" s="16">
        <v>45921</v>
      </c>
      <c r="D305" s="9" t="str">
        <f t="shared" si="12"/>
        <v>Sun</v>
      </c>
      <c r="E305" s="3">
        <f>SUMIF(Table13[Date],Daybook!C305,Table13[Amount])</f>
        <v>0</v>
      </c>
      <c r="F305" s="3">
        <f>SUMIF(Table134[Date],Daybook!C305,Table134[Amount])</f>
        <v>0</v>
      </c>
      <c r="G305" s="3">
        <f t="shared" si="13"/>
        <v>0</v>
      </c>
      <c r="H305" s="3">
        <f t="shared" si="14"/>
        <v>90000</v>
      </c>
    </row>
    <row r="306" spans="2:8">
      <c r="B306" s="15">
        <v>296</v>
      </c>
      <c r="C306" s="16">
        <v>45922</v>
      </c>
      <c r="D306" s="9" t="str">
        <f t="shared" si="12"/>
        <v>Mon</v>
      </c>
      <c r="E306" s="3">
        <f>SUMIF(Table13[Date],Daybook!C306,Table13[Amount])</f>
        <v>0</v>
      </c>
      <c r="F306" s="3">
        <f>SUMIF(Table134[Date],Daybook!C306,Table134[Amount])</f>
        <v>0</v>
      </c>
      <c r="G306" s="3">
        <f t="shared" si="13"/>
        <v>0</v>
      </c>
      <c r="H306" s="3">
        <f t="shared" si="14"/>
        <v>90000</v>
      </c>
    </row>
    <row r="307" spans="2:8">
      <c r="B307" s="15">
        <v>297</v>
      </c>
      <c r="C307" s="16">
        <v>45923</v>
      </c>
      <c r="D307" s="9" t="str">
        <f t="shared" si="12"/>
        <v>Tue</v>
      </c>
      <c r="E307" s="3">
        <f>SUMIF(Table13[Date],Daybook!C307,Table13[Amount])</f>
        <v>0</v>
      </c>
      <c r="F307" s="3">
        <f>SUMIF(Table134[Date],Daybook!C307,Table134[Amount])</f>
        <v>0</v>
      </c>
      <c r="G307" s="3">
        <f t="shared" si="13"/>
        <v>0</v>
      </c>
      <c r="H307" s="3">
        <f t="shared" si="14"/>
        <v>90000</v>
      </c>
    </row>
    <row r="308" spans="2:8">
      <c r="B308" s="15">
        <v>298</v>
      </c>
      <c r="C308" s="16">
        <v>45924</v>
      </c>
      <c r="D308" s="9" t="str">
        <f t="shared" si="12"/>
        <v>Wed</v>
      </c>
      <c r="E308" s="3">
        <f>SUMIF(Table13[Date],Daybook!C308,Table13[Amount])</f>
        <v>0</v>
      </c>
      <c r="F308" s="3">
        <f>SUMIF(Table134[Date],Daybook!C308,Table134[Amount])</f>
        <v>0</v>
      </c>
      <c r="G308" s="3">
        <f t="shared" si="13"/>
        <v>0</v>
      </c>
      <c r="H308" s="3">
        <f t="shared" si="14"/>
        <v>90000</v>
      </c>
    </row>
    <row r="309" spans="2:8">
      <c r="B309" s="15">
        <v>299</v>
      </c>
      <c r="C309" s="16">
        <v>45925</v>
      </c>
      <c r="D309" s="9" t="str">
        <f t="shared" si="12"/>
        <v>Thu</v>
      </c>
      <c r="E309" s="3">
        <f>SUMIF(Table13[Date],Daybook!C309,Table13[Amount])</f>
        <v>0</v>
      </c>
      <c r="F309" s="3">
        <f>SUMIF(Table134[Date],Daybook!C309,Table134[Amount])</f>
        <v>0</v>
      </c>
      <c r="G309" s="3">
        <f t="shared" si="13"/>
        <v>0</v>
      </c>
      <c r="H309" s="3">
        <f t="shared" si="14"/>
        <v>90000</v>
      </c>
    </row>
    <row r="310" spans="2:8">
      <c r="B310" s="15">
        <v>300</v>
      </c>
      <c r="C310" s="16">
        <v>45926</v>
      </c>
      <c r="D310" s="9" t="str">
        <f t="shared" si="12"/>
        <v>Fri</v>
      </c>
      <c r="E310" s="3">
        <f>SUMIF(Table13[Date],Daybook!C310,Table13[Amount])</f>
        <v>0</v>
      </c>
      <c r="F310" s="3">
        <f>SUMIF(Table134[Date],Daybook!C310,Table134[Amount])</f>
        <v>0</v>
      </c>
      <c r="G310" s="3">
        <f t="shared" si="13"/>
        <v>0</v>
      </c>
      <c r="H310" s="3">
        <f t="shared" si="14"/>
        <v>90000</v>
      </c>
    </row>
    <row r="311" spans="2:8">
      <c r="B311" s="15">
        <v>301</v>
      </c>
      <c r="C311" s="16">
        <v>45927</v>
      </c>
      <c r="D311" s="9" t="str">
        <f t="shared" si="12"/>
        <v>Sat</v>
      </c>
      <c r="E311" s="3">
        <f>SUMIF(Table13[Date],Daybook!C311,Table13[Amount])</f>
        <v>0</v>
      </c>
      <c r="F311" s="3">
        <f>SUMIF(Table134[Date],Daybook!C311,Table134[Amount])</f>
        <v>0</v>
      </c>
      <c r="G311" s="3">
        <f t="shared" si="13"/>
        <v>0</v>
      </c>
      <c r="H311" s="3">
        <f t="shared" si="14"/>
        <v>90000</v>
      </c>
    </row>
    <row r="312" spans="2:8">
      <c r="B312" s="15">
        <v>302</v>
      </c>
      <c r="C312" s="16">
        <v>45928</v>
      </c>
      <c r="D312" s="9" t="str">
        <f t="shared" si="12"/>
        <v>Sun</v>
      </c>
      <c r="E312" s="3">
        <f>SUMIF(Table13[Date],Daybook!C312,Table13[Amount])</f>
        <v>0</v>
      </c>
      <c r="F312" s="3">
        <f>SUMIF(Table134[Date],Daybook!C312,Table134[Amount])</f>
        <v>0</v>
      </c>
      <c r="G312" s="3">
        <f t="shared" si="13"/>
        <v>0</v>
      </c>
      <c r="H312" s="3">
        <f t="shared" si="14"/>
        <v>90000</v>
      </c>
    </row>
    <row r="313" spans="2:8">
      <c r="B313" s="15">
        <v>303</v>
      </c>
      <c r="C313" s="16">
        <v>45929</v>
      </c>
      <c r="D313" s="9" t="str">
        <f t="shared" si="12"/>
        <v>Mon</v>
      </c>
      <c r="E313" s="3">
        <f>SUMIF(Table13[Date],Daybook!C313,Table13[Amount])</f>
        <v>0</v>
      </c>
      <c r="F313" s="3">
        <f>SUMIF(Table134[Date],Daybook!C313,Table134[Amount])</f>
        <v>0</v>
      </c>
      <c r="G313" s="3">
        <f t="shared" si="13"/>
        <v>0</v>
      </c>
      <c r="H313" s="3">
        <f t="shared" si="14"/>
        <v>90000</v>
      </c>
    </row>
    <row r="314" spans="2:8">
      <c r="B314" s="15">
        <v>304</v>
      </c>
      <c r="C314" s="16">
        <v>45930</v>
      </c>
      <c r="D314" s="9" t="str">
        <f t="shared" si="12"/>
        <v>Tue</v>
      </c>
      <c r="E314" s="3">
        <f>SUMIF(Table13[Date],Daybook!C314,Table13[Amount])</f>
        <v>0</v>
      </c>
      <c r="F314" s="3">
        <f>SUMIF(Table134[Date],Daybook!C314,Table134[Amount])</f>
        <v>0</v>
      </c>
      <c r="G314" s="3">
        <f t="shared" si="13"/>
        <v>0</v>
      </c>
      <c r="H314" s="3">
        <f t="shared" si="14"/>
        <v>90000</v>
      </c>
    </row>
    <row r="315" spans="2:8">
      <c r="B315" s="15">
        <v>305</v>
      </c>
      <c r="C315" s="16">
        <v>45931</v>
      </c>
      <c r="D315" s="9" t="str">
        <f t="shared" si="12"/>
        <v>Wed</v>
      </c>
      <c r="E315" s="3">
        <f>SUMIF(Table13[Date],Daybook!C315,Table13[Amount])</f>
        <v>0</v>
      </c>
      <c r="F315" s="3">
        <f>SUMIF(Table134[Date],Daybook!C315,Table134[Amount])</f>
        <v>0</v>
      </c>
      <c r="G315" s="3">
        <f t="shared" si="13"/>
        <v>0</v>
      </c>
      <c r="H315" s="3">
        <f t="shared" si="14"/>
        <v>90000</v>
      </c>
    </row>
    <row r="316" spans="2:8">
      <c r="B316" s="15">
        <v>306</v>
      </c>
      <c r="C316" s="16">
        <v>45932</v>
      </c>
      <c r="D316" s="9" t="str">
        <f t="shared" si="12"/>
        <v>Thu</v>
      </c>
      <c r="E316" s="3">
        <f>SUMIF(Table13[Date],Daybook!C316,Table13[Amount])</f>
        <v>0</v>
      </c>
      <c r="F316" s="3">
        <f>SUMIF(Table134[Date],Daybook!C316,Table134[Amount])</f>
        <v>0</v>
      </c>
      <c r="G316" s="3">
        <f t="shared" si="13"/>
        <v>0</v>
      </c>
      <c r="H316" s="3">
        <f t="shared" si="14"/>
        <v>90000</v>
      </c>
    </row>
    <row r="317" spans="2:8">
      <c r="B317" s="15">
        <v>307</v>
      </c>
      <c r="C317" s="16">
        <v>45933</v>
      </c>
      <c r="D317" s="9" t="str">
        <f t="shared" si="12"/>
        <v>Fri</v>
      </c>
      <c r="E317" s="3">
        <f>SUMIF(Table13[Date],Daybook!C317,Table13[Amount])</f>
        <v>0</v>
      </c>
      <c r="F317" s="3">
        <f>SUMIF(Table134[Date],Daybook!C317,Table134[Amount])</f>
        <v>0</v>
      </c>
      <c r="G317" s="3">
        <f t="shared" si="13"/>
        <v>0</v>
      </c>
      <c r="H317" s="3">
        <f t="shared" si="14"/>
        <v>90000</v>
      </c>
    </row>
    <row r="318" spans="2:8">
      <c r="B318" s="15">
        <v>308</v>
      </c>
      <c r="C318" s="16">
        <v>45934</v>
      </c>
      <c r="D318" s="9" t="str">
        <f t="shared" si="12"/>
        <v>Sat</v>
      </c>
      <c r="E318" s="3">
        <f>SUMIF(Table13[Date],Daybook!C318,Table13[Amount])</f>
        <v>0</v>
      </c>
      <c r="F318" s="3">
        <f>SUMIF(Table134[Date],Daybook!C318,Table134[Amount])</f>
        <v>0</v>
      </c>
      <c r="G318" s="3">
        <f t="shared" si="13"/>
        <v>0</v>
      </c>
      <c r="H318" s="3">
        <f t="shared" si="14"/>
        <v>90000</v>
      </c>
    </row>
    <row r="319" spans="2:8">
      <c r="B319" s="15">
        <v>309</v>
      </c>
      <c r="C319" s="16">
        <v>45935</v>
      </c>
      <c r="D319" s="9" t="str">
        <f t="shared" si="12"/>
        <v>Sun</v>
      </c>
      <c r="E319" s="3">
        <f>SUMIF(Table13[Date],Daybook!C319,Table13[Amount])</f>
        <v>0</v>
      </c>
      <c r="F319" s="3">
        <f>SUMIF(Table134[Date],Daybook!C319,Table134[Amount])</f>
        <v>0</v>
      </c>
      <c r="G319" s="3">
        <f t="shared" si="13"/>
        <v>0</v>
      </c>
      <c r="H319" s="3">
        <f t="shared" si="14"/>
        <v>90000</v>
      </c>
    </row>
    <row r="320" spans="2:8">
      <c r="B320" s="15">
        <v>310</v>
      </c>
      <c r="C320" s="16">
        <v>45936</v>
      </c>
      <c r="D320" s="9" t="str">
        <f t="shared" si="12"/>
        <v>Mon</v>
      </c>
      <c r="E320" s="3">
        <f>SUMIF(Table13[Date],Daybook!C320,Table13[Amount])</f>
        <v>0</v>
      </c>
      <c r="F320" s="3">
        <f>SUMIF(Table134[Date],Daybook!C320,Table134[Amount])</f>
        <v>0</v>
      </c>
      <c r="G320" s="3">
        <f t="shared" si="13"/>
        <v>0</v>
      </c>
      <c r="H320" s="3">
        <f t="shared" si="14"/>
        <v>90000</v>
      </c>
    </row>
    <row r="321" spans="2:8">
      <c r="B321" s="15">
        <v>311</v>
      </c>
      <c r="C321" s="16">
        <v>45937</v>
      </c>
      <c r="D321" s="9" t="str">
        <f t="shared" si="12"/>
        <v>Tue</v>
      </c>
      <c r="E321" s="3">
        <f>SUMIF(Table13[Date],Daybook!C321,Table13[Amount])</f>
        <v>0</v>
      </c>
      <c r="F321" s="3">
        <f>SUMIF(Table134[Date],Daybook!C321,Table134[Amount])</f>
        <v>0</v>
      </c>
      <c r="G321" s="3">
        <f t="shared" si="13"/>
        <v>0</v>
      </c>
      <c r="H321" s="3">
        <f t="shared" si="14"/>
        <v>90000</v>
      </c>
    </row>
    <row r="322" spans="2:8">
      <c r="B322" s="15">
        <v>312</v>
      </c>
      <c r="C322" s="16">
        <v>45938</v>
      </c>
      <c r="D322" s="9" t="str">
        <f t="shared" si="12"/>
        <v>Wed</v>
      </c>
      <c r="E322" s="3">
        <f>SUMIF(Table13[Date],Daybook!C322,Table13[Amount])</f>
        <v>0</v>
      </c>
      <c r="F322" s="3">
        <f>SUMIF(Table134[Date],Daybook!C322,Table134[Amount])</f>
        <v>0</v>
      </c>
      <c r="G322" s="3">
        <f t="shared" si="13"/>
        <v>0</v>
      </c>
      <c r="H322" s="3">
        <f t="shared" si="14"/>
        <v>90000</v>
      </c>
    </row>
    <row r="323" spans="2:8">
      <c r="B323" s="15">
        <v>313</v>
      </c>
      <c r="C323" s="16">
        <v>45939</v>
      </c>
      <c r="D323" s="9" t="str">
        <f t="shared" si="12"/>
        <v>Thu</v>
      </c>
      <c r="E323" s="3">
        <f>SUMIF(Table13[Date],Daybook!C323,Table13[Amount])</f>
        <v>0</v>
      </c>
      <c r="F323" s="3">
        <f>SUMIF(Table134[Date],Daybook!C323,Table134[Amount])</f>
        <v>0</v>
      </c>
      <c r="G323" s="3">
        <f t="shared" si="13"/>
        <v>0</v>
      </c>
      <c r="H323" s="3">
        <f t="shared" si="14"/>
        <v>90000</v>
      </c>
    </row>
    <row r="324" spans="2:8">
      <c r="B324" s="15">
        <v>314</v>
      </c>
      <c r="C324" s="16">
        <v>45940</v>
      </c>
      <c r="D324" s="9" t="str">
        <f t="shared" si="12"/>
        <v>Fri</v>
      </c>
      <c r="E324" s="3">
        <f>SUMIF(Table13[Date],Daybook!C324,Table13[Amount])</f>
        <v>0</v>
      </c>
      <c r="F324" s="3">
        <f>SUMIF(Table134[Date],Daybook!C324,Table134[Amount])</f>
        <v>0</v>
      </c>
      <c r="G324" s="3">
        <f t="shared" si="13"/>
        <v>0</v>
      </c>
      <c r="H324" s="3">
        <f t="shared" si="14"/>
        <v>90000</v>
      </c>
    </row>
    <row r="325" spans="2:8">
      <c r="B325" s="15">
        <v>315</v>
      </c>
      <c r="C325" s="16">
        <v>45941</v>
      </c>
      <c r="D325" s="9" t="str">
        <f t="shared" si="12"/>
        <v>Sat</v>
      </c>
      <c r="E325" s="3">
        <f>SUMIF(Table13[Date],Daybook!C325,Table13[Amount])</f>
        <v>0</v>
      </c>
      <c r="F325" s="3">
        <f>SUMIF(Table134[Date],Daybook!C325,Table134[Amount])</f>
        <v>0</v>
      </c>
      <c r="G325" s="3">
        <f t="shared" si="13"/>
        <v>0</v>
      </c>
      <c r="H325" s="3">
        <f t="shared" si="14"/>
        <v>90000</v>
      </c>
    </row>
    <row r="326" spans="2:8">
      <c r="B326" s="15">
        <v>316</v>
      </c>
      <c r="C326" s="16">
        <v>45942</v>
      </c>
      <c r="D326" s="9" t="str">
        <f t="shared" si="12"/>
        <v>Sun</v>
      </c>
      <c r="E326" s="3">
        <f>SUMIF(Table13[Date],Daybook!C326,Table13[Amount])</f>
        <v>0</v>
      </c>
      <c r="F326" s="3">
        <f>SUMIF(Table134[Date],Daybook!C326,Table134[Amount])</f>
        <v>0</v>
      </c>
      <c r="G326" s="3">
        <f t="shared" si="13"/>
        <v>0</v>
      </c>
      <c r="H326" s="3">
        <f t="shared" si="14"/>
        <v>90000</v>
      </c>
    </row>
    <row r="327" spans="2:8">
      <c r="B327" s="15">
        <v>317</v>
      </c>
      <c r="C327" s="16">
        <v>45943</v>
      </c>
      <c r="D327" s="9" t="str">
        <f t="shared" si="12"/>
        <v>Mon</v>
      </c>
      <c r="E327" s="3">
        <f>SUMIF(Table13[Date],Daybook!C327,Table13[Amount])</f>
        <v>0</v>
      </c>
      <c r="F327" s="3">
        <f>SUMIF(Table134[Date],Daybook!C327,Table134[Amount])</f>
        <v>0</v>
      </c>
      <c r="G327" s="3">
        <f t="shared" si="13"/>
        <v>0</v>
      </c>
      <c r="H327" s="3">
        <f t="shared" si="14"/>
        <v>90000</v>
      </c>
    </row>
    <row r="328" spans="2:8">
      <c r="B328" s="15">
        <v>318</v>
      </c>
      <c r="C328" s="16">
        <v>45944</v>
      </c>
      <c r="D328" s="9" t="str">
        <f t="shared" si="12"/>
        <v>Tue</v>
      </c>
      <c r="E328" s="3">
        <f>SUMIF(Table13[Date],Daybook!C328,Table13[Amount])</f>
        <v>0</v>
      </c>
      <c r="F328" s="3">
        <f>SUMIF(Table134[Date],Daybook!C328,Table134[Amount])</f>
        <v>0</v>
      </c>
      <c r="G328" s="3">
        <f t="shared" si="13"/>
        <v>0</v>
      </c>
      <c r="H328" s="3">
        <f t="shared" si="14"/>
        <v>90000</v>
      </c>
    </row>
    <row r="329" spans="2:8">
      <c r="B329" s="15">
        <v>319</v>
      </c>
      <c r="C329" s="16">
        <v>45945</v>
      </c>
      <c r="D329" s="9" t="str">
        <f t="shared" si="12"/>
        <v>Wed</v>
      </c>
      <c r="E329" s="3">
        <f>SUMIF(Table13[Date],Daybook!C329,Table13[Amount])</f>
        <v>0</v>
      </c>
      <c r="F329" s="3">
        <f>SUMIF(Table134[Date],Daybook!C329,Table134[Amount])</f>
        <v>0</v>
      </c>
      <c r="G329" s="3">
        <f t="shared" si="13"/>
        <v>0</v>
      </c>
      <c r="H329" s="3">
        <f t="shared" si="14"/>
        <v>90000</v>
      </c>
    </row>
    <row r="330" spans="2:8">
      <c r="B330" s="15">
        <v>320</v>
      </c>
      <c r="C330" s="16">
        <v>45946</v>
      </c>
      <c r="D330" s="9" t="str">
        <f t="shared" si="12"/>
        <v>Thu</v>
      </c>
      <c r="E330" s="3">
        <f>SUMIF(Table13[Date],Daybook!C330,Table13[Amount])</f>
        <v>0</v>
      </c>
      <c r="F330" s="3">
        <f>SUMIF(Table134[Date],Daybook!C330,Table134[Amount])</f>
        <v>0</v>
      </c>
      <c r="G330" s="3">
        <f t="shared" si="13"/>
        <v>0</v>
      </c>
      <c r="H330" s="3">
        <f t="shared" si="14"/>
        <v>90000</v>
      </c>
    </row>
    <row r="331" spans="2:8">
      <c r="B331" s="15">
        <v>321</v>
      </c>
      <c r="C331" s="16">
        <v>45947</v>
      </c>
      <c r="D331" s="9" t="str">
        <f t="shared" si="12"/>
        <v>Fri</v>
      </c>
      <c r="E331" s="3">
        <f>SUMIF(Table13[Date],Daybook!C331,Table13[Amount])</f>
        <v>0</v>
      </c>
      <c r="F331" s="3">
        <f>SUMIF(Table134[Date],Daybook!C331,Table134[Amount])</f>
        <v>0</v>
      </c>
      <c r="G331" s="3">
        <f t="shared" si="13"/>
        <v>0</v>
      </c>
      <c r="H331" s="3">
        <f t="shared" si="14"/>
        <v>90000</v>
      </c>
    </row>
    <row r="332" spans="2:8">
      <c r="B332" s="15">
        <v>322</v>
      </c>
      <c r="C332" s="16">
        <v>45948</v>
      </c>
      <c r="D332" s="9" t="str">
        <f t="shared" ref="D332:D375" si="15">TEXT(C332,"ddd")</f>
        <v>Sat</v>
      </c>
      <c r="E332" s="3">
        <f>SUMIF(Table13[Date],Daybook!C332,Table13[Amount])</f>
        <v>0</v>
      </c>
      <c r="F332" s="3">
        <f>SUMIF(Table134[Date],Daybook!C332,Table134[Amount])</f>
        <v>0</v>
      </c>
      <c r="G332" s="3">
        <f t="shared" ref="G332:G375" si="16">E332-F332</f>
        <v>0</v>
      </c>
      <c r="H332" s="3">
        <f t="shared" si="14"/>
        <v>90000</v>
      </c>
    </row>
    <row r="333" spans="2:8">
      <c r="B333" s="15">
        <v>323</v>
      </c>
      <c r="C333" s="16">
        <v>45949</v>
      </c>
      <c r="D333" s="9" t="str">
        <f t="shared" si="15"/>
        <v>Sun</v>
      </c>
      <c r="E333" s="3">
        <f>SUMIF(Table13[Date],Daybook!C333,Table13[Amount])</f>
        <v>0</v>
      </c>
      <c r="F333" s="3">
        <f>SUMIF(Table134[Date],Daybook!C333,Table134[Amount])</f>
        <v>0</v>
      </c>
      <c r="G333" s="3">
        <f t="shared" si="16"/>
        <v>0</v>
      </c>
      <c r="H333" s="3">
        <f t="shared" ref="H333:H375" si="17">H332+E333-F333</f>
        <v>90000</v>
      </c>
    </row>
    <row r="334" spans="2:8">
      <c r="B334" s="15">
        <v>324</v>
      </c>
      <c r="C334" s="16">
        <v>45950</v>
      </c>
      <c r="D334" s="9" t="str">
        <f t="shared" si="15"/>
        <v>Mon</v>
      </c>
      <c r="E334" s="3">
        <f>SUMIF(Table13[Date],Daybook!C334,Table13[Amount])</f>
        <v>0</v>
      </c>
      <c r="F334" s="3">
        <f>SUMIF(Table134[Date],Daybook!C334,Table134[Amount])</f>
        <v>0</v>
      </c>
      <c r="G334" s="3">
        <f t="shared" si="16"/>
        <v>0</v>
      </c>
      <c r="H334" s="3">
        <f t="shared" si="17"/>
        <v>90000</v>
      </c>
    </row>
    <row r="335" spans="2:8">
      <c r="B335" s="15">
        <v>325</v>
      </c>
      <c r="C335" s="16">
        <v>45951</v>
      </c>
      <c r="D335" s="9" t="str">
        <f t="shared" si="15"/>
        <v>Tue</v>
      </c>
      <c r="E335" s="3">
        <f>SUMIF(Table13[Date],Daybook!C335,Table13[Amount])</f>
        <v>0</v>
      </c>
      <c r="F335" s="3">
        <f>SUMIF(Table134[Date],Daybook!C335,Table134[Amount])</f>
        <v>0</v>
      </c>
      <c r="G335" s="3">
        <f t="shared" si="16"/>
        <v>0</v>
      </c>
      <c r="H335" s="3">
        <f t="shared" si="17"/>
        <v>90000</v>
      </c>
    </row>
    <row r="336" spans="2:8">
      <c r="B336" s="15">
        <v>326</v>
      </c>
      <c r="C336" s="16">
        <v>45952</v>
      </c>
      <c r="D336" s="9" t="str">
        <f t="shared" si="15"/>
        <v>Wed</v>
      </c>
      <c r="E336" s="3">
        <f>SUMIF(Table13[Date],Daybook!C336,Table13[Amount])</f>
        <v>0</v>
      </c>
      <c r="F336" s="3">
        <f>SUMIF(Table134[Date],Daybook!C336,Table134[Amount])</f>
        <v>0</v>
      </c>
      <c r="G336" s="3">
        <f t="shared" si="16"/>
        <v>0</v>
      </c>
      <c r="H336" s="3">
        <f t="shared" si="17"/>
        <v>90000</v>
      </c>
    </row>
    <row r="337" spans="2:8">
      <c r="B337" s="15">
        <v>327</v>
      </c>
      <c r="C337" s="16">
        <v>45953</v>
      </c>
      <c r="D337" s="9" t="str">
        <f t="shared" si="15"/>
        <v>Thu</v>
      </c>
      <c r="E337" s="3">
        <f>SUMIF(Table13[Date],Daybook!C337,Table13[Amount])</f>
        <v>0</v>
      </c>
      <c r="F337" s="3">
        <f>SUMIF(Table134[Date],Daybook!C337,Table134[Amount])</f>
        <v>0</v>
      </c>
      <c r="G337" s="3">
        <f t="shared" si="16"/>
        <v>0</v>
      </c>
      <c r="H337" s="3">
        <f t="shared" si="17"/>
        <v>90000</v>
      </c>
    </row>
    <row r="338" spans="2:8">
      <c r="B338" s="15">
        <v>328</v>
      </c>
      <c r="C338" s="16">
        <v>45954</v>
      </c>
      <c r="D338" s="9" t="str">
        <f t="shared" si="15"/>
        <v>Fri</v>
      </c>
      <c r="E338" s="3">
        <f>SUMIF(Table13[Date],Daybook!C338,Table13[Amount])</f>
        <v>0</v>
      </c>
      <c r="F338" s="3">
        <f>SUMIF(Table134[Date],Daybook!C338,Table134[Amount])</f>
        <v>0</v>
      </c>
      <c r="G338" s="3">
        <f t="shared" si="16"/>
        <v>0</v>
      </c>
      <c r="H338" s="3">
        <f t="shared" si="17"/>
        <v>90000</v>
      </c>
    </row>
    <row r="339" spans="2:8">
      <c r="B339" s="15">
        <v>329</v>
      </c>
      <c r="C339" s="16">
        <v>45955</v>
      </c>
      <c r="D339" s="9" t="str">
        <f t="shared" si="15"/>
        <v>Sat</v>
      </c>
      <c r="E339" s="3">
        <f>SUMIF(Table13[Date],Daybook!C339,Table13[Amount])</f>
        <v>0</v>
      </c>
      <c r="F339" s="3">
        <f>SUMIF(Table134[Date],Daybook!C339,Table134[Amount])</f>
        <v>0</v>
      </c>
      <c r="G339" s="3">
        <f t="shared" si="16"/>
        <v>0</v>
      </c>
      <c r="H339" s="3">
        <f t="shared" si="17"/>
        <v>90000</v>
      </c>
    </row>
    <row r="340" spans="2:8">
      <c r="B340" s="15">
        <v>330</v>
      </c>
      <c r="C340" s="16">
        <v>45956</v>
      </c>
      <c r="D340" s="9" t="str">
        <f t="shared" si="15"/>
        <v>Sun</v>
      </c>
      <c r="E340" s="3">
        <f>SUMIF(Table13[Date],Daybook!C340,Table13[Amount])</f>
        <v>0</v>
      </c>
      <c r="F340" s="3">
        <f>SUMIF(Table134[Date],Daybook!C340,Table134[Amount])</f>
        <v>0</v>
      </c>
      <c r="G340" s="3">
        <f t="shared" si="16"/>
        <v>0</v>
      </c>
      <c r="H340" s="3">
        <f t="shared" si="17"/>
        <v>90000</v>
      </c>
    </row>
    <row r="341" spans="2:8">
      <c r="B341" s="15">
        <v>331</v>
      </c>
      <c r="C341" s="16">
        <v>45957</v>
      </c>
      <c r="D341" s="9" t="str">
        <f t="shared" si="15"/>
        <v>Mon</v>
      </c>
      <c r="E341" s="3">
        <f>SUMIF(Table13[Date],Daybook!C341,Table13[Amount])</f>
        <v>0</v>
      </c>
      <c r="F341" s="3">
        <f>SUMIF(Table134[Date],Daybook!C341,Table134[Amount])</f>
        <v>0</v>
      </c>
      <c r="G341" s="3">
        <f t="shared" si="16"/>
        <v>0</v>
      </c>
      <c r="H341" s="3">
        <f t="shared" si="17"/>
        <v>90000</v>
      </c>
    </row>
    <row r="342" spans="2:8">
      <c r="B342" s="15">
        <v>332</v>
      </c>
      <c r="C342" s="16">
        <v>45958</v>
      </c>
      <c r="D342" s="9" t="str">
        <f t="shared" si="15"/>
        <v>Tue</v>
      </c>
      <c r="E342" s="3">
        <f>SUMIF(Table13[Date],Daybook!C342,Table13[Amount])</f>
        <v>0</v>
      </c>
      <c r="F342" s="3">
        <f>SUMIF(Table134[Date],Daybook!C342,Table134[Amount])</f>
        <v>0</v>
      </c>
      <c r="G342" s="3">
        <f t="shared" si="16"/>
        <v>0</v>
      </c>
      <c r="H342" s="3">
        <f t="shared" si="17"/>
        <v>90000</v>
      </c>
    </row>
    <row r="343" spans="2:8">
      <c r="B343" s="15">
        <v>333</v>
      </c>
      <c r="C343" s="16">
        <v>45959</v>
      </c>
      <c r="D343" s="9" t="str">
        <f t="shared" si="15"/>
        <v>Wed</v>
      </c>
      <c r="E343" s="3">
        <f>SUMIF(Table13[Date],Daybook!C343,Table13[Amount])</f>
        <v>0</v>
      </c>
      <c r="F343" s="3">
        <f>SUMIF(Table134[Date],Daybook!C343,Table134[Amount])</f>
        <v>0</v>
      </c>
      <c r="G343" s="3">
        <f t="shared" si="16"/>
        <v>0</v>
      </c>
      <c r="H343" s="3">
        <f t="shared" si="17"/>
        <v>90000</v>
      </c>
    </row>
    <row r="344" spans="2:8">
      <c r="B344" s="15">
        <v>334</v>
      </c>
      <c r="C344" s="16">
        <v>45960</v>
      </c>
      <c r="D344" s="9" t="str">
        <f t="shared" si="15"/>
        <v>Thu</v>
      </c>
      <c r="E344" s="3">
        <f>SUMIF(Table13[Date],Daybook!C344,Table13[Amount])</f>
        <v>0</v>
      </c>
      <c r="F344" s="3">
        <f>SUMIF(Table134[Date],Daybook!C344,Table134[Amount])</f>
        <v>0</v>
      </c>
      <c r="G344" s="3">
        <f t="shared" si="16"/>
        <v>0</v>
      </c>
      <c r="H344" s="3">
        <f t="shared" si="17"/>
        <v>90000</v>
      </c>
    </row>
    <row r="345" spans="2:8">
      <c r="B345" s="15">
        <v>335</v>
      </c>
      <c r="C345" s="16">
        <v>45961</v>
      </c>
      <c r="D345" s="9" t="str">
        <f t="shared" si="15"/>
        <v>Fri</v>
      </c>
      <c r="E345" s="3">
        <f>SUMIF(Table13[Date],Daybook!C345,Table13[Amount])</f>
        <v>0</v>
      </c>
      <c r="F345" s="3">
        <f>SUMIF(Table134[Date],Daybook!C345,Table134[Amount])</f>
        <v>0</v>
      </c>
      <c r="G345" s="3">
        <f t="shared" si="16"/>
        <v>0</v>
      </c>
      <c r="H345" s="3">
        <f t="shared" si="17"/>
        <v>90000</v>
      </c>
    </row>
    <row r="346" spans="2:8">
      <c r="B346" s="15">
        <v>336</v>
      </c>
      <c r="C346" s="16">
        <v>45962</v>
      </c>
      <c r="D346" s="9" t="str">
        <f t="shared" si="15"/>
        <v>Sat</v>
      </c>
      <c r="E346" s="3">
        <f>SUMIF(Table13[Date],Daybook!C346,Table13[Amount])</f>
        <v>0</v>
      </c>
      <c r="F346" s="3">
        <f>SUMIF(Table134[Date],Daybook!C346,Table134[Amount])</f>
        <v>0</v>
      </c>
      <c r="G346" s="3">
        <f t="shared" si="16"/>
        <v>0</v>
      </c>
      <c r="H346" s="3">
        <f t="shared" si="17"/>
        <v>90000</v>
      </c>
    </row>
    <row r="347" spans="2:8">
      <c r="B347" s="15">
        <v>337</v>
      </c>
      <c r="C347" s="16">
        <v>45963</v>
      </c>
      <c r="D347" s="9" t="str">
        <f t="shared" si="15"/>
        <v>Sun</v>
      </c>
      <c r="E347" s="3">
        <f>SUMIF(Table13[Date],Daybook!C347,Table13[Amount])</f>
        <v>0</v>
      </c>
      <c r="F347" s="3">
        <f>SUMIF(Table134[Date],Daybook!C347,Table134[Amount])</f>
        <v>0</v>
      </c>
      <c r="G347" s="3">
        <f t="shared" si="16"/>
        <v>0</v>
      </c>
      <c r="H347" s="3">
        <f t="shared" si="17"/>
        <v>90000</v>
      </c>
    </row>
    <row r="348" spans="2:8">
      <c r="B348" s="15">
        <v>338</v>
      </c>
      <c r="C348" s="16">
        <v>45964</v>
      </c>
      <c r="D348" s="9" t="str">
        <f t="shared" si="15"/>
        <v>Mon</v>
      </c>
      <c r="E348" s="3">
        <f>SUMIF(Table13[Date],Daybook!C348,Table13[Amount])</f>
        <v>0</v>
      </c>
      <c r="F348" s="3">
        <f>SUMIF(Table134[Date],Daybook!C348,Table134[Amount])</f>
        <v>0</v>
      </c>
      <c r="G348" s="3">
        <f t="shared" si="16"/>
        <v>0</v>
      </c>
      <c r="H348" s="3">
        <f t="shared" si="17"/>
        <v>90000</v>
      </c>
    </row>
    <row r="349" spans="2:8">
      <c r="B349" s="15">
        <v>339</v>
      </c>
      <c r="C349" s="16">
        <v>45965</v>
      </c>
      <c r="D349" s="9" t="str">
        <f t="shared" si="15"/>
        <v>Tue</v>
      </c>
      <c r="E349" s="3">
        <f>SUMIF(Table13[Date],Daybook!C349,Table13[Amount])</f>
        <v>0</v>
      </c>
      <c r="F349" s="3">
        <f>SUMIF(Table134[Date],Daybook!C349,Table134[Amount])</f>
        <v>0</v>
      </c>
      <c r="G349" s="3">
        <f t="shared" si="16"/>
        <v>0</v>
      </c>
      <c r="H349" s="3">
        <f t="shared" si="17"/>
        <v>90000</v>
      </c>
    </row>
    <row r="350" spans="2:8">
      <c r="B350" s="15">
        <v>340</v>
      </c>
      <c r="C350" s="16">
        <v>45966</v>
      </c>
      <c r="D350" s="9" t="str">
        <f t="shared" si="15"/>
        <v>Wed</v>
      </c>
      <c r="E350" s="3">
        <f>SUMIF(Table13[Date],Daybook!C350,Table13[Amount])</f>
        <v>0</v>
      </c>
      <c r="F350" s="3">
        <f>SUMIF(Table134[Date],Daybook!C350,Table134[Amount])</f>
        <v>0</v>
      </c>
      <c r="G350" s="3">
        <f t="shared" si="16"/>
        <v>0</v>
      </c>
      <c r="H350" s="3">
        <f t="shared" si="17"/>
        <v>90000</v>
      </c>
    </row>
    <row r="351" spans="2:8">
      <c r="B351" s="15">
        <v>341</v>
      </c>
      <c r="C351" s="16">
        <v>45967</v>
      </c>
      <c r="D351" s="9" t="str">
        <f t="shared" si="15"/>
        <v>Thu</v>
      </c>
      <c r="E351" s="3">
        <f>SUMIF(Table13[Date],Daybook!C351,Table13[Amount])</f>
        <v>0</v>
      </c>
      <c r="F351" s="3">
        <f>SUMIF(Table134[Date],Daybook!C351,Table134[Amount])</f>
        <v>0</v>
      </c>
      <c r="G351" s="3">
        <f t="shared" si="16"/>
        <v>0</v>
      </c>
      <c r="H351" s="3">
        <f t="shared" si="17"/>
        <v>90000</v>
      </c>
    </row>
    <row r="352" spans="2:8">
      <c r="B352" s="15">
        <v>342</v>
      </c>
      <c r="C352" s="16">
        <v>45968</v>
      </c>
      <c r="D352" s="9" t="str">
        <f t="shared" si="15"/>
        <v>Fri</v>
      </c>
      <c r="E352" s="3">
        <f>SUMIF(Table13[Date],Daybook!C352,Table13[Amount])</f>
        <v>0</v>
      </c>
      <c r="F352" s="3">
        <f>SUMIF(Table134[Date],Daybook!C352,Table134[Amount])</f>
        <v>0</v>
      </c>
      <c r="G352" s="3">
        <f t="shared" si="16"/>
        <v>0</v>
      </c>
      <c r="H352" s="3">
        <f t="shared" si="17"/>
        <v>90000</v>
      </c>
    </row>
    <row r="353" spans="2:8">
      <c r="B353" s="15">
        <v>343</v>
      </c>
      <c r="C353" s="16">
        <v>45969</v>
      </c>
      <c r="D353" s="9" t="str">
        <f t="shared" si="15"/>
        <v>Sat</v>
      </c>
      <c r="E353" s="3">
        <f>SUMIF(Table13[Date],Daybook!C353,Table13[Amount])</f>
        <v>0</v>
      </c>
      <c r="F353" s="3">
        <f>SUMIF(Table134[Date],Daybook!C353,Table134[Amount])</f>
        <v>0</v>
      </c>
      <c r="G353" s="3">
        <f t="shared" si="16"/>
        <v>0</v>
      </c>
      <c r="H353" s="3">
        <f t="shared" si="17"/>
        <v>90000</v>
      </c>
    </row>
    <row r="354" spans="2:8">
      <c r="B354" s="15">
        <v>344</v>
      </c>
      <c r="C354" s="16">
        <v>45970</v>
      </c>
      <c r="D354" s="9" t="str">
        <f t="shared" si="15"/>
        <v>Sun</v>
      </c>
      <c r="E354" s="3">
        <f>SUMIF(Table13[Date],Daybook!C354,Table13[Amount])</f>
        <v>0</v>
      </c>
      <c r="F354" s="3">
        <f>SUMIF(Table134[Date],Daybook!C354,Table134[Amount])</f>
        <v>0</v>
      </c>
      <c r="G354" s="3">
        <f t="shared" si="16"/>
        <v>0</v>
      </c>
      <c r="H354" s="3">
        <f t="shared" si="17"/>
        <v>90000</v>
      </c>
    </row>
    <row r="355" spans="2:8">
      <c r="B355" s="15">
        <v>345</v>
      </c>
      <c r="C355" s="16">
        <v>45971</v>
      </c>
      <c r="D355" s="9" t="str">
        <f t="shared" si="15"/>
        <v>Mon</v>
      </c>
      <c r="E355" s="3">
        <f>SUMIF(Table13[Date],Daybook!C355,Table13[Amount])</f>
        <v>0</v>
      </c>
      <c r="F355" s="3">
        <f>SUMIF(Table134[Date],Daybook!C355,Table134[Amount])</f>
        <v>0</v>
      </c>
      <c r="G355" s="3">
        <f t="shared" si="16"/>
        <v>0</v>
      </c>
      <c r="H355" s="3">
        <f t="shared" si="17"/>
        <v>90000</v>
      </c>
    </row>
    <row r="356" spans="2:8">
      <c r="B356" s="15">
        <v>346</v>
      </c>
      <c r="C356" s="16">
        <v>45972</v>
      </c>
      <c r="D356" s="9" t="str">
        <f t="shared" si="15"/>
        <v>Tue</v>
      </c>
      <c r="E356" s="3">
        <f>SUMIF(Table13[Date],Daybook!C356,Table13[Amount])</f>
        <v>0</v>
      </c>
      <c r="F356" s="3">
        <f>SUMIF(Table134[Date],Daybook!C356,Table134[Amount])</f>
        <v>0</v>
      </c>
      <c r="G356" s="3">
        <f t="shared" si="16"/>
        <v>0</v>
      </c>
      <c r="H356" s="3">
        <f t="shared" si="17"/>
        <v>90000</v>
      </c>
    </row>
    <row r="357" spans="2:8">
      <c r="B357" s="15">
        <v>347</v>
      </c>
      <c r="C357" s="16">
        <v>45973</v>
      </c>
      <c r="D357" s="9" t="str">
        <f t="shared" si="15"/>
        <v>Wed</v>
      </c>
      <c r="E357" s="3">
        <f>SUMIF(Table13[Date],Daybook!C357,Table13[Amount])</f>
        <v>0</v>
      </c>
      <c r="F357" s="3">
        <f>SUMIF(Table134[Date],Daybook!C357,Table134[Amount])</f>
        <v>0</v>
      </c>
      <c r="G357" s="3">
        <f t="shared" si="16"/>
        <v>0</v>
      </c>
      <c r="H357" s="3">
        <f t="shared" si="17"/>
        <v>90000</v>
      </c>
    </row>
    <row r="358" spans="2:8">
      <c r="B358" s="15">
        <v>348</v>
      </c>
      <c r="C358" s="16">
        <v>45974</v>
      </c>
      <c r="D358" s="9" t="str">
        <f t="shared" si="15"/>
        <v>Thu</v>
      </c>
      <c r="E358" s="3">
        <f>SUMIF(Table13[Date],Daybook!C358,Table13[Amount])</f>
        <v>0</v>
      </c>
      <c r="F358" s="3">
        <f>SUMIF(Table134[Date],Daybook!C358,Table134[Amount])</f>
        <v>0</v>
      </c>
      <c r="G358" s="3">
        <f t="shared" si="16"/>
        <v>0</v>
      </c>
      <c r="H358" s="3">
        <f t="shared" si="17"/>
        <v>90000</v>
      </c>
    </row>
    <row r="359" spans="2:8">
      <c r="B359" s="15">
        <v>349</v>
      </c>
      <c r="C359" s="16">
        <v>45975</v>
      </c>
      <c r="D359" s="9" t="str">
        <f t="shared" si="15"/>
        <v>Fri</v>
      </c>
      <c r="E359" s="3">
        <f>SUMIF(Table13[Date],Daybook!C359,Table13[Amount])</f>
        <v>0</v>
      </c>
      <c r="F359" s="3">
        <f>SUMIF(Table134[Date],Daybook!C359,Table134[Amount])</f>
        <v>0</v>
      </c>
      <c r="G359" s="3">
        <f t="shared" si="16"/>
        <v>0</v>
      </c>
      <c r="H359" s="3">
        <f t="shared" si="17"/>
        <v>90000</v>
      </c>
    </row>
    <row r="360" spans="2:8">
      <c r="B360" s="15">
        <v>350</v>
      </c>
      <c r="C360" s="16">
        <v>45976</v>
      </c>
      <c r="D360" s="9" t="str">
        <f t="shared" si="15"/>
        <v>Sat</v>
      </c>
      <c r="E360" s="3">
        <f>SUMIF(Table13[Date],Daybook!C360,Table13[Amount])</f>
        <v>0</v>
      </c>
      <c r="F360" s="3">
        <f>SUMIF(Table134[Date],Daybook!C360,Table134[Amount])</f>
        <v>0</v>
      </c>
      <c r="G360" s="3">
        <f t="shared" si="16"/>
        <v>0</v>
      </c>
      <c r="H360" s="3">
        <f t="shared" si="17"/>
        <v>90000</v>
      </c>
    </row>
    <row r="361" spans="2:8">
      <c r="B361" s="15">
        <v>351</v>
      </c>
      <c r="C361" s="16">
        <v>45977</v>
      </c>
      <c r="D361" s="9" t="str">
        <f t="shared" si="15"/>
        <v>Sun</v>
      </c>
      <c r="E361" s="3">
        <f>SUMIF(Table13[Date],Daybook!C361,Table13[Amount])</f>
        <v>0</v>
      </c>
      <c r="F361" s="3">
        <f>SUMIF(Table134[Date],Daybook!C361,Table134[Amount])</f>
        <v>0</v>
      </c>
      <c r="G361" s="3">
        <f t="shared" si="16"/>
        <v>0</v>
      </c>
      <c r="H361" s="3">
        <f t="shared" si="17"/>
        <v>90000</v>
      </c>
    </row>
    <row r="362" spans="2:8">
      <c r="B362" s="15">
        <v>352</v>
      </c>
      <c r="C362" s="16">
        <v>45978</v>
      </c>
      <c r="D362" s="9" t="str">
        <f t="shared" si="15"/>
        <v>Mon</v>
      </c>
      <c r="E362" s="3">
        <f>SUMIF(Table13[Date],Daybook!C362,Table13[Amount])</f>
        <v>0</v>
      </c>
      <c r="F362" s="3">
        <f>SUMIF(Table134[Date],Daybook!C362,Table134[Amount])</f>
        <v>0</v>
      </c>
      <c r="G362" s="3">
        <f t="shared" si="16"/>
        <v>0</v>
      </c>
      <c r="H362" s="3">
        <f t="shared" si="17"/>
        <v>90000</v>
      </c>
    </row>
    <row r="363" spans="2:8">
      <c r="B363" s="15">
        <v>353</v>
      </c>
      <c r="C363" s="16">
        <v>45979</v>
      </c>
      <c r="D363" s="9" t="str">
        <f t="shared" si="15"/>
        <v>Tue</v>
      </c>
      <c r="E363" s="3">
        <f>SUMIF(Table13[Date],Daybook!C363,Table13[Amount])</f>
        <v>0</v>
      </c>
      <c r="F363" s="3">
        <f>SUMIF(Table134[Date],Daybook!C363,Table134[Amount])</f>
        <v>0</v>
      </c>
      <c r="G363" s="3">
        <f t="shared" si="16"/>
        <v>0</v>
      </c>
      <c r="H363" s="3">
        <f t="shared" si="17"/>
        <v>90000</v>
      </c>
    </row>
    <row r="364" spans="2:8">
      <c r="B364" s="15">
        <v>354</v>
      </c>
      <c r="C364" s="16">
        <v>45980</v>
      </c>
      <c r="D364" s="9" t="str">
        <f t="shared" si="15"/>
        <v>Wed</v>
      </c>
      <c r="E364" s="3">
        <f>SUMIF(Table13[Date],Daybook!C364,Table13[Amount])</f>
        <v>0</v>
      </c>
      <c r="F364" s="3">
        <f>SUMIF(Table134[Date],Daybook!C364,Table134[Amount])</f>
        <v>0</v>
      </c>
      <c r="G364" s="3">
        <f t="shared" si="16"/>
        <v>0</v>
      </c>
      <c r="H364" s="3">
        <f t="shared" si="17"/>
        <v>90000</v>
      </c>
    </row>
    <row r="365" spans="2:8">
      <c r="B365" s="15">
        <v>355</v>
      </c>
      <c r="C365" s="16">
        <v>45981</v>
      </c>
      <c r="D365" s="9" t="str">
        <f t="shared" si="15"/>
        <v>Thu</v>
      </c>
      <c r="E365" s="3">
        <f>SUMIF(Table13[Date],Daybook!C365,Table13[Amount])</f>
        <v>0</v>
      </c>
      <c r="F365" s="3">
        <f>SUMIF(Table134[Date],Daybook!C365,Table134[Amount])</f>
        <v>0</v>
      </c>
      <c r="G365" s="3">
        <f t="shared" si="16"/>
        <v>0</v>
      </c>
      <c r="H365" s="3">
        <f t="shared" si="17"/>
        <v>90000</v>
      </c>
    </row>
    <row r="366" spans="2:8">
      <c r="B366" s="15">
        <v>356</v>
      </c>
      <c r="C366" s="16">
        <v>45982</v>
      </c>
      <c r="D366" s="9" t="str">
        <f t="shared" si="15"/>
        <v>Fri</v>
      </c>
      <c r="E366" s="3">
        <f>SUMIF(Table13[Date],Daybook!C366,Table13[Amount])</f>
        <v>0</v>
      </c>
      <c r="F366" s="3">
        <f>SUMIF(Table134[Date],Daybook!C366,Table134[Amount])</f>
        <v>0</v>
      </c>
      <c r="G366" s="3">
        <f t="shared" si="16"/>
        <v>0</v>
      </c>
      <c r="H366" s="3">
        <f t="shared" si="17"/>
        <v>90000</v>
      </c>
    </row>
    <row r="367" spans="2:8">
      <c r="B367" s="15">
        <v>357</v>
      </c>
      <c r="C367" s="16">
        <v>45983</v>
      </c>
      <c r="D367" s="9" t="str">
        <f t="shared" si="15"/>
        <v>Sat</v>
      </c>
      <c r="E367" s="3">
        <f>SUMIF(Table13[Date],Daybook!C367,Table13[Amount])</f>
        <v>0</v>
      </c>
      <c r="F367" s="3">
        <f>SUMIF(Table134[Date],Daybook!C367,Table134[Amount])</f>
        <v>0</v>
      </c>
      <c r="G367" s="3">
        <f t="shared" si="16"/>
        <v>0</v>
      </c>
      <c r="H367" s="3">
        <f t="shared" si="17"/>
        <v>90000</v>
      </c>
    </row>
    <row r="368" spans="2:8">
      <c r="B368" s="15">
        <v>358</v>
      </c>
      <c r="C368" s="16">
        <v>45984</v>
      </c>
      <c r="D368" s="9" t="str">
        <f t="shared" si="15"/>
        <v>Sun</v>
      </c>
      <c r="E368" s="3">
        <f>SUMIF(Table13[Date],Daybook!C368,Table13[Amount])</f>
        <v>0</v>
      </c>
      <c r="F368" s="3">
        <f>SUMIF(Table134[Date],Daybook!C368,Table134[Amount])</f>
        <v>0</v>
      </c>
      <c r="G368" s="3">
        <f t="shared" si="16"/>
        <v>0</v>
      </c>
      <c r="H368" s="3">
        <f t="shared" si="17"/>
        <v>90000</v>
      </c>
    </row>
    <row r="369" spans="2:8">
      <c r="B369" s="15">
        <v>359</v>
      </c>
      <c r="C369" s="16">
        <v>45985</v>
      </c>
      <c r="D369" s="9" t="str">
        <f t="shared" si="15"/>
        <v>Mon</v>
      </c>
      <c r="E369" s="3">
        <f>SUMIF(Table13[Date],Daybook!C369,Table13[Amount])</f>
        <v>0</v>
      </c>
      <c r="F369" s="3">
        <f>SUMIF(Table134[Date],Daybook!C369,Table134[Amount])</f>
        <v>0</v>
      </c>
      <c r="G369" s="3">
        <f t="shared" si="16"/>
        <v>0</v>
      </c>
      <c r="H369" s="3">
        <f t="shared" si="17"/>
        <v>90000</v>
      </c>
    </row>
    <row r="370" spans="2:8">
      <c r="B370" s="15">
        <v>360</v>
      </c>
      <c r="C370" s="16">
        <v>45986</v>
      </c>
      <c r="D370" s="9" t="str">
        <f t="shared" si="15"/>
        <v>Tue</v>
      </c>
      <c r="E370" s="3">
        <f>SUMIF(Table13[Date],Daybook!C370,Table13[Amount])</f>
        <v>0</v>
      </c>
      <c r="F370" s="3">
        <f>SUMIF(Table134[Date],Daybook!C370,Table134[Amount])</f>
        <v>0</v>
      </c>
      <c r="G370" s="3">
        <f t="shared" si="16"/>
        <v>0</v>
      </c>
      <c r="H370" s="3">
        <f t="shared" si="17"/>
        <v>90000</v>
      </c>
    </row>
    <row r="371" spans="2:8">
      <c r="B371" s="15">
        <v>361</v>
      </c>
      <c r="C371" s="16">
        <v>45987</v>
      </c>
      <c r="D371" s="9" t="str">
        <f t="shared" si="15"/>
        <v>Wed</v>
      </c>
      <c r="E371" s="3">
        <f>SUMIF(Table13[Date],Daybook!C371,Table13[Amount])</f>
        <v>0</v>
      </c>
      <c r="F371" s="3">
        <f>SUMIF(Table134[Date],Daybook!C371,Table134[Amount])</f>
        <v>0</v>
      </c>
      <c r="G371" s="3">
        <f t="shared" si="16"/>
        <v>0</v>
      </c>
      <c r="H371" s="3">
        <f t="shared" si="17"/>
        <v>90000</v>
      </c>
    </row>
    <row r="372" spans="2:8">
      <c r="B372" s="15">
        <v>362</v>
      </c>
      <c r="C372" s="16">
        <v>45988</v>
      </c>
      <c r="D372" s="9" t="str">
        <f t="shared" si="15"/>
        <v>Thu</v>
      </c>
      <c r="E372" s="3">
        <f>SUMIF(Table13[Date],Daybook!C372,Table13[Amount])</f>
        <v>0</v>
      </c>
      <c r="F372" s="3">
        <f>SUMIF(Table134[Date],Daybook!C372,Table134[Amount])</f>
        <v>0</v>
      </c>
      <c r="G372" s="3">
        <f t="shared" si="16"/>
        <v>0</v>
      </c>
      <c r="H372" s="3">
        <f t="shared" si="17"/>
        <v>90000</v>
      </c>
    </row>
    <row r="373" spans="2:8">
      <c r="B373" s="15">
        <v>363</v>
      </c>
      <c r="C373" s="16">
        <v>45989</v>
      </c>
      <c r="D373" s="9" t="str">
        <f t="shared" si="15"/>
        <v>Fri</v>
      </c>
      <c r="E373" s="3">
        <f>SUMIF(Table13[Date],Daybook!C373,Table13[Amount])</f>
        <v>0</v>
      </c>
      <c r="F373" s="3">
        <f>SUMIF(Table134[Date],Daybook!C373,Table134[Amount])</f>
        <v>0</v>
      </c>
      <c r="G373" s="3">
        <f t="shared" si="16"/>
        <v>0</v>
      </c>
      <c r="H373" s="3">
        <f t="shared" si="17"/>
        <v>90000</v>
      </c>
    </row>
    <row r="374" spans="2:8">
      <c r="B374" s="15">
        <v>364</v>
      </c>
      <c r="C374" s="16">
        <v>45990</v>
      </c>
      <c r="D374" s="9" t="str">
        <f t="shared" si="15"/>
        <v>Sat</v>
      </c>
      <c r="E374" s="3">
        <f>SUMIF(Table13[Date],Daybook!C374,Table13[Amount])</f>
        <v>0</v>
      </c>
      <c r="F374" s="3">
        <f>SUMIF(Table134[Date],Daybook!C374,Table134[Amount])</f>
        <v>0</v>
      </c>
      <c r="G374" s="3">
        <f t="shared" si="16"/>
        <v>0</v>
      </c>
      <c r="H374" s="3">
        <f t="shared" si="17"/>
        <v>90000</v>
      </c>
    </row>
    <row r="375" spans="2:8">
      <c r="B375" s="15">
        <v>365</v>
      </c>
      <c r="C375" s="16">
        <v>45991</v>
      </c>
      <c r="D375" s="9" t="str">
        <f t="shared" si="15"/>
        <v>Sun</v>
      </c>
      <c r="E375" s="3">
        <f>SUMIF(Table13[Date],Daybook!C375,Table13[Amount])</f>
        <v>0</v>
      </c>
      <c r="F375" s="3">
        <f>SUMIF(Table134[Date],Daybook!C375,Table134[Amount])</f>
        <v>0</v>
      </c>
      <c r="G375" s="3">
        <f t="shared" si="16"/>
        <v>0</v>
      </c>
      <c r="H375" s="3">
        <f t="shared" si="17"/>
        <v>90000</v>
      </c>
    </row>
  </sheetData>
  <mergeCells count="4">
    <mergeCell ref="B1:H2"/>
    <mergeCell ref="C6:D6"/>
    <mergeCell ref="C7:D7"/>
    <mergeCell ref="C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Receipt</vt:lpstr>
      <vt:lpstr>Payment</vt:lpstr>
      <vt:lpstr>Daybook</vt:lpstr>
      <vt:lpstr>daybook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2024-12-20T13:09:23Z</dcterms:created>
  <dcterms:modified xsi:type="dcterms:W3CDTF">2024-12-21T13:19:38Z</dcterms:modified>
</cp:coreProperties>
</file>