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user/Desktop/MATH 183/Project 2/"/>
    </mc:Choice>
  </mc:AlternateContent>
  <xr:revisionPtr revIDLastSave="0" documentId="13_ncr:1_{CFB08346-E56F-9042-9242-4D9E295E5B66}" xr6:coauthVersionLast="45" xr6:coauthVersionMax="45" xr10:uidLastSave="{00000000-0000-0000-0000-000000000000}"/>
  <bookViews>
    <workbookView xWindow="0" yWindow="460" windowWidth="28800" windowHeight="16700" activeTab="6" xr2:uid="{00000000-000D-0000-FFFF-FFFF00000000}"/>
  </bookViews>
  <sheets>
    <sheet name="MEAN2" sheetId="3" r:id="rId1"/>
    <sheet name="CHI-NORM1" sheetId="4" r:id="rId2"/>
    <sheet name="Sheet5" sheetId="5" r:id="rId3"/>
    <sheet name="Sheet6" sheetId="6" r:id="rId4"/>
    <sheet name="CHI-NORM2" sheetId="7" r:id="rId5"/>
    <sheet name="Sheet8" sheetId="8" r:id="rId6"/>
    <sheet name="Sheet9" sheetId="9" r:id="rId7"/>
    <sheet name="Sheet1" sheetId="1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E4" i="9"/>
  <c r="F13" i="8"/>
  <c r="F12" i="8"/>
  <c r="B19" i="7"/>
  <c r="B18" i="7"/>
  <c r="B17" i="7"/>
  <c r="B16" i="7"/>
  <c r="B5" i="7"/>
  <c r="D2" i="1"/>
  <c r="E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3" i="1"/>
  <c r="B4" i="1"/>
  <c r="B5" i="1"/>
  <c r="B6" i="1"/>
  <c r="B7" i="1"/>
  <c r="B8" i="1"/>
  <c r="B9" i="1"/>
  <c r="B10" i="1"/>
  <c r="B11" i="1"/>
  <c r="B2" i="1"/>
  <c r="B1" i="1"/>
  <c r="B19" i="4"/>
  <c r="B18" i="4"/>
  <c r="B17" i="4"/>
  <c r="B16" i="4"/>
  <c r="B5" i="4"/>
  <c r="C9" i="3"/>
  <c r="C12" i="3"/>
  <c r="C10" i="3"/>
  <c r="C8" i="3"/>
  <c r="C5" i="3"/>
  <c r="C4" i="3"/>
</calcChain>
</file>

<file path=xl/sharedStrings.xml><?xml version="1.0" encoding="utf-8"?>
<sst xmlns="http://schemas.openxmlformats.org/spreadsheetml/2006/main" count="111" uniqueCount="44">
  <si>
    <t>Column 1</t>
  </si>
  <si>
    <t xml:space="preserve">Mean </t>
  </si>
  <si>
    <t>Standard Deviation</t>
  </si>
  <si>
    <t>Hypothesized Mean</t>
  </si>
  <si>
    <t>df</t>
  </si>
  <si>
    <t>t Stat</t>
  </si>
  <si>
    <t>P(T&lt;=t) one-tail</t>
  </si>
  <si>
    <t>t Critical one-tail</t>
  </si>
  <si>
    <t>P(T&lt;=t) two-tail</t>
  </si>
  <si>
    <t>t Critical two-tail</t>
  </si>
  <si>
    <t>Standard Error</t>
  </si>
  <si>
    <t>t-Test: Mean</t>
  </si>
  <si>
    <t>Intervals</t>
  </si>
  <si>
    <t>Probability</t>
  </si>
  <si>
    <t>Expected</t>
  </si>
  <si>
    <t>Observed</t>
  </si>
  <si>
    <t>(z &lt;= -2)</t>
  </si>
  <si>
    <t>(-2 &lt; z &lt;= -1)</t>
  </si>
  <si>
    <t>(-1 &lt; z &lt;= 0)</t>
  </si>
  <si>
    <t>(0 &lt; z &lt;= 1)</t>
  </si>
  <si>
    <t>(1 &lt; z &lt;= 2)</t>
  </si>
  <si>
    <t>(z &gt; 2)</t>
  </si>
  <si>
    <t>Mean</t>
  </si>
  <si>
    <t>Standard deviation</t>
  </si>
  <si>
    <t>Observations</t>
  </si>
  <si>
    <t>chi-squared Stat</t>
  </si>
  <si>
    <t>p-value</t>
  </si>
  <si>
    <t>chi-squared Critical</t>
  </si>
  <si>
    <t>Chi-Squared Test of Normality</t>
  </si>
  <si>
    <t>Column1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</si>
  <si>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</si>
  <si>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</si>
  <si>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</si>
  <si>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</si>
  <si>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</si>
  <si>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</si>
  <si>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</si>
  <si>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</si>
  <si>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</si>
  <si>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</si>
  <si>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Level(90.0%)</t>
  </si>
  <si>
    <t>Confidence Level(99.0%)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</si>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</sst>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12EB-0164-FE4D-BF58-9FC0463A2A07}">
  <dimension ref="A1:D297"/>
  <sheetViews>
    <sheetView workbookViewId="0">
      <selection activeCell="B32" sqref="B32"/>
    </sheetView>
  </sheetViews>
  <sheetFormatPr baseColWidth="10" defaultColWidth="16.6640625" defaultRowHeight="16" x14ac:dyDescent="0.2"/>
  <cols>
    <col min="1" max="3" width="16.6640625" style="2"/>
    <col min="5" max="16384" width="16.6640625" style="2"/>
  </cols>
  <sheetData>
    <row r="1" spans="1:4" x14ac:dyDescent="0.2">
      <c r="A1" s="1" t="s">
        <v>11</v>
      </c>
      <c r="D1" s="2"/>
    </row>
    <row r="2" spans="1:4" x14ac:dyDescent="0.2">
      <c r="D2" s="2"/>
    </row>
    <row r="3" spans="1:4" x14ac:dyDescent="0.2">
      <c r="C3" s="3" t="s">
        <v>0</v>
      </c>
      <c r="D3" s="2"/>
    </row>
    <row r="4" spans="1:4" x14ac:dyDescent="0.2">
      <c r="A4" s="2" t="s">
        <v>1</v>
      </c>
      <c r="C4" s="2">
        <f>ROUND(751.486394557823, 4)</f>
        <v>751.4864</v>
      </c>
      <c r="D4" s="2"/>
    </row>
    <row r="5" spans="1:4" x14ac:dyDescent="0.2">
      <c r="A5" s="2" t="s">
        <v>2</v>
      </c>
      <c r="C5" s="2">
        <f>ROUND(357.135529601411, 4)</f>
        <v>357.13549999999998</v>
      </c>
      <c r="D5" s="2"/>
    </row>
    <row r="6" spans="1:4" x14ac:dyDescent="0.2">
      <c r="A6" s="2" t="s">
        <v>3</v>
      </c>
      <c r="C6" s="2">
        <v>649</v>
      </c>
      <c r="D6" s="2"/>
    </row>
    <row r="7" spans="1:4" x14ac:dyDescent="0.2">
      <c r="A7" s="2" t="s">
        <v>4</v>
      </c>
      <c r="C7" s="2">
        <v>293</v>
      </c>
      <c r="D7" s="2"/>
    </row>
    <row r="8" spans="1:4" x14ac:dyDescent="0.2">
      <c r="A8" s="2" t="s">
        <v>5</v>
      </c>
      <c r="C8" s="2">
        <f>ROUND(4.92047264989504, 4)</f>
        <v>4.9204999999999997</v>
      </c>
      <c r="D8" s="2"/>
    </row>
    <row r="9" spans="1:4" x14ac:dyDescent="0.2">
      <c r="A9" s="2" t="s">
        <v>6</v>
      </c>
      <c r="C9" s="2">
        <f>TDIST(ABS(4.92047264989504),293,1)</f>
        <v>7.2121358947604462E-7</v>
      </c>
      <c r="D9" s="2"/>
    </row>
    <row r="10" spans="1:4" x14ac:dyDescent="0.2">
      <c r="A10" s="2" t="s">
        <v>7</v>
      </c>
      <c r="C10" s="2">
        <f>ROUND(TINV(2 * 0.05, 293),4)</f>
        <v>1.6500999999999999</v>
      </c>
      <c r="D10" s="2"/>
    </row>
    <row r="11" spans="1:4" x14ac:dyDescent="0.2">
      <c r="A11" s="2" t="s">
        <v>8</v>
      </c>
      <c r="C11" s="2">
        <v>0</v>
      </c>
      <c r="D11" s="2"/>
    </row>
    <row r="12" spans="1:4" x14ac:dyDescent="0.2">
      <c r="A12" s="2" t="s">
        <v>9</v>
      </c>
      <c r="C12" s="2">
        <f>ROUND(TINV(0.05, 293),4)</f>
        <v>1.9681</v>
      </c>
      <c r="D12" s="2"/>
    </row>
    <row r="13" spans="1:4" x14ac:dyDescent="0.2">
      <c r="D13" s="2"/>
    </row>
    <row r="14" spans="1:4" x14ac:dyDescent="0.2">
      <c r="D14" s="2"/>
    </row>
    <row r="15" spans="1:4" x14ac:dyDescent="0.2">
      <c r="D15" s="2"/>
    </row>
    <row r="16" spans="1: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  <row r="118" spans="4:4" x14ac:dyDescent="0.2">
      <c r="D118" s="2"/>
    </row>
    <row r="119" spans="4:4" x14ac:dyDescent="0.2">
      <c r="D119" s="2"/>
    </row>
    <row r="120" spans="4:4" x14ac:dyDescent="0.2">
      <c r="D120" s="2"/>
    </row>
    <row r="121" spans="4:4" x14ac:dyDescent="0.2">
      <c r="D121" s="2"/>
    </row>
    <row r="122" spans="4:4" x14ac:dyDescent="0.2">
      <c r="D122" s="2"/>
    </row>
    <row r="123" spans="4:4" x14ac:dyDescent="0.2">
      <c r="D123" s="2"/>
    </row>
    <row r="124" spans="4:4" x14ac:dyDescent="0.2">
      <c r="D124" s="2"/>
    </row>
    <row r="125" spans="4:4" x14ac:dyDescent="0.2">
      <c r="D125" s="2"/>
    </row>
    <row r="126" spans="4:4" x14ac:dyDescent="0.2">
      <c r="D126" s="2"/>
    </row>
    <row r="127" spans="4:4" x14ac:dyDescent="0.2">
      <c r="D127" s="2"/>
    </row>
    <row r="128" spans="4:4" x14ac:dyDescent="0.2">
      <c r="D128" s="2"/>
    </row>
    <row r="129" spans="4:4" x14ac:dyDescent="0.2">
      <c r="D129" s="2"/>
    </row>
    <row r="130" spans="4:4" x14ac:dyDescent="0.2">
      <c r="D130" s="2"/>
    </row>
    <row r="131" spans="4:4" x14ac:dyDescent="0.2">
      <c r="D131" s="2"/>
    </row>
    <row r="132" spans="4:4" x14ac:dyDescent="0.2">
      <c r="D132" s="2"/>
    </row>
    <row r="133" spans="4:4" x14ac:dyDescent="0.2">
      <c r="D133" s="2"/>
    </row>
    <row r="134" spans="4:4" x14ac:dyDescent="0.2">
      <c r="D134" s="2"/>
    </row>
    <row r="135" spans="4:4" x14ac:dyDescent="0.2">
      <c r="D135" s="2"/>
    </row>
    <row r="136" spans="4:4" x14ac:dyDescent="0.2">
      <c r="D136" s="2"/>
    </row>
    <row r="137" spans="4:4" x14ac:dyDescent="0.2">
      <c r="D137" s="2"/>
    </row>
    <row r="138" spans="4:4" x14ac:dyDescent="0.2">
      <c r="D138" s="2"/>
    </row>
    <row r="139" spans="4:4" x14ac:dyDescent="0.2">
      <c r="D139" s="2"/>
    </row>
    <row r="140" spans="4:4" x14ac:dyDescent="0.2">
      <c r="D140" s="2"/>
    </row>
    <row r="141" spans="4:4" x14ac:dyDescent="0.2">
      <c r="D141" s="2"/>
    </row>
    <row r="142" spans="4:4" x14ac:dyDescent="0.2">
      <c r="D142" s="2"/>
    </row>
    <row r="143" spans="4:4" x14ac:dyDescent="0.2">
      <c r="D143" s="2"/>
    </row>
    <row r="144" spans="4:4" x14ac:dyDescent="0.2">
      <c r="D144" s="2"/>
    </row>
    <row r="145" spans="4:4" x14ac:dyDescent="0.2">
      <c r="D145" s="2"/>
    </row>
    <row r="146" spans="4:4" x14ac:dyDescent="0.2">
      <c r="D146" s="2"/>
    </row>
    <row r="147" spans="4:4" x14ac:dyDescent="0.2">
      <c r="D147" s="2"/>
    </row>
    <row r="148" spans="4:4" x14ac:dyDescent="0.2">
      <c r="D148" s="2"/>
    </row>
    <row r="149" spans="4:4" x14ac:dyDescent="0.2">
      <c r="D149" s="2"/>
    </row>
    <row r="150" spans="4:4" x14ac:dyDescent="0.2">
      <c r="D150" s="2"/>
    </row>
    <row r="151" spans="4:4" x14ac:dyDescent="0.2">
      <c r="D151" s="2"/>
    </row>
    <row r="152" spans="4:4" x14ac:dyDescent="0.2">
      <c r="D152" s="2"/>
    </row>
    <row r="153" spans="4:4" x14ac:dyDescent="0.2">
      <c r="D153" s="2"/>
    </row>
    <row r="154" spans="4:4" x14ac:dyDescent="0.2">
      <c r="D154" s="2"/>
    </row>
    <row r="155" spans="4:4" x14ac:dyDescent="0.2">
      <c r="D155" s="2"/>
    </row>
    <row r="156" spans="4:4" x14ac:dyDescent="0.2">
      <c r="D156" s="2"/>
    </row>
    <row r="157" spans="4:4" x14ac:dyDescent="0.2">
      <c r="D157" s="2"/>
    </row>
    <row r="158" spans="4:4" x14ac:dyDescent="0.2">
      <c r="D158" s="2"/>
    </row>
    <row r="159" spans="4:4" x14ac:dyDescent="0.2">
      <c r="D159" s="2"/>
    </row>
    <row r="160" spans="4:4" x14ac:dyDescent="0.2">
      <c r="D160" s="2"/>
    </row>
    <row r="161" spans="4:4" x14ac:dyDescent="0.2">
      <c r="D161" s="2"/>
    </row>
    <row r="162" spans="4:4" x14ac:dyDescent="0.2">
      <c r="D162" s="2"/>
    </row>
    <row r="163" spans="4:4" x14ac:dyDescent="0.2">
      <c r="D163" s="2"/>
    </row>
    <row r="164" spans="4:4" x14ac:dyDescent="0.2">
      <c r="D164" s="2"/>
    </row>
    <row r="165" spans="4:4" x14ac:dyDescent="0.2">
      <c r="D165" s="2"/>
    </row>
    <row r="166" spans="4:4" x14ac:dyDescent="0.2">
      <c r="D166" s="2"/>
    </row>
    <row r="167" spans="4:4" x14ac:dyDescent="0.2">
      <c r="D167" s="2"/>
    </row>
    <row r="168" spans="4:4" x14ac:dyDescent="0.2">
      <c r="D168" s="2"/>
    </row>
    <row r="169" spans="4:4" x14ac:dyDescent="0.2">
      <c r="D169" s="2"/>
    </row>
    <row r="170" spans="4:4" x14ac:dyDescent="0.2">
      <c r="D170" s="2"/>
    </row>
    <row r="171" spans="4:4" x14ac:dyDescent="0.2">
      <c r="D171" s="2"/>
    </row>
    <row r="172" spans="4:4" x14ac:dyDescent="0.2">
      <c r="D172" s="2"/>
    </row>
    <row r="173" spans="4:4" x14ac:dyDescent="0.2">
      <c r="D173" s="2"/>
    </row>
    <row r="174" spans="4:4" x14ac:dyDescent="0.2">
      <c r="D174" s="2"/>
    </row>
    <row r="175" spans="4:4" x14ac:dyDescent="0.2">
      <c r="D175" s="2"/>
    </row>
    <row r="176" spans="4:4" x14ac:dyDescent="0.2">
      <c r="D176" s="2"/>
    </row>
    <row r="177" spans="4:4" x14ac:dyDescent="0.2">
      <c r="D177" s="2"/>
    </row>
    <row r="178" spans="4:4" x14ac:dyDescent="0.2">
      <c r="D178" s="2"/>
    </row>
    <row r="179" spans="4:4" x14ac:dyDescent="0.2">
      <c r="D179" s="2"/>
    </row>
    <row r="180" spans="4:4" x14ac:dyDescent="0.2">
      <c r="D180" s="2"/>
    </row>
    <row r="181" spans="4:4" x14ac:dyDescent="0.2">
      <c r="D181" s="2"/>
    </row>
    <row r="182" spans="4:4" x14ac:dyDescent="0.2">
      <c r="D182" s="2"/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  <row r="186" spans="4:4" x14ac:dyDescent="0.2">
      <c r="D186" s="2"/>
    </row>
    <row r="187" spans="4:4" x14ac:dyDescent="0.2">
      <c r="D187" s="2"/>
    </row>
    <row r="188" spans="4:4" x14ac:dyDescent="0.2">
      <c r="D188" s="2"/>
    </row>
    <row r="189" spans="4:4" x14ac:dyDescent="0.2">
      <c r="D189" s="2"/>
    </row>
    <row r="190" spans="4:4" x14ac:dyDescent="0.2">
      <c r="D190" s="2"/>
    </row>
    <row r="191" spans="4:4" x14ac:dyDescent="0.2">
      <c r="D191" s="2"/>
    </row>
    <row r="192" spans="4:4" x14ac:dyDescent="0.2">
      <c r="D192" s="2"/>
    </row>
    <row r="193" spans="4:4" x14ac:dyDescent="0.2">
      <c r="D193" s="2"/>
    </row>
    <row r="194" spans="4:4" x14ac:dyDescent="0.2">
      <c r="D194" s="2"/>
    </row>
    <row r="195" spans="4:4" x14ac:dyDescent="0.2">
      <c r="D195" s="2"/>
    </row>
    <row r="196" spans="4:4" x14ac:dyDescent="0.2">
      <c r="D196" s="2"/>
    </row>
    <row r="197" spans="4:4" x14ac:dyDescent="0.2">
      <c r="D197" s="2"/>
    </row>
    <row r="198" spans="4:4" x14ac:dyDescent="0.2">
      <c r="D198" s="2"/>
    </row>
    <row r="199" spans="4:4" x14ac:dyDescent="0.2">
      <c r="D199" s="2"/>
    </row>
    <row r="200" spans="4:4" x14ac:dyDescent="0.2">
      <c r="D200" s="2"/>
    </row>
    <row r="201" spans="4:4" x14ac:dyDescent="0.2">
      <c r="D201" s="2"/>
    </row>
    <row r="202" spans="4:4" x14ac:dyDescent="0.2">
      <c r="D202" s="2"/>
    </row>
    <row r="203" spans="4:4" x14ac:dyDescent="0.2">
      <c r="D203" s="2"/>
    </row>
    <row r="204" spans="4:4" x14ac:dyDescent="0.2">
      <c r="D204" s="2"/>
    </row>
    <row r="205" spans="4:4" x14ac:dyDescent="0.2">
      <c r="D205" s="2"/>
    </row>
    <row r="206" spans="4:4" x14ac:dyDescent="0.2">
      <c r="D206" s="2"/>
    </row>
    <row r="207" spans="4:4" x14ac:dyDescent="0.2">
      <c r="D207" s="2"/>
    </row>
    <row r="208" spans="4:4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  <row r="233" spans="4:4" x14ac:dyDescent="0.2">
      <c r="D233" s="2"/>
    </row>
    <row r="234" spans="4:4" x14ac:dyDescent="0.2">
      <c r="D234" s="2"/>
    </row>
    <row r="235" spans="4:4" x14ac:dyDescent="0.2">
      <c r="D235" s="2"/>
    </row>
    <row r="236" spans="4:4" x14ac:dyDescent="0.2">
      <c r="D236" s="2"/>
    </row>
    <row r="237" spans="4:4" x14ac:dyDescent="0.2">
      <c r="D237" s="2"/>
    </row>
    <row r="238" spans="4:4" x14ac:dyDescent="0.2">
      <c r="D238" s="2"/>
    </row>
    <row r="239" spans="4:4" x14ac:dyDescent="0.2">
      <c r="D239" s="2"/>
    </row>
    <row r="240" spans="4:4" x14ac:dyDescent="0.2">
      <c r="D240" s="2"/>
    </row>
    <row r="241" spans="4:4" x14ac:dyDescent="0.2">
      <c r="D241" s="2"/>
    </row>
    <row r="242" spans="4:4" x14ac:dyDescent="0.2">
      <c r="D242" s="2"/>
    </row>
    <row r="243" spans="4:4" x14ac:dyDescent="0.2">
      <c r="D243" s="2"/>
    </row>
    <row r="244" spans="4:4" x14ac:dyDescent="0.2">
      <c r="D244" s="2"/>
    </row>
    <row r="245" spans="4:4" x14ac:dyDescent="0.2">
      <c r="D245" s="2"/>
    </row>
    <row r="246" spans="4:4" x14ac:dyDescent="0.2">
      <c r="D246" s="2"/>
    </row>
    <row r="247" spans="4:4" x14ac:dyDescent="0.2">
      <c r="D247" s="2"/>
    </row>
    <row r="248" spans="4:4" x14ac:dyDescent="0.2">
      <c r="D248" s="2"/>
    </row>
    <row r="249" spans="4:4" x14ac:dyDescent="0.2">
      <c r="D249" s="2"/>
    </row>
    <row r="250" spans="4:4" x14ac:dyDescent="0.2">
      <c r="D250" s="2"/>
    </row>
    <row r="251" spans="4:4" x14ac:dyDescent="0.2">
      <c r="D251" s="2"/>
    </row>
    <row r="252" spans="4:4" x14ac:dyDescent="0.2">
      <c r="D252" s="2"/>
    </row>
    <row r="253" spans="4:4" x14ac:dyDescent="0.2">
      <c r="D253" s="2"/>
    </row>
    <row r="254" spans="4:4" x14ac:dyDescent="0.2">
      <c r="D254" s="2"/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" x14ac:dyDescent="0.2">
      <c r="D273" s="2"/>
    </row>
    <row r="274" spans="4:4" x14ac:dyDescent="0.2">
      <c r="D274" s="2"/>
    </row>
    <row r="275" spans="4:4" x14ac:dyDescent="0.2">
      <c r="D275" s="2"/>
    </row>
    <row r="276" spans="4:4" x14ac:dyDescent="0.2">
      <c r="D276" s="2"/>
    </row>
    <row r="277" spans="4:4" x14ac:dyDescent="0.2">
      <c r="D277" s="2"/>
    </row>
    <row r="278" spans="4:4" x14ac:dyDescent="0.2">
      <c r="D278" s="2"/>
    </row>
    <row r="279" spans="4:4" x14ac:dyDescent="0.2">
      <c r="D279" s="2"/>
    </row>
    <row r="280" spans="4:4" x14ac:dyDescent="0.2">
      <c r="D280" s="2"/>
    </row>
    <row r="281" spans="4:4" x14ac:dyDescent="0.2">
      <c r="D281" s="2"/>
    </row>
    <row r="282" spans="4:4" x14ac:dyDescent="0.2">
      <c r="D282" s="2"/>
    </row>
    <row r="283" spans="4:4" x14ac:dyDescent="0.2">
      <c r="D283" s="2"/>
    </row>
    <row r="284" spans="4:4" x14ac:dyDescent="0.2">
      <c r="D284" s="2"/>
    </row>
    <row r="285" spans="4:4" x14ac:dyDescent="0.2">
      <c r="D285" s="2"/>
    </row>
    <row r="286" spans="4:4" x14ac:dyDescent="0.2">
      <c r="D286" s="2"/>
    </row>
    <row r="287" spans="4:4" x14ac:dyDescent="0.2">
      <c r="D287" s="2"/>
    </row>
    <row r="288" spans="4:4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  <row r="296" spans="4:4" x14ac:dyDescent="0.2">
      <c r="D296" s="2"/>
    </row>
    <row r="297" spans="4:4" x14ac:dyDescent="0.2">
      <c r="D2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340C-5521-D442-A2EC-1DACE1C0264E}">
  <dimension ref="A1:D19"/>
  <sheetViews>
    <sheetView workbookViewId="0">
      <selection activeCell="E34" sqref="E34"/>
    </sheetView>
  </sheetViews>
  <sheetFormatPr baseColWidth="10" defaultColWidth="16.6640625" defaultRowHeight="16" x14ac:dyDescent="0.2"/>
  <cols>
    <col min="1" max="16384" width="16.6640625" style="2"/>
  </cols>
  <sheetData>
    <row r="1" spans="1:4" x14ac:dyDescent="0.2">
      <c r="A1" s="4" t="s">
        <v>28</v>
      </c>
    </row>
    <row r="3" spans="1:4" x14ac:dyDescent="0.2">
      <c r="B3" s="3" t="s">
        <v>0</v>
      </c>
    </row>
    <row r="4" spans="1:4" x14ac:dyDescent="0.2">
      <c r="A4" s="5" t="s">
        <v>22</v>
      </c>
      <c r="B4" s="6">
        <v>751.48639455782313</v>
      </c>
    </row>
    <row r="5" spans="1:4" x14ac:dyDescent="0.2">
      <c r="A5" s="5" t="s">
        <v>23</v>
      </c>
      <c r="B5" s="6">
        <f>ROUND(357.135529601411,4)</f>
        <v>357.13549999999998</v>
      </c>
    </row>
    <row r="6" spans="1:4" x14ac:dyDescent="0.2">
      <c r="A6" s="5" t="s">
        <v>24</v>
      </c>
      <c r="B6" s="6">
        <v>294</v>
      </c>
    </row>
    <row r="8" spans="1:4" x14ac:dyDescent="0.2">
      <c r="A8" s="7" t="s">
        <v>12</v>
      </c>
      <c r="B8" s="7" t="s">
        <v>13</v>
      </c>
      <c r="C8" s="7" t="s">
        <v>14</v>
      </c>
      <c r="D8" s="7" t="s">
        <v>15</v>
      </c>
    </row>
    <row r="9" spans="1:4" x14ac:dyDescent="0.2">
      <c r="A9" s="6" t="s">
        <v>16</v>
      </c>
      <c r="B9" s="6">
        <v>2.2749999999999999E-2</v>
      </c>
      <c r="C9" s="6">
        <v>6.6884999999999994</v>
      </c>
      <c r="D9" s="6">
        <v>7</v>
      </c>
    </row>
    <row r="10" spans="1:4" x14ac:dyDescent="0.2">
      <c r="A10" s="6" t="s">
        <v>17</v>
      </c>
      <c r="B10" s="6">
        <v>0.135905</v>
      </c>
      <c r="C10" s="6">
        <v>39.956069999999997</v>
      </c>
      <c r="D10" s="6">
        <v>40</v>
      </c>
    </row>
    <row r="11" spans="1:4" x14ac:dyDescent="0.2">
      <c r="A11" s="6" t="s">
        <v>18</v>
      </c>
      <c r="B11" s="6">
        <v>0.34134500000000001</v>
      </c>
      <c r="C11" s="6">
        <v>100.35543</v>
      </c>
      <c r="D11" s="6">
        <v>102</v>
      </c>
    </row>
    <row r="12" spans="1:4" x14ac:dyDescent="0.2">
      <c r="A12" s="6" t="s">
        <v>19</v>
      </c>
      <c r="B12" s="6">
        <v>0.34134500000000001</v>
      </c>
      <c r="C12" s="6">
        <v>100.35543</v>
      </c>
      <c r="D12" s="6">
        <v>97</v>
      </c>
    </row>
    <row r="13" spans="1:4" x14ac:dyDescent="0.2">
      <c r="A13" s="6" t="s">
        <v>20</v>
      </c>
      <c r="B13" s="6">
        <v>0.135905</v>
      </c>
      <c r="C13" s="6">
        <v>39.956069999999997</v>
      </c>
      <c r="D13" s="6">
        <v>43</v>
      </c>
    </row>
    <row r="14" spans="1:4" x14ac:dyDescent="0.2">
      <c r="A14" s="6" t="s">
        <v>21</v>
      </c>
      <c r="B14" s="6">
        <v>2.2749999999999999E-2</v>
      </c>
      <c r="C14" s="6">
        <v>6.6884999999999994</v>
      </c>
      <c r="D14" s="6">
        <v>5</v>
      </c>
    </row>
    <row r="16" spans="1:4" x14ac:dyDescent="0.2">
      <c r="A16" s="5" t="s">
        <v>25</v>
      </c>
      <c r="B16" s="6">
        <f>ROUND(0.811847548991877,4)</f>
        <v>0.81179999999999997</v>
      </c>
    </row>
    <row r="17" spans="1:2" x14ac:dyDescent="0.2">
      <c r="A17" s="5" t="s">
        <v>4</v>
      </c>
      <c r="B17" s="6">
        <f>3</f>
        <v>3</v>
      </c>
    </row>
    <row r="18" spans="1:2" x14ac:dyDescent="0.2">
      <c r="A18" s="5" t="s">
        <v>26</v>
      </c>
      <c r="B18" s="6">
        <f>ROUND(CHIDIST(0.811847548991877, 3),4)</f>
        <v>0.84660000000000002</v>
      </c>
    </row>
    <row r="19" spans="1:2" x14ac:dyDescent="0.2">
      <c r="A19" s="5" t="s">
        <v>27</v>
      </c>
      <c r="B19" s="6">
        <f>ROUND(CHIINV(0.05, 3),4)</f>
        <v>7.8147000000000002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DC20-EAB9-3045-B4EC-C402D73D6285}">
  <dimension ref="A1:B16"/>
  <sheetViews>
    <sheetView workbookViewId="0">
      <selection activeCell="D9" sqref="D9"/>
    </sheetView>
  </sheetViews>
  <sheetFormatPr baseColWidth="10" defaultColWidth="21.6640625" defaultRowHeight="16" x14ac:dyDescent="0.2"/>
  <cols>
    <col min="1" max="16384" width="21.6640625" style="2"/>
  </cols>
  <sheetData>
    <row r="1" spans="1:2" x14ac:dyDescent="0.2">
      <c r="A1" s="8" t="s">
        <v>29</v>
      </c>
      <c r="B1" s="8"/>
    </row>
    <row r="2" spans="1:2" x14ac:dyDescent="0.2">
      <c r="A2" s="9"/>
      <c r="B2" s="9"/>
    </row>
    <row r="3" spans="1:2" x14ac:dyDescent="0.2">
      <c r="A3" s="9" t="s">
        <v>22</v>
      </c>
      <c r="B3" s="9">
        <v>751.48639455782313</v>
      </c>
    </row>
    <row r="4" spans="1:2" x14ac:dyDescent="0.2">
      <c r="A4" s="9" t="s">
        <v>10</v>
      </c>
      <c r="B4" s="9">
        <v>20.828567060526019</v>
      </c>
    </row>
    <row r="5" spans="1:2" x14ac:dyDescent="0.2">
      <c r="A5" s="9" t="s">
        <v>30</v>
      </c>
      <c r="B5" s="9">
        <v>747.5</v>
      </c>
    </row>
    <row r="6" spans="1:2" x14ac:dyDescent="0.2">
      <c r="A6" s="9" t="s">
        <v>31</v>
      </c>
      <c r="B6" s="9">
        <v>0</v>
      </c>
    </row>
    <row r="7" spans="1:2" x14ac:dyDescent="0.2">
      <c r="A7" s="9" t="s">
        <v>2</v>
      </c>
      <c r="B7" s="9">
        <v>357.13552960141044</v>
      </c>
    </row>
    <row r="8" spans="1:2" x14ac:dyDescent="0.2">
      <c r="A8" s="9" t="s">
        <v>32</v>
      </c>
      <c r="B8" s="9">
        <v>127545.78650367992</v>
      </c>
    </row>
    <row r="9" spans="1:2" x14ac:dyDescent="0.2">
      <c r="A9" s="9" t="s">
        <v>33</v>
      </c>
      <c r="B9" s="9">
        <v>3.1814353240060989E-2</v>
      </c>
    </row>
    <row r="10" spans="1:2" x14ac:dyDescent="0.2">
      <c r="A10" s="9" t="s">
        <v>34</v>
      </c>
      <c r="B10" s="9">
        <v>0.20343102611337613</v>
      </c>
    </row>
    <row r="11" spans="1:2" x14ac:dyDescent="0.2">
      <c r="A11" s="9" t="s">
        <v>35</v>
      </c>
      <c r="B11" s="9">
        <v>2002</v>
      </c>
    </row>
    <row r="12" spans="1:2" x14ac:dyDescent="0.2">
      <c r="A12" s="9" t="s">
        <v>36</v>
      </c>
      <c r="B12" s="9">
        <v>0</v>
      </c>
    </row>
    <row r="13" spans="1:2" x14ac:dyDescent="0.2">
      <c r="A13" s="9" t="s">
        <v>37</v>
      </c>
      <c r="B13" s="9">
        <v>2002</v>
      </c>
    </row>
    <row r="14" spans="1:2" x14ac:dyDescent="0.2">
      <c r="A14" s="9" t="s">
        <v>38</v>
      </c>
      <c r="B14" s="9">
        <v>220937</v>
      </c>
    </row>
    <row r="15" spans="1:2" x14ac:dyDescent="0.2">
      <c r="A15" s="9" t="s">
        <v>39</v>
      </c>
      <c r="B15" s="9">
        <v>294</v>
      </c>
    </row>
    <row r="16" spans="1:2" ht="17" thickBot="1" x14ac:dyDescent="0.25">
      <c r="A16" s="10" t="s">
        <v>40</v>
      </c>
      <c r="B16" s="10">
        <v>34.368610029569751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8E6C-6947-7D4B-8446-DD771BE828DF}">
  <dimension ref="A1:B16"/>
  <sheetViews>
    <sheetView workbookViewId="0">
      <selection activeCell="D20" sqref="D3:D20"/>
    </sheetView>
  </sheetViews>
  <sheetFormatPr baseColWidth="10" defaultColWidth="21.6640625" defaultRowHeight="16" x14ac:dyDescent="0.2"/>
  <cols>
    <col min="1" max="16384" width="21.6640625" style="2"/>
  </cols>
  <sheetData>
    <row r="1" spans="1:2" x14ac:dyDescent="0.2">
      <c r="A1" s="8" t="s">
        <v>29</v>
      </c>
      <c r="B1" s="8"/>
    </row>
    <row r="2" spans="1:2" x14ac:dyDescent="0.2">
      <c r="A2" s="9"/>
      <c r="B2" s="9"/>
    </row>
    <row r="3" spans="1:2" x14ac:dyDescent="0.2">
      <c r="A3" s="9" t="s">
        <v>22</v>
      </c>
      <c r="B3" s="9">
        <v>751.48639455782313</v>
      </c>
    </row>
    <row r="4" spans="1:2" x14ac:dyDescent="0.2">
      <c r="A4" s="9" t="s">
        <v>10</v>
      </c>
      <c r="B4" s="9">
        <v>20.828567060526019</v>
      </c>
    </row>
    <row r="5" spans="1:2" x14ac:dyDescent="0.2">
      <c r="A5" s="9" t="s">
        <v>30</v>
      </c>
      <c r="B5" s="9">
        <v>747.5</v>
      </c>
    </row>
    <row r="6" spans="1:2" x14ac:dyDescent="0.2">
      <c r="A6" s="9" t="s">
        <v>31</v>
      </c>
      <c r="B6" s="9">
        <v>0</v>
      </c>
    </row>
    <row r="7" spans="1:2" x14ac:dyDescent="0.2">
      <c r="A7" s="9" t="s">
        <v>2</v>
      </c>
      <c r="B7" s="9">
        <v>357.13552960141044</v>
      </c>
    </row>
    <row r="8" spans="1:2" x14ac:dyDescent="0.2">
      <c r="A8" s="9" t="s">
        <v>32</v>
      </c>
      <c r="B8" s="9">
        <v>127545.78650367992</v>
      </c>
    </row>
    <row r="9" spans="1:2" x14ac:dyDescent="0.2">
      <c r="A9" s="9" t="s">
        <v>33</v>
      </c>
      <c r="B9" s="9">
        <v>3.1814353240060989E-2</v>
      </c>
    </row>
    <row r="10" spans="1:2" x14ac:dyDescent="0.2">
      <c r="A10" s="9" t="s">
        <v>34</v>
      </c>
      <c r="B10" s="9">
        <v>0.20343102611337613</v>
      </c>
    </row>
    <row r="11" spans="1:2" x14ac:dyDescent="0.2">
      <c r="A11" s="9" t="s">
        <v>35</v>
      </c>
      <c r="B11" s="9">
        <v>2002</v>
      </c>
    </row>
    <row r="12" spans="1:2" x14ac:dyDescent="0.2">
      <c r="A12" s="9" t="s">
        <v>36</v>
      </c>
      <c r="B12" s="9">
        <v>0</v>
      </c>
    </row>
    <row r="13" spans="1:2" x14ac:dyDescent="0.2">
      <c r="A13" s="9" t="s">
        <v>37</v>
      </c>
      <c r="B13" s="9">
        <v>2002</v>
      </c>
    </row>
    <row r="14" spans="1:2" x14ac:dyDescent="0.2">
      <c r="A14" s="9" t="s">
        <v>38</v>
      </c>
      <c r="B14" s="9">
        <v>220937</v>
      </c>
    </row>
    <row r="15" spans="1:2" x14ac:dyDescent="0.2">
      <c r="A15" s="9" t="s">
        <v>39</v>
      </c>
      <c r="B15" s="9">
        <v>294</v>
      </c>
    </row>
    <row r="16" spans="1:2" ht="17" thickBot="1" x14ac:dyDescent="0.25">
      <c r="A16" s="10" t="s">
        <v>41</v>
      </c>
      <c r="B16" s="10">
        <v>54.002490849010911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CE15-9B5C-CB41-88AD-14BEAC5E6AC9}">
  <dimension ref="A1:D19"/>
  <sheetViews>
    <sheetView workbookViewId="0">
      <selection activeCell="I31" sqref="I31"/>
    </sheetView>
  </sheetViews>
  <sheetFormatPr baseColWidth="10" defaultColWidth="16.6640625" defaultRowHeight="16" x14ac:dyDescent="0.2"/>
  <cols>
    <col min="1" max="16384" width="16.6640625" style="2"/>
  </cols>
  <sheetData>
    <row r="1" spans="1:4" x14ac:dyDescent="0.2">
      <c r="A1" s="4" t="s">
        <v>28</v>
      </c>
    </row>
    <row r="3" spans="1:4" x14ac:dyDescent="0.2">
      <c r="B3" s="3" t="s">
        <v>0</v>
      </c>
    </row>
    <row r="4" spans="1:4" x14ac:dyDescent="0.2">
      <c r="A4" s="5" t="s">
        <v>22</v>
      </c>
      <c r="B4" s="6">
        <v>747.21843003412971</v>
      </c>
    </row>
    <row r="5" spans="1:4" x14ac:dyDescent="0.2">
      <c r="A5" s="5" t="s">
        <v>23</v>
      </c>
      <c r="B5" s="6">
        <f>ROUND(350.15551349618,4)</f>
        <v>350.15550000000002</v>
      </c>
    </row>
    <row r="6" spans="1:4" x14ac:dyDescent="0.2">
      <c r="A6" s="5" t="s">
        <v>24</v>
      </c>
      <c r="B6" s="6">
        <v>293</v>
      </c>
    </row>
    <row r="8" spans="1:4" x14ac:dyDescent="0.2">
      <c r="A8" s="7" t="s">
        <v>12</v>
      </c>
      <c r="B8" s="7" t="s">
        <v>13</v>
      </c>
      <c r="C8" s="7" t="s">
        <v>14</v>
      </c>
      <c r="D8" s="7" t="s">
        <v>15</v>
      </c>
    </row>
    <row r="9" spans="1:4" x14ac:dyDescent="0.2">
      <c r="A9" s="6" t="s">
        <v>16</v>
      </c>
      <c r="B9" s="6">
        <v>2.2749999999999999E-2</v>
      </c>
      <c r="C9" s="6">
        <v>6.6657500000000001</v>
      </c>
      <c r="D9" s="6">
        <v>7</v>
      </c>
    </row>
    <row r="10" spans="1:4" x14ac:dyDescent="0.2">
      <c r="A10" s="6" t="s">
        <v>17</v>
      </c>
      <c r="B10" s="6">
        <v>0.135905</v>
      </c>
      <c r="C10" s="6">
        <v>39.820165000000003</v>
      </c>
      <c r="D10" s="6">
        <v>41</v>
      </c>
    </row>
    <row r="11" spans="1:4" x14ac:dyDescent="0.2">
      <c r="A11" s="6" t="s">
        <v>18</v>
      </c>
      <c r="B11" s="6">
        <v>0.34134500000000001</v>
      </c>
      <c r="C11" s="6">
        <v>100.01408500000001</v>
      </c>
      <c r="D11" s="6">
        <v>99</v>
      </c>
    </row>
    <row r="12" spans="1:4" x14ac:dyDescent="0.2">
      <c r="A12" s="6" t="s">
        <v>19</v>
      </c>
      <c r="B12" s="6">
        <v>0.34134500000000001</v>
      </c>
      <c r="C12" s="6">
        <v>100.01408500000001</v>
      </c>
      <c r="D12" s="6">
        <v>97</v>
      </c>
    </row>
    <row r="13" spans="1:4" x14ac:dyDescent="0.2">
      <c r="A13" s="6" t="s">
        <v>20</v>
      </c>
      <c r="B13" s="6">
        <v>0.135905</v>
      </c>
      <c r="C13" s="6">
        <v>39.820165000000003</v>
      </c>
      <c r="D13" s="6">
        <v>43</v>
      </c>
    </row>
    <row r="14" spans="1:4" x14ac:dyDescent="0.2">
      <c r="A14" s="6" t="s">
        <v>21</v>
      </c>
      <c r="B14" s="6">
        <v>2.2749999999999999E-2</v>
      </c>
      <c r="C14" s="6">
        <v>6.6657500000000001</v>
      </c>
      <c r="D14" s="6">
        <v>6</v>
      </c>
    </row>
    <row r="16" spans="1:4" x14ac:dyDescent="0.2">
      <c r="A16" s="5" t="s">
        <v>25</v>
      </c>
      <c r="B16" s="6">
        <f>ROUND(0.473252703945061,4)</f>
        <v>0.4733</v>
      </c>
    </row>
    <row r="17" spans="1:2" x14ac:dyDescent="0.2">
      <c r="A17" s="5" t="s">
        <v>4</v>
      </c>
      <c r="B17" s="6">
        <f>3</f>
        <v>3</v>
      </c>
    </row>
    <row r="18" spans="1:2" x14ac:dyDescent="0.2">
      <c r="A18" s="5" t="s">
        <v>26</v>
      </c>
      <c r="B18" s="6">
        <f>ROUND(CHIDIST(0.473252703945061, 3),4)</f>
        <v>0.92469999999999997</v>
      </c>
    </row>
    <row r="19" spans="1:2" x14ac:dyDescent="0.2">
      <c r="A19" s="5" t="s">
        <v>27</v>
      </c>
      <c r="B19" s="6">
        <f>ROUND(CHIINV(0.05, 3),4)</f>
        <v>7.8147000000000002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8AA5-85A7-1A49-9F08-E2CAE2F80A95}">
  <dimension ref="A1:F16"/>
  <sheetViews>
    <sheetView workbookViewId="0">
      <selection activeCell="F14" sqref="F14"/>
    </sheetView>
  </sheetViews>
  <sheetFormatPr baseColWidth="10" defaultColWidth="21.6640625" defaultRowHeight="16" x14ac:dyDescent="0.2"/>
  <cols>
    <col min="1" max="16384" width="21.6640625" style="2"/>
  </cols>
  <sheetData>
    <row r="1" spans="1:6" x14ac:dyDescent="0.2">
      <c r="A1" s="8" t="s">
        <v>29</v>
      </c>
      <c r="B1" s="8"/>
    </row>
    <row r="2" spans="1:6" x14ac:dyDescent="0.2">
      <c r="A2" s="9"/>
      <c r="B2" s="9"/>
    </row>
    <row r="3" spans="1:6" x14ac:dyDescent="0.2">
      <c r="A3" s="9" t="s">
        <v>22</v>
      </c>
      <c r="B3" s="9">
        <v>747.21843003412971</v>
      </c>
    </row>
    <row r="4" spans="1:6" x14ac:dyDescent="0.2">
      <c r="A4" s="9" t="s">
        <v>10</v>
      </c>
      <c r="B4" s="9">
        <v>20.456303519748111</v>
      </c>
    </row>
    <row r="5" spans="1:6" x14ac:dyDescent="0.2">
      <c r="A5" s="9" t="s">
        <v>30</v>
      </c>
      <c r="B5" s="9">
        <v>746</v>
      </c>
    </row>
    <row r="6" spans="1:6" x14ac:dyDescent="0.2">
      <c r="A6" s="9" t="s">
        <v>31</v>
      </c>
      <c r="B6" s="9">
        <v>0</v>
      </c>
    </row>
    <row r="7" spans="1:6" x14ac:dyDescent="0.2">
      <c r="A7" s="9" t="s">
        <v>2</v>
      </c>
      <c r="B7" s="9">
        <v>350.15551349617971</v>
      </c>
    </row>
    <row r="8" spans="1:6" x14ac:dyDescent="0.2">
      <c r="A8" s="9" t="s">
        <v>32</v>
      </c>
      <c r="B8" s="9">
        <v>122608.88363177329</v>
      </c>
    </row>
    <row r="9" spans="1:6" x14ac:dyDescent="0.2">
      <c r="A9" s="9" t="s">
        <v>33</v>
      </c>
      <c r="B9" s="9">
        <v>-0.26990035476647511</v>
      </c>
    </row>
    <row r="10" spans="1:6" x14ac:dyDescent="0.2">
      <c r="A10" s="9" t="s">
        <v>34</v>
      </c>
      <c r="B10" s="9">
        <v>9.6341361831214611E-2</v>
      </c>
    </row>
    <row r="11" spans="1:6" x14ac:dyDescent="0.2">
      <c r="A11" s="9" t="s">
        <v>35</v>
      </c>
      <c r="B11" s="9">
        <v>1735</v>
      </c>
    </row>
    <row r="12" spans="1:6" x14ac:dyDescent="0.2">
      <c r="A12" s="9" t="s">
        <v>36</v>
      </c>
      <c r="B12" s="9">
        <v>0</v>
      </c>
      <c r="F12" s="2">
        <f>B3-B16</f>
        <v>713.46371453716847</v>
      </c>
    </row>
    <row r="13" spans="1:6" x14ac:dyDescent="0.2">
      <c r="A13" s="9" t="s">
        <v>37</v>
      </c>
      <c r="B13" s="9">
        <v>1735</v>
      </c>
      <c r="F13" s="2">
        <f>B3+B16</f>
        <v>780.97314553109095</v>
      </c>
    </row>
    <row r="14" spans="1:6" x14ac:dyDescent="0.2">
      <c r="A14" s="9" t="s">
        <v>38</v>
      </c>
      <c r="B14" s="9">
        <v>218935</v>
      </c>
    </row>
    <row r="15" spans="1:6" x14ac:dyDescent="0.2">
      <c r="A15" s="9" t="s">
        <v>39</v>
      </c>
      <c r="B15" s="9">
        <v>293</v>
      </c>
    </row>
    <row r="16" spans="1:6" ht="17" thickBot="1" x14ac:dyDescent="0.25">
      <c r="A16" s="10" t="s">
        <v>40</v>
      </c>
      <c r="B16" s="10">
        <v>33.754715496961246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F6AF-B907-DA4A-9090-347F413BCF86}">
  <dimension ref="A1:E16"/>
  <sheetViews>
    <sheetView tabSelected="1" workbookViewId="0">
      <selection activeCell="E6" sqref="E6"/>
    </sheetView>
  </sheetViews>
  <sheetFormatPr baseColWidth="10" defaultColWidth="21.6640625" defaultRowHeight="15" x14ac:dyDescent="0.2"/>
  <sheetData>
    <row r="1" spans="1:5" ht="16" x14ac:dyDescent="0.2">
      <c r="A1" s="8" t="s">
        <v>29</v>
      </c>
      <c r="B1" s="8"/>
    </row>
    <row r="2" spans="1:5" ht="16" x14ac:dyDescent="0.2">
      <c r="A2" s="9"/>
      <c r="B2" s="9"/>
    </row>
    <row r="3" spans="1:5" ht="16" x14ac:dyDescent="0.2">
      <c r="A3" s="9" t="s">
        <v>22</v>
      </c>
      <c r="B3" s="9">
        <v>747.21843003412971</v>
      </c>
    </row>
    <row r="4" spans="1:5" ht="16" x14ac:dyDescent="0.2">
      <c r="A4" s="9" t="s">
        <v>10</v>
      </c>
      <c r="B4" s="9">
        <v>20.456303519748111</v>
      </c>
      <c r="E4">
        <f>B3-B16</f>
        <v>694.17992151948715</v>
      </c>
    </row>
    <row r="5" spans="1:5" ht="16" x14ac:dyDescent="0.2">
      <c r="A5" s="9" t="s">
        <v>30</v>
      </c>
      <c r="B5" s="9">
        <v>746</v>
      </c>
      <c r="E5">
        <f>B3+B16</f>
        <v>800.25693854877227</v>
      </c>
    </row>
    <row r="6" spans="1:5" ht="16" x14ac:dyDescent="0.2">
      <c r="A6" s="9" t="s">
        <v>31</v>
      </c>
      <c r="B6" s="9">
        <v>0</v>
      </c>
    </row>
    <row r="7" spans="1:5" ht="16" x14ac:dyDescent="0.2">
      <c r="A7" s="9" t="s">
        <v>2</v>
      </c>
      <c r="B7" s="9">
        <v>350.15551349617971</v>
      </c>
    </row>
    <row r="8" spans="1:5" ht="16" x14ac:dyDescent="0.2">
      <c r="A8" s="9" t="s">
        <v>32</v>
      </c>
      <c r="B8" s="9">
        <v>122608.88363177329</v>
      </c>
    </row>
    <row r="9" spans="1:5" ht="16" x14ac:dyDescent="0.2">
      <c r="A9" s="9" t="s">
        <v>33</v>
      </c>
      <c r="B9" s="9">
        <v>-0.26990035476647511</v>
      </c>
    </row>
    <row r="10" spans="1:5" ht="16" x14ac:dyDescent="0.2">
      <c r="A10" s="9" t="s">
        <v>34</v>
      </c>
      <c r="B10" s="9">
        <v>9.6341361831214611E-2</v>
      </c>
    </row>
    <row r="11" spans="1:5" ht="16" x14ac:dyDescent="0.2">
      <c r="A11" s="9" t="s">
        <v>35</v>
      </c>
      <c r="B11" s="9">
        <v>1735</v>
      </c>
    </row>
    <row r="12" spans="1:5" ht="16" x14ac:dyDescent="0.2">
      <c r="A12" s="9" t="s">
        <v>36</v>
      </c>
      <c r="B12" s="9">
        <v>0</v>
      </c>
    </row>
    <row r="13" spans="1:5" ht="16" x14ac:dyDescent="0.2">
      <c r="A13" s="9" t="s">
        <v>37</v>
      </c>
      <c r="B13" s="9">
        <v>1735</v>
      </c>
    </row>
    <row r="14" spans="1:5" ht="16" x14ac:dyDescent="0.2">
      <c r="A14" s="9" t="s">
        <v>38</v>
      </c>
      <c r="B14" s="9">
        <v>218935</v>
      </c>
    </row>
    <row r="15" spans="1:5" ht="16" x14ac:dyDescent="0.2">
      <c r="A15" s="9" t="s">
        <v>39</v>
      </c>
      <c r="B15" s="9">
        <v>293</v>
      </c>
    </row>
    <row r="16" spans="1:5" ht="17" thickBot="1" x14ac:dyDescent="0.25">
      <c r="A16" s="10" t="s">
        <v>41</v>
      </c>
      <c r="B16" s="10">
        <v>53.038508514642544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3"/>
  <sheetViews>
    <sheetView workbookViewId="0">
      <selection sqref="A1:A293"/>
    </sheetView>
  </sheetViews>
  <sheetFormatPr baseColWidth="10" defaultColWidth="14.33203125" defaultRowHeight="15" x14ac:dyDescent="0.2"/>
  <sheetData>
    <row r="1" spans="1:5" x14ac:dyDescent="0.2">
      <c r="A1">
        <v>317</v>
      </c>
      <c r="B1">
        <f>(A1-$D$2)/$E$2</f>
        <v>-1.2286495955427059</v>
      </c>
      <c r="D1" t="s">
        <v>42</v>
      </c>
      <c r="E1" t="s">
        <v>43</v>
      </c>
    </row>
    <row r="2" spans="1:5" x14ac:dyDescent="0.2">
      <c r="A2">
        <v>1225</v>
      </c>
      <c r="B2">
        <f>(A2-$D$2)/$E$2</f>
        <v>1.3644839265713375</v>
      </c>
      <c r="D2">
        <f>AVERAGE(A1:A293)</f>
        <v>747.21843003412971</v>
      </c>
      <c r="E2">
        <f>STDEV(A1:A293)</f>
        <v>350.15551349617971</v>
      </c>
    </row>
    <row r="3" spans="1:5" x14ac:dyDescent="0.2">
      <c r="A3">
        <v>1192</v>
      </c>
      <c r="B3">
        <f>(A3-$D$2)/$E$2</f>
        <v>1.2702400871112458</v>
      </c>
    </row>
    <row r="4" spans="1:5" x14ac:dyDescent="0.2">
      <c r="A4">
        <v>0</v>
      </c>
      <c r="B4">
        <f>(A4-$D$2)/$E$2</f>
        <v>-2.1339616291441947</v>
      </c>
    </row>
    <row r="5" spans="1:5" x14ac:dyDescent="0.2">
      <c r="A5">
        <v>715</v>
      </c>
      <c r="B5">
        <f>(A5-$D$2)/$E$2</f>
        <v>-9.2011774175537075E-2</v>
      </c>
    </row>
    <row r="6" spans="1:5" x14ac:dyDescent="0.2">
      <c r="A6">
        <v>1066</v>
      </c>
      <c r="B6">
        <f>(A6-$D$2)/$E$2</f>
        <v>0.9103999728090767</v>
      </c>
    </row>
    <row r="7" spans="1:5" x14ac:dyDescent="0.2">
      <c r="A7">
        <v>485</v>
      </c>
      <c r="B7">
        <f>(A7-$D$2)/$E$2</f>
        <v>-0.74886277647314725</v>
      </c>
    </row>
    <row r="8" spans="1:5" x14ac:dyDescent="0.2">
      <c r="A8">
        <v>609</v>
      </c>
      <c r="B8">
        <f>(A8-$D$2)/$E$2</f>
        <v>-0.39473441001704435</v>
      </c>
    </row>
    <row r="9" spans="1:5" x14ac:dyDescent="0.2">
      <c r="A9">
        <v>658</v>
      </c>
      <c r="B9">
        <f>(A9-$D$2)/$E$2</f>
        <v>-0.25479658778842307</v>
      </c>
    </row>
    <row r="10" spans="1:5" x14ac:dyDescent="0.2">
      <c r="A10">
        <v>1640</v>
      </c>
      <c r="B10">
        <f>(A10-$D$2)/$E$2</f>
        <v>2.5496716046300691</v>
      </c>
    </row>
    <row r="11" spans="1:5" x14ac:dyDescent="0.2">
      <c r="A11">
        <v>689</v>
      </c>
      <c r="B11">
        <f>(A11-$D$2)/$E$2</f>
        <v>-0.16626449617439734</v>
      </c>
    </row>
    <row r="12" spans="1:5" x14ac:dyDescent="0.2">
      <c r="A12">
        <v>145</v>
      </c>
      <c r="B12">
        <f>(A12-$D$2)/$E$2</f>
        <v>-1.719859910304397</v>
      </c>
    </row>
    <row r="13" spans="1:5" x14ac:dyDescent="0.2">
      <c r="A13">
        <v>512</v>
      </c>
      <c r="B13">
        <f>(A13-$D$2)/$E$2</f>
        <v>-0.67175418055125391</v>
      </c>
    </row>
    <row r="14" spans="1:5" x14ac:dyDescent="0.2">
      <c r="A14">
        <v>1222</v>
      </c>
      <c r="B14">
        <f>(A14-$D$2)/$E$2</f>
        <v>1.3559163048022385</v>
      </c>
    </row>
    <row r="15" spans="1:5" x14ac:dyDescent="0.2">
      <c r="A15">
        <v>750</v>
      </c>
      <c r="B15">
        <f>(A15-$D$2)/$E$2</f>
        <v>7.9438131306209959E-3</v>
      </c>
    </row>
    <row r="16" spans="1:5" x14ac:dyDescent="0.2">
      <c r="A16">
        <v>991</v>
      </c>
      <c r="B16">
        <f>(A16-$D$2)/$E$2</f>
        <v>0.69620942858159507</v>
      </c>
    </row>
    <row r="17" spans="1:2" x14ac:dyDescent="0.2">
      <c r="A17">
        <v>179</v>
      </c>
      <c r="B17">
        <f>(A17-$D$2)/$E$2</f>
        <v>-1.6227601969212719</v>
      </c>
    </row>
    <row r="18" spans="1:2" x14ac:dyDescent="0.2">
      <c r="A18">
        <v>904</v>
      </c>
      <c r="B18">
        <f>(A18-$D$2)/$E$2</f>
        <v>0.44774839727771648</v>
      </c>
    </row>
    <row r="19" spans="1:2" x14ac:dyDescent="0.2">
      <c r="A19">
        <v>609</v>
      </c>
      <c r="B19">
        <f>(A19-$D$2)/$E$2</f>
        <v>-0.39473441001704435</v>
      </c>
    </row>
    <row r="20" spans="1:2" x14ac:dyDescent="0.2">
      <c r="A20">
        <v>208</v>
      </c>
      <c r="B20">
        <f>(A20-$D$2)/$E$2</f>
        <v>-1.5399398531533124</v>
      </c>
    </row>
    <row r="21" spans="1:2" x14ac:dyDescent="0.2">
      <c r="A21">
        <v>788</v>
      </c>
      <c r="B21">
        <f>(A21-$D$2)/$E$2</f>
        <v>0.11646702220587833</v>
      </c>
    </row>
    <row r="22" spans="1:2" x14ac:dyDescent="0.2">
      <c r="A22">
        <v>786</v>
      </c>
      <c r="B22">
        <f>(A22-$D$2)/$E$2</f>
        <v>0.11075527435981215</v>
      </c>
    </row>
    <row r="23" spans="1:2" x14ac:dyDescent="0.2">
      <c r="A23">
        <v>347</v>
      </c>
      <c r="B23">
        <f>(A23-$D$2)/$E$2</f>
        <v>-1.1429733778517133</v>
      </c>
    </row>
    <row r="24" spans="1:2" x14ac:dyDescent="0.2">
      <c r="A24">
        <v>692</v>
      </c>
      <c r="B24">
        <f>(A24-$D$2)/$E$2</f>
        <v>-0.15769687440529809</v>
      </c>
    </row>
    <row r="25" spans="1:2" x14ac:dyDescent="0.2">
      <c r="A25">
        <v>286</v>
      </c>
      <c r="B25">
        <f>(A25-$D$2)/$E$2</f>
        <v>-1.3171816871567317</v>
      </c>
    </row>
    <row r="26" spans="1:2" x14ac:dyDescent="0.2">
      <c r="A26">
        <v>686</v>
      </c>
      <c r="B26">
        <f>(A26-$D$2)/$E$2</f>
        <v>-0.17483211794349662</v>
      </c>
    </row>
    <row r="27" spans="1:2" x14ac:dyDescent="0.2">
      <c r="A27">
        <v>0</v>
      </c>
      <c r="B27">
        <f>(A27-$D$2)/$E$2</f>
        <v>-2.1339616291441947</v>
      </c>
    </row>
    <row r="28" spans="1:2" x14ac:dyDescent="0.2">
      <c r="A28">
        <v>858</v>
      </c>
      <c r="B28">
        <f>(A28-$D$2)/$E$2</f>
        <v>0.31637819681819446</v>
      </c>
    </row>
    <row r="29" spans="1:2" x14ac:dyDescent="0.2">
      <c r="A29">
        <v>707</v>
      </c>
      <c r="B29">
        <f>(A29-$D$2)/$E$2</f>
        <v>-0.11485876555980178</v>
      </c>
    </row>
    <row r="30" spans="1:2" x14ac:dyDescent="0.2">
      <c r="A30">
        <v>564</v>
      </c>
      <c r="B30">
        <f>(A30-$D$2)/$E$2</f>
        <v>-0.52324873655353332</v>
      </c>
    </row>
    <row r="31" spans="1:2" x14ac:dyDescent="0.2">
      <c r="A31">
        <v>1122</v>
      </c>
      <c r="B31">
        <f>(A31-$D$2)/$E$2</f>
        <v>1.0703289124989297</v>
      </c>
    </row>
    <row r="32" spans="1:2" x14ac:dyDescent="0.2">
      <c r="A32">
        <v>1151</v>
      </c>
      <c r="B32">
        <f>(A32-$D$2)/$E$2</f>
        <v>1.153149256266889</v>
      </c>
    </row>
    <row r="33" spans="1:2" x14ac:dyDescent="0.2">
      <c r="A33">
        <v>894</v>
      </c>
      <c r="B33">
        <f>(A33-$D$2)/$E$2</f>
        <v>0.41918965804738562</v>
      </c>
    </row>
    <row r="34" spans="1:2" x14ac:dyDescent="0.2">
      <c r="A34">
        <v>590</v>
      </c>
      <c r="B34">
        <f>(A34-$D$2)/$E$2</f>
        <v>-0.44899601455467303</v>
      </c>
    </row>
    <row r="35" spans="1:2" x14ac:dyDescent="0.2">
      <c r="A35">
        <v>625</v>
      </c>
      <c r="B35">
        <f>(A35-$D$2)/$E$2</f>
        <v>-0.34904042724851497</v>
      </c>
    </row>
    <row r="36" spans="1:2" x14ac:dyDescent="0.2">
      <c r="A36">
        <v>790</v>
      </c>
      <c r="B36">
        <f>(A36-$D$2)/$E$2</f>
        <v>0.1221787700519445</v>
      </c>
    </row>
    <row r="37" spans="1:2" x14ac:dyDescent="0.2">
      <c r="A37">
        <v>394</v>
      </c>
      <c r="B37">
        <f>(A37-$D$2)/$E$2</f>
        <v>-1.0087473034691581</v>
      </c>
    </row>
    <row r="38" spans="1:2" x14ac:dyDescent="0.2">
      <c r="A38">
        <v>777</v>
      </c>
      <c r="B38">
        <f>(A38-$D$2)/$E$2</f>
        <v>8.5052409052514363E-2</v>
      </c>
    </row>
    <row r="39" spans="1:2" x14ac:dyDescent="0.2">
      <c r="A39">
        <v>252</v>
      </c>
      <c r="B39">
        <f>(A39-$D$2)/$E$2</f>
        <v>-1.4142814005398567</v>
      </c>
    </row>
    <row r="40" spans="1:2" x14ac:dyDescent="0.2">
      <c r="A40">
        <v>1735</v>
      </c>
      <c r="B40">
        <f>(A40-$D$2)/$E$2</f>
        <v>2.8209796273182124</v>
      </c>
    </row>
    <row r="41" spans="1:2" x14ac:dyDescent="0.2">
      <c r="A41">
        <v>1105</v>
      </c>
      <c r="B41">
        <f>(A41-$D$2)/$E$2</f>
        <v>1.0217790558073672</v>
      </c>
    </row>
    <row r="42" spans="1:2" x14ac:dyDescent="0.2">
      <c r="A42">
        <v>585</v>
      </c>
      <c r="B42">
        <f>(A42-$D$2)/$E$2</f>
        <v>-0.46327538416983843</v>
      </c>
    </row>
    <row r="43" spans="1:2" x14ac:dyDescent="0.2">
      <c r="A43">
        <v>1446</v>
      </c>
      <c r="B43">
        <f>(A43-$D$2)/$E$2</f>
        <v>1.99563206356165</v>
      </c>
    </row>
    <row r="44" spans="1:2" x14ac:dyDescent="0.2">
      <c r="A44">
        <v>578</v>
      </c>
      <c r="B44">
        <f>(A44-$D$2)/$E$2</f>
        <v>-0.4832665016310701</v>
      </c>
    </row>
    <row r="45" spans="1:2" x14ac:dyDescent="0.2">
      <c r="A45">
        <v>1307</v>
      </c>
      <c r="B45">
        <f>(A45-$D$2)/$E$2</f>
        <v>1.5986655882600509</v>
      </c>
    </row>
    <row r="46" spans="1:2" x14ac:dyDescent="0.2">
      <c r="A46">
        <v>693</v>
      </c>
      <c r="B46">
        <f>(A46-$D$2)/$E$2</f>
        <v>-0.15484100048226501</v>
      </c>
    </row>
    <row r="47" spans="1:2" x14ac:dyDescent="0.2">
      <c r="A47">
        <v>811</v>
      </c>
      <c r="B47">
        <f>(A47-$D$2)/$E$2</f>
        <v>0.18215212243563933</v>
      </c>
    </row>
    <row r="48" spans="1:2" x14ac:dyDescent="0.2">
      <c r="A48">
        <v>779</v>
      </c>
      <c r="B48">
        <f>(A48-$D$2)/$E$2</f>
        <v>9.0764156898580542E-2</v>
      </c>
    </row>
    <row r="49" spans="1:2" x14ac:dyDescent="0.2">
      <c r="A49">
        <v>823</v>
      </c>
      <c r="B49">
        <f>(A49-$D$2)/$E$2</f>
        <v>0.2164226095120364</v>
      </c>
    </row>
    <row r="50" spans="1:2" x14ac:dyDescent="0.2">
      <c r="A50">
        <v>784</v>
      </c>
      <c r="B50">
        <f>(A50-$D$2)/$E$2</f>
        <v>0.10504352651374597</v>
      </c>
    </row>
    <row r="51" spans="1:2" x14ac:dyDescent="0.2">
      <c r="A51">
        <v>453</v>
      </c>
      <c r="B51">
        <f>(A51-$D$2)/$E$2</f>
        <v>-0.840250742010206</v>
      </c>
    </row>
    <row r="52" spans="1:2" x14ac:dyDescent="0.2">
      <c r="A52">
        <v>959</v>
      </c>
      <c r="B52">
        <f>(A52-$D$2)/$E$2</f>
        <v>0.60482146304453632</v>
      </c>
    </row>
    <row r="53" spans="1:2" x14ac:dyDescent="0.2">
      <c r="A53">
        <v>746</v>
      </c>
      <c r="B53">
        <f>(A53-$D$2)/$E$2</f>
        <v>-3.4796825615113548E-3</v>
      </c>
    </row>
    <row r="54" spans="1:2" x14ac:dyDescent="0.2">
      <c r="A54">
        <v>953</v>
      </c>
      <c r="B54">
        <f>(A54-$D$2)/$E$2</f>
        <v>0.58768621950633781</v>
      </c>
    </row>
    <row r="55" spans="1:2" x14ac:dyDescent="0.2">
      <c r="A55">
        <v>994</v>
      </c>
      <c r="B55">
        <f>(A55-$D$2)/$E$2</f>
        <v>0.70477705035069438</v>
      </c>
    </row>
    <row r="56" spans="1:2" x14ac:dyDescent="0.2">
      <c r="A56">
        <v>1010</v>
      </c>
      <c r="B56">
        <f>(A56-$D$2)/$E$2</f>
        <v>0.75047103311922381</v>
      </c>
    </row>
    <row r="57" spans="1:2" x14ac:dyDescent="0.2">
      <c r="A57">
        <v>1156</v>
      </c>
      <c r="B57">
        <f>(A57-$D$2)/$E$2</f>
        <v>1.1674286258820545</v>
      </c>
    </row>
    <row r="58" spans="1:2" x14ac:dyDescent="0.2">
      <c r="A58">
        <v>827</v>
      </c>
      <c r="B58">
        <f>(A58-$D$2)/$E$2</f>
        <v>0.22784610520416873</v>
      </c>
    </row>
    <row r="59" spans="1:2" x14ac:dyDescent="0.2">
      <c r="A59">
        <v>426</v>
      </c>
      <c r="B59">
        <f>(A59-$D$2)/$E$2</f>
        <v>-0.91735933793209934</v>
      </c>
    </row>
    <row r="60" spans="1:2" x14ac:dyDescent="0.2">
      <c r="A60">
        <v>437</v>
      </c>
      <c r="B60">
        <f>(A60-$D$2)/$E$2</f>
        <v>-0.88594472477873543</v>
      </c>
    </row>
    <row r="61" spans="1:2" x14ac:dyDescent="0.2">
      <c r="A61">
        <v>512</v>
      </c>
      <c r="B61">
        <f>(A61-$D$2)/$E$2</f>
        <v>-0.67175418055125391</v>
      </c>
    </row>
    <row r="62" spans="1:2" x14ac:dyDescent="0.2">
      <c r="A62">
        <v>877</v>
      </c>
      <c r="B62">
        <f>(A62-$D$2)/$E$2</f>
        <v>0.37063980135582314</v>
      </c>
    </row>
    <row r="63" spans="1:2" x14ac:dyDescent="0.2">
      <c r="A63">
        <v>700</v>
      </c>
      <c r="B63">
        <f>(A63-$D$2)/$E$2</f>
        <v>-0.13484988302103337</v>
      </c>
    </row>
    <row r="64" spans="1:2" x14ac:dyDescent="0.2">
      <c r="A64">
        <v>983</v>
      </c>
      <c r="B64">
        <f>(A64-$D$2)/$E$2</f>
        <v>0.67336243719733047</v>
      </c>
    </row>
    <row r="65" spans="1:2" x14ac:dyDescent="0.2">
      <c r="A65">
        <v>989</v>
      </c>
      <c r="B65">
        <f>(A65-$D$2)/$E$2</f>
        <v>0.69049768073552897</v>
      </c>
    </row>
    <row r="66" spans="1:2" x14ac:dyDescent="0.2">
      <c r="A66">
        <v>708</v>
      </c>
      <c r="B66">
        <f>(A66-$D$2)/$E$2</f>
        <v>-0.11200289163676869</v>
      </c>
    </row>
    <row r="67" spans="1:2" x14ac:dyDescent="0.2">
      <c r="A67">
        <v>241</v>
      </c>
      <c r="B67">
        <f>(A67-$D$2)/$E$2</f>
        <v>-1.4456960136932206</v>
      </c>
    </row>
    <row r="68" spans="1:2" x14ac:dyDescent="0.2">
      <c r="A68">
        <v>1371</v>
      </c>
      <c r="B68">
        <f>(A68-$D$2)/$E$2</f>
        <v>1.7814415193341684</v>
      </c>
    </row>
    <row r="69" spans="1:2" x14ac:dyDescent="0.2">
      <c r="A69">
        <v>610</v>
      </c>
      <c r="B69">
        <f>(A69-$D$2)/$E$2</f>
        <v>-0.3918785360940113</v>
      </c>
    </row>
    <row r="70" spans="1:2" x14ac:dyDescent="0.2">
      <c r="A70">
        <v>318</v>
      </c>
      <c r="B70">
        <f>(A70-$D$2)/$E$2</f>
        <v>-1.2257937216196728</v>
      </c>
    </row>
    <row r="71" spans="1:2" x14ac:dyDescent="0.2">
      <c r="A71">
        <v>888</v>
      </c>
      <c r="B71">
        <f>(A71-$D$2)/$E$2</f>
        <v>0.40205441450918711</v>
      </c>
    </row>
    <row r="72" spans="1:2" x14ac:dyDescent="0.2">
      <c r="A72">
        <v>1001</v>
      </c>
      <c r="B72">
        <f>(A72-$D$2)/$E$2</f>
        <v>0.72476816781192599</v>
      </c>
    </row>
    <row r="73" spans="1:2" x14ac:dyDescent="0.2">
      <c r="A73">
        <v>769</v>
      </c>
      <c r="B73">
        <f>(A73-$D$2)/$E$2</f>
        <v>6.2205417668249663E-2</v>
      </c>
    </row>
    <row r="74" spans="1:2" x14ac:dyDescent="0.2">
      <c r="A74">
        <v>737</v>
      </c>
      <c r="B74">
        <f>(A74-$D$2)/$E$2</f>
        <v>-2.9182547868809142E-2</v>
      </c>
    </row>
    <row r="75" spans="1:2" x14ac:dyDescent="0.2">
      <c r="A75">
        <v>404</v>
      </c>
      <c r="B75">
        <f>(A75-$D$2)/$E$2</f>
        <v>-0.98018856423882728</v>
      </c>
    </row>
    <row r="76" spans="1:2" x14ac:dyDescent="0.2">
      <c r="A76">
        <v>2</v>
      </c>
      <c r="B76">
        <f>(A76-$D$2)/$E$2</f>
        <v>-2.1282498812981285</v>
      </c>
    </row>
    <row r="77" spans="1:2" x14ac:dyDescent="0.2">
      <c r="A77">
        <v>533</v>
      </c>
      <c r="B77">
        <f>(A77-$D$2)/$E$2</f>
        <v>-0.61178082816755897</v>
      </c>
    </row>
    <row r="78" spans="1:2" x14ac:dyDescent="0.2">
      <c r="A78">
        <v>298</v>
      </c>
      <c r="B78">
        <f>(A78-$D$2)/$E$2</f>
        <v>-1.2829112000803347</v>
      </c>
    </row>
    <row r="79" spans="1:2" x14ac:dyDescent="0.2">
      <c r="A79">
        <v>122</v>
      </c>
      <c r="B79">
        <f>(A79-$D$2)/$E$2</f>
        <v>-1.7855450105341579</v>
      </c>
    </row>
    <row r="80" spans="1:2" x14ac:dyDescent="0.2">
      <c r="A80">
        <v>514</v>
      </c>
      <c r="B80">
        <f>(A80-$D$2)/$E$2</f>
        <v>-0.6660424327051877</v>
      </c>
    </row>
    <row r="81" spans="1:2" x14ac:dyDescent="0.2">
      <c r="A81">
        <v>904</v>
      </c>
      <c r="B81">
        <f>(A81-$D$2)/$E$2</f>
        <v>0.44774839727771648</v>
      </c>
    </row>
    <row r="82" spans="1:2" x14ac:dyDescent="0.2">
      <c r="A82">
        <v>1323</v>
      </c>
      <c r="B82">
        <f>(A82-$D$2)/$E$2</f>
        <v>1.6443595710285801</v>
      </c>
    </row>
    <row r="83" spans="1:2" x14ac:dyDescent="0.2">
      <c r="A83">
        <v>412</v>
      </c>
      <c r="B83">
        <f>(A83-$D$2)/$E$2</f>
        <v>-0.95734157285456267</v>
      </c>
    </row>
    <row r="84" spans="1:2" x14ac:dyDescent="0.2">
      <c r="A84">
        <v>698</v>
      </c>
      <c r="B84">
        <f>(A84-$D$2)/$E$2</f>
        <v>-0.14056163086709955</v>
      </c>
    </row>
    <row r="85" spans="1:2" x14ac:dyDescent="0.2">
      <c r="A85">
        <v>0</v>
      </c>
      <c r="B85">
        <f>(A85-$D$2)/$E$2</f>
        <v>-2.1339616291441947</v>
      </c>
    </row>
    <row r="86" spans="1:2" x14ac:dyDescent="0.2">
      <c r="A86">
        <v>233</v>
      </c>
      <c r="B86">
        <f>(A86-$D$2)/$E$2</f>
        <v>-1.4685430050774853</v>
      </c>
    </row>
    <row r="87" spans="1:2" x14ac:dyDescent="0.2">
      <c r="A87">
        <v>678</v>
      </c>
      <c r="B87">
        <f>(A87-$D$2)/$E$2</f>
        <v>-0.19767910932776131</v>
      </c>
    </row>
    <row r="88" spans="1:2" x14ac:dyDescent="0.2">
      <c r="A88">
        <v>1318</v>
      </c>
      <c r="B88">
        <f>(A88-$D$2)/$E$2</f>
        <v>1.6300802014134148</v>
      </c>
    </row>
    <row r="89" spans="1:2" x14ac:dyDescent="0.2">
      <c r="A89">
        <v>998</v>
      </c>
      <c r="B89">
        <f>(A89-$D$2)/$E$2</f>
        <v>0.71620054604282668</v>
      </c>
    </row>
    <row r="90" spans="1:2" x14ac:dyDescent="0.2">
      <c r="A90">
        <v>1251</v>
      </c>
      <c r="B90">
        <f>(A90-$D$2)/$E$2</f>
        <v>1.4387366485701978</v>
      </c>
    </row>
    <row r="91" spans="1:2" x14ac:dyDescent="0.2">
      <c r="A91">
        <v>1010</v>
      </c>
      <c r="B91">
        <f>(A91-$D$2)/$E$2</f>
        <v>0.75047103311922381</v>
      </c>
    </row>
    <row r="92" spans="1:2" x14ac:dyDescent="0.2">
      <c r="A92">
        <v>655</v>
      </c>
      <c r="B92">
        <f>(A92-$D$2)/$E$2</f>
        <v>-0.26336420955752232</v>
      </c>
    </row>
    <row r="93" spans="1:2" x14ac:dyDescent="0.2">
      <c r="A93">
        <v>1262</v>
      </c>
      <c r="B93">
        <f>(A93-$D$2)/$E$2</f>
        <v>1.4701512617235619</v>
      </c>
    </row>
    <row r="94" spans="1:2" x14ac:dyDescent="0.2">
      <c r="A94">
        <v>653</v>
      </c>
      <c r="B94">
        <f>(A94-$D$2)/$E$2</f>
        <v>-0.26907595740358853</v>
      </c>
    </row>
    <row r="95" spans="1:2" x14ac:dyDescent="0.2">
      <c r="A95">
        <v>282</v>
      </c>
      <c r="B95">
        <f>(A95-$D$2)/$E$2</f>
        <v>-1.3286051828488641</v>
      </c>
    </row>
    <row r="96" spans="1:2" x14ac:dyDescent="0.2">
      <c r="A96">
        <v>787</v>
      </c>
      <c r="B96">
        <f>(A96-$D$2)/$E$2</f>
        <v>0.11361114828284524</v>
      </c>
    </row>
    <row r="97" spans="1:2" x14ac:dyDescent="0.2">
      <c r="A97">
        <v>908</v>
      </c>
      <c r="B97">
        <f>(A97-$D$2)/$E$2</f>
        <v>0.45917189296984884</v>
      </c>
    </row>
    <row r="98" spans="1:2" x14ac:dyDescent="0.2">
      <c r="A98">
        <v>708</v>
      </c>
      <c r="B98">
        <f>(A98-$D$2)/$E$2</f>
        <v>-0.11200289163676869</v>
      </c>
    </row>
    <row r="99" spans="1:2" x14ac:dyDescent="0.2">
      <c r="A99">
        <v>426</v>
      </c>
      <c r="B99">
        <f>(A99-$D$2)/$E$2</f>
        <v>-0.91735933793209934</v>
      </c>
    </row>
    <row r="100" spans="1:2" x14ac:dyDescent="0.2">
      <c r="A100">
        <v>419</v>
      </c>
      <c r="B100">
        <f>(A100-$D$2)/$E$2</f>
        <v>-0.93735045539333095</v>
      </c>
    </row>
    <row r="101" spans="1:2" x14ac:dyDescent="0.2">
      <c r="A101">
        <v>826</v>
      </c>
      <c r="B101">
        <f>(A101-$D$2)/$E$2</f>
        <v>0.22499023128113566</v>
      </c>
    </row>
    <row r="102" spans="1:2" x14ac:dyDescent="0.2">
      <c r="A102">
        <v>391</v>
      </c>
      <c r="B102">
        <f>(A102-$D$2)/$E$2</f>
        <v>-1.0173149252382574</v>
      </c>
    </row>
    <row r="103" spans="1:2" x14ac:dyDescent="0.2">
      <c r="A103">
        <v>459</v>
      </c>
      <c r="B103">
        <f>(A103-$D$2)/$E$2</f>
        <v>-0.82311549847200749</v>
      </c>
    </row>
    <row r="104" spans="1:2" x14ac:dyDescent="0.2">
      <c r="A104">
        <v>449</v>
      </c>
      <c r="B104">
        <f>(A104-$D$2)/$E$2</f>
        <v>-0.85167423770233841</v>
      </c>
    </row>
    <row r="105" spans="1:2" x14ac:dyDescent="0.2">
      <c r="A105">
        <v>1453</v>
      </c>
      <c r="B105">
        <f>(A105-$D$2)/$E$2</f>
        <v>2.0156231810228817</v>
      </c>
    </row>
    <row r="106" spans="1:2" x14ac:dyDescent="0.2">
      <c r="A106">
        <v>913</v>
      </c>
      <c r="B106">
        <f>(A106-$D$2)/$E$2</f>
        <v>0.4734512625850143</v>
      </c>
    </row>
    <row r="107" spans="1:2" x14ac:dyDescent="0.2">
      <c r="A107">
        <v>771</v>
      </c>
      <c r="B107">
        <f>(A107-$D$2)/$E$2</f>
        <v>6.7917165514315841E-2</v>
      </c>
    </row>
    <row r="108" spans="1:2" x14ac:dyDescent="0.2">
      <c r="A108">
        <v>598</v>
      </c>
      <c r="B108">
        <f>(A108-$D$2)/$E$2</f>
        <v>-0.42614902317040831</v>
      </c>
    </row>
    <row r="109" spans="1:2" x14ac:dyDescent="0.2">
      <c r="A109">
        <v>1703</v>
      </c>
      <c r="B109">
        <f>(A109-$D$2)/$E$2</f>
        <v>2.7295916617811535</v>
      </c>
    </row>
    <row r="110" spans="1:2" x14ac:dyDescent="0.2">
      <c r="A110">
        <v>1505</v>
      </c>
      <c r="B110">
        <f>(A110-$D$2)/$E$2</f>
        <v>2.1641286250206022</v>
      </c>
    </row>
    <row r="111" spans="1:2" x14ac:dyDescent="0.2">
      <c r="A111">
        <v>464</v>
      </c>
      <c r="B111">
        <f>(A111-$D$2)/$E$2</f>
        <v>-0.80883612885684208</v>
      </c>
    </row>
    <row r="112" spans="1:2" x14ac:dyDescent="0.2">
      <c r="A112">
        <v>323</v>
      </c>
      <c r="B112">
        <f>(A112-$D$2)/$E$2</f>
        <v>-1.2115143520045075</v>
      </c>
    </row>
    <row r="113" spans="1:2" x14ac:dyDescent="0.2">
      <c r="A113">
        <v>300</v>
      </c>
      <c r="B113">
        <f>(A113-$D$2)/$E$2</f>
        <v>-1.2771994522342685</v>
      </c>
    </row>
    <row r="114" spans="1:2" x14ac:dyDescent="0.2">
      <c r="A114">
        <v>844</v>
      </c>
      <c r="B114">
        <f>(A114-$D$2)/$E$2</f>
        <v>0.27639596189573123</v>
      </c>
    </row>
    <row r="115" spans="1:2" x14ac:dyDescent="0.2">
      <c r="A115">
        <v>650</v>
      </c>
      <c r="B115">
        <f>(A115-$D$2)/$E$2</f>
        <v>-0.27764357917268778</v>
      </c>
    </row>
    <row r="116" spans="1:2" x14ac:dyDescent="0.2">
      <c r="A116">
        <v>733</v>
      </c>
      <c r="B116">
        <f>(A116-$D$2)/$E$2</f>
        <v>-4.0606043560941496E-2</v>
      </c>
    </row>
    <row r="117" spans="1:2" x14ac:dyDescent="0.2">
      <c r="A117">
        <v>912</v>
      </c>
      <c r="B117">
        <f>(A117-$D$2)/$E$2</f>
        <v>0.4705953886619812</v>
      </c>
    </row>
    <row r="118" spans="1:2" x14ac:dyDescent="0.2">
      <c r="A118">
        <v>596</v>
      </c>
      <c r="B118">
        <f>(A118-$D$2)/$E$2</f>
        <v>-0.43186077101647452</v>
      </c>
    </row>
    <row r="119" spans="1:2" x14ac:dyDescent="0.2">
      <c r="A119">
        <v>1209</v>
      </c>
      <c r="B119">
        <f>(A119-$D$2)/$E$2</f>
        <v>1.3187899438028081</v>
      </c>
    </row>
    <row r="120" spans="1:2" x14ac:dyDescent="0.2">
      <c r="A120">
        <v>814</v>
      </c>
      <c r="B120">
        <f>(A120-$D$2)/$E$2</f>
        <v>0.19071974420473861</v>
      </c>
    </row>
    <row r="121" spans="1:2" x14ac:dyDescent="0.2">
      <c r="A121">
        <v>1134</v>
      </c>
      <c r="B121">
        <f>(A121-$D$2)/$E$2</f>
        <v>1.1045993995753267</v>
      </c>
    </row>
    <row r="122" spans="1:2" x14ac:dyDescent="0.2">
      <c r="A122">
        <v>972</v>
      </c>
      <c r="B122">
        <f>(A122-$D$2)/$E$2</f>
        <v>0.64194782404396644</v>
      </c>
    </row>
    <row r="123" spans="1:2" x14ac:dyDescent="0.2">
      <c r="A123">
        <v>488</v>
      </c>
      <c r="B123">
        <f>(A123-$D$2)/$E$2</f>
        <v>-0.74029515470404794</v>
      </c>
    </row>
    <row r="124" spans="1:2" x14ac:dyDescent="0.2">
      <c r="A124">
        <v>903</v>
      </c>
      <c r="B124">
        <f>(A124-$D$2)/$E$2</f>
        <v>0.44489252335468338</v>
      </c>
    </row>
    <row r="125" spans="1:2" x14ac:dyDescent="0.2">
      <c r="A125">
        <v>497</v>
      </c>
      <c r="B125">
        <f>(A125-$D$2)/$E$2</f>
        <v>-0.71459228939675012</v>
      </c>
    </row>
    <row r="126" spans="1:2" x14ac:dyDescent="0.2">
      <c r="A126">
        <v>659</v>
      </c>
      <c r="B126">
        <f>(A126-$D$2)/$E$2</f>
        <v>-0.25194071386538996</v>
      </c>
    </row>
    <row r="127" spans="1:2" x14ac:dyDescent="0.2">
      <c r="A127">
        <v>688</v>
      </c>
      <c r="B127">
        <f>(A127-$D$2)/$E$2</f>
        <v>-0.16912037009743044</v>
      </c>
    </row>
    <row r="128" spans="1:2" x14ac:dyDescent="0.2">
      <c r="A128">
        <v>777</v>
      </c>
      <c r="B128">
        <f>(A128-$D$2)/$E$2</f>
        <v>8.5052409052514363E-2</v>
      </c>
    </row>
    <row r="129" spans="1:2" x14ac:dyDescent="0.2">
      <c r="A129">
        <v>1055</v>
      </c>
      <c r="B129">
        <f>(A129-$D$2)/$E$2</f>
        <v>0.87898535965571267</v>
      </c>
    </row>
    <row r="130" spans="1:2" x14ac:dyDescent="0.2">
      <c r="A130">
        <v>935</v>
      </c>
      <c r="B130">
        <f>(A130-$D$2)/$E$2</f>
        <v>0.53628048889174218</v>
      </c>
    </row>
    <row r="131" spans="1:2" x14ac:dyDescent="0.2">
      <c r="A131">
        <v>995</v>
      </c>
      <c r="B131">
        <f>(A131-$D$2)/$E$2</f>
        <v>0.70763292427372748</v>
      </c>
    </row>
    <row r="132" spans="1:2" x14ac:dyDescent="0.2">
      <c r="A132">
        <v>699</v>
      </c>
      <c r="B132">
        <f>(A132-$D$2)/$E$2</f>
        <v>-0.13770575694406648</v>
      </c>
    </row>
    <row r="133" spans="1:2" x14ac:dyDescent="0.2">
      <c r="A133">
        <v>573</v>
      </c>
      <c r="B133">
        <f>(A133-$D$2)/$E$2</f>
        <v>-0.4975458712462355</v>
      </c>
    </row>
    <row r="134" spans="1:2" x14ac:dyDescent="0.2">
      <c r="A134">
        <v>956</v>
      </c>
      <c r="B134">
        <f>(A134-$D$2)/$E$2</f>
        <v>0.59625384127543701</v>
      </c>
    </row>
    <row r="135" spans="1:2" x14ac:dyDescent="0.2">
      <c r="A135">
        <v>311</v>
      </c>
      <c r="B135">
        <f>(A135-$D$2)/$E$2</f>
        <v>-1.2457848390809045</v>
      </c>
    </row>
    <row r="136" spans="1:2" x14ac:dyDescent="0.2">
      <c r="A136">
        <v>549</v>
      </c>
      <c r="B136">
        <f>(A136-$D$2)/$E$2</f>
        <v>-0.56608684539902965</v>
      </c>
    </row>
    <row r="137" spans="1:2" x14ac:dyDescent="0.2">
      <c r="A137">
        <v>946</v>
      </c>
      <c r="B137">
        <f>(A137-$D$2)/$E$2</f>
        <v>0.5676951020451062</v>
      </c>
    </row>
    <row r="138" spans="1:2" x14ac:dyDescent="0.2">
      <c r="A138">
        <v>692</v>
      </c>
      <c r="B138">
        <f>(A138-$D$2)/$E$2</f>
        <v>-0.15769687440529809</v>
      </c>
    </row>
    <row r="139" spans="1:2" x14ac:dyDescent="0.2">
      <c r="A139">
        <v>1418</v>
      </c>
      <c r="B139">
        <f>(A139-$D$2)/$E$2</f>
        <v>1.9156675937167236</v>
      </c>
    </row>
    <row r="140" spans="1:2" x14ac:dyDescent="0.2">
      <c r="A140">
        <v>1138</v>
      </c>
      <c r="B140">
        <f>(A140-$D$2)/$E$2</f>
        <v>1.1160228952674589</v>
      </c>
    </row>
    <row r="141" spans="1:2" x14ac:dyDescent="0.2">
      <c r="A141">
        <v>245</v>
      </c>
      <c r="B141">
        <f>(A141-$D$2)/$E$2</f>
        <v>-1.4342725180010882</v>
      </c>
    </row>
    <row r="142" spans="1:2" x14ac:dyDescent="0.2">
      <c r="A142">
        <v>1161</v>
      </c>
      <c r="B142">
        <f>(A142-$D$2)/$E$2</f>
        <v>1.1817079954972201</v>
      </c>
    </row>
    <row r="143" spans="1:2" x14ac:dyDescent="0.2">
      <c r="A143">
        <v>978</v>
      </c>
      <c r="B143">
        <f>(A143-$D$2)/$E$2</f>
        <v>0.65908306758216495</v>
      </c>
    </row>
    <row r="144" spans="1:2" x14ac:dyDescent="0.2">
      <c r="A144">
        <v>0</v>
      </c>
      <c r="B144">
        <f>(A144-$D$2)/$E$2</f>
        <v>-2.1339616291441947</v>
      </c>
    </row>
    <row r="145" spans="1:2" x14ac:dyDescent="0.2">
      <c r="A145">
        <v>590</v>
      </c>
      <c r="B145">
        <f>(A145-$D$2)/$E$2</f>
        <v>-0.44899601455467303</v>
      </c>
    </row>
    <row r="146" spans="1:2" x14ac:dyDescent="0.2">
      <c r="A146">
        <v>254</v>
      </c>
      <c r="B146">
        <f>(A146-$D$2)/$E$2</f>
        <v>-1.4085696526937905</v>
      </c>
    </row>
    <row r="147" spans="1:2" x14ac:dyDescent="0.2">
      <c r="A147">
        <v>967</v>
      </c>
      <c r="B147">
        <f>(A147-$D$2)/$E$2</f>
        <v>0.62766845442880104</v>
      </c>
    </row>
    <row r="148" spans="1:2" x14ac:dyDescent="0.2">
      <c r="A148">
        <v>164</v>
      </c>
      <c r="B148">
        <f>(A148-$D$2)/$E$2</f>
        <v>-1.6655983057667683</v>
      </c>
    </row>
    <row r="149" spans="1:2" x14ac:dyDescent="0.2">
      <c r="A149">
        <v>873</v>
      </c>
      <c r="B149">
        <f>(A149-$D$2)/$E$2</f>
        <v>0.35921630566369078</v>
      </c>
    </row>
    <row r="150" spans="1:2" x14ac:dyDescent="0.2">
      <c r="A150">
        <v>1034</v>
      </c>
      <c r="B150">
        <f>(A150-$D$2)/$E$2</f>
        <v>0.81901200727201784</v>
      </c>
    </row>
    <row r="151" spans="1:2" x14ac:dyDescent="0.2">
      <c r="A151">
        <v>697</v>
      </c>
      <c r="B151">
        <f>(A151-$D$2)/$E$2</f>
        <v>-0.14341750479013265</v>
      </c>
    </row>
    <row r="152" spans="1:2" x14ac:dyDescent="0.2">
      <c r="A152">
        <v>1347</v>
      </c>
      <c r="B152">
        <f>(A152-$D$2)/$E$2</f>
        <v>1.7129005451813744</v>
      </c>
    </row>
    <row r="153" spans="1:2" x14ac:dyDescent="0.2">
      <c r="A153">
        <v>638</v>
      </c>
      <c r="B153">
        <f>(A153-$D$2)/$E$2</f>
        <v>-0.3119140662490848</v>
      </c>
    </row>
    <row r="154" spans="1:2" x14ac:dyDescent="0.2">
      <c r="A154">
        <v>0</v>
      </c>
      <c r="B154">
        <f>(A154-$D$2)/$E$2</f>
        <v>-2.1339616291441947</v>
      </c>
    </row>
    <row r="155" spans="1:2" x14ac:dyDescent="0.2">
      <c r="A155">
        <v>878</v>
      </c>
      <c r="B155">
        <f>(A155-$D$2)/$E$2</f>
        <v>0.37349567527885619</v>
      </c>
    </row>
    <row r="156" spans="1:2" x14ac:dyDescent="0.2">
      <c r="A156">
        <v>1099</v>
      </c>
      <c r="B156">
        <f>(A156-$D$2)/$E$2</f>
        <v>1.0046438122691685</v>
      </c>
    </row>
    <row r="157" spans="1:2" x14ac:dyDescent="0.2">
      <c r="A157">
        <v>1403</v>
      </c>
      <c r="B157">
        <f>(A157-$D$2)/$E$2</f>
        <v>1.8728294848712272</v>
      </c>
    </row>
    <row r="158" spans="1:2" x14ac:dyDescent="0.2">
      <c r="A158">
        <v>339</v>
      </c>
      <c r="B158">
        <f>(A158-$D$2)/$E$2</f>
        <v>-1.1658203692359781</v>
      </c>
    </row>
    <row r="159" spans="1:2" x14ac:dyDescent="0.2">
      <c r="A159">
        <v>945</v>
      </c>
      <c r="B159">
        <f>(A159-$D$2)/$E$2</f>
        <v>0.5648392281220731</v>
      </c>
    </row>
    <row r="160" spans="1:2" x14ac:dyDescent="0.2">
      <c r="A160">
        <v>941</v>
      </c>
      <c r="B160">
        <f>(A160-$D$2)/$E$2</f>
        <v>0.55341573242994069</v>
      </c>
    </row>
    <row r="161" spans="1:2" x14ac:dyDescent="0.2">
      <c r="A161">
        <v>493</v>
      </c>
      <c r="B161">
        <f>(A161-$D$2)/$E$2</f>
        <v>-0.72601578508888254</v>
      </c>
    </row>
    <row r="162" spans="1:2" x14ac:dyDescent="0.2">
      <c r="A162">
        <v>1013</v>
      </c>
      <c r="B162">
        <f>(A162-$D$2)/$E$2</f>
        <v>0.75903865488832301</v>
      </c>
    </row>
    <row r="163" spans="1:2" x14ac:dyDescent="0.2">
      <c r="A163">
        <v>935</v>
      </c>
      <c r="B163">
        <f>(A163-$D$2)/$E$2</f>
        <v>0.53628048889174218</v>
      </c>
    </row>
    <row r="164" spans="1:2" x14ac:dyDescent="0.2">
      <c r="A164">
        <v>672</v>
      </c>
      <c r="B164">
        <f>(A164-$D$2)/$E$2</f>
        <v>-0.21481435286595985</v>
      </c>
    </row>
    <row r="165" spans="1:2" x14ac:dyDescent="0.2">
      <c r="A165">
        <v>762</v>
      </c>
      <c r="B165">
        <f>(A165-$D$2)/$E$2</f>
        <v>4.2214300207018045E-2</v>
      </c>
    </row>
    <row r="166" spans="1:2" x14ac:dyDescent="0.2">
      <c r="A166">
        <v>752</v>
      </c>
      <c r="B166">
        <f>(A166-$D$2)/$E$2</f>
        <v>1.3655560976687171E-2</v>
      </c>
    </row>
    <row r="167" spans="1:2" x14ac:dyDescent="0.2">
      <c r="A167">
        <v>467</v>
      </c>
      <c r="B167">
        <f>(A167-$D$2)/$E$2</f>
        <v>-0.80026850708774278</v>
      </c>
    </row>
    <row r="168" spans="1:2" x14ac:dyDescent="0.2">
      <c r="A168">
        <v>730</v>
      </c>
      <c r="B168">
        <f>(A168-$D$2)/$E$2</f>
        <v>-4.9173665330040757E-2</v>
      </c>
    </row>
    <row r="169" spans="1:2" x14ac:dyDescent="0.2">
      <c r="A169">
        <v>1249</v>
      </c>
      <c r="B169">
        <f>(A169-$D$2)/$E$2</f>
        <v>1.4330249007241318</v>
      </c>
    </row>
    <row r="170" spans="1:2" x14ac:dyDescent="0.2">
      <c r="A170">
        <v>1193</v>
      </c>
      <c r="B170">
        <f>(A170-$D$2)/$E$2</f>
        <v>1.2730959610342789</v>
      </c>
    </row>
    <row r="171" spans="1:2" x14ac:dyDescent="0.2">
      <c r="A171">
        <v>591</v>
      </c>
      <c r="B171">
        <f>(A171-$D$2)/$E$2</f>
        <v>-0.44614014063163993</v>
      </c>
    </row>
    <row r="172" spans="1:2" x14ac:dyDescent="0.2">
      <c r="A172">
        <v>692</v>
      </c>
      <c r="B172">
        <f>(A172-$D$2)/$E$2</f>
        <v>-0.15769687440529809</v>
      </c>
    </row>
    <row r="173" spans="1:2" x14ac:dyDescent="0.2">
      <c r="A173">
        <v>1226</v>
      </c>
      <c r="B173">
        <f>(A173-$D$2)/$E$2</f>
        <v>1.3673398004943706</v>
      </c>
    </row>
    <row r="174" spans="1:2" x14ac:dyDescent="0.2">
      <c r="A174">
        <v>113</v>
      </c>
      <c r="B174">
        <f>(A174-$D$2)/$E$2</f>
        <v>-1.8112478758414559</v>
      </c>
    </row>
    <row r="175" spans="1:2" x14ac:dyDescent="0.2">
      <c r="A175">
        <v>654</v>
      </c>
      <c r="B175">
        <f>(A175-$D$2)/$E$2</f>
        <v>-0.26622008348055543</v>
      </c>
    </row>
    <row r="176" spans="1:2" x14ac:dyDescent="0.2">
      <c r="A176">
        <v>700</v>
      </c>
      <c r="B176">
        <f>(A176-$D$2)/$E$2</f>
        <v>-0.13484988302103337</v>
      </c>
    </row>
    <row r="177" spans="1:2" x14ac:dyDescent="0.2">
      <c r="A177">
        <v>643</v>
      </c>
      <c r="B177">
        <f>(A177-$D$2)/$E$2</f>
        <v>-0.29763469663391939</v>
      </c>
    </row>
    <row r="178" spans="1:2" x14ac:dyDescent="0.2">
      <c r="A178">
        <v>149</v>
      </c>
      <c r="B178">
        <f>(A178-$D$2)/$E$2</f>
        <v>-1.7084364146122646</v>
      </c>
    </row>
    <row r="179" spans="1:2" x14ac:dyDescent="0.2">
      <c r="A179">
        <v>864</v>
      </c>
      <c r="B179">
        <f>(A179-$D$2)/$E$2</f>
        <v>0.33351344035639297</v>
      </c>
    </row>
    <row r="180" spans="1:2" x14ac:dyDescent="0.2">
      <c r="A180">
        <v>717</v>
      </c>
      <c r="B180">
        <f>(A180-$D$2)/$E$2</f>
        <v>-8.6300026329470897E-2</v>
      </c>
    </row>
    <row r="181" spans="1:2" x14ac:dyDescent="0.2">
      <c r="A181">
        <v>805</v>
      </c>
      <c r="B181">
        <f>(A181-$D$2)/$E$2</f>
        <v>0.16501687889744082</v>
      </c>
    </row>
    <row r="182" spans="1:2" x14ac:dyDescent="0.2">
      <c r="A182">
        <v>771</v>
      </c>
      <c r="B182">
        <f>(A182-$D$2)/$E$2</f>
        <v>6.7917165514315841E-2</v>
      </c>
    </row>
    <row r="183" spans="1:2" x14ac:dyDescent="0.2">
      <c r="A183">
        <v>1229</v>
      </c>
      <c r="B183">
        <f>(A183-$D$2)/$E$2</f>
        <v>1.37590742226347</v>
      </c>
    </row>
    <row r="184" spans="1:2" x14ac:dyDescent="0.2">
      <c r="A184">
        <v>624</v>
      </c>
      <c r="B184">
        <f>(A184-$D$2)/$E$2</f>
        <v>-0.35189630117154802</v>
      </c>
    </row>
    <row r="185" spans="1:2" x14ac:dyDescent="0.2">
      <c r="A185">
        <v>235</v>
      </c>
      <c r="B185">
        <f>(A185-$D$2)/$E$2</f>
        <v>-1.462831257231419</v>
      </c>
    </row>
    <row r="186" spans="1:2" x14ac:dyDescent="0.2">
      <c r="A186">
        <v>888</v>
      </c>
      <c r="B186">
        <f>(A186-$D$2)/$E$2</f>
        <v>0.40205441450918711</v>
      </c>
    </row>
    <row r="187" spans="1:2" x14ac:dyDescent="0.2">
      <c r="A187">
        <v>644</v>
      </c>
      <c r="B187">
        <f>(A187-$D$2)/$E$2</f>
        <v>-0.29477882271088629</v>
      </c>
    </row>
    <row r="188" spans="1:2" x14ac:dyDescent="0.2">
      <c r="A188">
        <v>190</v>
      </c>
      <c r="B188">
        <f>(A188-$D$2)/$E$2</f>
        <v>-1.591345583767908</v>
      </c>
    </row>
    <row r="189" spans="1:2" x14ac:dyDescent="0.2">
      <c r="A189">
        <v>695</v>
      </c>
      <c r="B189">
        <f>(A189-$D$2)/$E$2</f>
        <v>-0.14912925263619883</v>
      </c>
    </row>
    <row r="190" spans="1:2" x14ac:dyDescent="0.2">
      <c r="A190">
        <v>763</v>
      </c>
      <c r="B190">
        <f>(A190-$D$2)/$E$2</f>
        <v>4.5070174130051134E-2</v>
      </c>
    </row>
    <row r="191" spans="1:2" x14ac:dyDescent="0.2">
      <c r="A191">
        <v>254</v>
      </c>
      <c r="B191">
        <f>(A191-$D$2)/$E$2</f>
        <v>-1.4085696526937905</v>
      </c>
    </row>
    <row r="192" spans="1:2" x14ac:dyDescent="0.2">
      <c r="A192">
        <v>714</v>
      </c>
      <c r="B192">
        <f>(A192-$D$2)/$E$2</f>
        <v>-9.4867648098570165E-2</v>
      </c>
    </row>
    <row r="193" spans="1:2" x14ac:dyDescent="0.2">
      <c r="A193">
        <v>506</v>
      </c>
      <c r="B193">
        <f>(A193-$D$2)/$E$2</f>
        <v>-0.68888942408945242</v>
      </c>
    </row>
    <row r="194" spans="1:2" x14ac:dyDescent="0.2">
      <c r="A194">
        <v>1459</v>
      </c>
      <c r="B194">
        <f>(A194-$D$2)/$E$2</f>
        <v>2.0327584245610799</v>
      </c>
    </row>
    <row r="195" spans="1:2" x14ac:dyDescent="0.2">
      <c r="A195">
        <v>798</v>
      </c>
      <c r="B195">
        <f>(A195-$D$2)/$E$2</f>
        <v>0.14502576143620921</v>
      </c>
    </row>
    <row r="196" spans="1:2" x14ac:dyDescent="0.2">
      <c r="A196">
        <v>590</v>
      </c>
      <c r="B196">
        <f>(A196-$D$2)/$E$2</f>
        <v>-0.44899601455467303</v>
      </c>
    </row>
    <row r="197" spans="1:2" x14ac:dyDescent="0.2">
      <c r="A197">
        <v>440</v>
      </c>
      <c r="B197">
        <f>(A197-$D$2)/$E$2</f>
        <v>-0.87737710300963612</v>
      </c>
    </row>
    <row r="198" spans="1:2" x14ac:dyDescent="0.2">
      <c r="A198">
        <v>1161</v>
      </c>
      <c r="B198">
        <f>(A198-$D$2)/$E$2</f>
        <v>1.1817079954972201</v>
      </c>
    </row>
    <row r="199" spans="1:2" x14ac:dyDescent="0.2">
      <c r="A199">
        <v>880</v>
      </c>
      <c r="B199">
        <f>(A199-$D$2)/$E$2</f>
        <v>0.37920742312492239</v>
      </c>
    </row>
    <row r="200" spans="1:2" x14ac:dyDescent="0.2">
      <c r="A200">
        <v>1279</v>
      </c>
      <c r="B200">
        <f>(A200-$D$2)/$E$2</f>
        <v>1.5187011184151245</v>
      </c>
    </row>
    <row r="201" spans="1:2" x14ac:dyDescent="0.2">
      <c r="A201">
        <v>234</v>
      </c>
      <c r="B201">
        <f>(A201-$D$2)/$E$2</f>
        <v>-1.4656871311544521</v>
      </c>
    </row>
    <row r="202" spans="1:2" x14ac:dyDescent="0.2">
      <c r="A202">
        <v>1272</v>
      </c>
      <c r="B202">
        <f>(A202-$D$2)/$E$2</f>
        <v>1.4987100009538927</v>
      </c>
    </row>
    <row r="203" spans="1:2" x14ac:dyDescent="0.2">
      <c r="A203">
        <v>1008</v>
      </c>
      <c r="B203">
        <f>(A203-$D$2)/$E$2</f>
        <v>0.7447592852731576</v>
      </c>
    </row>
    <row r="204" spans="1:2" x14ac:dyDescent="0.2">
      <c r="A204">
        <v>1003</v>
      </c>
      <c r="B204">
        <f>(A204-$D$2)/$E$2</f>
        <v>0.7304799156579922</v>
      </c>
    </row>
    <row r="205" spans="1:2" x14ac:dyDescent="0.2">
      <c r="A205">
        <v>830</v>
      </c>
      <c r="B205">
        <f>(A205-$D$2)/$E$2</f>
        <v>0.23641372697326801</v>
      </c>
    </row>
    <row r="206" spans="1:2" x14ac:dyDescent="0.2">
      <c r="A206">
        <v>1405</v>
      </c>
      <c r="B206">
        <f>(A206-$D$2)/$E$2</f>
        <v>1.8785412327172935</v>
      </c>
    </row>
    <row r="207" spans="1:2" x14ac:dyDescent="0.2">
      <c r="A207">
        <v>106</v>
      </c>
      <c r="B207">
        <f>(A207-$D$2)/$E$2</f>
        <v>-1.8312389933026874</v>
      </c>
    </row>
    <row r="208" spans="1:2" x14ac:dyDescent="0.2">
      <c r="A208">
        <v>891</v>
      </c>
      <c r="B208">
        <f>(A208-$D$2)/$E$2</f>
        <v>0.41062203627828636</v>
      </c>
    </row>
    <row r="209" spans="1:2" x14ac:dyDescent="0.2">
      <c r="A209">
        <v>945</v>
      </c>
      <c r="B209">
        <f>(A209-$D$2)/$E$2</f>
        <v>0.5648392281220731</v>
      </c>
    </row>
    <row r="210" spans="1:2" x14ac:dyDescent="0.2">
      <c r="A210">
        <v>1043</v>
      </c>
      <c r="B210">
        <f>(A210-$D$2)/$E$2</f>
        <v>0.84471487257931566</v>
      </c>
    </row>
    <row r="211" spans="1:2" x14ac:dyDescent="0.2">
      <c r="A211">
        <v>741</v>
      </c>
      <c r="B211">
        <f>(A211-$D$2)/$E$2</f>
        <v>-1.7759052176676792E-2</v>
      </c>
    </row>
    <row r="212" spans="1:2" x14ac:dyDescent="0.2">
      <c r="A212">
        <v>1090</v>
      </c>
      <c r="B212">
        <f>(A212-$D$2)/$E$2</f>
        <v>0.97894094696187084</v>
      </c>
    </row>
    <row r="213" spans="1:2" x14ac:dyDescent="0.2">
      <c r="A213">
        <v>491</v>
      </c>
      <c r="B213">
        <f>(A213-$D$2)/$E$2</f>
        <v>-0.73172753293494874</v>
      </c>
    </row>
    <row r="214" spans="1:2" x14ac:dyDescent="0.2">
      <c r="A214">
        <v>873</v>
      </c>
      <c r="B214">
        <f>(A214-$D$2)/$E$2</f>
        <v>0.35921630566369078</v>
      </c>
    </row>
    <row r="215" spans="1:2" x14ac:dyDescent="0.2">
      <c r="A215">
        <v>960</v>
      </c>
      <c r="B215">
        <f>(A215-$D$2)/$E$2</f>
        <v>0.60767733696756943</v>
      </c>
    </row>
    <row r="216" spans="1:2" x14ac:dyDescent="0.2">
      <c r="A216">
        <v>190</v>
      </c>
      <c r="B216">
        <f>(A216-$D$2)/$E$2</f>
        <v>-1.591345583767908</v>
      </c>
    </row>
    <row r="217" spans="1:2" x14ac:dyDescent="0.2">
      <c r="A217">
        <v>673</v>
      </c>
      <c r="B217">
        <f>(A217-$D$2)/$E$2</f>
        <v>-0.21195847894292674</v>
      </c>
    </row>
    <row r="218" spans="1:2" x14ac:dyDescent="0.2">
      <c r="A218">
        <v>509</v>
      </c>
      <c r="B218">
        <f>(A218-$D$2)/$E$2</f>
        <v>-0.68032180232035311</v>
      </c>
    </row>
    <row r="219" spans="1:2" x14ac:dyDescent="0.2">
      <c r="A219">
        <v>963</v>
      </c>
      <c r="B219">
        <f>(A219-$D$2)/$E$2</f>
        <v>0.61624495873666862</v>
      </c>
    </row>
    <row r="220" spans="1:2" x14ac:dyDescent="0.2">
      <c r="A220">
        <v>984</v>
      </c>
      <c r="B220">
        <f>(A220-$D$2)/$E$2</f>
        <v>0.67621831112036346</v>
      </c>
    </row>
    <row r="221" spans="1:2" x14ac:dyDescent="0.2">
      <c r="A221">
        <v>1232</v>
      </c>
      <c r="B221">
        <f>(A221-$D$2)/$E$2</f>
        <v>1.3844750440325693</v>
      </c>
    </row>
    <row r="222" spans="1:2" x14ac:dyDescent="0.2">
      <c r="A222">
        <v>192</v>
      </c>
      <c r="B222">
        <f>(A222-$D$2)/$E$2</f>
        <v>-1.5856338359218418</v>
      </c>
    </row>
    <row r="223" spans="1:2" x14ac:dyDescent="0.2">
      <c r="A223">
        <v>1034</v>
      </c>
      <c r="B223">
        <f>(A223-$D$2)/$E$2</f>
        <v>0.81901200727201784</v>
      </c>
    </row>
    <row r="224" spans="1:2" x14ac:dyDescent="0.2">
      <c r="A224">
        <v>1120</v>
      </c>
      <c r="B224">
        <f>(A224-$D$2)/$E$2</f>
        <v>1.0646171646528635</v>
      </c>
    </row>
    <row r="225" spans="1:2" x14ac:dyDescent="0.2">
      <c r="A225">
        <v>223</v>
      </c>
      <c r="B225">
        <f>(A225-$D$2)/$E$2</f>
        <v>-1.4971017443078163</v>
      </c>
    </row>
    <row r="226" spans="1:2" x14ac:dyDescent="0.2">
      <c r="A226">
        <v>538</v>
      </c>
      <c r="B226">
        <f>(A226-$D$2)/$E$2</f>
        <v>-0.59750145855239356</v>
      </c>
    </row>
    <row r="227" spans="1:2" x14ac:dyDescent="0.2">
      <c r="A227">
        <v>191</v>
      </c>
      <c r="B227">
        <f>(A227-$D$2)/$E$2</f>
        <v>-1.5884897098448749</v>
      </c>
    </row>
    <row r="228" spans="1:2" x14ac:dyDescent="0.2">
      <c r="A228">
        <v>604</v>
      </c>
      <c r="B228">
        <f>(A228-$D$2)/$E$2</f>
        <v>-0.40901377963220981</v>
      </c>
    </row>
    <row r="229" spans="1:2" x14ac:dyDescent="0.2">
      <c r="A229">
        <v>1046</v>
      </c>
      <c r="B229">
        <f>(A229-$D$2)/$E$2</f>
        <v>0.85328249434841497</v>
      </c>
    </row>
    <row r="230" spans="1:2" x14ac:dyDescent="0.2">
      <c r="A230">
        <v>749</v>
      </c>
      <c r="B230">
        <f>(A230-$D$2)/$E$2</f>
        <v>5.0879392075879083E-3</v>
      </c>
    </row>
    <row r="231" spans="1:2" x14ac:dyDescent="0.2">
      <c r="A231">
        <v>1365</v>
      </c>
      <c r="B231">
        <f>(A231-$D$2)/$E$2</f>
        <v>1.76430627579597</v>
      </c>
    </row>
    <row r="232" spans="1:2" x14ac:dyDescent="0.2">
      <c r="A232">
        <v>742</v>
      </c>
      <c r="B232">
        <f>(A232-$D$2)/$E$2</f>
        <v>-1.4903178253643705E-2</v>
      </c>
    </row>
    <row r="233" spans="1:2" x14ac:dyDescent="0.2">
      <c r="A233">
        <v>762</v>
      </c>
      <c r="B233">
        <f>(A233-$D$2)/$E$2</f>
        <v>4.2214300207018045E-2</v>
      </c>
    </row>
    <row r="234" spans="1:2" x14ac:dyDescent="0.2">
      <c r="A234">
        <v>454</v>
      </c>
      <c r="B234">
        <f>(A234-$D$2)/$E$2</f>
        <v>-0.83739486808717289</v>
      </c>
    </row>
    <row r="235" spans="1:2" x14ac:dyDescent="0.2">
      <c r="A235">
        <v>1305</v>
      </c>
      <c r="B235">
        <f>(A235-$D$2)/$E$2</f>
        <v>1.5929538404139847</v>
      </c>
    </row>
    <row r="236" spans="1:2" x14ac:dyDescent="0.2">
      <c r="A236">
        <v>313</v>
      </c>
      <c r="B236">
        <f>(A236-$D$2)/$E$2</f>
        <v>-1.2400730912348383</v>
      </c>
    </row>
    <row r="237" spans="1:2" x14ac:dyDescent="0.2">
      <c r="A237">
        <v>998</v>
      </c>
      <c r="B237">
        <f>(A237-$D$2)/$E$2</f>
        <v>0.71620054604282668</v>
      </c>
    </row>
    <row r="238" spans="1:2" x14ac:dyDescent="0.2">
      <c r="A238">
        <v>865</v>
      </c>
      <c r="B238">
        <f>(A238-$D$2)/$E$2</f>
        <v>0.33636931427942607</v>
      </c>
    </row>
    <row r="239" spans="1:2" x14ac:dyDescent="0.2">
      <c r="A239">
        <v>800</v>
      </c>
      <c r="B239">
        <f>(A239-$D$2)/$E$2</f>
        <v>0.15073750928227539</v>
      </c>
    </row>
    <row r="240" spans="1:2" x14ac:dyDescent="0.2">
      <c r="A240">
        <v>408</v>
      </c>
      <c r="B240">
        <f>(A240-$D$2)/$E$2</f>
        <v>-0.96876506854669497</v>
      </c>
    </row>
    <row r="241" spans="1:2" x14ac:dyDescent="0.2">
      <c r="A241">
        <v>513</v>
      </c>
      <c r="B241">
        <f>(A241-$D$2)/$E$2</f>
        <v>-0.66889830662822081</v>
      </c>
    </row>
    <row r="242" spans="1:2" x14ac:dyDescent="0.2">
      <c r="A242">
        <v>1235</v>
      </c>
      <c r="B242">
        <f>(A242-$D$2)/$E$2</f>
        <v>1.3930426658016686</v>
      </c>
    </row>
    <row r="243" spans="1:2" x14ac:dyDescent="0.2">
      <c r="A243">
        <v>1010</v>
      </c>
      <c r="B243">
        <f>(A243-$D$2)/$E$2</f>
        <v>0.75047103311922381</v>
      </c>
    </row>
    <row r="244" spans="1:2" x14ac:dyDescent="0.2">
      <c r="A244">
        <v>684</v>
      </c>
      <c r="B244">
        <f>(A244-$D$2)/$E$2</f>
        <v>-0.18054386578956277</v>
      </c>
    </row>
    <row r="245" spans="1:2" x14ac:dyDescent="0.2">
      <c r="A245">
        <v>801</v>
      </c>
      <c r="B245">
        <f>(A245-$D$2)/$E$2</f>
        <v>0.15359338320530846</v>
      </c>
    </row>
    <row r="246" spans="1:2" x14ac:dyDescent="0.2">
      <c r="A246">
        <v>880</v>
      </c>
      <c r="B246">
        <f>(A246-$D$2)/$E$2</f>
        <v>0.37920742312492239</v>
      </c>
    </row>
    <row r="247" spans="1:2" x14ac:dyDescent="0.2">
      <c r="A247">
        <v>1166</v>
      </c>
      <c r="B247">
        <f>(A247-$D$2)/$E$2</f>
        <v>1.1959873651123853</v>
      </c>
    </row>
    <row r="248" spans="1:2" x14ac:dyDescent="0.2">
      <c r="A248">
        <v>1025</v>
      </c>
      <c r="B248">
        <f>(A248-$D$2)/$E$2</f>
        <v>0.79330914196472013</v>
      </c>
    </row>
    <row r="249" spans="1:2" x14ac:dyDescent="0.2">
      <c r="A249">
        <v>725</v>
      </c>
      <c r="B249">
        <f>(A249-$D$2)/$E$2</f>
        <v>-6.3453034945206196E-2</v>
      </c>
    </row>
    <row r="250" spans="1:2" x14ac:dyDescent="0.2">
      <c r="A250">
        <v>534</v>
      </c>
      <c r="B250">
        <f>(A250-$D$2)/$E$2</f>
        <v>-0.60892495424452597</v>
      </c>
    </row>
    <row r="251" spans="1:2" x14ac:dyDescent="0.2">
      <c r="A251">
        <v>396</v>
      </c>
      <c r="B251">
        <f>(A251-$D$2)/$E$2</f>
        <v>-1.0030355556230921</v>
      </c>
    </row>
    <row r="252" spans="1:2" x14ac:dyDescent="0.2">
      <c r="A252">
        <v>1070</v>
      </c>
      <c r="B252">
        <f>(A252-$D$2)/$E$2</f>
        <v>0.921823468501209</v>
      </c>
    </row>
    <row r="253" spans="1:2" x14ac:dyDescent="0.2">
      <c r="A253">
        <v>560</v>
      </c>
      <c r="B253">
        <f>(A253-$D$2)/$E$2</f>
        <v>-0.53467223224566562</v>
      </c>
    </row>
    <row r="254" spans="1:2" x14ac:dyDescent="0.2">
      <c r="A254">
        <v>1029</v>
      </c>
      <c r="B254">
        <f>(A254-$D$2)/$E$2</f>
        <v>0.80473263765685243</v>
      </c>
    </row>
    <row r="255" spans="1:2" x14ac:dyDescent="0.2">
      <c r="A255">
        <v>867</v>
      </c>
      <c r="B255">
        <f>(A255-$D$2)/$E$2</f>
        <v>0.34208106212549227</v>
      </c>
    </row>
    <row r="256" spans="1:2" x14ac:dyDescent="0.2">
      <c r="A256">
        <v>249</v>
      </c>
      <c r="B256">
        <f>(A256-$D$2)/$E$2</f>
        <v>-1.4228490223089558</v>
      </c>
    </row>
    <row r="257" spans="1:2" x14ac:dyDescent="0.2">
      <c r="A257">
        <v>633</v>
      </c>
      <c r="B257">
        <f>(A257-$D$2)/$E$2</f>
        <v>-0.32619343586425026</v>
      </c>
    </row>
    <row r="258" spans="1:2" x14ac:dyDescent="0.2">
      <c r="A258">
        <v>442</v>
      </c>
      <c r="B258">
        <f>(A258-$D$2)/$E$2</f>
        <v>-0.87166535516357002</v>
      </c>
    </row>
    <row r="259" spans="1:2" x14ac:dyDescent="0.2">
      <c r="A259">
        <v>465</v>
      </c>
      <c r="B259">
        <f>(A259-$D$2)/$E$2</f>
        <v>-0.80598025493380898</v>
      </c>
    </row>
    <row r="260" spans="1:2" x14ac:dyDescent="0.2">
      <c r="A260">
        <v>0</v>
      </c>
      <c r="B260">
        <f>(A260-$D$2)/$E$2</f>
        <v>-2.1339616291441947</v>
      </c>
    </row>
    <row r="261" spans="1:2" x14ac:dyDescent="0.2">
      <c r="A261">
        <v>223</v>
      </c>
      <c r="B261">
        <f>(A261-$D$2)/$E$2</f>
        <v>-1.4971017443078163</v>
      </c>
    </row>
    <row r="262" spans="1:2" x14ac:dyDescent="0.2">
      <c r="A262">
        <v>1110</v>
      </c>
      <c r="B262">
        <f>(A262-$D$2)/$E$2</f>
        <v>1.0360584254225325</v>
      </c>
    </row>
    <row r="263" spans="1:2" x14ac:dyDescent="0.2">
      <c r="A263">
        <v>1242</v>
      </c>
      <c r="B263">
        <f>(A263-$D$2)/$E$2</f>
        <v>1.4130337832629001</v>
      </c>
    </row>
    <row r="264" spans="1:2" x14ac:dyDescent="0.2">
      <c r="A264">
        <v>588</v>
      </c>
      <c r="B264">
        <f>(A264-$D$2)/$E$2</f>
        <v>-0.45470776240073918</v>
      </c>
    </row>
    <row r="265" spans="1:2" x14ac:dyDescent="0.2">
      <c r="A265">
        <v>490</v>
      </c>
      <c r="B265">
        <f>(A265-$D$2)/$E$2</f>
        <v>-0.73458340685798174</v>
      </c>
    </row>
    <row r="266" spans="1:2" x14ac:dyDescent="0.2">
      <c r="A266">
        <v>693</v>
      </c>
      <c r="B266">
        <f>(A266-$D$2)/$E$2</f>
        <v>-0.15484100048226501</v>
      </c>
    </row>
    <row r="267" spans="1:2" x14ac:dyDescent="0.2">
      <c r="A267">
        <v>867</v>
      </c>
      <c r="B267">
        <f>(A267-$D$2)/$E$2</f>
        <v>0.34208106212549227</v>
      </c>
    </row>
    <row r="268" spans="1:2" x14ac:dyDescent="0.2">
      <c r="A268">
        <v>400</v>
      </c>
      <c r="B268">
        <f>(A268-$D$2)/$E$2</f>
        <v>-0.99161205993095969</v>
      </c>
    </row>
    <row r="269" spans="1:2" x14ac:dyDescent="0.2">
      <c r="A269">
        <v>1203</v>
      </c>
      <c r="B269">
        <f>(A269-$D$2)/$E$2</f>
        <v>1.3016547002646097</v>
      </c>
    </row>
    <row r="270" spans="1:2" x14ac:dyDescent="0.2">
      <c r="A270">
        <v>1391</v>
      </c>
      <c r="B270">
        <f>(A270-$D$2)/$E$2</f>
        <v>1.8385589977948302</v>
      </c>
    </row>
    <row r="271" spans="1:2" x14ac:dyDescent="0.2">
      <c r="A271">
        <v>1305</v>
      </c>
      <c r="B271">
        <f>(A271-$D$2)/$E$2</f>
        <v>1.5929538404139847</v>
      </c>
    </row>
    <row r="272" spans="1:2" x14ac:dyDescent="0.2">
      <c r="A272">
        <v>759</v>
      </c>
      <c r="B272">
        <f>(A272-$D$2)/$E$2</f>
        <v>3.3646678437918784E-2</v>
      </c>
    </row>
    <row r="273" spans="1:2" x14ac:dyDescent="0.2">
      <c r="A273">
        <v>1124</v>
      </c>
      <c r="B273">
        <f>(A273-$D$2)/$E$2</f>
        <v>1.0760406603449957</v>
      </c>
    </row>
    <row r="274" spans="1:2" x14ac:dyDescent="0.2">
      <c r="A274">
        <v>626</v>
      </c>
      <c r="B274">
        <f>(A274-$D$2)/$E$2</f>
        <v>-0.34618455332548187</v>
      </c>
    </row>
    <row r="275" spans="1:2" x14ac:dyDescent="0.2">
      <c r="A275">
        <v>392</v>
      </c>
      <c r="B275">
        <f>(A275-$D$2)/$E$2</f>
        <v>-1.0144590513152243</v>
      </c>
    </row>
    <row r="276" spans="1:2" x14ac:dyDescent="0.2">
      <c r="A276">
        <v>783</v>
      </c>
      <c r="B276">
        <f>(A276-$D$2)/$E$2</f>
        <v>0.10218765259071289</v>
      </c>
    </row>
    <row r="277" spans="1:2" x14ac:dyDescent="0.2">
      <c r="A277">
        <v>603</v>
      </c>
      <c r="B277">
        <f>(A277-$D$2)/$E$2</f>
        <v>-0.41186965355524291</v>
      </c>
    </row>
    <row r="278" spans="1:2" x14ac:dyDescent="0.2">
      <c r="A278">
        <v>533</v>
      </c>
      <c r="B278">
        <f>(A278-$D$2)/$E$2</f>
        <v>-0.61178082816755897</v>
      </c>
    </row>
    <row r="279" spans="1:2" x14ac:dyDescent="0.2">
      <c r="A279">
        <v>825</v>
      </c>
      <c r="B279">
        <f>(A279-$D$2)/$E$2</f>
        <v>0.22213435735810258</v>
      </c>
    </row>
    <row r="280" spans="1:2" x14ac:dyDescent="0.2">
      <c r="A280">
        <v>811</v>
      </c>
      <c r="B280">
        <f>(A280-$D$2)/$E$2</f>
        <v>0.18215212243563933</v>
      </c>
    </row>
    <row r="281" spans="1:2" x14ac:dyDescent="0.2">
      <c r="A281">
        <v>303</v>
      </c>
      <c r="B281">
        <f>(A281-$D$2)/$E$2</f>
        <v>-1.2686318304651691</v>
      </c>
    </row>
    <row r="282" spans="1:2" x14ac:dyDescent="0.2">
      <c r="A282">
        <v>210</v>
      </c>
      <c r="B282">
        <f>(A282-$D$2)/$E$2</f>
        <v>-1.5342281053072464</v>
      </c>
    </row>
    <row r="283" spans="1:2" x14ac:dyDescent="0.2">
      <c r="A283">
        <v>1318</v>
      </c>
      <c r="B283">
        <f>(A283-$D$2)/$E$2</f>
        <v>1.6300802014134148</v>
      </c>
    </row>
    <row r="284" spans="1:2" x14ac:dyDescent="0.2">
      <c r="A284">
        <v>925</v>
      </c>
      <c r="B284">
        <f>(A284-$D$2)/$E$2</f>
        <v>0.50772174966141137</v>
      </c>
    </row>
    <row r="285" spans="1:2" x14ac:dyDescent="0.2">
      <c r="A285">
        <v>797</v>
      </c>
      <c r="B285">
        <f>(A285-$D$2)/$E$2</f>
        <v>0.14216988751317611</v>
      </c>
    </row>
    <row r="286" spans="1:2" x14ac:dyDescent="0.2">
      <c r="A286">
        <v>636</v>
      </c>
      <c r="B286">
        <f>(A286-$D$2)/$E$2</f>
        <v>-0.317625814095151</v>
      </c>
    </row>
    <row r="287" spans="1:2" x14ac:dyDescent="0.2">
      <c r="A287">
        <v>280</v>
      </c>
      <c r="B287">
        <f>(A287-$D$2)/$E$2</f>
        <v>-1.3343169306949303</v>
      </c>
    </row>
    <row r="288" spans="1:2" x14ac:dyDescent="0.2">
      <c r="A288">
        <v>470</v>
      </c>
      <c r="B288">
        <f>(A288-$D$2)/$E$2</f>
        <v>-0.79170088531864358</v>
      </c>
    </row>
    <row r="289" spans="1:2" x14ac:dyDescent="0.2">
      <c r="A289">
        <v>767</v>
      </c>
      <c r="B289">
        <f>(A289-$D$2)/$E$2</f>
        <v>5.6493669822183484E-2</v>
      </c>
    </row>
    <row r="290" spans="1:2" x14ac:dyDescent="0.2">
      <c r="A290">
        <v>713</v>
      </c>
      <c r="B290">
        <f>(A290-$D$2)/$E$2</f>
        <v>-9.772352202160324E-2</v>
      </c>
    </row>
    <row r="291" spans="1:2" x14ac:dyDescent="0.2">
      <c r="A291">
        <v>779</v>
      </c>
      <c r="B291">
        <f>(A291-$D$2)/$E$2</f>
        <v>9.0764156898580542E-2</v>
      </c>
    </row>
    <row r="292" spans="1:2" x14ac:dyDescent="0.2">
      <c r="A292">
        <v>907</v>
      </c>
      <c r="B292">
        <f>(A292-$D$2)/$E$2</f>
        <v>0.45631601904681574</v>
      </c>
    </row>
    <row r="293" spans="1:2" x14ac:dyDescent="0.2">
      <c r="A293">
        <v>501</v>
      </c>
      <c r="B293">
        <f>(A293-$D$2)/$E$2</f>
        <v>-0.70316879370461782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MEAN2</vt:lpstr>
      <vt:lpstr>CHI-NORM1</vt:lpstr>
      <vt:lpstr>Sheet5</vt:lpstr>
      <vt:lpstr>Sheet6</vt:lpstr>
      <vt:lpstr>CHI-NORM2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Parinaz Ezzati</dc:creator>
  <cp:lastModifiedBy>Bella Chen</cp:lastModifiedBy>
  <dcterms:created xsi:type="dcterms:W3CDTF">2015-06-05T18:17:20Z</dcterms:created>
  <dcterms:modified xsi:type="dcterms:W3CDTF">2020-12-04T23:00:05Z</dcterms:modified>
</cp:coreProperties>
</file>