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97" i="2" l="1"/>
  <c r="C28" i="2"/>
  <c r="D28" i="2"/>
  <c r="E28" i="2"/>
  <c r="F28" i="2"/>
  <c r="G28" i="2"/>
  <c r="C27" i="2"/>
  <c r="D27" i="2"/>
  <c r="E27" i="2"/>
  <c r="F27" i="2"/>
  <c r="G27" i="2"/>
  <c r="C26" i="2"/>
  <c r="D26" i="2"/>
  <c r="E26" i="2"/>
  <c r="F26" i="2"/>
  <c r="G26" i="2"/>
  <c r="C25" i="2"/>
  <c r="D25" i="2"/>
  <c r="E25" i="2"/>
  <c r="F25" i="2"/>
  <c r="G25" i="2"/>
  <c r="B25" i="2"/>
  <c r="B26" i="2"/>
  <c r="B27" i="2"/>
  <c r="B28" i="2"/>
  <c r="C24" i="2"/>
  <c r="D24" i="2"/>
  <c r="E24" i="2"/>
  <c r="F24" i="2"/>
  <c r="G24" i="2"/>
  <c r="B24" i="2"/>
  <c r="C60" i="2" l="1"/>
  <c r="D60" i="2"/>
  <c r="E60" i="2"/>
  <c r="F60" i="2"/>
  <c r="G60" i="2"/>
  <c r="C59" i="2"/>
  <c r="D59" i="2"/>
  <c r="E59" i="2"/>
  <c r="F59" i="2"/>
  <c r="G59" i="2"/>
  <c r="C58" i="2"/>
  <c r="D58" i="2"/>
  <c r="E58" i="2"/>
  <c r="F58" i="2"/>
  <c r="G58" i="2"/>
  <c r="C57" i="2"/>
  <c r="D57" i="2"/>
  <c r="E57" i="2"/>
  <c r="F57" i="2"/>
  <c r="G57" i="2"/>
  <c r="B57" i="2"/>
  <c r="B58" i="2"/>
  <c r="B59" i="2"/>
  <c r="B60" i="2"/>
  <c r="C56" i="2"/>
  <c r="D56" i="2"/>
  <c r="E56" i="2"/>
  <c r="F56" i="2"/>
  <c r="G56" i="2"/>
  <c r="B56" i="2"/>
</calcChain>
</file>

<file path=xl/sharedStrings.xml><?xml version="1.0" encoding="utf-8"?>
<sst xmlns="http://schemas.openxmlformats.org/spreadsheetml/2006/main" count="37" uniqueCount="12">
  <si>
    <t>DTW + PAR + PAM</t>
  </si>
  <si>
    <t>DTW + PAR + DAB</t>
  </si>
  <si>
    <t>SDTW + PAR + SDTW</t>
  </si>
  <si>
    <t>K = 3</t>
  </si>
  <si>
    <t>CLUSTER 1</t>
  </si>
  <si>
    <t>CLUSTER 2</t>
  </si>
  <si>
    <t>CLUSTER 3</t>
  </si>
  <si>
    <t>CLUSTER 4</t>
  </si>
  <si>
    <t>Average balance</t>
  </si>
  <si>
    <t>DTW + HIERAR</t>
  </si>
  <si>
    <t>SDTW + HIERAR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</si>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</sst>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0000"/>
      <name val="Lucida Console"/>
      <family val="3"/>
    </font>
    <font>
      <b/>
      <sz val="11"/>
      <color rgb="FF000000"/>
      <name val="Lucida Console"/>
      <family val="3"/>
    </font>
    <font>
      <sz val="10"/>
      <color rgb="FF000000"/>
      <name val="Lucida Console"/>
      <family val="3"/>
    </font>
    <font>
      <b/>
      <sz val="10"/>
      <color rgb="FF000000"/>
      <name val="Lucida Console"/>
      <family val="3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2" xfId="0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11" fontId="7" fillId="0" borderId="4" xfId="0" applyNumberFormat="1" applyFont="1" applyBorder="1" applyAlignment="1">
      <alignment vertical="center" wrapText="1"/>
    </xf>
    <xf numFmtId="11" fontId="6" fillId="0" borderId="4" xfId="0" applyNumberFormat="1" applyFont="1" applyBorder="1" applyAlignment="1">
      <alignment vertical="center" wrapText="1"/>
    </xf>
    <xf numFmtId="0" fontId="8" fillId="0" borderId="0" xfId="0" applyFont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Sheet1!$B$1:$B$8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1"/>
          <c:order val="1"/>
          <c:val>
            <c:numRef>
              <c:f>Sheet1!$C$1:$C$8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2"/>
          <c:order val="2"/>
          <c:val>
            <c:numRef>
              <c:f>Sheet1!$D$1:$D$8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3"/>
          <c:order val="3"/>
          <c:val>
            <c:numRef>
              <c:f>Sheet1!$E$1:$E$8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4"/>
          <c:order val="4"/>
          <c:val>
            <c:numRef>
              <c:f>Sheet1!$F$1:$F$8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5"/>
          <c:order val="5"/>
          <c:val>
            <c:numRef>
              <c:f>Sheet1!$G$1:$G$8</c:f>
              <c:numCache>
                <c:formatCode>General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214720"/>
        <c:axId val="195224704"/>
      </c:lineChart>
      <c:catAx>
        <c:axId val="195214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224704"/>
        <c:crosses val="autoZero"/>
        <c:auto val="1"/>
        <c:lblAlgn val="ctr"/>
        <c:lblOffset val="100"/>
        <c:noMultiLvlLbl val="0"/>
      </c:catAx>
      <c:valAx>
        <c:axId val="19522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2147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Silhouette Index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946522309711285"/>
          <c:y val="0.10107934486602277"/>
          <c:w val="0.81895144356955385"/>
          <c:h val="0.51330047584450944"/>
        </c:manualLayout>
      </c:layout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DTW + PAR + PAM</c:v>
                </c:pt>
              </c:strCache>
            </c:strRef>
          </c:tx>
          <c:cat>
            <c:numRef>
              <c:f>Sheet2!$B$1:$G$1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Sheet2!$B$2:$G$2</c:f>
              <c:numCache>
                <c:formatCode>General</c:formatCode>
                <c:ptCount val="6"/>
                <c:pt idx="0">
                  <c:v>0.1</c:v>
                </c:pt>
                <c:pt idx="1">
                  <c:v>0.14000000000000001</c:v>
                </c:pt>
                <c:pt idx="2">
                  <c:v>0.05</c:v>
                </c:pt>
                <c:pt idx="3">
                  <c:v>0.1</c:v>
                </c:pt>
                <c:pt idx="4">
                  <c:v>0.11</c:v>
                </c:pt>
                <c:pt idx="5">
                  <c:v>0.08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DTW + PAR + DAB</c:v>
                </c:pt>
              </c:strCache>
            </c:strRef>
          </c:tx>
          <c:cat>
            <c:numRef>
              <c:f>Sheet2!$B$1:$G$1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Sheet2!$B$3:$G$3</c:f>
              <c:numCache>
                <c:formatCode>General</c:formatCode>
                <c:ptCount val="6"/>
                <c:pt idx="0">
                  <c:v>0.26</c:v>
                </c:pt>
                <c:pt idx="1">
                  <c:v>0.23</c:v>
                </c:pt>
                <c:pt idx="2">
                  <c:v>0.22</c:v>
                </c:pt>
                <c:pt idx="3">
                  <c:v>0.21</c:v>
                </c:pt>
                <c:pt idx="4">
                  <c:v>0.18</c:v>
                </c:pt>
                <c:pt idx="5">
                  <c:v>0.2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SDTW + PAR + SDTW</c:v>
                </c:pt>
              </c:strCache>
            </c:strRef>
          </c:tx>
          <c:cat>
            <c:numRef>
              <c:f>Sheet2!$B$1:$G$1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Sheet2!$B$4:$G$4</c:f>
              <c:numCache>
                <c:formatCode>General</c:formatCode>
                <c:ptCount val="6"/>
                <c:pt idx="0">
                  <c:v>0.45</c:v>
                </c:pt>
                <c:pt idx="1">
                  <c:v>0.51</c:v>
                </c:pt>
                <c:pt idx="2">
                  <c:v>0.48</c:v>
                </c:pt>
                <c:pt idx="3">
                  <c:v>0.47</c:v>
                </c:pt>
                <c:pt idx="4">
                  <c:v>0.45</c:v>
                </c:pt>
                <c:pt idx="5">
                  <c:v>0.47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DTW + HIERAR</c:v>
                </c:pt>
              </c:strCache>
            </c:strRef>
          </c:tx>
          <c:cat>
            <c:numRef>
              <c:f>Sheet2!$B$1:$G$1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Sheet2!$B$5:$G$5</c:f>
              <c:numCache>
                <c:formatCode>General</c:formatCode>
                <c:ptCount val="6"/>
                <c:pt idx="0">
                  <c:v>0.14000000000000001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SDTW + HIERAR</c:v>
                </c:pt>
              </c:strCache>
            </c:strRef>
          </c:tx>
          <c:cat>
            <c:numRef>
              <c:f>Sheet2!$B$1:$G$1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Sheet2!$B$6:$G$6</c:f>
              <c:numCache>
                <c:formatCode>General</c:formatCode>
                <c:ptCount val="6"/>
                <c:pt idx="0">
                  <c:v>0.5</c:v>
                </c:pt>
                <c:pt idx="1">
                  <c:v>0.5</c:v>
                </c:pt>
                <c:pt idx="2">
                  <c:v>0.48</c:v>
                </c:pt>
                <c:pt idx="3">
                  <c:v>0.46</c:v>
                </c:pt>
                <c:pt idx="4">
                  <c:v>0.43</c:v>
                </c:pt>
                <c:pt idx="5">
                  <c:v>0.42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24640"/>
        <c:axId val="195426560"/>
      </c:lineChart>
      <c:catAx>
        <c:axId val="19542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cluster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426560"/>
        <c:crosses val="autoZero"/>
        <c:auto val="1"/>
        <c:lblAlgn val="ctr"/>
        <c:lblOffset val="100"/>
        <c:noMultiLvlLbl val="0"/>
      </c:catAx>
      <c:valAx>
        <c:axId val="195426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Silhouette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424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5000000000000001E-2"/>
          <c:y val="0.75402936228981354"/>
          <c:w val="0.50880555555555551"/>
          <c:h val="0.2449029656829056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Davis-Bouldin index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Sheet2!$A$33</c:f>
              <c:strCache>
                <c:ptCount val="1"/>
                <c:pt idx="0">
                  <c:v>DTW + PAR + PAM</c:v>
                </c:pt>
              </c:strCache>
            </c:strRef>
          </c:tx>
          <c:cat>
            <c:numRef>
              <c:f>Sheet2!$B$32:$G$32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Sheet2!$B$33:$G$33</c:f>
              <c:numCache>
                <c:formatCode>0.00E+00</c:formatCode>
                <c:ptCount val="6"/>
                <c:pt idx="0">
                  <c:v>2.1390820000000001</c:v>
                </c:pt>
                <c:pt idx="1">
                  <c:v>2.3798919999999999</c:v>
                </c:pt>
                <c:pt idx="2">
                  <c:v>2.527323</c:v>
                </c:pt>
                <c:pt idx="3">
                  <c:v>2.6409400000000001</c:v>
                </c:pt>
                <c:pt idx="4">
                  <c:v>1.828732</c:v>
                </c:pt>
                <c:pt idx="5">
                  <c:v>2.3069220000000001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Sheet2!$A$34</c:f>
              <c:strCache>
                <c:ptCount val="1"/>
                <c:pt idx="0">
                  <c:v>DTW + PAR + DAB</c:v>
                </c:pt>
              </c:strCache>
            </c:strRef>
          </c:tx>
          <c:cat>
            <c:numRef>
              <c:f>Sheet2!$B$32:$G$32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Sheet2!$B$34:$G$34</c:f>
              <c:numCache>
                <c:formatCode>0.00E+00</c:formatCode>
                <c:ptCount val="6"/>
                <c:pt idx="0">
                  <c:v>1.3428599999999999</c:v>
                </c:pt>
                <c:pt idx="1">
                  <c:v>1.80325</c:v>
                </c:pt>
                <c:pt idx="2">
                  <c:v>1.7227410000000001</c:v>
                </c:pt>
                <c:pt idx="3">
                  <c:v>1.938026</c:v>
                </c:pt>
                <c:pt idx="4">
                  <c:v>1.93634</c:v>
                </c:pt>
                <c:pt idx="5">
                  <c:v>1.9532620000000001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Sheet2!$A$35</c:f>
              <c:strCache>
                <c:ptCount val="1"/>
                <c:pt idx="0">
                  <c:v>SDTW + PAR + SDTW</c:v>
                </c:pt>
              </c:strCache>
            </c:strRef>
          </c:tx>
          <c:cat>
            <c:numRef>
              <c:f>Sheet2!$B$32:$G$32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Sheet2!$B$35:$G$35</c:f>
              <c:numCache>
                <c:formatCode>General</c:formatCode>
                <c:ptCount val="6"/>
                <c:pt idx="0" formatCode="0.00E+00">
                  <c:v>0.42398799999999998</c:v>
                </c:pt>
                <c:pt idx="1">
                  <c:v>0.50450934999999997</c:v>
                </c:pt>
                <c:pt idx="2">
                  <c:v>0.96462095000000003</c:v>
                </c:pt>
                <c:pt idx="3" formatCode="0.00E+00">
                  <c:v>1.3849560000000001</c:v>
                </c:pt>
                <c:pt idx="4" formatCode="0.00E+00">
                  <c:v>2.1726510000000001</c:v>
                </c:pt>
                <c:pt idx="5">
                  <c:v>1.54545647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Sheet2!$A$36</c:f>
              <c:strCache>
                <c:ptCount val="1"/>
                <c:pt idx="0">
                  <c:v>DTW + HIERAR</c:v>
                </c:pt>
              </c:strCache>
            </c:strRef>
          </c:tx>
          <c:cat>
            <c:numRef>
              <c:f>Sheet2!$B$32:$G$32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Sheet2!$B$36:$G$36</c:f>
              <c:numCache>
                <c:formatCode>0.00E+00</c:formatCode>
                <c:ptCount val="6"/>
                <c:pt idx="0">
                  <c:v>1.4915099999999999</c:v>
                </c:pt>
                <c:pt idx="1">
                  <c:v>1.4356040000000001</c:v>
                </c:pt>
                <c:pt idx="2">
                  <c:v>1.4296009999999999</c:v>
                </c:pt>
                <c:pt idx="3">
                  <c:v>1.5832219999999999</c:v>
                </c:pt>
                <c:pt idx="4">
                  <c:v>1.616439</c:v>
                </c:pt>
                <c:pt idx="5">
                  <c:v>1.5427379999999999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Sheet2!$A$37</c:f>
              <c:strCache>
                <c:ptCount val="1"/>
                <c:pt idx="0">
                  <c:v>SDTW + HIERAR</c:v>
                </c:pt>
              </c:strCache>
            </c:strRef>
          </c:tx>
          <c:cat>
            <c:numRef>
              <c:f>Sheet2!$B$32:$G$32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Sheet2!$B$37:$G$37</c:f>
              <c:numCache>
                <c:formatCode>General</c:formatCode>
                <c:ptCount val="6"/>
                <c:pt idx="0">
                  <c:v>2.3263909999999999E-2</c:v>
                </c:pt>
                <c:pt idx="1">
                  <c:v>0.32434454000000001</c:v>
                </c:pt>
                <c:pt idx="2">
                  <c:v>1.9105546900000001</c:v>
                </c:pt>
                <c:pt idx="3">
                  <c:v>1.0269955900000001</c:v>
                </c:pt>
                <c:pt idx="4">
                  <c:v>0.91353293999999996</c:v>
                </c:pt>
                <c:pt idx="5">
                  <c:v>0.97904447000000006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49760"/>
        <c:axId val="196018176"/>
      </c:lineChart>
      <c:catAx>
        <c:axId val="19574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cluster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018176"/>
        <c:crosses val="autoZero"/>
        <c:auto val="1"/>
        <c:lblAlgn val="ctr"/>
        <c:lblOffset val="100"/>
        <c:noMultiLvlLbl val="0"/>
      </c:catAx>
      <c:valAx>
        <c:axId val="196018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DB value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19574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Score Function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64096675415573"/>
          <c:y val="8.0764635603345278E-2"/>
          <c:w val="0.29534033245844271"/>
          <c:h val="8.5268723130038832E-2"/>
        </c:manualLayout>
      </c:layout>
      <c:lineChart>
        <c:grouping val="standard"/>
        <c:varyColors val="0"/>
        <c:ser>
          <c:idx val="0"/>
          <c:order val="0"/>
          <c:tx>
            <c:strRef>
              <c:f>Sheet2!$A$56</c:f>
              <c:strCache>
                <c:ptCount val="1"/>
                <c:pt idx="0">
                  <c:v>DTW + PAR + PAM</c:v>
                </c:pt>
              </c:strCache>
            </c:strRef>
          </c:tx>
          <c:cat>
            <c:numRef>
              <c:f>Sheet2!$B$55:$G$55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Sheet2!$B$56:$G$56</c:f>
              <c:numCache>
                <c:formatCode>0.00E+00</c:formatCode>
                <c:ptCount val="6"/>
                <c:pt idx="0">
                  <c:v>5.484759124871478</c:v>
                </c:pt>
                <c:pt idx="1">
                  <c:v>7.315901387139637</c:v>
                </c:pt>
                <c:pt idx="2">
                  <c:v>9.035181946170189</c:v>
                </c:pt>
                <c:pt idx="3">
                  <c:v>10.986779668898912</c:v>
                </c:pt>
                <c:pt idx="4">
                  <c:v>12.834015955302807</c:v>
                </c:pt>
                <c:pt idx="5">
                  <c:v>14.449439752606699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Sheet2!$A$57</c:f>
              <c:strCache>
                <c:ptCount val="1"/>
                <c:pt idx="0">
                  <c:v>DTW + PAR + DAB</c:v>
                </c:pt>
              </c:strCache>
            </c:strRef>
          </c:tx>
          <c:cat>
            <c:numRef>
              <c:f>Sheet2!$B$55:$G$55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Sheet2!$B$57:$G$57</c:f>
              <c:numCache>
                <c:formatCode>0.00E+00</c:formatCode>
                <c:ptCount val="6"/>
                <c:pt idx="0">
                  <c:v>5.3383306836889366</c:v>
                </c:pt>
                <c:pt idx="1">
                  <c:v>7.377207475941634</c:v>
                </c:pt>
                <c:pt idx="2">
                  <c:v>9.5462755398853592</c:v>
                </c:pt>
                <c:pt idx="3">
                  <c:v>11.238536308155071</c:v>
                </c:pt>
                <c:pt idx="4">
                  <c:v>13.189666785764155</c:v>
                </c:pt>
                <c:pt idx="5">
                  <c:v>15.653559784159834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Sheet2!$A$58</c:f>
              <c:strCache>
                <c:ptCount val="1"/>
                <c:pt idx="0">
                  <c:v>SDTW + PAR + SDTW</c:v>
                </c:pt>
              </c:strCache>
            </c:strRef>
          </c:tx>
          <c:cat>
            <c:numRef>
              <c:f>Sheet2!$B$55:$G$55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Sheet2!$B$58:$G$58</c:f>
              <c:numCache>
                <c:formatCode>0.00E+00</c:formatCode>
                <c:ptCount val="6"/>
                <c:pt idx="0">
                  <c:v>0.39206837233474962</c:v>
                </c:pt>
                <c:pt idx="1">
                  <c:v>0.38071325304926162</c:v>
                </c:pt>
                <c:pt idx="2">
                  <c:v>0.31856823962177105</c:v>
                </c:pt>
                <c:pt idx="3">
                  <c:v>0.28653877487321944</c:v>
                </c:pt>
                <c:pt idx="4">
                  <c:v>0.23427349351470797</c:v>
                </c:pt>
                <c:pt idx="5">
                  <c:v>0.22674520377232546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Sheet2!$A$59</c:f>
              <c:strCache>
                <c:ptCount val="1"/>
                <c:pt idx="0">
                  <c:v>DTW + HIERAR</c:v>
                </c:pt>
              </c:strCache>
            </c:strRef>
          </c:tx>
          <c:cat>
            <c:numRef>
              <c:f>Sheet2!$B$55:$G$55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Sheet2!$B$59:$G$59</c:f>
              <c:numCache>
                <c:formatCode>0.00E+00</c:formatCode>
                <c:ptCount val="6"/>
                <c:pt idx="0">
                  <c:v>4.0420120222537541</c:v>
                </c:pt>
                <c:pt idx="1">
                  <c:v>6.5568916645595943</c:v>
                </c:pt>
                <c:pt idx="2">
                  <c:v>9.3552885111886344</c:v>
                </c:pt>
                <c:pt idx="3">
                  <c:v>11.2318407003602</c:v>
                </c:pt>
                <c:pt idx="4">
                  <c:v>13.359093520270445</c:v>
                </c:pt>
                <c:pt idx="5">
                  <c:v>14.507431804364129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Sheet2!$A$60</c:f>
              <c:strCache>
                <c:ptCount val="1"/>
                <c:pt idx="0">
                  <c:v>SDTW + HIERAR</c:v>
                </c:pt>
              </c:strCache>
            </c:strRef>
          </c:tx>
          <c:cat>
            <c:numRef>
              <c:f>Sheet2!$B$55:$G$55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Sheet2!$B$60:$G$60</c:f>
              <c:numCache>
                <c:formatCode>0.00E+00</c:formatCode>
                <c:ptCount val="6"/>
                <c:pt idx="0">
                  <c:v>9.9405846574560794E-2</c:v>
                </c:pt>
                <c:pt idx="1">
                  <c:v>0.1619678486503579</c:v>
                </c:pt>
                <c:pt idx="2">
                  <c:v>0.36941188258683338</c:v>
                </c:pt>
                <c:pt idx="3">
                  <c:v>0.48469241894812587</c:v>
                </c:pt>
                <c:pt idx="4">
                  <c:v>0.64993599476630992</c:v>
                </c:pt>
                <c:pt idx="5">
                  <c:v>0.78066994325695582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46208"/>
        <c:axId val="196072960"/>
      </c:lineChart>
      <c:catAx>
        <c:axId val="19604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cluster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072960"/>
        <c:crosses val="autoZero"/>
        <c:auto val="1"/>
        <c:lblAlgn val="ctr"/>
        <c:lblOffset val="100"/>
        <c:noMultiLvlLbl val="0"/>
      </c:catAx>
      <c:valAx>
        <c:axId val="196072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 function value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96046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397222222222222"/>
          <c:y val="0.33705999115701935"/>
          <c:w val="0.76436111111111105"/>
          <c:h val="0.1709816649262928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93759113444152"/>
          <c:y val="0.10422342838213183"/>
          <c:w val="0.75525663458734327"/>
          <c:h val="0.478892541344953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Sheet2!$D$92</c:f>
              <c:strCache>
                <c:ptCount val="1"/>
                <c:pt idx="0">
                  <c:v>Average balance</c:v>
                </c:pt>
              </c:strCache>
            </c:strRef>
          </c:tx>
          <c:invertIfNegative val="0"/>
          <c:cat>
            <c:strRef>
              <c:f>Sheet2!$C$93:$C$96</c:f>
              <c:strCache>
                <c:ptCount val="4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  <c:pt idx="3">
                  <c:v>CLUSTER 4</c:v>
                </c:pt>
              </c:strCache>
            </c:strRef>
          </c:cat>
          <c:val>
            <c:numRef>
              <c:f>Sheet2!$D$93:$D$96</c:f>
              <c:numCache>
                <c:formatCode>General</c:formatCode>
                <c:ptCount val="4"/>
                <c:pt idx="0">
                  <c:v>262.08999999999997</c:v>
                </c:pt>
                <c:pt idx="1">
                  <c:v>283.43</c:v>
                </c:pt>
                <c:pt idx="2">
                  <c:v>247.96</c:v>
                </c:pt>
                <c:pt idx="3">
                  <c:v>314.63</c:v>
                </c:pt>
              </c:numCache>
            </c:numRef>
          </c:val>
        </c:ser>
        <c:ser>
          <c:idx val="1"/>
          <c:order val="1"/>
          <c:tx>
            <c:strRef>
              <c:f>Sheet2!$E$92</c:f>
              <c:strCache>
                <c:ptCount val="1"/>
                <c:pt idx="0">
                  <c:v>Variance</c:v>
                </c:pt>
              </c:strCache>
            </c:strRef>
          </c:tx>
          <c:invertIfNegative val="0"/>
          <c:cat>
            <c:strRef>
              <c:f>Sheet2!$C$93:$C$96</c:f>
              <c:strCache>
                <c:ptCount val="4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  <c:pt idx="3">
                  <c:v>CLUSTER 4</c:v>
                </c:pt>
              </c:strCache>
            </c:strRef>
          </c:cat>
          <c:val>
            <c:numRef>
              <c:f>Sheet2!$E$93:$E$96</c:f>
              <c:numCache>
                <c:formatCode>General</c:formatCode>
                <c:ptCount val="4"/>
                <c:pt idx="0">
                  <c:v>56.73</c:v>
                </c:pt>
                <c:pt idx="1">
                  <c:v>239.19</c:v>
                </c:pt>
                <c:pt idx="2">
                  <c:v>223.7</c:v>
                </c:pt>
                <c:pt idx="3">
                  <c:v>148.33000000000001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824640"/>
        <c:axId val="195842816"/>
      </c:barChart>
      <c:catAx>
        <c:axId val="19582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842816"/>
        <c:crosses val="autoZero"/>
        <c:auto val="1"/>
        <c:lblAlgn val="ctr"/>
        <c:lblOffset val="100"/>
        <c:noMultiLvlLbl val="0"/>
      </c:catAx>
      <c:valAx>
        <c:axId val="195842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824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287510936132986"/>
          <c:y val="0.79139617256580796"/>
          <c:w val="0.65413940278741756"/>
          <c:h val="0.20860382743419209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Sheet2!$A$24</c:f>
              <c:strCache>
                <c:ptCount val="1"/>
                <c:pt idx="0">
                  <c:v>DTW + PAR + PAM</c:v>
                </c:pt>
              </c:strCache>
            </c:strRef>
          </c:tx>
          <c:val>
            <c:numRef>
              <c:f>Sheet2!$B$24:$G$24</c:f>
              <c:numCache>
                <c:formatCode>General</c:formatCode>
                <c:ptCount val="6"/>
                <c:pt idx="0">
                  <c:v>2.1043055555555554</c:v>
                </c:pt>
                <c:pt idx="1">
                  <c:v>2.1043055555555554</c:v>
                </c:pt>
                <c:pt idx="2">
                  <c:v>2.1043055555555554</c:v>
                </c:pt>
                <c:pt idx="3">
                  <c:v>2.1043055555555554</c:v>
                </c:pt>
                <c:pt idx="4">
                  <c:v>1.9996666666666667</c:v>
                </c:pt>
                <c:pt idx="5">
                  <c:v>1.9996666666666667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Sheet2!$A$25</c:f>
              <c:strCache>
                <c:ptCount val="1"/>
                <c:pt idx="0">
                  <c:v>DTW + PAR + DAB</c:v>
                </c:pt>
              </c:strCache>
            </c:strRef>
          </c:tx>
          <c:val>
            <c:numRef>
              <c:f>Sheet2!$B$25:$G$25</c:f>
              <c:numCache>
                <c:formatCode>General</c:formatCode>
                <c:ptCount val="6"/>
                <c:pt idx="0">
                  <c:v>0.69968333333333332</c:v>
                </c:pt>
                <c:pt idx="1">
                  <c:v>0.69968333333333332</c:v>
                </c:pt>
                <c:pt idx="2">
                  <c:v>0.69968333333333332</c:v>
                </c:pt>
                <c:pt idx="3">
                  <c:v>0.69968333333333332</c:v>
                </c:pt>
                <c:pt idx="4">
                  <c:v>0.72572500000000006</c:v>
                </c:pt>
                <c:pt idx="5">
                  <c:v>0.72572500000000006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Sheet2!$A$26</c:f>
              <c:strCache>
                <c:ptCount val="1"/>
                <c:pt idx="0">
                  <c:v>SDTW + PAR + SDTW</c:v>
                </c:pt>
              </c:strCache>
            </c:strRef>
          </c:tx>
          <c:val>
            <c:numRef>
              <c:f>Sheet2!$B$26:$G$26</c:f>
              <c:numCache>
                <c:formatCode>General</c:formatCode>
                <c:ptCount val="6"/>
                <c:pt idx="0">
                  <c:v>0.83581944444444445</c:v>
                </c:pt>
                <c:pt idx="1">
                  <c:v>0.83581944444444445</c:v>
                </c:pt>
                <c:pt idx="2">
                  <c:v>0.83581944444444445</c:v>
                </c:pt>
                <c:pt idx="3">
                  <c:v>0.83581944444444445</c:v>
                </c:pt>
                <c:pt idx="4">
                  <c:v>0.7183194444444444</c:v>
                </c:pt>
                <c:pt idx="5">
                  <c:v>0.7183194444444444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Sheet2!$A$27</c:f>
              <c:strCache>
                <c:ptCount val="1"/>
                <c:pt idx="0">
                  <c:v>DTW + HIERAR</c:v>
                </c:pt>
              </c:strCache>
            </c:strRef>
          </c:tx>
          <c:val>
            <c:numRef>
              <c:f>Sheet2!$B$27:$G$27</c:f>
              <c:numCache>
                <c:formatCode>General</c:formatCode>
                <c:ptCount val="6"/>
                <c:pt idx="0">
                  <c:v>1.9474444444444445</c:v>
                </c:pt>
                <c:pt idx="1">
                  <c:v>1.9474444444444445</c:v>
                </c:pt>
                <c:pt idx="2">
                  <c:v>1.9474444444444445</c:v>
                </c:pt>
                <c:pt idx="3">
                  <c:v>1.9474444444444445</c:v>
                </c:pt>
                <c:pt idx="4">
                  <c:v>2.1549805555555555</c:v>
                </c:pt>
                <c:pt idx="5">
                  <c:v>2.1549805555555555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Sheet2!$A$28</c:f>
              <c:strCache>
                <c:ptCount val="1"/>
                <c:pt idx="0">
                  <c:v>SDTW + HIERAR</c:v>
                </c:pt>
              </c:strCache>
            </c:strRef>
          </c:tx>
          <c:val>
            <c:numRef>
              <c:f>Sheet2!$B$28:$G$28</c:f>
              <c:numCache>
                <c:formatCode>General</c:formatCode>
                <c:ptCount val="6"/>
                <c:pt idx="0">
                  <c:v>0.64289166666666664</c:v>
                </c:pt>
                <c:pt idx="1">
                  <c:v>0.64289166666666664</c:v>
                </c:pt>
                <c:pt idx="2">
                  <c:v>0.64289166666666664</c:v>
                </c:pt>
                <c:pt idx="3">
                  <c:v>0.64289166666666664</c:v>
                </c:pt>
                <c:pt idx="4">
                  <c:v>0.69507222222222231</c:v>
                </c:pt>
                <c:pt idx="5">
                  <c:v>0.69507222222222231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897216"/>
        <c:axId val="195903488"/>
      </c:lineChart>
      <c:catAx>
        <c:axId val="19589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cluster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5903488"/>
        <c:crosses val="autoZero"/>
        <c:auto val="1"/>
        <c:lblAlgn val="ctr"/>
        <c:lblOffset val="100"/>
        <c:noMultiLvlLbl val="0"/>
      </c:catAx>
      <c:valAx>
        <c:axId val="195903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Elapsed times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897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6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5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4</xdr:row>
      <xdr:rowOff>85725</xdr:rowOff>
    </xdr:from>
    <xdr:to>
      <xdr:col>17</xdr:col>
      <xdr:colOff>400049</xdr:colOff>
      <xdr:row>17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0</xdr:row>
      <xdr:rowOff>123824</xdr:rowOff>
    </xdr:from>
    <xdr:to>
      <xdr:col>23</xdr:col>
      <xdr:colOff>533400</xdr:colOff>
      <xdr:row>20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31</xdr:row>
      <xdr:rowOff>142875</xdr:rowOff>
    </xdr:from>
    <xdr:to>
      <xdr:col>16</xdr:col>
      <xdr:colOff>76200</xdr:colOff>
      <xdr:row>45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438150</xdr:colOff>
      <xdr:row>47</xdr:row>
      <xdr:rowOff>171450</xdr:rowOff>
    </xdr:from>
    <xdr:to>
      <xdr:col>16</xdr:col>
      <xdr:colOff>133350</xdr:colOff>
      <xdr:row>75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0</xdr:colOff>
      <xdr:row>63</xdr:row>
      <xdr:rowOff>0</xdr:rowOff>
    </xdr:from>
    <xdr:to>
      <xdr:col>10</xdr:col>
      <xdr:colOff>304800</xdr:colOff>
      <xdr:row>64</xdr:row>
      <xdr:rowOff>114300</xdr:rowOff>
    </xdr:to>
    <xdr:sp macro="" textlink="">
      <xdr:nvSpPr>
        <xdr:cNvPr id="2049" name="AutoShape 1" descr="http://127.0.0.1:8590/chunk_output/s/3B924D73/c8s3mkcsy3wla/00015a.png"/>
        <xdr:cNvSpPr>
          <a:spLocks noChangeAspect="1" noChangeArrowheads="1"/>
        </xdr:cNvSpPr>
      </xdr:nvSpPr>
      <xdr:spPr bwMode="auto">
        <a:xfrm>
          <a:off x="6743700" y="1231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438150</xdr:colOff>
      <xdr:row>63</xdr:row>
      <xdr:rowOff>104775</xdr:rowOff>
    </xdr:from>
    <xdr:to>
      <xdr:col>13</xdr:col>
      <xdr:colOff>152400</xdr:colOff>
      <xdr:row>85</xdr:row>
      <xdr:rowOff>28575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0" y="12420600"/>
          <a:ext cx="6667500" cy="411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69</xdr:row>
      <xdr:rowOff>0</xdr:rowOff>
    </xdr:from>
    <xdr:to>
      <xdr:col>17</xdr:col>
      <xdr:colOff>304800</xdr:colOff>
      <xdr:row>70</xdr:row>
      <xdr:rowOff>114300</xdr:rowOff>
    </xdr:to>
    <xdr:sp macro="" textlink="">
      <xdr:nvSpPr>
        <xdr:cNvPr id="2" name="AutoShape 1" descr="http://127.0.0.1:25421/chunk_output/s/3B924D73/c1vnlhlxavc21/00002d.png"/>
        <xdr:cNvSpPr>
          <a:spLocks noChangeAspect="1" noChangeArrowheads="1"/>
        </xdr:cNvSpPr>
      </xdr:nvSpPr>
      <xdr:spPr bwMode="auto">
        <a:xfrm>
          <a:off x="11010900" y="1345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47625</xdr:colOff>
      <xdr:row>67</xdr:row>
      <xdr:rowOff>133350</xdr:rowOff>
    </xdr:from>
    <xdr:to>
      <xdr:col>27</xdr:col>
      <xdr:colOff>9525</xdr:colOff>
      <xdr:row>89</xdr:row>
      <xdr:rowOff>57150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53925" y="13211175"/>
          <a:ext cx="6667500" cy="411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581025</xdr:colOff>
      <xdr:row>86</xdr:row>
      <xdr:rowOff>180975</xdr:rowOff>
    </xdr:from>
    <xdr:to>
      <xdr:col>12</xdr:col>
      <xdr:colOff>523876</xdr:colOff>
      <xdr:row>96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28575</xdr:colOff>
      <xdr:row>11</xdr:row>
      <xdr:rowOff>133350</xdr:rowOff>
    </xdr:from>
    <xdr:to>
      <xdr:col>15</xdr:col>
      <xdr:colOff>333375</xdr:colOff>
      <xdr:row>25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14" sqref="D14"/>
    </sheetView>
  </sheetViews>
  <sheetFormatPr defaultRowHeight="15" x14ac:dyDescent="0.25"/>
  <sheetData>
    <row r="1" spans="1:7" x14ac:dyDescent="0.25">
      <c r="A1" s="19"/>
      <c r="B1" s="25"/>
      <c r="C1" s="25"/>
      <c r="D1" s="27"/>
      <c r="E1" s="25"/>
      <c r="F1" s="25"/>
      <c r="G1" s="23"/>
    </row>
    <row r="2" spans="1:7" ht="15.75" thickBot="1" x14ac:dyDescent="0.3">
      <c r="A2" s="20"/>
      <c r="B2" s="26"/>
      <c r="C2" s="26"/>
      <c r="D2" s="28"/>
      <c r="E2" s="26"/>
      <c r="F2" s="26"/>
      <c r="G2" s="24"/>
    </row>
    <row r="3" spans="1:7" x14ac:dyDescent="0.25">
      <c r="A3" s="19"/>
      <c r="B3" s="21"/>
      <c r="C3" s="17"/>
      <c r="D3" s="17"/>
      <c r="E3" s="17"/>
      <c r="F3" s="17"/>
      <c r="G3" s="17"/>
    </row>
    <row r="4" spans="1:7" ht="15.75" thickBot="1" x14ac:dyDescent="0.3">
      <c r="A4" s="20"/>
      <c r="B4" s="22"/>
      <c r="C4" s="18"/>
      <c r="D4" s="18"/>
      <c r="E4" s="18"/>
      <c r="F4" s="18"/>
      <c r="G4" s="18"/>
    </row>
    <row r="5" spans="1:7" ht="29.25" customHeight="1" x14ac:dyDescent="0.25">
      <c r="A5" s="19"/>
      <c r="B5" s="17"/>
      <c r="C5" s="21"/>
      <c r="D5" s="17"/>
      <c r="E5" s="17"/>
      <c r="F5" s="17"/>
      <c r="G5" s="17"/>
    </row>
    <row r="6" spans="1:7" ht="15.75" thickBot="1" x14ac:dyDescent="0.3">
      <c r="A6" s="20"/>
      <c r="B6" s="18"/>
      <c r="C6" s="22"/>
      <c r="D6" s="18"/>
      <c r="E6" s="18"/>
      <c r="F6" s="18"/>
      <c r="G6" s="18"/>
    </row>
    <row r="7" spans="1:7" ht="15.75" thickBot="1" x14ac:dyDescent="0.3">
      <c r="A7" s="1"/>
      <c r="B7" s="2"/>
      <c r="C7" s="3"/>
      <c r="D7" s="3"/>
      <c r="E7" s="2"/>
      <c r="F7" s="2"/>
      <c r="G7" s="3"/>
    </row>
    <row r="8" spans="1:7" ht="15.75" thickBot="1" x14ac:dyDescent="0.3">
      <c r="A8" s="1"/>
      <c r="B8" s="2"/>
      <c r="C8" s="2"/>
      <c r="D8" s="3"/>
      <c r="E8" s="3"/>
      <c r="F8" s="3"/>
      <c r="G8" s="3"/>
    </row>
  </sheetData>
  <mergeCells count="21">
    <mergeCell ref="G1:G2"/>
    <mergeCell ref="A3:A4"/>
    <mergeCell ref="B3:B4"/>
    <mergeCell ref="C3:C4"/>
    <mergeCell ref="D3:D4"/>
    <mergeCell ref="E3:E4"/>
    <mergeCell ref="F3:F4"/>
    <mergeCell ref="G3:G4"/>
    <mergeCell ref="A1:A2"/>
    <mergeCell ref="B1:B2"/>
    <mergeCell ref="C1:C2"/>
    <mergeCell ref="D1:D2"/>
    <mergeCell ref="E1:E2"/>
    <mergeCell ref="F1:F2"/>
    <mergeCell ref="G5:G6"/>
    <mergeCell ref="A5:A6"/>
    <mergeCell ref="B5:B6"/>
    <mergeCell ref="C5:C6"/>
    <mergeCell ref="D5:D6"/>
    <mergeCell ref="E5:E6"/>
    <mergeCell ref="F5:F6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abSelected="1" topLeftCell="A68" workbookViewId="0">
      <selection activeCell="E89" sqref="E89"/>
    </sheetView>
  </sheetViews>
  <sheetFormatPr defaultRowHeight="15" x14ac:dyDescent="0.25"/>
  <cols>
    <col min="1" max="1" width="18.85546875" bestFit="1" customWidth="1"/>
    <col min="4" max="4" width="15.7109375" bestFit="1" customWidth="1"/>
    <col min="5" max="5" width="31.140625" bestFit="1" customWidth="1"/>
  </cols>
  <sheetData>
    <row r="1" spans="1:7" ht="15.75" thickBot="1" x14ac:dyDescent="0.3">
      <c r="B1">
        <v>3</v>
      </c>
      <c r="C1">
        <v>4</v>
      </c>
      <c r="D1">
        <v>5</v>
      </c>
      <c r="E1">
        <v>6</v>
      </c>
      <c r="F1">
        <v>7</v>
      </c>
      <c r="G1">
        <v>8</v>
      </c>
    </row>
    <row r="2" spans="1:7" ht="15.75" thickBot="1" x14ac:dyDescent="0.3">
      <c r="A2" t="s">
        <v>0</v>
      </c>
      <c r="B2" s="4">
        <v>0.1</v>
      </c>
      <c r="C2" s="4">
        <v>0.14000000000000001</v>
      </c>
      <c r="D2" s="6">
        <v>0.05</v>
      </c>
      <c r="E2" s="4">
        <v>0.1</v>
      </c>
      <c r="F2" s="4">
        <v>0.11</v>
      </c>
      <c r="G2" s="7">
        <v>0.08</v>
      </c>
    </row>
    <row r="3" spans="1:7" ht="15.75" thickBot="1" x14ac:dyDescent="0.3">
      <c r="A3" t="s">
        <v>1</v>
      </c>
      <c r="B3" s="8">
        <v>0.26</v>
      </c>
      <c r="C3" s="9">
        <v>0.23</v>
      </c>
      <c r="D3" s="9">
        <v>0.22</v>
      </c>
      <c r="E3" s="9">
        <v>0.21</v>
      </c>
      <c r="F3" s="9">
        <v>0.18</v>
      </c>
      <c r="G3" s="9">
        <v>0.2</v>
      </c>
    </row>
    <row r="4" spans="1:7" x14ac:dyDescent="0.25">
      <c r="A4" t="s">
        <v>2</v>
      </c>
      <c r="B4" s="9">
        <v>0.45</v>
      </c>
      <c r="C4" s="8">
        <v>0.51</v>
      </c>
      <c r="D4" s="9">
        <v>0.48</v>
      </c>
      <c r="E4" s="9">
        <v>0.47</v>
      </c>
      <c r="F4" s="9">
        <v>0.45</v>
      </c>
      <c r="G4" s="9">
        <v>0.47</v>
      </c>
    </row>
    <row r="5" spans="1:7" ht="15.75" thickBot="1" x14ac:dyDescent="0.3">
      <c r="A5" t="s">
        <v>9</v>
      </c>
      <c r="B5" s="5">
        <v>0.14000000000000001</v>
      </c>
      <c r="C5" s="3">
        <v>0.08</v>
      </c>
      <c r="D5" s="3">
        <v>7.0000000000000007E-2</v>
      </c>
      <c r="E5" s="2">
        <v>0.14000000000000001</v>
      </c>
      <c r="F5" s="2">
        <v>0.14000000000000001</v>
      </c>
      <c r="G5" s="3">
        <v>0.13</v>
      </c>
    </row>
    <row r="6" spans="1:7" ht="15.75" thickBot="1" x14ac:dyDescent="0.3">
      <c r="A6" t="s">
        <v>10</v>
      </c>
      <c r="B6" s="5">
        <v>0.5</v>
      </c>
      <c r="C6" s="2">
        <v>0.5</v>
      </c>
      <c r="D6" s="3">
        <v>0.48</v>
      </c>
      <c r="E6" s="3">
        <v>0.46</v>
      </c>
      <c r="F6" s="3">
        <v>0.43</v>
      </c>
      <c r="G6" s="3">
        <v>0.42</v>
      </c>
    </row>
    <row r="16" spans="1:7" ht="15.75" thickBot="1" x14ac:dyDescent="0.3"/>
    <row r="17" spans="1:7" ht="15.75" thickBot="1" x14ac:dyDescent="0.3">
      <c r="A17" s="10"/>
      <c r="B17" s="11">
        <v>3</v>
      </c>
      <c r="C17" s="11">
        <v>4</v>
      </c>
      <c r="D17" s="11">
        <v>5</v>
      </c>
      <c r="E17" s="11">
        <v>6</v>
      </c>
      <c r="F17" s="11">
        <v>7</v>
      </c>
      <c r="G17" s="11">
        <v>8</v>
      </c>
    </row>
    <row r="18" spans="1:7" ht="15.75" thickBot="1" x14ac:dyDescent="0.3">
      <c r="A18" t="s">
        <v>0</v>
      </c>
      <c r="B18" s="12">
        <v>7575.5</v>
      </c>
      <c r="C18" s="12">
        <v>7575.5</v>
      </c>
      <c r="D18" s="12">
        <v>7575.5</v>
      </c>
      <c r="E18" s="12">
        <v>7575.5</v>
      </c>
      <c r="F18" s="13">
        <v>7198.8</v>
      </c>
      <c r="G18" s="13">
        <v>7198.8</v>
      </c>
    </row>
    <row r="19" spans="1:7" ht="15.75" thickBot="1" x14ac:dyDescent="0.3">
      <c r="A19" t="s">
        <v>1</v>
      </c>
      <c r="B19" s="13">
        <v>2518.86</v>
      </c>
      <c r="C19" s="13">
        <v>2518.86</v>
      </c>
      <c r="D19" s="13">
        <v>2518.86</v>
      </c>
      <c r="E19" s="13">
        <v>2518.86</v>
      </c>
      <c r="F19" s="12">
        <v>2612.61</v>
      </c>
      <c r="G19" s="12">
        <v>2612.61</v>
      </c>
    </row>
    <row r="20" spans="1:7" ht="15.75" thickBot="1" x14ac:dyDescent="0.3">
      <c r="A20" t="s">
        <v>2</v>
      </c>
      <c r="B20" s="12">
        <v>3008.95</v>
      </c>
      <c r="C20" s="12">
        <v>3008.95</v>
      </c>
      <c r="D20" s="12">
        <v>3008.95</v>
      </c>
      <c r="E20" s="12">
        <v>3008.95</v>
      </c>
      <c r="F20" s="13">
        <v>2585.9499999999998</v>
      </c>
      <c r="G20" s="13">
        <v>2585.9499999999998</v>
      </c>
    </row>
    <row r="21" spans="1:7" ht="15.75" thickBot="1" x14ac:dyDescent="0.3">
      <c r="A21" t="s">
        <v>9</v>
      </c>
      <c r="B21" s="13">
        <v>7010.8</v>
      </c>
      <c r="C21" s="13">
        <v>7010.8</v>
      </c>
      <c r="D21" s="13">
        <v>7010.8</v>
      </c>
      <c r="E21" s="13">
        <v>7010.8</v>
      </c>
      <c r="F21" s="12">
        <v>7757.93</v>
      </c>
      <c r="G21" s="12">
        <v>7757.93</v>
      </c>
    </row>
    <row r="22" spans="1:7" ht="15.75" thickBot="1" x14ac:dyDescent="0.3">
      <c r="A22" t="s">
        <v>10</v>
      </c>
      <c r="B22" s="13">
        <v>2314.41</v>
      </c>
      <c r="C22" s="13">
        <v>2314.41</v>
      </c>
      <c r="D22" s="13">
        <v>2314.41</v>
      </c>
      <c r="E22" s="13">
        <v>2314.41</v>
      </c>
      <c r="F22" s="12">
        <v>2502.2600000000002</v>
      </c>
      <c r="G22" s="12">
        <v>2502.2600000000002</v>
      </c>
    </row>
    <row r="24" spans="1:7" x14ac:dyDescent="0.25">
      <c r="A24" t="s">
        <v>0</v>
      </c>
      <c r="B24">
        <f>B18/3600</f>
        <v>2.1043055555555554</v>
      </c>
      <c r="C24">
        <f t="shared" ref="C24:G24" si="0">C18/3600</f>
        <v>2.1043055555555554</v>
      </c>
      <c r="D24">
        <f t="shared" si="0"/>
        <v>2.1043055555555554</v>
      </c>
      <c r="E24">
        <f t="shared" si="0"/>
        <v>2.1043055555555554</v>
      </c>
      <c r="F24">
        <f t="shared" si="0"/>
        <v>1.9996666666666667</v>
      </c>
      <c r="G24">
        <f t="shared" si="0"/>
        <v>1.9996666666666667</v>
      </c>
    </row>
    <row r="25" spans="1:7" x14ac:dyDescent="0.25">
      <c r="A25" t="s">
        <v>1</v>
      </c>
      <c r="B25">
        <f t="shared" ref="B25:G28" si="1">B19/3600</f>
        <v>0.69968333333333332</v>
      </c>
      <c r="C25">
        <f t="shared" si="1"/>
        <v>0.69968333333333332</v>
      </c>
      <c r="D25">
        <f t="shared" si="1"/>
        <v>0.69968333333333332</v>
      </c>
      <c r="E25">
        <f t="shared" si="1"/>
        <v>0.69968333333333332</v>
      </c>
      <c r="F25">
        <f t="shared" si="1"/>
        <v>0.72572500000000006</v>
      </c>
      <c r="G25">
        <f t="shared" si="1"/>
        <v>0.72572500000000006</v>
      </c>
    </row>
    <row r="26" spans="1:7" x14ac:dyDescent="0.25">
      <c r="A26" t="s">
        <v>2</v>
      </c>
      <c r="B26">
        <f t="shared" si="1"/>
        <v>0.83581944444444445</v>
      </c>
      <c r="C26">
        <f t="shared" si="1"/>
        <v>0.83581944444444445</v>
      </c>
      <c r="D26">
        <f t="shared" si="1"/>
        <v>0.83581944444444445</v>
      </c>
      <c r="E26">
        <f t="shared" si="1"/>
        <v>0.83581944444444445</v>
      </c>
      <c r="F26">
        <f t="shared" si="1"/>
        <v>0.7183194444444444</v>
      </c>
      <c r="G26">
        <f t="shared" si="1"/>
        <v>0.7183194444444444</v>
      </c>
    </row>
    <row r="27" spans="1:7" x14ac:dyDescent="0.25">
      <c r="A27" t="s">
        <v>9</v>
      </c>
      <c r="B27">
        <f t="shared" si="1"/>
        <v>1.9474444444444445</v>
      </c>
      <c r="C27">
        <f t="shared" si="1"/>
        <v>1.9474444444444445</v>
      </c>
      <c r="D27">
        <f t="shared" si="1"/>
        <v>1.9474444444444445</v>
      </c>
      <c r="E27">
        <f t="shared" si="1"/>
        <v>1.9474444444444445</v>
      </c>
      <c r="F27">
        <f t="shared" si="1"/>
        <v>2.1549805555555555</v>
      </c>
      <c r="G27">
        <f t="shared" si="1"/>
        <v>2.1549805555555555</v>
      </c>
    </row>
    <row r="28" spans="1:7" x14ac:dyDescent="0.25">
      <c r="A28" t="s">
        <v>10</v>
      </c>
      <c r="B28">
        <f t="shared" si="1"/>
        <v>0.64289166666666664</v>
      </c>
      <c r="C28">
        <f t="shared" si="1"/>
        <v>0.64289166666666664</v>
      </c>
      <c r="D28">
        <f t="shared" si="1"/>
        <v>0.64289166666666664</v>
      </c>
      <c r="E28">
        <f t="shared" si="1"/>
        <v>0.64289166666666664</v>
      </c>
      <c r="F28">
        <f t="shared" si="1"/>
        <v>0.69507222222222231</v>
      </c>
      <c r="G28">
        <f t="shared" si="1"/>
        <v>0.69507222222222231</v>
      </c>
    </row>
    <row r="31" spans="1:7" ht="15.75" thickBot="1" x14ac:dyDescent="0.3"/>
    <row r="32" spans="1:7" ht="15.75" thickBot="1" x14ac:dyDescent="0.3">
      <c r="A32" s="10"/>
      <c r="B32" s="11">
        <v>3</v>
      </c>
      <c r="C32" s="11">
        <v>4</v>
      </c>
      <c r="D32" s="11">
        <v>5</v>
      </c>
      <c r="E32" s="11">
        <v>6</v>
      </c>
      <c r="F32" s="11">
        <v>7</v>
      </c>
      <c r="G32" s="11">
        <v>8</v>
      </c>
    </row>
    <row r="33" spans="1:7" ht="15.75" thickBot="1" x14ac:dyDescent="0.3">
      <c r="A33" t="s">
        <v>0</v>
      </c>
      <c r="B33" s="14">
        <v>2.1390820000000001</v>
      </c>
      <c r="C33" s="15">
        <v>2.3798919999999999</v>
      </c>
      <c r="D33" s="15">
        <v>2.527323</v>
      </c>
      <c r="E33" s="15">
        <v>2.6409400000000001</v>
      </c>
      <c r="F33" s="15">
        <v>1.828732</v>
      </c>
      <c r="G33" s="15">
        <v>2.3069220000000001</v>
      </c>
    </row>
    <row r="34" spans="1:7" ht="15.75" thickBot="1" x14ac:dyDescent="0.3">
      <c r="A34" t="s">
        <v>1</v>
      </c>
      <c r="B34" s="14">
        <v>1.3428599999999999</v>
      </c>
      <c r="C34" s="15">
        <v>1.80325</v>
      </c>
      <c r="D34" s="15">
        <v>1.7227410000000001</v>
      </c>
      <c r="E34" s="15">
        <v>1.938026</v>
      </c>
      <c r="F34" s="15">
        <v>1.93634</v>
      </c>
      <c r="G34" s="15">
        <v>1.9532620000000001</v>
      </c>
    </row>
    <row r="35" spans="1:7" ht="15.75" thickBot="1" x14ac:dyDescent="0.3">
      <c r="A35" t="s">
        <v>2</v>
      </c>
      <c r="B35" s="14">
        <v>0.42398799999999998</v>
      </c>
      <c r="C35" s="12">
        <v>0.50450934999999997</v>
      </c>
      <c r="D35" s="12">
        <v>0.96462095000000003</v>
      </c>
      <c r="E35" s="15">
        <v>1.3849560000000001</v>
      </c>
      <c r="F35" s="15">
        <v>2.1726510000000001</v>
      </c>
      <c r="G35" s="12">
        <v>1.54545647</v>
      </c>
    </row>
    <row r="36" spans="1:7" ht="15.75" thickBot="1" x14ac:dyDescent="0.3">
      <c r="A36" t="s">
        <v>9</v>
      </c>
      <c r="B36" s="15">
        <v>1.4915099999999999</v>
      </c>
      <c r="C36" s="15">
        <v>1.4356040000000001</v>
      </c>
      <c r="D36" s="14">
        <v>1.4296009999999999</v>
      </c>
      <c r="E36" s="15">
        <v>1.5832219999999999</v>
      </c>
      <c r="F36" s="15">
        <v>1.616439</v>
      </c>
      <c r="G36" s="15">
        <v>1.5427379999999999</v>
      </c>
    </row>
    <row r="37" spans="1:7" ht="15.75" thickBot="1" x14ac:dyDescent="0.3">
      <c r="A37" t="s">
        <v>10</v>
      </c>
      <c r="B37" s="12">
        <v>2.3263909999999999E-2</v>
      </c>
      <c r="C37" s="12">
        <v>0.32434454000000001</v>
      </c>
      <c r="D37" s="12">
        <v>1.9105546900000001</v>
      </c>
      <c r="E37" s="12">
        <v>1.0269955900000001</v>
      </c>
      <c r="F37" s="12">
        <v>0.91353293999999996</v>
      </c>
      <c r="G37" s="12">
        <v>0.97904447000000006</v>
      </c>
    </row>
    <row r="47" spans="1:7" ht="15.75" thickBot="1" x14ac:dyDescent="0.3"/>
    <row r="48" spans="1:7" ht="15.75" thickBot="1" x14ac:dyDescent="0.3">
      <c r="A48" s="10"/>
      <c r="B48" s="11" t="s">
        <v>3</v>
      </c>
      <c r="C48" s="11">
        <v>4</v>
      </c>
      <c r="D48" s="11">
        <v>5</v>
      </c>
      <c r="E48" s="11">
        <v>6</v>
      </c>
      <c r="F48" s="11">
        <v>7</v>
      </c>
      <c r="G48" s="11">
        <v>8</v>
      </c>
    </row>
    <row r="49" spans="1:7" ht="15.75" thickBot="1" x14ac:dyDescent="0.3">
      <c r="A49" t="s">
        <v>0</v>
      </c>
      <c r="B49" s="14">
        <v>3.275223E-6</v>
      </c>
      <c r="C49" s="15">
        <v>4.831685E-8</v>
      </c>
      <c r="D49" s="15">
        <v>9.2218499999999995E-10</v>
      </c>
      <c r="E49" s="15">
        <v>1.0309089999999999E-11</v>
      </c>
      <c r="F49" s="15">
        <v>1.465494E-13</v>
      </c>
      <c r="G49" s="15">
        <v>3.5527140000000002E-15</v>
      </c>
    </row>
    <row r="50" spans="1:7" ht="15.75" thickBot="1" x14ac:dyDescent="0.3">
      <c r="A50" t="s">
        <v>1</v>
      </c>
      <c r="B50" s="14">
        <v>4.588485E-6</v>
      </c>
      <c r="C50" s="15">
        <v>4.195585E-8</v>
      </c>
      <c r="D50" s="15">
        <v>2.8426570000000002E-10</v>
      </c>
      <c r="E50" s="15">
        <v>5.773826E-12</v>
      </c>
      <c r="F50" s="15">
        <v>6.4614980000000001E-14</v>
      </c>
      <c r="G50" s="15">
        <v>2.2204459999999999E-16</v>
      </c>
    </row>
    <row r="51" spans="1:7" ht="15.75" thickBot="1" x14ac:dyDescent="0.3">
      <c r="A51" t="s">
        <v>2</v>
      </c>
      <c r="B51" s="15">
        <v>0.40544469999999999</v>
      </c>
      <c r="C51" s="12">
        <v>0.41618530999999997</v>
      </c>
      <c r="D51" s="13">
        <v>0.48021061999999998</v>
      </c>
      <c r="E51" s="15">
        <v>0.51696509999999996</v>
      </c>
      <c r="F51" s="15">
        <v>0.58307779999999998</v>
      </c>
      <c r="G51" s="12">
        <v>0.59327328999999995</v>
      </c>
    </row>
    <row r="52" spans="1:7" ht="15.75" thickBot="1" x14ac:dyDescent="0.3">
      <c r="A52" t="s">
        <v>9</v>
      </c>
      <c r="B52" s="14">
        <v>9.0779540000000003E-5</v>
      </c>
      <c r="C52" s="15">
        <v>2.7740119999999999E-7</v>
      </c>
      <c r="D52" s="15">
        <v>4.4127719999999999E-10</v>
      </c>
      <c r="E52" s="15">
        <v>5.8635319999999997E-12</v>
      </c>
      <c r="F52" s="15">
        <v>4.3742790000000001E-14</v>
      </c>
      <c r="G52" s="15">
        <v>3.1086240000000001E-15</v>
      </c>
    </row>
    <row r="53" spans="1:7" ht="15.75" thickBot="1" x14ac:dyDescent="0.3">
      <c r="A53" t="s">
        <v>10</v>
      </c>
      <c r="B53" s="13">
        <v>0.79541569000000001</v>
      </c>
      <c r="C53" s="12">
        <v>0.68870328000000003</v>
      </c>
      <c r="D53" s="12">
        <v>0.42715757999999998</v>
      </c>
      <c r="E53" s="12">
        <v>0.32757260999999999</v>
      </c>
      <c r="F53" s="12">
        <v>0.22390510999999999</v>
      </c>
      <c r="G53" s="12">
        <v>0.16570288</v>
      </c>
    </row>
    <row r="54" spans="1:7" ht="15.75" thickBot="1" x14ac:dyDescent="0.3"/>
    <row r="55" spans="1:7" ht="15.75" thickBot="1" x14ac:dyDescent="0.3">
      <c r="A55" s="10"/>
      <c r="B55" s="11">
        <v>3</v>
      </c>
      <c r="C55" s="11">
        <v>4</v>
      </c>
      <c r="D55" s="11">
        <v>5</v>
      </c>
      <c r="E55" s="11">
        <v>6</v>
      </c>
      <c r="F55" s="11">
        <v>7</v>
      </c>
      <c r="G55" s="11">
        <v>8</v>
      </c>
    </row>
    <row r="56" spans="1:7" ht="15.75" thickBot="1" x14ac:dyDescent="0.3">
      <c r="A56" t="s">
        <v>0</v>
      </c>
      <c r="B56" s="14">
        <f>-LOG(B49)</f>
        <v>5.484759124871478</v>
      </c>
      <c r="C56" s="14">
        <f t="shared" ref="C56:G56" si="2">-LOG(C49)</f>
        <v>7.315901387139637</v>
      </c>
      <c r="D56" s="14">
        <f t="shared" si="2"/>
        <v>9.035181946170189</v>
      </c>
      <c r="E56" s="14">
        <f t="shared" si="2"/>
        <v>10.986779668898912</v>
      </c>
      <c r="F56" s="14">
        <f t="shared" si="2"/>
        <v>12.834015955302807</v>
      </c>
      <c r="G56" s="14">
        <f t="shared" si="2"/>
        <v>14.449439752606699</v>
      </c>
    </row>
    <row r="57" spans="1:7" ht="15.75" thickBot="1" x14ac:dyDescent="0.3">
      <c r="A57" t="s">
        <v>1</v>
      </c>
      <c r="B57" s="14">
        <f t="shared" ref="B57:G60" si="3">-LOG(B50)</f>
        <v>5.3383306836889366</v>
      </c>
      <c r="C57" s="14">
        <f t="shared" si="3"/>
        <v>7.377207475941634</v>
      </c>
      <c r="D57" s="14">
        <f t="shared" si="3"/>
        <v>9.5462755398853592</v>
      </c>
      <c r="E57" s="14">
        <f t="shared" si="3"/>
        <v>11.238536308155071</v>
      </c>
      <c r="F57" s="14">
        <f t="shared" si="3"/>
        <v>13.189666785764155</v>
      </c>
      <c r="G57" s="14">
        <f t="shared" si="3"/>
        <v>15.653559784159834</v>
      </c>
    </row>
    <row r="58" spans="1:7" ht="15.75" thickBot="1" x14ac:dyDescent="0.3">
      <c r="A58" t="s">
        <v>2</v>
      </c>
      <c r="B58" s="14">
        <f t="shared" si="3"/>
        <v>0.39206837233474962</v>
      </c>
      <c r="C58" s="14">
        <f t="shared" si="3"/>
        <v>0.38071325304926162</v>
      </c>
      <c r="D58" s="14">
        <f t="shared" si="3"/>
        <v>0.31856823962177105</v>
      </c>
      <c r="E58" s="14">
        <f t="shared" si="3"/>
        <v>0.28653877487321944</v>
      </c>
      <c r="F58" s="14">
        <f t="shared" si="3"/>
        <v>0.23427349351470797</v>
      </c>
      <c r="G58" s="14">
        <f t="shared" si="3"/>
        <v>0.22674520377232546</v>
      </c>
    </row>
    <row r="59" spans="1:7" ht="15.75" thickBot="1" x14ac:dyDescent="0.3">
      <c r="A59" t="s">
        <v>9</v>
      </c>
      <c r="B59" s="14">
        <f t="shared" si="3"/>
        <v>4.0420120222537541</v>
      </c>
      <c r="C59" s="14">
        <f t="shared" si="3"/>
        <v>6.5568916645595943</v>
      </c>
      <c r="D59" s="14">
        <f t="shared" si="3"/>
        <v>9.3552885111886344</v>
      </c>
      <c r="E59" s="14">
        <f t="shared" si="3"/>
        <v>11.2318407003602</v>
      </c>
      <c r="F59" s="14">
        <f t="shared" si="3"/>
        <v>13.359093520270445</v>
      </c>
      <c r="G59" s="14">
        <f t="shared" si="3"/>
        <v>14.507431804364129</v>
      </c>
    </row>
    <row r="60" spans="1:7" ht="15.75" thickBot="1" x14ac:dyDescent="0.3">
      <c r="A60" t="s">
        <v>10</v>
      </c>
      <c r="B60" s="14">
        <f t="shared" si="3"/>
        <v>9.9405846574560794E-2</v>
      </c>
      <c r="C60" s="14">
        <f t="shared" si="3"/>
        <v>0.1619678486503579</v>
      </c>
      <c r="D60" s="14">
        <f t="shared" si="3"/>
        <v>0.36941188258683338</v>
      </c>
      <c r="E60" s="14">
        <f t="shared" si="3"/>
        <v>0.48469241894812587</v>
      </c>
      <c r="F60" s="14">
        <f t="shared" si="3"/>
        <v>0.64993599476630992</v>
      </c>
      <c r="G60" s="14">
        <f t="shared" si="3"/>
        <v>0.78066994325695582</v>
      </c>
    </row>
    <row r="92" spans="3:5" x14ac:dyDescent="0.25">
      <c r="D92" t="s">
        <v>8</v>
      </c>
      <c r="E92" t="s">
        <v>11</v>
      </c>
    </row>
    <row r="93" spans="3:5" ht="18.75" x14ac:dyDescent="0.3">
      <c r="C93" t="s">
        <v>4</v>
      </c>
      <c r="D93" s="16">
        <v>262.08999999999997</v>
      </c>
      <c r="E93" s="16">
        <v>56.73</v>
      </c>
    </row>
    <row r="94" spans="3:5" ht="18.75" x14ac:dyDescent="0.3">
      <c r="C94" t="s">
        <v>5</v>
      </c>
      <c r="D94" s="16">
        <v>283.43</v>
      </c>
      <c r="E94" s="16">
        <v>239.19</v>
      </c>
    </row>
    <row r="95" spans="3:5" ht="18.75" x14ac:dyDescent="0.3">
      <c r="C95" t="s">
        <v>6</v>
      </c>
      <c r="D95" s="16">
        <v>247.96</v>
      </c>
      <c r="E95" s="16">
        <v>223.7</v>
      </c>
    </row>
    <row r="96" spans="3:5" ht="18.75" x14ac:dyDescent="0.3">
      <c r="C96" t="s">
        <v>7</v>
      </c>
      <c r="D96" s="16">
        <v>314.63</v>
      </c>
      <c r="E96" s="16">
        <v>148.33000000000001</v>
      </c>
    </row>
    <row r="97" spans="5:5" x14ac:dyDescent="0.25">
      <c r="E97">
        <f>E96/E95</f>
        <v>0.66307554760840415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2019-08-18T08:44:29Z</dcterms:created>
  <dcterms:modified xsi:type="dcterms:W3CDTF">2019-08-22T13:56:16Z</dcterms:modified>
</cp:coreProperties>
</file>