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heFourthDispatcher\assets\"/>
    </mc:Choice>
  </mc:AlternateContent>
  <xr:revisionPtr revIDLastSave="0" documentId="13_ncr:1_{62E4FC99-DA65-4BE0-9A75-3A6C8DD500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_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3" l="1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98" i="3" s="1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3" i="3"/>
  <c r="Q4" i="3"/>
  <c r="Q5" i="3"/>
  <c r="Q6" i="3"/>
  <c r="Q7" i="3"/>
  <c r="Q8" i="3"/>
  <c r="Q9" i="3"/>
  <c r="Q10" i="3"/>
  <c r="Q11" i="3"/>
  <c r="Q12" i="3"/>
  <c r="Q13" i="3"/>
  <c r="Q14" i="3"/>
  <c r="Q2" i="3"/>
  <c r="G154" i="3"/>
  <c r="F154" i="3"/>
  <c r="E154" i="3"/>
  <c r="D154" i="3"/>
  <c r="C154" i="3"/>
  <c r="B154" i="3"/>
  <c r="A154" i="3"/>
  <c r="B152" i="3"/>
  <c r="G149" i="3"/>
  <c r="F149" i="3"/>
  <c r="E149" i="3"/>
  <c r="D149" i="3"/>
  <c r="C149" i="3"/>
  <c r="B149" i="3"/>
  <c r="A149" i="3"/>
  <c r="B147" i="3"/>
  <c r="G144" i="3"/>
  <c r="F144" i="3"/>
  <c r="E144" i="3"/>
  <c r="D144" i="3"/>
  <c r="C144" i="3"/>
  <c r="B144" i="3"/>
  <c r="A144" i="3"/>
  <c r="B142" i="3"/>
  <c r="G140" i="3"/>
  <c r="F140" i="3"/>
  <c r="E140" i="3"/>
  <c r="D140" i="3"/>
  <c r="C140" i="3"/>
  <c r="A140" i="3"/>
  <c r="B13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S67" i="3"/>
  <c r="O67" i="3"/>
  <c r="N67" i="3"/>
  <c r="K67" i="3"/>
  <c r="C67" i="3"/>
  <c r="S3" i="3"/>
  <c r="O3" i="3"/>
  <c r="N3" i="3"/>
  <c r="K3" i="3"/>
  <c r="C3" i="3"/>
  <c r="S2" i="3"/>
  <c r="O2" i="3"/>
  <c r="N2" i="3"/>
  <c r="K2" i="3"/>
  <c r="C2" i="3"/>
</calcChain>
</file>

<file path=xl/sharedStrings.xml><?xml version="1.0" encoding="utf-8"?>
<sst xmlns="http://schemas.openxmlformats.org/spreadsheetml/2006/main" count="263" uniqueCount="145">
  <si>
    <t>时间</t>
  </si>
  <si>
    <t>水电最大出力</t>
  </si>
  <si>
    <t>抽蓄</t>
  </si>
  <si>
    <t>核电计划合计</t>
  </si>
  <si>
    <t>风电计划合计</t>
  </si>
  <si>
    <t>光伏计划合计</t>
  </si>
  <si>
    <t>受电计划合计</t>
  </si>
  <si>
    <t>受电偏差</t>
  </si>
  <si>
    <t>修正后受电</t>
  </si>
  <si>
    <t>负荷预测</t>
  </si>
  <si>
    <t>负荷偏差</t>
  </si>
  <si>
    <t>修正后负荷</t>
  </si>
  <si>
    <t>总正备用</t>
  </si>
  <si>
    <t>负备用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</si>
  <si>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</si>
  <si>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</si>
  <si>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</si>
  <si>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</si>
  <si>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</si>
  <si>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</si>
  <si>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</si>
  <si>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</si>
  <si>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</si>
  <si>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</si>
  <si>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</si>
  <si>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</si>
  <si>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</si>
  <si>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</si>
  <si>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</si>
  <si>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</si>
  <si>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</si>
  <si>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</si>
  <si>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</si>
  <si>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</si>
  <si>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</si>
  <si>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</si>
  <si>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</si>
  <si>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</si>
  <si>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</si>
  <si>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</si>
  <si>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</si>
  <si>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</si>
  <si>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</si>
  <si>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</si>
  <si>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</si>
  <si>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</si>
  <si>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</si>
  <si>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</si>
  <si>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</si>
  <si>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</si>
  <si>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</si>
  <si>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</si>
  <si>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</si>
  <si>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</si>
  <si>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</si>
  <si>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</si>
  <si>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</si>
  <si>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</si>
  <si>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</si>
  <si>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</si>
  <si>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</si>
  <si>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</si>
  <si>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</si>
  <si>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</si>
  <si>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</si>
  <si>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</si>
  <si>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</si>
  <si>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</si>
  <si>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</si>
  <si>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</si>
  <si>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</si>
  <si>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</si>
  <si>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</si>
  <si>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</si>
  <si>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</si>
  <si>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</si>
  <si>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</si>
  <si>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</si>
  <si>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</si>
  <si>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</si>
  <si>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</si>
  <si>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</si>
  <si>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</si>
  <si>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</si>
  <si>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</si>
  <si>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</si>
  <si>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</si>
  <si>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</si>
  <si>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</si>
  <si>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</si>
  <si>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</si>
  <si>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</si>
  <si>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</si>
  <si>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</si>
  <si>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</si>
  <si>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</si>
  <si>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</si>
  <si>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</si>
  <si>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</si>
  <si>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</si>
  <si>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</si>
  <si>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</si>
  <si>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</si>
  <si>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</si>
  <si>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</si>
  <si>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</si>
  <si>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</si>
  <si>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</si>
  <si>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</si>
  <si>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</si>
  <si>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明日备用情况</t>
  </si>
  <si>
    <t>凌晨</t>
  </si>
  <si>
    <t>时刻</t>
  </si>
  <si>
    <t>最小备用</t>
  </si>
  <si>
    <t>煤机</t>
  </si>
  <si>
    <t>燃气</t>
  </si>
  <si>
    <t>风电</t>
  </si>
  <si>
    <t>受电</t>
  </si>
  <si>
    <t>负荷</t>
  </si>
  <si>
    <t>早峰</t>
  </si>
  <si>
    <t>午峰</t>
  </si>
  <si>
    <t>晚峰</t>
  </si>
  <si>
    <t>最大值</t>
    <phoneticPr fontId="17" type="noConversion"/>
  </si>
  <si>
    <t>煤机最大发电能力</t>
    <phoneticPr fontId="17" type="noConversion"/>
  </si>
  <si>
    <t>煤机最小发电能力</t>
    <phoneticPr fontId="17" type="noConversion"/>
  </si>
  <si>
    <t>燃气最大发电能力</t>
    <phoneticPr fontId="17" type="noConversion"/>
  </si>
  <si>
    <t>燃机总出力</t>
    <phoneticPr fontId="17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</si>
  <si>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7" type="noConversion"/>
  </si>
  <si>
    <t>半燃厂#1机</t>
  </si>
  <si>
    <t>镇燃厂#1机</t>
  </si>
  <si>
    <t>镇燃厂#2机</t>
  </si>
  <si>
    <t>华舜厂#1机</t>
  </si>
  <si>
    <t>龙油气#1机</t>
  </si>
  <si>
    <t>龙油气#2机</t>
  </si>
  <si>
    <t>唐绍厂#1机</t>
  </si>
  <si>
    <t>下沙厂#1机</t>
  </si>
  <si>
    <t>新泓口#1机</t>
  </si>
  <si>
    <t>桐燃厂#1机</t>
  </si>
  <si>
    <t>江东厂#1机</t>
  </si>
  <si>
    <t>金油气#1机</t>
  </si>
  <si>
    <t>镇油气#1机</t>
  </si>
  <si>
    <t>镇油气#2机</t>
  </si>
  <si>
    <t>浔宝厂#1机</t>
  </si>
  <si>
    <t>龙游厂#1机</t>
  </si>
  <si>
    <t>柯城厂#1机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</si>
</sst>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"/>
    <numFmt numFmtId="177" formatCode="0.00_ "/>
  </numFmts>
  <fonts count="18">
    <font>
      <sz val="11"/>
      <color indexed="8"/>
      <name val="宋体"/>
      <charset val="1"/>
      <scheme val="minor"/>
    </font>
    <font>
      <b/>
      <sz val="11"/>
      <name val="SimSun"/>
      <charset val="134"/>
    </font>
    <font>
      <b/>
      <sz val="14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2"/>
      <color rgb="FF1FADE5"/>
      <name val="SimSun"/>
      <charset val="134"/>
    </font>
    <font>
      <b/>
      <sz val="12"/>
      <color rgb="FFFF0000"/>
      <name val="SimSun"/>
      <charset val="134"/>
    </font>
    <font>
      <b/>
      <sz val="14"/>
      <name val="Arial"/>
      <family val="2"/>
    </font>
    <font>
      <b/>
      <sz val="14"/>
      <color rgb="FFFF0000"/>
      <name val="宋体"/>
      <family val="3"/>
      <charset val="134"/>
      <scheme val="minor"/>
    </font>
    <font>
      <b/>
      <sz val="14"/>
      <color rgb="FFFF0000"/>
      <name val="SimSun"/>
      <charset val="134"/>
    </font>
    <font>
      <sz val="11"/>
      <color rgb="FFC00000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8"/>
      <color indexed="8"/>
      <name val="宋体"/>
      <family val="3"/>
      <charset val="134"/>
      <scheme val="minor"/>
    </font>
    <font>
      <sz val="14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1FADE5"/>
      </left>
      <right style="thin">
        <color rgb="FF1FADE5"/>
      </right>
      <top style="thin">
        <color rgb="FF1FADE5"/>
      </top>
      <bottom style="thin">
        <color rgb="FF1FAD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ADE5"/>
      </left>
      <right style="thin">
        <color rgb="FF1FADE5"/>
      </right>
      <top/>
      <bottom style="thin">
        <color rgb="FF1FADE5"/>
      </bottom>
      <diagonal/>
    </border>
    <border>
      <left style="thin">
        <color rgb="FF1FADE5"/>
      </left>
      <right/>
      <top style="thin">
        <color rgb="FF1FADE5"/>
      </top>
      <bottom style="thin">
        <color rgb="FF1FADE5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 applyFont="1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176" fontId="7" fillId="2" borderId="0" xfId="0" applyNumberFormat="1" applyFont="1" applyFill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 wrapText="1"/>
    </xf>
    <xf numFmtId="176" fontId="7" fillId="2" borderId="5" xfId="0" applyNumberFormat="1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0" fontId="0" fillId="2" borderId="0" xfId="0" applyFont="1" applyFill="1" applyAlignment="1">
      <alignment vertical="center" wrapText="1"/>
    </xf>
    <xf numFmtId="0" fontId="9" fillId="2" borderId="0" xfId="0" applyFont="1" applyFill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176" fontId="14" fillId="4" borderId="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176" fontId="16" fillId="0" borderId="2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Fill="1" applyBorder="1">
      <alignment vertical="center"/>
    </xf>
    <xf numFmtId="0" fontId="13" fillId="3" borderId="6" xfId="0" applyFont="1" applyFill="1" applyBorder="1" applyAlignment="1">
      <alignment horizontal="center" vertical="center"/>
    </xf>
    <xf numFmtId="177" fontId="13" fillId="3" borderId="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2" sqref="H12"/>
    </sheetView>
  </sheetViews>
  <sheetFormatPr defaultColWidth="10" defaultRowHeight="13.5"/>
  <cols>
    <col min="1" max="1" width="15.375" customWidth="1"/>
    <col min="2" max="2" width="13.5" style="3" customWidth="1"/>
    <col min="3" max="3" width="9.25" style="3" customWidth="1"/>
    <col min="4" max="4" width="9.75" style="3" customWidth="1"/>
    <col min="5" max="5" width="8.75" style="3" customWidth="1"/>
    <col min="6" max="6" width="13.875" style="3" customWidth="1"/>
    <col min="7" max="7" width="8.875" customWidth="1"/>
    <col min="8" max="8" width="10.375" customWidth="1"/>
    <col min="9" max="9" width="9.625" style="3" customWidth="1"/>
    <col min="10" max="10" width="7.875" style="3" customWidth="1"/>
    <col min="11" max="11" width="10.625" style="3" customWidth="1"/>
    <col min="12" max="12" width="11.125" style="3" customWidth="1"/>
    <col min="13" max="13" width="8.875" style="3" customWidth="1"/>
    <col min="14" max="14" width="11.5" style="3" customWidth="1"/>
    <col min="15" max="17" width="11.75" customWidth="1"/>
    <col min="18" max="18" width="15.375" customWidth="1"/>
    <col min="19" max="19" width="11.875" style="4" customWidth="1"/>
  </cols>
  <sheetData>
    <row r="1" spans="1:36" ht="42.75">
      <c r="A1" s="5" t="s">
        <v>0</v>
      </c>
      <c r="B1" s="6" t="s">
        <v>123</v>
      </c>
      <c r="C1" s="7" t="s">
        <v>125</v>
      </c>
      <c r="D1" s="7" t="s">
        <v>1</v>
      </c>
      <c r="E1" s="7" t="s">
        <v>2</v>
      </c>
      <c r="F1" s="7" t="s">
        <v>3</v>
      </c>
      <c r="G1" s="8" t="s">
        <v>4</v>
      </c>
      <c r="H1" s="8" t="s">
        <v>5</v>
      </c>
      <c r="I1" s="7" t="s">
        <v>6</v>
      </c>
      <c r="J1" s="7" t="s">
        <v>7</v>
      </c>
      <c r="K1" s="11" t="s">
        <v>8</v>
      </c>
      <c r="L1" s="7" t="s">
        <v>9</v>
      </c>
      <c r="M1" s="7" t="s">
        <v>10</v>
      </c>
      <c r="N1" s="11" t="s">
        <v>11</v>
      </c>
      <c r="O1" s="12" t="s">
        <v>12</v>
      </c>
      <c r="P1" s="12" t="s">
        <v>124</v>
      </c>
      <c r="Q1" s="12" t="s">
        <v>13</v>
      </c>
      <c r="R1" s="14" t="s">
        <v>0</v>
      </c>
      <c r="S1" s="15" t="s">
        <v>126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</row>
    <row r="2" spans="1:36" ht="14.25">
      <c r="A2" s="9" t="s">
        <v>14</v>
      </c>
      <c r="B2">
        <v>29000</v>
      </c>
      <c r="C2" s="10">
        <f>S2</f>
        <v>1849</v>
      </c>
      <c r="D2">
        <v>1260</v>
      </c>
      <c r="E2">
        <v>80</v>
      </c>
      <c r="F2">
        <v>2850</v>
      </c>
      <c r="G2">
        <v>594</v>
      </c>
      <c r="H2">
        <v>0</v>
      </c>
      <c r="I2">
        <v>17135</v>
      </c>
      <c r="J2">
        <v>0</v>
      </c>
      <c r="K2" s="1">
        <f>I2+J2</f>
        <v>17135</v>
      </c>
      <c r="L2">
        <v>48149</v>
      </c>
      <c r="M2">
        <v>0</v>
      </c>
      <c r="N2" s="10">
        <f>L2+M2</f>
        <v>48149</v>
      </c>
      <c r="O2" s="13">
        <f>B2+S2+SUM(D2:H2)+K2-N2</f>
        <v>4619</v>
      </c>
      <c r="P2">
        <v>15000</v>
      </c>
      <c r="Q2" s="13">
        <f>N2-K2-SUM(E2:H2)-S2-P2</f>
        <v>10641</v>
      </c>
      <c r="R2" s="9" t="s">
        <v>14</v>
      </c>
      <c r="S2" s="16">
        <f>SUM(T2:BJ2)</f>
        <v>1849</v>
      </c>
      <c r="T2">
        <v>172</v>
      </c>
      <c r="U2">
        <v>280</v>
      </c>
      <c r="V2">
        <v>30</v>
      </c>
      <c r="W2">
        <v>335</v>
      </c>
      <c r="X2">
        <v>0</v>
      </c>
      <c r="Y2">
        <v>0</v>
      </c>
      <c r="Z2">
        <v>330</v>
      </c>
      <c r="AA2">
        <v>100</v>
      </c>
      <c r="AB2">
        <v>220</v>
      </c>
      <c r="AC2">
        <v>205</v>
      </c>
      <c r="AD2">
        <v>140</v>
      </c>
      <c r="AE2">
        <v>0</v>
      </c>
      <c r="AF2">
        <v>130</v>
      </c>
      <c r="AG2">
        <v>0</v>
      </c>
      <c r="AH2">
        <v>70</v>
      </c>
      <c r="AI2">
        <v>0</v>
      </c>
      <c r="AJ2">
        <v>60</v>
      </c>
    </row>
    <row r="3" spans="1:36" ht="14.25">
      <c r="A3" s="9" t="s">
        <v>15</v>
      </c>
      <c r="B3">
        <v>29000</v>
      </c>
      <c r="C3" s="10">
        <f>S3</f>
        <v>1587</v>
      </c>
      <c r="D3">
        <v>1260</v>
      </c>
      <c r="E3">
        <v>80</v>
      </c>
      <c r="F3">
        <v>2850</v>
      </c>
      <c r="G3">
        <v>421</v>
      </c>
      <c r="H3">
        <v>0</v>
      </c>
      <c r="I3">
        <v>16377</v>
      </c>
      <c r="J3">
        <v>0</v>
      </c>
      <c r="K3" s="1">
        <f>I3+J3</f>
        <v>16377</v>
      </c>
      <c r="L3">
        <v>47647</v>
      </c>
      <c r="M3">
        <v>0</v>
      </c>
      <c r="N3" s="10">
        <f>L3+M3</f>
        <v>47647</v>
      </c>
      <c r="O3" s="13">
        <f>B3+S3+SUM(D3:H3)+K3-N3</f>
        <v>3928</v>
      </c>
      <c r="P3">
        <v>15000</v>
      </c>
      <c r="Q3" s="13">
        <f t="shared" ref="Q3:Q66" si="0">N3-K3-SUM(E3:H3)-S3-P3</f>
        <v>11332</v>
      </c>
      <c r="R3" s="9" t="s">
        <v>15</v>
      </c>
      <c r="S3" s="16">
        <f>SUM(T3:BJ3)</f>
        <v>1587</v>
      </c>
      <c r="T3">
        <v>130</v>
      </c>
      <c r="U3">
        <v>280</v>
      </c>
      <c r="V3">
        <v>0</v>
      </c>
      <c r="W3">
        <v>220</v>
      </c>
      <c r="X3">
        <v>0</v>
      </c>
      <c r="Y3">
        <v>0</v>
      </c>
      <c r="Z3">
        <v>330</v>
      </c>
      <c r="AA3">
        <v>100</v>
      </c>
      <c r="AB3">
        <v>220</v>
      </c>
      <c r="AC3">
        <v>205</v>
      </c>
      <c r="AD3">
        <v>70</v>
      </c>
      <c r="AE3">
        <v>0</v>
      </c>
      <c r="AF3">
        <v>85</v>
      </c>
      <c r="AG3">
        <v>0</v>
      </c>
      <c r="AH3">
        <v>70</v>
      </c>
      <c r="AI3">
        <v>0</v>
      </c>
      <c r="AJ3">
        <v>80</v>
      </c>
    </row>
    <row r="4" spans="1:36" ht="14.25">
      <c r="A4" s="9" t="s">
        <v>16</v>
      </c>
      <c r="B4">
        <v>29000</v>
      </c>
      <c r="C4" s="10">
        <v>1390</v>
      </c>
      <c r="D4">
        <v>1260</v>
      </c>
      <c r="E4">
        <v>80</v>
      </c>
      <c r="F4">
        <v>2850</v>
      </c>
      <c r="G4">
        <v>399</v>
      </c>
      <c r="H4">
        <v>0</v>
      </c>
      <c r="I4">
        <v>16219</v>
      </c>
      <c r="J4">
        <v>0</v>
      </c>
      <c r="K4" s="1">
        <v>16219</v>
      </c>
      <c r="L4">
        <v>47115</v>
      </c>
      <c r="M4">
        <v>0</v>
      </c>
      <c r="N4" s="10">
        <v>47115</v>
      </c>
      <c r="O4" s="13">
        <v>4083</v>
      </c>
      <c r="P4">
        <v>15000</v>
      </c>
      <c r="Q4" s="13">
        <f t="shared" si="0"/>
        <v>11177</v>
      </c>
      <c r="R4" s="9" t="s">
        <v>16</v>
      </c>
      <c r="S4" s="16">
        <v>1390</v>
      </c>
      <c r="T4">
        <v>65</v>
      </c>
      <c r="U4">
        <v>280</v>
      </c>
      <c r="V4">
        <v>0</v>
      </c>
      <c r="W4">
        <v>165</v>
      </c>
      <c r="X4">
        <v>0</v>
      </c>
      <c r="Y4">
        <v>0</v>
      </c>
      <c r="Z4">
        <v>330</v>
      </c>
      <c r="AA4">
        <v>100</v>
      </c>
      <c r="AB4">
        <v>220</v>
      </c>
      <c r="AC4">
        <v>205</v>
      </c>
      <c r="AD4">
        <v>0</v>
      </c>
      <c r="AE4">
        <v>0</v>
      </c>
      <c r="AF4">
        <v>85</v>
      </c>
      <c r="AG4">
        <v>0</v>
      </c>
      <c r="AH4">
        <v>70</v>
      </c>
      <c r="AI4">
        <v>0</v>
      </c>
      <c r="AJ4">
        <v>60</v>
      </c>
    </row>
    <row r="5" spans="1:36" ht="14.25">
      <c r="A5" s="9" t="s">
        <v>17</v>
      </c>
      <c r="B5">
        <v>29000</v>
      </c>
      <c r="C5" s="10">
        <v>1237</v>
      </c>
      <c r="D5">
        <v>1260</v>
      </c>
      <c r="E5">
        <v>80</v>
      </c>
      <c r="F5">
        <v>2850</v>
      </c>
      <c r="G5">
        <v>398</v>
      </c>
      <c r="H5">
        <v>0</v>
      </c>
      <c r="I5">
        <v>16246</v>
      </c>
      <c r="J5">
        <v>0</v>
      </c>
      <c r="K5" s="1">
        <v>16246</v>
      </c>
      <c r="L5">
        <v>46496</v>
      </c>
      <c r="M5">
        <v>0</v>
      </c>
      <c r="N5" s="10">
        <v>46496</v>
      </c>
      <c r="O5" s="13">
        <v>4575</v>
      </c>
      <c r="P5">
        <v>15000</v>
      </c>
      <c r="Q5" s="13">
        <f t="shared" si="0"/>
        <v>10685</v>
      </c>
      <c r="R5" s="9" t="s">
        <v>17</v>
      </c>
      <c r="S5" s="16">
        <v>1237</v>
      </c>
      <c r="T5">
        <v>0</v>
      </c>
      <c r="U5">
        <v>280</v>
      </c>
      <c r="V5">
        <v>0</v>
      </c>
      <c r="W5">
        <v>110</v>
      </c>
      <c r="X5">
        <v>0</v>
      </c>
      <c r="Y5">
        <v>0</v>
      </c>
      <c r="Z5">
        <v>270</v>
      </c>
      <c r="AA5">
        <v>100</v>
      </c>
      <c r="AB5">
        <v>220</v>
      </c>
      <c r="AC5">
        <v>205</v>
      </c>
      <c r="AD5">
        <v>0</v>
      </c>
      <c r="AE5">
        <v>0</v>
      </c>
      <c r="AF5">
        <v>85</v>
      </c>
      <c r="AG5">
        <v>0</v>
      </c>
      <c r="AH5">
        <v>70</v>
      </c>
      <c r="AI5">
        <v>0</v>
      </c>
      <c r="AJ5">
        <v>45</v>
      </c>
    </row>
    <row r="6" spans="1:36" ht="14.25">
      <c r="A6" s="9" t="s">
        <v>18</v>
      </c>
      <c r="B6">
        <v>29000</v>
      </c>
      <c r="C6" s="10">
        <v>1187</v>
      </c>
      <c r="D6">
        <v>1260</v>
      </c>
      <c r="E6">
        <v>80</v>
      </c>
      <c r="F6">
        <v>2850</v>
      </c>
      <c r="G6">
        <v>392</v>
      </c>
      <c r="H6">
        <v>0</v>
      </c>
      <c r="I6">
        <v>16251</v>
      </c>
      <c r="J6">
        <v>0</v>
      </c>
      <c r="K6" s="1">
        <v>16251</v>
      </c>
      <c r="L6">
        <v>46139</v>
      </c>
      <c r="M6">
        <v>0</v>
      </c>
      <c r="N6" s="10">
        <v>46139</v>
      </c>
      <c r="O6" s="13">
        <v>4881</v>
      </c>
      <c r="P6">
        <v>15000</v>
      </c>
      <c r="Q6" s="13">
        <f t="shared" si="0"/>
        <v>10379</v>
      </c>
      <c r="R6" s="9" t="s">
        <v>18</v>
      </c>
      <c r="S6" s="16">
        <v>1187</v>
      </c>
      <c r="T6">
        <v>0</v>
      </c>
      <c r="U6">
        <v>280</v>
      </c>
      <c r="V6">
        <v>0</v>
      </c>
      <c r="W6">
        <v>55</v>
      </c>
      <c r="X6">
        <v>0</v>
      </c>
      <c r="Y6">
        <v>0</v>
      </c>
      <c r="Z6">
        <v>202</v>
      </c>
      <c r="AA6">
        <v>100</v>
      </c>
      <c r="AB6">
        <v>227</v>
      </c>
      <c r="AC6">
        <v>205</v>
      </c>
      <c r="AD6">
        <v>0</v>
      </c>
      <c r="AE6">
        <v>0</v>
      </c>
      <c r="AF6">
        <v>85</v>
      </c>
      <c r="AG6">
        <v>0</v>
      </c>
      <c r="AH6">
        <v>70</v>
      </c>
      <c r="AI6">
        <v>0</v>
      </c>
      <c r="AJ6">
        <v>30</v>
      </c>
    </row>
    <row r="7" spans="1:36" ht="14.25">
      <c r="A7" s="9" t="s">
        <v>19</v>
      </c>
      <c r="B7">
        <v>29000</v>
      </c>
      <c r="C7" s="10">
        <v>1090</v>
      </c>
      <c r="D7">
        <v>1260</v>
      </c>
      <c r="E7">
        <v>80</v>
      </c>
      <c r="F7">
        <v>2850</v>
      </c>
      <c r="G7">
        <v>376</v>
      </c>
      <c r="H7">
        <v>0</v>
      </c>
      <c r="I7">
        <v>16269</v>
      </c>
      <c r="J7">
        <v>0</v>
      </c>
      <c r="K7" s="1">
        <v>16269</v>
      </c>
      <c r="L7">
        <v>45683</v>
      </c>
      <c r="M7">
        <v>0</v>
      </c>
      <c r="N7" s="10">
        <v>45683</v>
      </c>
      <c r="O7" s="13">
        <v>5242</v>
      </c>
      <c r="P7">
        <v>15000</v>
      </c>
      <c r="Q7" s="13">
        <f t="shared" si="0"/>
        <v>10018</v>
      </c>
      <c r="R7" s="9" t="s">
        <v>19</v>
      </c>
      <c r="S7" s="16">
        <v>1090</v>
      </c>
      <c r="T7">
        <v>0</v>
      </c>
      <c r="U7">
        <v>280</v>
      </c>
      <c r="V7">
        <v>0</v>
      </c>
      <c r="W7">
        <v>0</v>
      </c>
      <c r="X7">
        <v>0</v>
      </c>
      <c r="Y7">
        <v>0</v>
      </c>
      <c r="Z7">
        <v>135</v>
      </c>
      <c r="AA7">
        <v>100</v>
      </c>
      <c r="AB7">
        <v>220</v>
      </c>
      <c r="AC7">
        <v>205</v>
      </c>
      <c r="AD7">
        <v>0</v>
      </c>
      <c r="AE7">
        <v>0</v>
      </c>
      <c r="AF7">
        <v>85</v>
      </c>
      <c r="AG7">
        <v>0</v>
      </c>
      <c r="AH7">
        <v>70</v>
      </c>
      <c r="AI7">
        <v>0</v>
      </c>
      <c r="AJ7">
        <v>15</v>
      </c>
    </row>
    <row r="8" spans="1:36" ht="14.25">
      <c r="A8" s="9" t="s">
        <v>20</v>
      </c>
      <c r="B8">
        <v>29000</v>
      </c>
      <c r="C8" s="10">
        <v>998</v>
      </c>
      <c r="D8">
        <v>1260</v>
      </c>
      <c r="E8">
        <v>80</v>
      </c>
      <c r="F8">
        <v>2850</v>
      </c>
      <c r="G8">
        <v>358</v>
      </c>
      <c r="H8">
        <v>0</v>
      </c>
      <c r="I8">
        <v>16288</v>
      </c>
      <c r="J8">
        <v>0</v>
      </c>
      <c r="K8" s="1">
        <v>16288</v>
      </c>
      <c r="L8">
        <v>45260</v>
      </c>
      <c r="M8">
        <v>0</v>
      </c>
      <c r="N8" s="10">
        <v>45260</v>
      </c>
      <c r="O8" s="13">
        <v>5574</v>
      </c>
      <c r="P8">
        <v>15000</v>
      </c>
      <c r="Q8" s="13">
        <f t="shared" si="0"/>
        <v>9686</v>
      </c>
      <c r="R8" s="9" t="s">
        <v>20</v>
      </c>
      <c r="S8" s="16">
        <v>998</v>
      </c>
      <c r="T8">
        <v>0</v>
      </c>
      <c r="U8">
        <v>280</v>
      </c>
      <c r="V8">
        <v>0</v>
      </c>
      <c r="W8">
        <v>0</v>
      </c>
      <c r="X8">
        <v>0</v>
      </c>
      <c r="Y8">
        <v>0</v>
      </c>
      <c r="Z8">
        <v>68</v>
      </c>
      <c r="AA8">
        <v>100</v>
      </c>
      <c r="AB8">
        <v>220</v>
      </c>
      <c r="AC8">
        <v>205</v>
      </c>
      <c r="AD8">
        <v>0</v>
      </c>
      <c r="AE8">
        <v>0</v>
      </c>
      <c r="AF8">
        <v>85</v>
      </c>
      <c r="AG8">
        <v>0</v>
      </c>
      <c r="AH8">
        <v>70</v>
      </c>
      <c r="AI8">
        <v>0</v>
      </c>
      <c r="AJ8">
        <v>0</v>
      </c>
    </row>
    <row r="9" spans="1:36" ht="14.25">
      <c r="A9" s="9" t="s">
        <v>21</v>
      </c>
      <c r="B9">
        <v>29000</v>
      </c>
      <c r="C9" s="10">
        <v>1020</v>
      </c>
      <c r="D9">
        <v>1260</v>
      </c>
      <c r="E9">
        <v>80</v>
      </c>
      <c r="F9">
        <v>2850</v>
      </c>
      <c r="G9">
        <v>357</v>
      </c>
      <c r="H9">
        <v>0</v>
      </c>
      <c r="I9">
        <v>16306</v>
      </c>
      <c r="J9">
        <v>0</v>
      </c>
      <c r="K9" s="1">
        <v>16306</v>
      </c>
      <c r="L9">
        <v>44913</v>
      </c>
      <c r="M9">
        <v>0</v>
      </c>
      <c r="N9" s="10">
        <v>44913</v>
      </c>
      <c r="O9" s="13">
        <v>5960</v>
      </c>
      <c r="P9">
        <v>15000</v>
      </c>
      <c r="Q9" s="13">
        <f t="shared" si="0"/>
        <v>9300</v>
      </c>
      <c r="R9" s="9" t="s">
        <v>21</v>
      </c>
      <c r="S9" s="16">
        <v>1020</v>
      </c>
      <c r="T9">
        <v>0</v>
      </c>
      <c r="U9">
        <v>280</v>
      </c>
      <c r="V9">
        <v>0</v>
      </c>
      <c r="W9">
        <v>0</v>
      </c>
      <c r="X9">
        <v>0</v>
      </c>
      <c r="Y9">
        <v>0</v>
      </c>
      <c r="Z9">
        <v>0</v>
      </c>
      <c r="AA9">
        <v>100</v>
      </c>
      <c r="AB9">
        <v>220</v>
      </c>
      <c r="AC9">
        <v>205</v>
      </c>
      <c r="AD9">
        <v>0</v>
      </c>
      <c r="AE9">
        <v>0</v>
      </c>
      <c r="AF9">
        <v>130</v>
      </c>
      <c r="AG9">
        <v>0</v>
      </c>
      <c r="AH9">
        <v>70</v>
      </c>
      <c r="AI9">
        <v>0</v>
      </c>
      <c r="AJ9">
        <v>0</v>
      </c>
    </row>
    <row r="10" spans="1:36" ht="14.25">
      <c r="A10" s="9" t="s">
        <v>22</v>
      </c>
      <c r="B10">
        <v>29000</v>
      </c>
      <c r="C10" s="10">
        <v>1020</v>
      </c>
      <c r="D10">
        <v>1260</v>
      </c>
      <c r="E10">
        <v>80</v>
      </c>
      <c r="F10">
        <v>2850</v>
      </c>
      <c r="G10">
        <v>353</v>
      </c>
      <c r="H10">
        <v>0</v>
      </c>
      <c r="I10">
        <v>16325</v>
      </c>
      <c r="J10">
        <v>0</v>
      </c>
      <c r="K10" s="1">
        <v>16325</v>
      </c>
      <c r="L10">
        <v>44609</v>
      </c>
      <c r="M10">
        <v>0</v>
      </c>
      <c r="N10" s="10">
        <v>44609</v>
      </c>
      <c r="O10" s="13">
        <v>6279</v>
      </c>
      <c r="P10">
        <v>15000</v>
      </c>
      <c r="Q10" s="13">
        <f t="shared" si="0"/>
        <v>8981</v>
      </c>
      <c r="R10" s="9" t="s">
        <v>22</v>
      </c>
      <c r="S10" s="16">
        <v>1020</v>
      </c>
      <c r="T10">
        <v>0</v>
      </c>
      <c r="U10">
        <v>280</v>
      </c>
      <c r="V10">
        <v>0</v>
      </c>
      <c r="W10">
        <v>0</v>
      </c>
      <c r="X10">
        <v>0</v>
      </c>
      <c r="Y10">
        <v>0</v>
      </c>
      <c r="Z10">
        <v>0</v>
      </c>
      <c r="AA10">
        <v>100</v>
      </c>
      <c r="AB10">
        <v>220</v>
      </c>
      <c r="AC10">
        <v>205</v>
      </c>
      <c r="AD10">
        <v>0</v>
      </c>
      <c r="AE10">
        <v>0</v>
      </c>
      <c r="AF10">
        <v>85</v>
      </c>
      <c r="AG10">
        <v>0</v>
      </c>
      <c r="AH10">
        <v>70</v>
      </c>
      <c r="AI10">
        <v>0</v>
      </c>
      <c r="AJ10">
        <v>0</v>
      </c>
    </row>
    <row r="11" spans="1:36" ht="14.25">
      <c r="A11" s="9" t="s">
        <v>23</v>
      </c>
      <c r="B11">
        <v>29000</v>
      </c>
      <c r="C11" s="10">
        <v>1020</v>
      </c>
      <c r="D11">
        <v>1260</v>
      </c>
      <c r="E11">
        <v>80</v>
      </c>
      <c r="F11">
        <v>2850</v>
      </c>
      <c r="G11">
        <v>346</v>
      </c>
      <c r="H11">
        <v>0</v>
      </c>
      <c r="I11">
        <v>16323</v>
      </c>
      <c r="J11">
        <v>0</v>
      </c>
      <c r="K11" s="1">
        <v>16323</v>
      </c>
      <c r="L11">
        <v>44388</v>
      </c>
      <c r="M11">
        <v>0</v>
      </c>
      <c r="N11" s="10">
        <v>44388</v>
      </c>
      <c r="O11" s="13">
        <v>6491</v>
      </c>
      <c r="P11">
        <v>15000</v>
      </c>
      <c r="Q11" s="13">
        <f t="shared" si="0"/>
        <v>8769</v>
      </c>
      <c r="R11" s="9" t="s">
        <v>23</v>
      </c>
      <c r="S11" s="16">
        <v>1020</v>
      </c>
      <c r="T11">
        <v>0</v>
      </c>
      <c r="U11">
        <v>280</v>
      </c>
      <c r="V11">
        <v>0</v>
      </c>
      <c r="W11">
        <v>0</v>
      </c>
      <c r="X11">
        <v>0</v>
      </c>
      <c r="Y11">
        <v>0</v>
      </c>
      <c r="Z11">
        <v>0</v>
      </c>
      <c r="AA11">
        <v>100</v>
      </c>
      <c r="AB11">
        <v>220</v>
      </c>
      <c r="AC11">
        <v>205</v>
      </c>
      <c r="AD11">
        <v>0</v>
      </c>
      <c r="AE11">
        <v>0</v>
      </c>
      <c r="AF11">
        <v>85</v>
      </c>
      <c r="AG11">
        <v>0</v>
      </c>
      <c r="AH11">
        <v>70</v>
      </c>
      <c r="AI11">
        <v>0</v>
      </c>
      <c r="AJ11">
        <v>0</v>
      </c>
    </row>
    <row r="12" spans="1:36" ht="14.25">
      <c r="A12" s="9" t="s">
        <v>24</v>
      </c>
      <c r="B12">
        <v>29000</v>
      </c>
      <c r="C12" s="10">
        <v>1020</v>
      </c>
      <c r="D12">
        <v>1260</v>
      </c>
      <c r="E12">
        <v>80</v>
      </c>
      <c r="F12">
        <v>2850</v>
      </c>
      <c r="G12">
        <v>338</v>
      </c>
      <c r="H12">
        <v>0</v>
      </c>
      <c r="I12">
        <v>16321</v>
      </c>
      <c r="J12">
        <v>0</v>
      </c>
      <c r="K12" s="1">
        <v>16321</v>
      </c>
      <c r="L12">
        <v>44168</v>
      </c>
      <c r="M12">
        <v>0</v>
      </c>
      <c r="N12" s="10">
        <v>44168</v>
      </c>
      <c r="O12" s="13">
        <v>6701</v>
      </c>
      <c r="P12">
        <v>15000</v>
      </c>
      <c r="Q12" s="13">
        <f t="shared" si="0"/>
        <v>8559</v>
      </c>
      <c r="R12" s="9" t="s">
        <v>24</v>
      </c>
      <c r="S12" s="16">
        <v>1020</v>
      </c>
      <c r="T12">
        <v>0</v>
      </c>
      <c r="U12">
        <v>280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</v>
      </c>
      <c r="AB12">
        <v>220</v>
      </c>
      <c r="AC12">
        <v>205</v>
      </c>
      <c r="AD12">
        <v>0</v>
      </c>
      <c r="AE12">
        <v>0</v>
      </c>
      <c r="AF12">
        <v>85</v>
      </c>
      <c r="AG12">
        <v>0</v>
      </c>
      <c r="AH12">
        <v>70</v>
      </c>
      <c r="AI12">
        <v>0</v>
      </c>
      <c r="AJ12">
        <v>0</v>
      </c>
    </row>
    <row r="13" spans="1:36" ht="14.25">
      <c r="A13" s="9" t="s">
        <v>25</v>
      </c>
      <c r="B13">
        <v>29000</v>
      </c>
      <c r="C13" s="10">
        <v>1020</v>
      </c>
      <c r="D13">
        <v>1260</v>
      </c>
      <c r="E13">
        <v>80</v>
      </c>
      <c r="F13">
        <v>2850</v>
      </c>
      <c r="G13">
        <v>342</v>
      </c>
      <c r="H13">
        <v>0</v>
      </c>
      <c r="I13">
        <v>16319</v>
      </c>
      <c r="J13">
        <v>0</v>
      </c>
      <c r="K13" s="1">
        <v>16319</v>
      </c>
      <c r="L13">
        <v>43913</v>
      </c>
      <c r="M13">
        <v>0</v>
      </c>
      <c r="N13" s="10">
        <v>43913</v>
      </c>
      <c r="O13" s="13">
        <v>6958</v>
      </c>
      <c r="P13">
        <v>15000</v>
      </c>
      <c r="Q13" s="13">
        <f t="shared" si="0"/>
        <v>8302</v>
      </c>
      <c r="R13" s="9" t="s">
        <v>25</v>
      </c>
      <c r="S13" s="16">
        <v>1020</v>
      </c>
      <c r="T13">
        <v>0</v>
      </c>
      <c r="U13">
        <v>280</v>
      </c>
      <c r="V13">
        <v>0</v>
      </c>
      <c r="W13">
        <v>0</v>
      </c>
      <c r="X13">
        <v>0</v>
      </c>
      <c r="Y13">
        <v>0</v>
      </c>
      <c r="Z13">
        <v>0</v>
      </c>
      <c r="AA13">
        <v>100</v>
      </c>
      <c r="AB13">
        <v>220</v>
      </c>
      <c r="AC13">
        <v>205</v>
      </c>
      <c r="AD13">
        <v>0</v>
      </c>
      <c r="AE13">
        <v>0</v>
      </c>
      <c r="AF13">
        <v>85</v>
      </c>
      <c r="AG13">
        <v>0</v>
      </c>
      <c r="AH13">
        <v>70</v>
      </c>
      <c r="AI13">
        <v>0</v>
      </c>
      <c r="AJ13">
        <v>0</v>
      </c>
    </row>
    <row r="14" spans="1:36" ht="14.25">
      <c r="A14" s="9" t="s">
        <v>26</v>
      </c>
      <c r="B14">
        <v>29000</v>
      </c>
      <c r="C14" s="10">
        <v>1020</v>
      </c>
      <c r="D14">
        <v>1260</v>
      </c>
      <c r="E14">
        <v>80</v>
      </c>
      <c r="F14">
        <v>2850</v>
      </c>
      <c r="G14">
        <v>342</v>
      </c>
      <c r="H14">
        <v>0</v>
      </c>
      <c r="I14">
        <v>16316</v>
      </c>
      <c r="J14">
        <v>0</v>
      </c>
      <c r="K14" s="1">
        <v>16316</v>
      </c>
      <c r="L14">
        <v>43812</v>
      </c>
      <c r="M14">
        <v>0</v>
      </c>
      <c r="N14" s="10">
        <v>43812</v>
      </c>
      <c r="O14" s="13">
        <v>7056</v>
      </c>
      <c r="P14">
        <v>15000</v>
      </c>
      <c r="Q14" s="13">
        <f t="shared" si="0"/>
        <v>8204</v>
      </c>
      <c r="R14" s="9" t="s">
        <v>26</v>
      </c>
      <c r="S14" s="16">
        <v>1020</v>
      </c>
      <c r="T14">
        <v>0</v>
      </c>
      <c r="U14">
        <v>280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</v>
      </c>
      <c r="AB14">
        <v>220</v>
      </c>
      <c r="AC14">
        <v>205</v>
      </c>
      <c r="AD14">
        <v>0</v>
      </c>
      <c r="AE14">
        <v>0</v>
      </c>
      <c r="AF14">
        <v>85</v>
      </c>
      <c r="AG14">
        <v>0</v>
      </c>
      <c r="AH14">
        <v>70</v>
      </c>
      <c r="AI14">
        <v>0</v>
      </c>
      <c r="AJ14">
        <v>0</v>
      </c>
    </row>
    <row r="15" spans="1:36" ht="14.25">
      <c r="A15" s="9" t="s">
        <v>27</v>
      </c>
      <c r="B15">
        <v>29000</v>
      </c>
      <c r="C15" s="10">
        <v>1020</v>
      </c>
      <c r="D15">
        <v>1260</v>
      </c>
      <c r="E15">
        <v>80</v>
      </c>
      <c r="F15">
        <v>2850</v>
      </c>
      <c r="G15">
        <v>347</v>
      </c>
      <c r="H15">
        <v>0</v>
      </c>
      <c r="I15">
        <v>16312</v>
      </c>
      <c r="J15">
        <v>0</v>
      </c>
      <c r="K15" s="1">
        <v>16312</v>
      </c>
      <c r="L15">
        <v>43770</v>
      </c>
      <c r="M15">
        <v>0</v>
      </c>
      <c r="N15" s="10">
        <v>43770</v>
      </c>
      <c r="O15" s="13">
        <v>7099</v>
      </c>
      <c r="P15">
        <v>15000</v>
      </c>
      <c r="Q15" s="13">
        <f t="shared" si="0"/>
        <v>8161</v>
      </c>
      <c r="R15" s="9" t="s">
        <v>27</v>
      </c>
      <c r="S15" s="16">
        <v>1020</v>
      </c>
      <c r="T15">
        <v>0</v>
      </c>
      <c r="U15">
        <v>280</v>
      </c>
      <c r="V15">
        <v>0</v>
      </c>
      <c r="W15">
        <v>0</v>
      </c>
      <c r="X15">
        <v>0</v>
      </c>
      <c r="Y15">
        <v>0</v>
      </c>
      <c r="Z15">
        <v>0</v>
      </c>
      <c r="AA15">
        <v>100</v>
      </c>
      <c r="AB15">
        <v>220</v>
      </c>
      <c r="AC15">
        <v>205</v>
      </c>
      <c r="AD15">
        <v>0</v>
      </c>
      <c r="AE15">
        <v>0</v>
      </c>
      <c r="AF15">
        <v>85</v>
      </c>
      <c r="AG15">
        <v>0</v>
      </c>
      <c r="AH15">
        <v>70</v>
      </c>
      <c r="AI15">
        <v>0</v>
      </c>
      <c r="AJ15">
        <v>0</v>
      </c>
    </row>
    <row r="16" spans="1:36" ht="14.25">
      <c r="A16" s="9" t="s">
        <v>28</v>
      </c>
      <c r="B16">
        <v>29000</v>
      </c>
      <c r="C16" s="10">
        <v>995</v>
      </c>
      <c r="D16">
        <v>1260</v>
      </c>
      <c r="E16">
        <v>80</v>
      </c>
      <c r="F16">
        <v>2850</v>
      </c>
      <c r="G16">
        <v>348</v>
      </c>
      <c r="H16">
        <v>0</v>
      </c>
      <c r="I16">
        <v>16308</v>
      </c>
      <c r="J16">
        <v>0</v>
      </c>
      <c r="K16" s="1">
        <v>16308</v>
      </c>
      <c r="L16">
        <v>43618</v>
      </c>
      <c r="M16">
        <v>0</v>
      </c>
      <c r="N16" s="10">
        <v>43618</v>
      </c>
      <c r="O16" s="13">
        <v>7223</v>
      </c>
      <c r="P16">
        <v>15000</v>
      </c>
      <c r="Q16" s="13">
        <f t="shared" si="0"/>
        <v>8037</v>
      </c>
      <c r="R16" s="9" t="s">
        <v>28</v>
      </c>
      <c r="S16" s="16">
        <v>995</v>
      </c>
      <c r="T16">
        <v>0</v>
      </c>
      <c r="U16">
        <v>280</v>
      </c>
      <c r="V16">
        <v>0</v>
      </c>
      <c r="W16">
        <v>0</v>
      </c>
      <c r="X16">
        <v>0</v>
      </c>
      <c r="Y16">
        <v>0</v>
      </c>
      <c r="Z16">
        <v>0</v>
      </c>
      <c r="AA16">
        <v>100</v>
      </c>
      <c r="AB16">
        <v>220</v>
      </c>
      <c r="AC16">
        <v>205</v>
      </c>
      <c r="AD16">
        <v>0</v>
      </c>
      <c r="AE16">
        <v>0</v>
      </c>
      <c r="AF16">
        <v>85</v>
      </c>
      <c r="AG16">
        <v>0</v>
      </c>
      <c r="AH16">
        <v>70</v>
      </c>
      <c r="AI16">
        <v>0</v>
      </c>
      <c r="AJ16">
        <v>0</v>
      </c>
    </row>
    <row r="17" spans="1:36" ht="14.25">
      <c r="A17" s="9" t="s">
        <v>29</v>
      </c>
      <c r="B17">
        <v>29000</v>
      </c>
      <c r="C17" s="10">
        <v>950</v>
      </c>
      <c r="D17">
        <v>1260</v>
      </c>
      <c r="E17">
        <v>80</v>
      </c>
      <c r="F17">
        <v>2850</v>
      </c>
      <c r="G17">
        <v>353</v>
      </c>
      <c r="H17">
        <v>0</v>
      </c>
      <c r="I17">
        <v>16304</v>
      </c>
      <c r="J17">
        <v>0</v>
      </c>
      <c r="K17" s="1">
        <v>16304</v>
      </c>
      <c r="L17">
        <v>43612</v>
      </c>
      <c r="M17">
        <v>0</v>
      </c>
      <c r="N17" s="10">
        <v>43612</v>
      </c>
      <c r="O17" s="13">
        <v>7185</v>
      </c>
      <c r="P17">
        <v>15000</v>
      </c>
      <c r="Q17" s="13">
        <f t="shared" si="0"/>
        <v>8075</v>
      </c>
      <c r="R17" s="9" t="s">
        <v>29</v>
      </c>
      <c r="S17" s="16">
        <v>950</v>
      </c>
      <c r="T17">
        <v>0</v>
      </c>
      <c r="U17">
        <v>280</v>
      </c>
      <c r="V17">
        <v>0</v>
      </c>
      <c r="W17">
        <v>0</v>
      </c>
      <c r="X17">
        <v>0</v>
      </c>
      <c r="Y17">
        <v>0</v>
      </c>
      <c r="Z17">
        <v>0</v>
      </c>
      <c r="AA17">
        <v>100</v>
      </c>
      <c r="AB17">
        <v>220</v>
      </c>
      <c r="AC17">
        <v>183</v>
      </c>
      <c r="AD17">
        <v>0</v>
      </c>
      <c r="AE17">
        <v>0</v>
      </c>
      <c r="AF17">
        <v>85</v>
      </c>
      <c r="AG17">
        <v>0</v>
      </c>
      <c r="AH17">
        <v>70</v>
      </c>
      <c r="AI17">
        <v>0</v>
      </c>
      <c r="AJ17">
        <v>0</v>
      </c>
    </row>
    <row r="18" spans="1:36" ht="14.25">
      <c r="A18" s="9" t="s">
        <v>30</v>
      </c>
      <c r="B18">
        <v>29000</v>
      </c>
      <c r="C18" s="10">
        <v>845</v>
      </c>
      <c r="D18">
        <v>1260</v>
      </c>
      <c r="E18">
        <v>80</v>
      </c>
      <c r="F18">
        <v>2850</v>
      </c>
      <c r="G18">
        <v>345</v>
      </c>
      <c r="H18">
        <v>0</v>
      </c>
      <c r="I18">
        <v>16301</v>
      </c>
      <c r="J18">
        <v>0</v>
      </c>
      <c r="K18" s="1">
        <v>16301</v>
      </c>
      <c r="L18">
        <v>43664</v>
      </c>
      <c r="M18">
        <v>0</v>
      </c>
      <c r="N18" s="10">
        <v>43664</v>
      </c>
      <c r="O18" s="13">
        <v>7017</v>
      </c>
      <c r="P18">
        <v>15000</v>
      </c>
      <c r="Q18" s="13">
        <f t="shared" si="0"/>
        <v>8243</v>
      </c>
      <c r="R18" s="9" t="s">
        <v>30</v>
      </c>
      <c r="S18" s="16">
        <v>845</v>
      </c>
      <c r="T18">
        <v>0</v>
      </c>
      <c r="U18">
        <v>280</v>
      </c>
      <c r="V18">
        <v>0</v>
      </c>
      <c r="W18">
        <v>0</v>
      </c>
      <c r="X18">
        <v>0</v>
      </c>
      <c r="Y18">
        <v>0</v>
      </c>
      <c r="Z18">
        <v>0</v>
      </c>
      <c r="AA18">
        <v>100</v>
      </c>
      <c r="AB18">
        <v>220</v>
      </c>
      <c r="AC18">
        <v>180</v>
      </c>
      <c r="AD18">
        <v>0</v>
      </c>
      <c r="AE18">
        <v>0</v>
      </c>
      <c r="AF18">
        <v>85</v>
      </c>
      <c r="AG18">
        <v>0</v>
      </c>
      <c r="AH18">
        <v>70</v>
      </c>
      <c r="AI18">
        <v>0</v>
      </c>
      <c r="AJ18">
        <v>0</v>
      </c>
    </row>
    <row r="19" spans="1:36" ht="14.25">
      <c r="A19" s="9" t="s">
        <v>31</v>
      </c>
      <c r="B19">
        <v>29000</v>
      </c>
      <c r="C19" s="10">
        <v>745</v>
      </c>
      <c r="D19">
        <v>1260</v>
      </c>
      <c r="E19">
        <v>80</v>
      </c>
      <c r="F19">
        <v>2850</v>
      </c>
      <c r="G19">
        <v>360</v>
      </c>
      <c r="H19">
        <v>0</v>
      </c>
      <c r="I19">
        <v>16301</v>
      </c>
      <c r="J19">
        <v>0</v>
      </c>
      <c r="K19" s="1">
        <v>16301</v>
      </c>
      <c r="L19">
        <v>43872</v>
      </c>
      <c r="M19">
        <v>0</v>
      </c>
      <c r="N19" s="10">
        <v>43872</v>
      </c>
      <c r="O19" s="13">
        <v>6724</v>
      </c>
      <c r="P19">
        <v>15000</v>
      </c>
      <c r="Q19" s="13">
        <f t="shared" si="0"/>
        <v>8536</v>
      </c>
      <c r="R19" s="9" t="s">
        <v>31</v>
      </c>
      <c r="S19" s="16">
        <v>745</v>
      </c>
      <c r="T19">
        <v>0</v>
      </c>
      <c r="U19">
        <v>280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220</v>
      </c>
      <c r="AC19">
        <v>135</v>
      </c>
      <c r="AD19">
        <v>0</v>
      </c>
      <c r="AE19">
        <v>0</v>
      </c>
      <c r="AF19">
        <v>85</v>
      </c>
      <c r="AG19">
        <v>0</v>
      </c>
      <c r="AH19">
        <v>70</v>
      </c>
      <c r="AI19">
        <v>0</v>
      </c>
      <c r="AJ19">
        <v>0</v>
      </c>
    </row>
    <row r="20" spans="1:36" ht="14.25">
      <c r="A20" s="9" t="s">
        <v>32</v>
      </c>
      <c r="B20">
        <v>29000</v>
      </c>
      <c r="C20" s="10">
        <v>645</v>
      </c>
      <c r="D20">
        <v>1260</v>
      </c>
      <c r="E20">
        <v>80</v>
      </c>
      <c r="F20">
        <v>2850</v>
      </c>
      <c r="G20">
        <v>378</v>
      </c>
      <c r="H20">
        <v>0</v>
      </c>
      <c r="I20">
        <v>16301</v>
      </c>
      <c r="J20">
        <v>0</v>
      </c>
      <c r="K20" s="1">
        <v>16301</v>
      </c>
      <c r="L20">
        <v>44012</v>
      </c>
      <c r="M20">
        <v>0</v>
      </c>
      <c r="N20" s="10">
        <v>44012</v>
      </c>
      <c r="O20" s="13">
        <v>6502</v>
      </c>
      <c r="P20">
        <v>15000</v>
      </c>
      <c r="Q20" s="13">
        <f t="shared" si="0"/>
        <v>8758</v>
      </c>
      <c r="R20" s="9" t="s">
        <v>32</v>
      </c>
      <c r="S20" s="16">
        <v>645</v>
      </c>
      <c r="T20">
        <v>0</v>
      </c>
      <c r="U20">
        <v>280</v>
      </c>
      <c r="V20">
        <v>0</v>
      </c>
      <c r="W20">
        <v>0</v>
      </c>
      <c r="X20">
        <v>0</v>
      </c>
      <c r="Y20">
        <v>0</v>
      </c>
      <c r="Z20">
        <v>0</v>
      </c>
      <c r="AA20">
        <v>100</v>
      </c>
      <c r="AB20">
        <v>220</v>
      </c>
      <c r="AC20">
        <v>90</v>
      </c>
      <c r="AD20">
        <v>0</v>
      </c>
      <c r="AE20">
        <v>0</v>
      </c>
      <c r="AF20">
        <v>85</v>
      </c>
      <c r="AG20">
        <v>0</v>
      </c>
      <c r="AH20">
        <v>70</v>
      </c>
      <c r="AI20">
        <v>0</v>
      </c>
      <c r="AJ20">
        <v>0</v>
      </c>
    </row>
    <row r="21" spans="1:36" ht="14.25">
      <c r="A21" s="9" t="s">
        <v>33</v>
      </c>
      <c r="B21">
        <v>29000</v>
      </c>
      <c r="C21" s="10">
        <v>590</v>
      </c>
      <c r="D21">
        <v>1260</v>
      </c>
      <c r="E21">
        <v>80</v>
      </c>
      <c r="F21">
        <v>2850</v>
      </c>
      <c r="G21">
        <v>386</v>
      </c>
      <c r="H21">
        <v>0</v>
      </c>
      <c r="I21">
        <v>16388</v>
      </c>
      <c r="J21">
        <v>0</v>
      </c>
      <c r="K21" s="1">
        <v>16388</v>
      </c>
      <c r="L21">
        <v>44363</v>
      </c>
      <c r="M21">
        <v>0</v>
      </c>
      <c r="N21" s="10">
        <v>44363</v>
      </c>
      <c r="O21" s="13">
        <v>6191</v>
      </c>
      <c r="P21">
        <v>15000</v>
      </c>
      <c r="Q21" s="13">
        <f t="shared" si="0"/>
        <v>9069</v>
      </c>
      <c r="R21" s="9" t="s">
        <v>33</v>
      </c>
      <c r="S21" s="16">
        <v>590</v>
      </c>
      <c r="T21">
        <v>0</v>
      </c>
      <c r="U21">
        <v>280</v>
      </c>
      <c r="V21">
        <v>0</v>
      </c>
      <c r="W21">
        <v>0</v>
      </c>
      <c r="X21">
        <v>0</v>
      </c>
      <c r="Y21">
        <v>0</v>
      </c>
      <c r="Z21">
        <v>0</v>
      </c>
      <c r="AA21">
        <v>100</v>
      </c>
      <c r="AB21">
        <v>220</v>
      </c>
      <c r="AC21">
        <v>45</v>
      </c>
      <c r="AD21">
        <v>70</v>
      </c>
      <c r="AE21">
        <v>0</v>
      </c>
      <c r="AF21">
        <v>85</v>
      </c>
      <c r="AG21">
        <v>0</v>
      </c>
      <c r="AH21">
        <v>70</v>
      </c>
      <c r="AI21">
        <v>0</v>
      </c>
      <c r="AJ21">
        <v>0</v>
      </c>
    </row>
    <row r="22" spans="1:36" ht="14.25">
      <c r="A22" s="9" t="s">
        <v>34</v>
      </c>
      <c r="B22">
        <v>29000</v>
      </c>
      <c r="C22" s="10">
        <v>602</v>
      </c>
      <c r="D22">
        <v>1260</v>
      </c>
      <c r="E22">
        <v>80</v>
      </c>
      <c r="F22">
        <v>2850</v>
      </c>
      <c r="G22">
        <v>405</v>
      </c>
      <c r="H22">
        <v>0</v>
      </c>
      <c r="I22">
        <v>16475</v>
      </c>
      <c r="J22">
        <v>0</v>
      </c>
      <c r="K22" s="1">
        <v>16475</v>
      </c>
      <c r="L22">
        <v>44982</v>
      </c>
      <c r="M22">
        <v>0</v>
      </c>
      <c r="N22" s="10">
        <v>44982</v>
      </c>
      <c r="O22" s="13">
        <v>5690</v>
      </c>
      <c r="P22">
        <v>15000</v>
      </c>
      <c r="Q22" s="13">
        <f t="shared" si="0"/>
        <v>9570</v>
      </c>
      <c r="R22" s="9" t="s">
        <v>34</v>
      </c>
      <c r="S22" s="16">
        <v>602</v>
      </c>
      <c r="T22">
        <v>0</v>
      </c>
      <c r="U22">
        <v>280</v>
      </c>
      <c r="V22">
        <v>0</v>
      </c>
      <c r="W22">
        <v>0</v>
      </c>
      <c r="X22">
        <v>0</v>
      </c>
      <c r="Y22">
        <v>0</v>
      </c>
      <c r="Z22">
        <v>0</v>
      </c>
      <c r="AA22">
        <v>100</v>
      </c>
      <c r="AB22">
        <v>220</v>
      </c>
      <c r="AC22">
        <v>0</v>
      </c>
      <c r="AD22">
        <v>140</v>
      </c>
      <c r="AE22">
        <v>0</v>
      </c>
      <c r="AF22">
        <v>85</v>
      </c>
      <c r="AG22">
        <v>0</v>
      </c>
      <c r="AH22">
        <v>70</v>
      </c>
      <c r="AI22">
        <v>0</v>
      </c>
      <c r="AJ22">
        <v>0</v>
      </c>
    </row>
    <row r="23" spans="1:36" ht="14.25">
      <c r="A23" s="9" t="s">
        <v>35</v>
      </c>
      <c r="B23">
        <v>29000</v>
      </c>
      <c r="C23" s="10">
        <v>670</v>
      </c>
      <c r="D23">
        <v>1260</v>
      </c>
      <c r="E23">
        <v>80</v>
      </c>
      <c r="F23">
        <v>2850</v>
      </c>
      <c r="G23">
        <v>411</v>
      </c>
      <c r="H23">
        <v>0</v>
      </c>
      <c r="I23">
        <v>16743</v>
      </c>
      <c r="J23">
        <v>0</v>
      </c>
      <c r="K23" s="1">
        <v>16743</v>
      </c>
      <c r="L23">
        <v>45529</v>
      </c>
      <c r="M23">
        <v>0</v>
      </c>
      <c r="N23" s="10">
        <v>45529</v>
      </c>
      <c r="O23" s="13">
        <v>5485</v>
      </c>
      <c r="P23">
        <v>15000</v>
      </c>
      <c r="Q23" s="13">
        <f t="shared" si="0"/>
        <v>9775</v>
      </c>
      <c r="R23" s="9" t="s">
        <v>35</v>
      </c>
      <c r="S23" s="16">
        <v>670</v>
      </c>
      <c r="T23">
        <v>0</v>
      </c>
      <c r="U23">
        <v>280</v>
      </c>
      <c r="V23">
        <v>0</v>
      </c>
      <c r="W23">
        <v>0</v>
      </c>
      <c r="X23">
        <v>0</v>
      </c>
      <c r="Y23">
        <v>0</v>
      </c>
      <c r="Z23">
        <v>0</v>
      </c>
      <c r="AA23">
        <v>100</v>
      </c>
      <c r="AB23">
        <v>220</v>
      </c>
      <c r="AC23">
        <v>0</v>
      </c>
      <c r="AD23">
        <v>210</v>
      </c>
      <c r="AE23">
        <v>0</v>
      </c>
      <c r="AF23">
        <v>85</v>
      </c>
      <c r="AG23">
        <v>0</v>
      </c>
      <c r="AH23">
        <v>70</v>
      </c>
      <c r="AI23">
        <v>0</v>
      </c>
      <c r="AJ23">
        <v>0</v>
      </c>
    </row>
    <row r="24" spans="1:36" ht="14.25">
      <c r="A24" s="9" t="s">
        <v>36</v>
      </c>
      <c r="B24">
        <v>29000</v>
      </c>
      <c r="C24" s="10">
        <v>792</v>
      </c>
      <c r="D24">
        <v>1260</v>
      </c>
      <c r="E24">
        <v>80</v>
      </c>
      <c r="F24">
        <v>2850</v>
      </c>
      <c r="G24">
        <v>437</v>
      </c>
      <c r="H24">
        <v>0</v>
      </c>
      <c r="I24">
        <v>16812</v>
      </c>
      <c r="J24">
        <v>0</v>
      </c>
      <c r="K24" s="1">
        <v>16812</v>
      </c>
      <c r="L24">
        <v>46220</v>
      </c>
      <c r="M24">
        <v>0</v>
      </c>
      <c r="N24" s="10">
        <v>46220</v>
      </c>
      <c r="O24" s="13">
        <v>5011</v>
      </c>
      <c r="P24">
        <v>15000</v>
      </c>
      <c r="Q24" s="13">
        <f t="shared" si="0"/>
        <v>10249</v>
      </c>
      <c r="R24" s="9" t="s">
        <v>36</v>
      </c>
      <c r="S24" s="16">
        <v>792</v>
      </c>
      <c r="T24">
        <v>0</v>
      </c>
      <c r="U24">
        <v>280</v>
      </c>
      <c r="V24">
        <v>0</v>
      </c>
      <c r="W24">
        <v>0</v>
      </c>
      <c r="X24">
        <v>0</v>
      </c>
      <c r="Y24">
        <v>0</v>
      </c>
      <c r="Z24">
        <v>0</v>
      </c>
      <c r="AA24">
        <v>100</v>
      </c>
      <c r="AB24">
        <v>220</v>
      </c>
      <c r="AC24">
        <v>0</v>
      </c>
      <c r="AD24">
        <v>280</v>
      </c>
      <c r="AE24">
        <v>0</v>
      </c>
      <c r="AF24">
        <v>85</v>
      </c>
      <c r="AG24">
        <v>0</v>
      </c>
      <c r="AH24">
        <v>70</v>
      </c>
      <c r="AI24">
        <v>0</v>
      </c>
      <c r="AJ24">
        <v>0</v>
      </c>
    </row>
    <row r="25" spans="1:36" ht="14.25">
      <c r="A25" s="9" t="s">
        <v>37</v>
      </c>
      <c r="B25">
        <v>29000</v>
      </c>
      <c r="C25" s="10">
        <v>1071</v>
      </c>
      <c r="D25">
        <v>1260</v>
      </c>
      <c r="E25">
        <v>80</v>
      </c>
      <c r="F25">
        <v>2850</v>
      </c>
      <c r="G25">
        <v>445</v>
      </c>
      <c r="H25">
        <v>0</v>
      </c>
      <c r="I25">
        <v>17480</v>
      </c>
      <c r="J25">
        <v>0</v>
      </c>
      <c r="K25" s="1">
        <v>17480</v>
      </c>
      <c r="L25">
        <v>47394</v>
      </c>
      <c r="M25">
        <v>0</v>
      </c>
      <c r="N25" s="10">
        <v>47394</v>
      </c>
      <c r="O25" s="13">
        <v>4792</v>
      </c>
      <c r="P25">
        <v>15000</v>
      </c>
      <c r="Q25" s="13">
        <f t="shared" si="0"/>
        <v>10468</v>
      </c>
      <c r="R25" s="9" t="s">
        <v>37</v>
      </c>
      <c r="S25" s="16">
        <v>1071</v>
      </c>
      <c r="T25">
        <v>0</v>
      </c>
      <c r="U25">
        <v>280</v>
      </c>
      <c r="V25">
        <v>0</v>
      </c>
      <c r="W25">
        <v>0</v>
      </c>
      <c r="X25">
        <v>0</v>
      </c>
      <c r="Y25">
        <v>0</v>
      </c>
      <c r="Z25">
        <v>0</v>
      </c>
      <c r="AA25">
        <v>100</v>
      </c>
      <c r="AB25">
        <v>220</v>
      </c>
      <c r="AC25">
        <v>0</v>
      </c>
      <c r="AD25">
        <v>350</v>
      </c>
      <c r="AE25">
        <v>0</v>
      </c>
      <c r="AF25">
        <v>85</v>
      </c>
      <c r="AG25">
        <v>0</v>
      </c>
      <c r="AH25">
        <v>70</v>
      </c>
      <c r="AI25">
        <v>0</v>
      </c>
      <c r="AJ25">
        <v>0</v>
      </c>
    </row>
    <row r="26" spans="1:36" ht="14.25">
      <c r="A26" s="9" t="s">
        <v>38</v>
      </c>
      <c r="B26">
        <v>29000</v>
      </c>
      <c r="C26" s="10">
        <v>1288</v>
      </c>
      <c r="D26">
        <v>1260</v>
      </c>
      <c r="E26">
        <v>80</v>
      </c>
      <c r="F26">
        <v>2850</v>
      </c>
      <c r="G26">
        <v>472</v>
      </c>
      <c r="H26">
        <v>0</v>
      </c>
      <c r="I26">
        <v>19582</v>
      </c>
      <c r="J26">
        <v>0</v>
      </c>
      <c r="K26" s="1">
        <v>19582</v>
      </c>
      <c r="L26">
        <v>49336</v>
      </c>
      <c r="M26">
        <v>0</v>
      </c>
      <c r="N26" s="10">
        <v>49336</v>
      </c>
      <c r="O26" s="13">
        <v>5196</v>
      </c>
      <c r="P26">
        <v>15000</v>
      </c>
      <c r="Q26" s="13">
        <f t="shared" si="0"/>
        <v>10064</v>
      </c>
      <c r="R26" s="9" t="s">
        <v>38</v>
      </c>
      <c r="S26" s="16">
        <v>1288</v>
      </c>
      <c r="T26">
        <v>65</v>
      </c>
      <c r="U26">
        <v>280</v>
      </c>
      <c r="V26">
        <v>0</v>
      </c>
      <c r="W26">
        <v>55</v>
      </c>
      <c r="X26">
        <v>0</v>
      </c>
      <c r="Y26">
        <v>0</v>
      </c>
      <c r="Z26">
        <v>68</v>
      </c>
      <c r="AA26">
        <v>100</v>
      </c>
      <c r="AB26">
        <v>220</v>
      </c>
      <c r="AC26">
        <v>0</v>
      </c>
      <c r="AD26">
        <v>400</v>
      </c>
      <c r="AE26">
        <v>0</v>
      </c>
      <c r="AF26">
        <v>85</v>
      </c>
      <c r="AG26">
        <v>9</v>
      </c>
      <c r="AH26">
        <v>70</v>
      </c>
      <c r="AI26">
        <v>0</v>
      </c>
      <c r="AJ26">
        <v>0</v>
      </c>
    </row>
    <row r="27" spans="1:36" ht="14.25">
      <c r="A27" s="9" t="s">
        <v>39</v>
      </c>
      <c r="B27">
        <v>29000</v>
      </c>
      <c r="C27" s="10">
        <v>1547</v>
      </c>
      <c r="D27">
        <v>1260</v>
      </c>
      <c r="E27">
        <v>80</v>
      </c>
      <c r="F27">
        <v>2850</v>
      </c>
      <c r="G27">
        <v>505</v>
      </c>
      <c r="H27">
        <v>17</v>
      </c>
      <c r="I27">
        <v>20083</v>
      </c>
      <c r="J27">
        <v>0</v>
      </c>
      <c r="K27" s="1">
        <v>20083</v>
      </c>
      <c r="L27">
        <v>51000</v>
      </c>
      <c r="M27">
        <v>0</v>
      </c>
      <c r="N27" s="10">
        <v>51000</v>
      </c>
      <c r="O27" s="13">
        <v>4342</v>
      </c>
      <c r="P27">
        <v>15000</v>
      </c>
      <c r="Q27" s="13">
        <f t="shared" si="0"/>
        <v>10918</v>
      </c>
      <c r="R27" s="9" t="s">
        <v>39</v>
      </c>
      <c r="S27" s="16">
        <v>1547</v>
      </c>
      <c r="T27">
        <v>130</v>
      </c>
      <c r="U27">
        <v>280</v>
      </c>
      <c r="V27">
        <v>0</v>
      </c>
      <c r="W27">
        <v>110</v>
      </c>
      <c r="X27">
        <v>0</v>
      </c>
      <c r="Y27">
        <v>0</v>
      </c>
      <c r="Z27">
        <v>135</v>
      </c>
      <c r="AA27">
        <v>100</v>
      </c>
      <c r="AB27">
        <v>127</v>
      </c>
      <c r="AC27">
        <v>0</v>
      </c>
      <c r="AD27">
        <v>400</v>
      </c>
      <c r="AE27">
        <v>0</v>
      </c>
      <c r="AF27">
        <v>85</v>
      </c>
      <c r="AG27">
        <v>30</v>
      </c>
      <c r="AH27">
        <v>70</v>
      </c>
      <c r="AI27">
        <v>0</v>
      </c>
      <c r="AJ27">
        <v>0</v>
      </c>
    </row>
    <row r="28" spans="1:36" ht="14.25">
      <c r="A28" s="9" t="s">
        <v>40</v>
      </c>
      <c r="B28">
        <v>29000</v>
      </c>
      <c r="C28" s="10">
        <v>1833</v>
      </c>
      <c r="D28">
        <v>1260</v>
      </c>
      <c r="E28">
        <v>80</v>
      </c>
      <c r="F28">
        <v>2850</v>
      </c>
      <c r="G28">
        <v>528</v>
      </c>
      <c r="H28">
        <v>22</v>
      </c>
      <c r="I28">
        <v>20421</v>
      </c>
      <c r="J28">
        <v>0</v>
      </c>
      <c r="K28" s="1">
        <v>20421</v>
      </c>
      <c r="L28">
        <v>52407</v>
      </c>
      <c r="M28">
        <v>0</v>
      </c>
      <c r="N28" s="10">
        <v>52407</v>
      </c>
      <c r="O28" s="13">
        <v>3587</v>
      </c>
      <c r="P28">
        <v>15000</v>
      </c>
      <c r="Q28" s="13">
        <f t="shared" si="0"/>
        <v>11673</v>
      </c>
      <c r="R28" s="9" t="s">
        <v>40</v>
      </c>
      <c r="S28" s="16">
        <v>1833</v>
      </c>
      <c r="T28">
        <v>195</v>
      </c>
      <c r="U28">
        <v>280</v>
      </c>
      <c r="V28">
        <v>70</v>
      </c>
      <c r="W28">
        <v>165</v>
      </c>
      <c r="X28">
        <v>0</v>
      </c>
      <c r="Y28">
        <v>0</v>
      </c>
      <c r="Z28">
        <v>203</v>
      </c>
      <c r="AA28">
        <v>100</v>
      </c>
      <c r="AB28">
        <v>72</v>
      </c>
      <c r="AC28">
        <v>0</v>
      </c>
      <c r="AD28">
        <v>400</v>
      </c>
      <c r="AE28">
        <v>0</v>
      </c>
      <c r="AF28">
        <v>85</v>
      </c>
      <c r="AG28">
        <v>51</v>
      </c>
      <c r="AH28">
        <v>70</v>
      </c>
      <c r="AI28">
        <v>24</v>
      </c>
      <c r="AJ28">
        <v>0</v>
      </c>
    </row>
    <row r="29" spans="1:36" ht="14.25">
      <c r="A29" s="9" t="s">
        <v>41</v>
      </c>
      <c r="B29">
        <v>29000</v>
      </c>
      <c r="C29" s="10">
        <v>2292</v>
      </c>
      <c r="D29">
        <v>1260</v>
      </c>
      <c r="E29">
        <v>80</v>
      </c>
      <c r="F29">
        <v>2850</v>
      </c>
      <c r="G29">
        <v>557</v>
      </c>
      <c r="H29">
        <v>137</v>
      </c>
      <c r="I29">
        <v>20730</v>
      </c>
      <c r="J29">
        <v>0</v>
      </c>
      <c r="K29" s="1">
        <v>20730</v>
      </c>
      <c r="L29">
        <v>53463</v>
      </c>
      <c r="M29">
        <v>0</v>
      </c>
      <c r="N29" s="10">
        <v>53463</v>
      </c>
      <c r="O29" s="13">
        <v>3443</v>
      </c>
      <c r="P29">
        <v>15000</v>
      </c>
      <c r="Q29" s="13">
        <f t="shared" si="0"/>
        <v>11817</v>
      </c>
      <c r="R29" s="9" t="s">
        <v>41</v>
      </c>
      <c r="S29" s="16">
        <v>2292</v>
      </c>
      <c r="T29">
        <v>227</v>
      </c>
      <c r="U29">
        <v>280</v>
      </c>
      <c r="V29">
        <v>140</v>
      </c>
      <c r="W29">
        <v>220</v>
      </c>
      <c r="X29">
        <v>0</v>
      </c>
      <c r="Y29">
        <v>0</v>
      </c>
      <c r="Z29">
        <v>270</v>
      </c>
      <c r="AA29">
        <v>100</v>
      </c>
      <c r="AB29">
        <v>17</v>
      </c>
      <c r="AC29">
        <v>0</v>
      </c>
      <c r="AD29">
        <v>400</v>
      </c>
      <c r="AE29">
        <v>0</v>
      </c>
      <c r="AF29">
        <v>85</v>
      </c>
      <c r="AG29">
        <v>73</v>
      </c>
      <c r="AH29">
        <v>70</v>
      </c>
      <c r="AI29">
        <v>48</v>
      </c>
      <c r="AJ29">
        <v>0</v>
      </c>
    </row>
    <row r="30" spans="1:36" ht="14.25">
      <c r="A30" s="9" t="s">
        <v>42</v>
      </c>
      <c r="B30">
        <v>29000</v>
      </c>
      <c r="C30" s="10">
        <v>2439</v>
      </c>
      <c r="D30">
        <v>1260</v>
      </c>
      <c r="E30">
        <v>80</v>
      </c>
      <c r="F30">
        <v>2850</v>
      </c>
      <c r="G30">
        <v>582</v>
      </c>
      <c r="H30">
        <v>257</v>
      </c>
      <c r="I30">
        <v>21602</v>
      </c>
      <c r="J30">
        <v>0</v>
      </c>
      <c r="K30" s="1">
        <v>21602</v>
      </c>
      <c r="L30">
        <v>55104</v>
      </c>
      <c r="M30">
        <v>0</v>
      </c>
      <c r="N30" s="10">
        <v>55104</v>
      </c>
      <c r="O30" s="13">
        <v>2966</v>
      </c>
      <c r="P30">
        <v>15000</v>
      </c>
      <c r="Q30" s="13">
        <f t="shared" si="0"/>
        <v>12294</v>
      </c>
      <c r="R30" s="9" t="s">
        <v>42</v>
      </c>
      <c r="S30" s="16">
        <v>2439</v>
      </c>
      <c r="T30">
        <v>260</v>
      </c>
      <c r="U30">
        <v>280</v>
      </c>
      <c r="V30">
        <v>210</v>
      </c>
      <c r="W30">
        <v>230</v>
      </c>
      <c r="X30">
        <v>0</v>
      </c>
      <c r="Y30">
        <v>0</v>
      </c>
      <c r="Z30">
        <v>330</v>
      </c>
      <c r="AA30">
        <v>100</v>
      </c>
      <c r="AB30">
        <v>12</v>
      </c>
      <c r="AC30">
        <v>0</v>
      </c>
      <c r="AD30">
        <v>400</v>
      </c>
      <c r="AE30">
        <v>0</v>
      </c>
      <c r="AF30">
        <v>85</v>
      </c>
      <c r="AG30">
        <v>90</v>
      </c>
      <c r="AH30">
        <v>70</v>
      </c>
      <c r="AI30">
        <v>71</v>
      </c>
      <c r="AJ30">
        <v>0</v>
      </c>
    </row>
    <row r="31" spans="1:36" ht="14.25">
      <c r="A31" s="9" t="s">
        <v>43</v>
      </c>
      <c r="B31">
        <v>29000</v>
      </c>
      <c r="C31" s="10">
        <v>2261</v>
      </c>
      <c r="D31">
        <v>1260</v>
      </c>
      <c r="E31">
        <v>80</v>
      </c>
      <c r="F31">
        <v>2850</v>
      </c>
      <c r="G31">
        <v>606</v>
      </c>
      <c r="H31">
        <v>415</v>
      </c>
      <c r="I31">
        <v>22339</v>
      </c>
      <c r="J31">
        <v>0</v>
      </c>
      <c r="K31" s="1">
        <v>22339</v>
      </c>
      <c r="L31">
        <v>56439</v>
      </c>
      <c r="M31">
        <v>0</v>
      </c>
      <c r="N31" s="10">
        <v>56439</v>
      </c>
      <c r="O31" s="13">
        <v>2372</v>
      </c>
      <c r="P31">
        <v>15000</v>
      </c>
      <c r="Q31" s="13">
        <f t="shared" si="0"/>
        <v>12888</v>
      </c>
      <c r="R31" s="9" t="s">
        <v>43</v>
      </c>
      <c r="S31" s="16">
        <v>2261</v>
      </c>
      <c r="T31">
        <v>260</v>
      </c>
      <c r="U31">
        <v>280</v>
      </c>
      <c r="V31">
        <v>280</v>
      </c>
      <c r="W31">
        <v>345</v>
      </c>
      <c r="X31">
        <v>0</v>
      </c>
      <c r="Y31">
        <v>0</v>
      </c>
      <c r="Z31">
        <v>330</v>
      </c>
      <c r="AA31">
        <v>100</v>
      </c>
      <c r="AB31">
        <v>0</v>
      </c>
      <c r="AC31">
        <v>0</v>
      </c>
      <c r="AD31">
        <v>400</v>
      </c>
      <c r="AE31">
        <v>23</v>
      </c>
      <c r="AF31">
        <v>85</v>
      </c>
      <c r="AG31">
        <v>135</v>
      </c>
      <c r="AH31">
        <v>70</v>
      </c>
      <c r="AI31">
        <v>95</v>
      </c>
      <c r="AJ31">
        <v>0</v>
      </c>
    </row>
    <row r="32" spans="1:36" ht="14.25">
      <c r="A32" s="9" t="s">
        <v>44</v>
      </c>
      <c r="B32">
        <v>29000</v>
      </c>
      <c r="C32" s="10">
        <v>2511</v>
      </c>
      <c r="D32">
        <v>1260</v>
      </c>
      <c r="E32">
        <v>80</v>
      </c>
      <c r="F32">
        <v>2850</v>
      </c>
      <c r="G32">
        <v>637</v>
      </c>
      <c r="H32">
        <v>572</v>
      </c>
      <c r="I32">
        <v>23182</v>
      </c>
      <c r="J32">
        <v>0</v>
      </c>
      <c r="K32" s="1">
        <v>23182</v>
      </c>
      <c r="L32">
        <v>57904</v>
      </c>
      <c r="M32">
        <v>0</v>
      </c>
      <c r="N32" s="10">
        <v>57904</v>
      </c>
      <c r="O32" s="13">
        <v>2188</v>
      </c>
      <c r="P32">
        <v>15000</v>
      </c>
      <c r="Q32" s="13">
        <f t="shared" si="0"/>
        <v>13072</v>
      </c>
      <c r="R32" s="9" t="s">
        <v>44</v>
      </c>
      <c r="S32" s="16">
        <v>2511</v>
      </c>
      <c r="T32">
        <v>325</v>
      </c>
      <c r="U32">
        <v>170</v>
      </c>
      <c r="V32">
        <v>280</v>
      </c>
      <c r="W32">
        <v>230</v>
      </c>
      <c r="X32">
        <v>0</v>
      </c>
      <c r="Y32">
        <v>30</v>
      </c>
      <c r="Z32">
        <v>270</v>
      </c>
      <c r="AA32">
        <v>100</v>
      </c>
      <c r="AB32">
        <v>0</v>
      </c>
      <c r="AC32">
        <v>0</v>
      </c>
      <c r="AD32">
        <v>400</v>
      </c>
      <c r="AE32">
        <v>48</v>
      </c>
      <c r="AF32">
        <v>130</v>
      </c>
      <c r="AG32">
        <v>135</v>
      </c>
      <c r="AH32">
        <v>70</v>
      </c>
      <c r="AI32">
        <v>95</v>
      </c>
      <c r="AJ32">
        <v>0</v>
      </c>
    </row>
    <row r="33" spans="1:36" ht="14.25">
      <c r="A33" s="9" t="s">
        <v>45</v>
      </c>
      <c r="B33">
        <v>29000</v>
      </c>
      <c r="C33" s="10">
        <v>2591</v>
      </c>
      <c r="D33">
        <v>1260</v>
      </c>
      <c r="E33">
        <v>80</v>
      </c>
      <c r="F33">
        <v>2850</v>
      </c>
      <c r="G33">
        <v>655</v>
      </c>
      <c r="H33">
        <v>732</v>
      </c>
      <c r="I33">
        <v>23366</v>
      </c>
      <c r="J33">
        <v>0</v>
      </c>
      <c r="K33" s="1">
        <v>23366</v>
      </c>
      <c r="L33">
        <v>58476</v>
      </c>
      <c r="M33">
        <v>0</v>
      </c>
      <c r="N33" s="10">
        <v>58476</v>
      </c>
      <c r="O33" s="13">
        <v>2058</v>
      </c>
      <c r="P33">
        <v>15000</v>
      </c>
      <c r="Q33" s="13">
        <f t="shared" si="0"/>
        <v>13202</v>
      </c>
      <c r="R33" s="9" t="s">
        <v>45</v>
      </c>
      <c r="S33" s="16">
        <v>2591</v>
      </c>
      <c r="T33">
        <v>325</v>
      </c>
      <c r="U33">
        <v>100</v>
      </c>
      <c r="V33">
        <v>280</v>
      </c>
      <c r="W33">
        <v>220</v>
      </c>
      <c r="X33">
        <v>0</v>
      </c>
      <c r="Y33">
        <v>60</v>
      </c>
      <c r="Z33">
        <v>270</v>
      </c>
      <c r="AA33">
        <v>100</v>
      </c>
      <c r="AB33">
        <v>0</v>
      </c>
      <c r="AC33">
        <v>0</v>
      </c>
      <c r="AD33">
        <v>400</v>
      </c>
      <c r="AE33">
        <v>73</v>
      </c>
      <c r="AF33">
        <v>85</v>
      </c>
      <c r="AG33">
        <v>135</v>
      </c>
      <c r="AH33">
        <v>70</v>
      </c>
      <c r="AI33">
        <v>95</v>
      </c>
      <c r="AJ33">
        <v>0</v>
      </c>
    </row>
    <row r="34" spans="1:36" ht="14.25">
      <c r="A34" s="9" t="s">
        <v>46</v>
      </c>
      <c r="B34">
        <v>29000</v>
      </c>
      <c r="C34" s="10">
        <v>2515</v>
      </c>
      <c r="D34">
        <v>1260</v>
      </c>
      <c r="E34">
        <v>80</v>
      </c>
      <c r="F34">
        <v>2850</v>
      </c>
      <c r="G34">
        <v>671</v>
      </c>
      <c r="H34">
        <v>891</v>
      </c>
      <c r="I34">
        <v>25160</v>
      </c>
      <c r="J34">
        <v>0</v>
      </c>
      <c r="K34" s="1">
        <v>25160</v>
      </c>
      <c r="L34">
        <v>58771</v>
      </c>
      <c r="M34">
        <v>0</v>
      </c>
      <c r="N34" s="10">
        <v>58771</v>
      </c>
      <c r="O34" s="13">
        <v>3656</v>
      </c>
      <c r="P34">
        <v>15000</v>
      </c>
      <c r="Q34" s="13">
        <f t="shared" si="0"/>
        <v>11604</v>
      </c>
      <c r="R34" s="9" t="s">
        <v>46</v>
      </c>
      <c r="S34" s="16">
        <v>2515</v>
      </c>
      <c r="T34">
        <v>325</v>
      </c>
      <c r="U34">
        <v>30</v>
      </c>
      <c r="V34">
        <v>280</v>
      </c>
      <c r="W34">
        <v>230</v>
      </c>
      <c r="X34">
        <v>0</v>
      </c>
      <c r="Y34">
        <v>90</v>
      </c>
      <c r="Z34">
        <v>270</v>
      </c>
      <c r="AA34">
        <v>100</v>
      </c>
      <c r="AB34">
        <v>0</v>
      </c>
      <c r="AC34">
        <v>0</v>
      </c>
      <c r="AD34">
        <v>400</v>
      </c>
      <c r="AE34">
        <v>75</v>
      </c>
      <c r="AF34">
        <v>64</v>
      </c>
      <c r="AG34">
        <v>135</v>
      </c>
      <c r="AH34">
        <v>70</v>
      </c>
      <c r="AI34">
        <v>95</v>
      </c>
      <c r="AJ34">
        <v>0</v>
      </c>
    </row>
    <row r="35" spans="1:36" ht="14.25">
      <c r="A35" s="9" t="s">
        <v>47</v>
      </c>
      <c r="B35">
        <v>29000</v>
      </c>
      <c r="C35" s="10">
        <v>2505</v>
      </c>
      <c r="D35">
        <v>1260</v>
      </c>
      <c r="E35">
        <v>80</v>
      </c>
      <c r="F35">
        <v>2850</v>
      </c>
      <c r="G35">
        <v>693</v>
      </c>
      <c r="H35">
        <v>1043</v>
      </c>
      <c r="I35">
        <v>25299</v>
      </c>
      <c r="J35">
        <v>0</v>
      </c>
      <c r="K35" s="1">
        <v>25299</v>
      </c>
      <c r="L35">
        <v>59034</v>
      </c>
      <c r="M35">
        <v>0</v>
      </c>
      <c r="N35" s="10">
        <v>59034</v>
      </c>
      <c r="O35" s="13">
        <v>3696</v>
      </c>
      <c r="P35">
        <v>15000</v>
      </c>
      <c r="Q35" s="13">
        <f t="shared" si="0"/>
        <v>11564</v>
      </c>
      <c r="R35" s="9" t="s">
        <v>47</v>
      </c>
      <c r="S35" s="16">
        <v>2505</v>
      </c>
      <c r="T35">
        <v>325</v>
      </c>
      <c r="U35">
        <v>61</v>
      </c>
      <c r="V35">
        <v>280</v>
      </c>
      <c r="W35">
        <v>345</v>
      </c>
      <c r="X35">
        <v>0</v>
      </c>
      <c r="Y35">
        <v>120</v>
      </c>
      <c r="Z35">
        <v>270</v>
      </c>
      <c r="AA35">
        <v>100</v>
      </c>
      <c r="AB35">
        <v>0</v>
      </c>
      <c r="AC35">
        <v>0</v>
      </c>
      <c r="AD35">
        <v>400</v>
      </c>
      <c r="AE35">
        <v>100</v>
      </c>
      <c r="AF35">
        <v>43</v>
      </c>
      <c r="AG35">
        <v>135</v>
      </c>
      <c r="AH35">
        <v>70</v>
      </c>
      <c r="AI35">
        <v>95</v>
      </c>
      <c r="AJ35">
        <v>0</v>
      </c>
    </row>
    <row r="36" spans="1:36" ht="14.25">
      <c r="A36" s="9" t="s">
        <v>48</v>
      </c>
      <c r="B36">
        <v>29000</v>
      </c>
      <c r="C36" s="10">
        <v>2456</v>
      </c>
      <c r="D36">
        <v>1260</v>
      </c>
      <c r="E36">
        <v>80</v>
      </c>
      <c r="F36">
        <v>2850</v>
      </c>
      <c r="G36">
        <v>712</v>
      </c>
      <c r="H36">
        <v>1195</v>
      </c>
      <c r="I36">
        <v>25030</v>
      </c>
      <c r="J36">
        <v>0</v>
      </c>
      <c r="K36" s="1">
        <v>25030</v>
      </c>
      <c r="L36">
        <v>58857</v>
      </c>
      <c r="M36">
        <v>0</v>
      </c>
      <c r="N36" s="10">
        <v>58857</v>
      </c>
      <c r="O36" s="13">
        <v>3726</v>
      </c>
      <c r="P36">
        <v>15000</v>
      </c>
      <c r="Q36" s="13">
        <f t="shared" si="0"/>
        <v>11534</v>
      </c>
      <c r="R36" s="9" t="s">
        <v>48</v>
      </c>
      <c r="S36" s="16">
        <v>2456</v>
      </c>
      <c r="T36">
        <v>325</v>
      </c>
      <c r="U36">
        <v>0</v>
      </c>
      <c r="V36">
        <v>280</v>
      </c>
      <c r="W36">
        <v>345</v>
      </c>
      <c r="X36">
        <v>0</v>
      </c>
      <c r="Y36">
        <v>130</v>
      </c>
      <c r="Z36">
        <v>270</v>
      </c>
      <c r="AA36">
        <v>100</v>
      </c>
      <c r="AB36">
        <v>0</v>
      </c>
      <c r="AC36">
        <v>0</v>
      </c>
      <c r="AD36">
        <v>400</v>
      </c>
      <c r="AE36">
        <v>100</v>
      </c>
      <c r="AF36">
        <v>21</v>
      </c>
      <c r="AG36">
        <v>135</v>
      </c>
      <c r="AH36">
        <v>70</v>
      </c>
      <c r="AI36">
        <v>95</v>
      </c>
      <c r="AJ36">
        <v>0</v>
      </c>
    </row>
    <row r="37" spans="1:36" ht="14.25">
      <c r="A37" s="9" t="s">
        <v>49</v>
      </c>
      <c r="B37">
        <v>29000</v>
      </c>
      <c r="C37" s="10">
        <v>2564</v>
      </c>
      <c r="D37">
        <v>1260</v>
      </c>
      <c r="E37">
        <v>80</v>
      </c>
      <c r="F37">
        <v>2850</v>
      </c>
      <c r="G37">
        <v>729</v>
      </c>
      <c r="H37">
        <v>1334</v>
      </c>
      <c r="I37">
        <v>24762</v>
      </c>
      <c r="J37">
        <v>0</v>
      </c>
      <c r="K37" s="1">
        <v>24762</v>
      </c>
      <c r="L37">
        <v>58821</v>
      </c>
      <c r="M37">
        <v>0</v>
      </c>
      <c r="N37" s="10">
        <v>58821</v>
      </c>
      <c r="O37" s="13">
        <v>3758</v>
      </c>
      <c r="P37">
        <v>15000</v>
      </c>
      <c r="Q37" s="13">
        <f t="shared" si="0"/>
        <v>11502</v>
      </c>
      <c r="R37" s="9" t="s">
        <v>49</v>
      </c>
      <c r="S37" s="16">
        <v>2564</v>
      </c>
      <c r="T37">
        <v>325</v>
      </c>
      <c r="U37">
        <v>0</v>
      </c>
      <c r="V37">
        <v>280</v>
      </c>
      <c r="W37">
        <v>345</v>
      </c>
      <c r="X37">
        <v>0</v>
      </c>
      <c r="Y37">
        <v>130</v>
      </c>
      <c r="Z37">
        <v>270</v>
      </c>
      <c r="AA37">
        <v>100</v>
      </c>
      <c r="AB37">
        <v>0</v>
      </c>
      <c r="AC37">
        <v>0</v>
      </c>
      <c r="AD37">
        <v>400</v>
      </c>
      <c r="AE37">
        <v>150</v>
      </c>
      <c r="AF37">
        <v>0</v>
      </c>
      <c r="AG37">
        <v>135</v>
      </c>
      <c r="AH37">
        <v>70</v>
      </c>
      <c r="AI37">
        <v>95</v>
      </c>
      <c r="AJ37">
        <v>0</v>
      </c>
    </row>
    <row r="38" spans="1:36" ht="14.25">
      <c r="A38" s="9" t="s">
        <v>50</v>
      </c>
      <c r="B38">
        <v>29000</v>
      </c>
      <c r="C38" s="10">
        <v>2515</v>
      </c>
      <c r="D38">
        <v>1260</v>
      </c>
      <c r="E38">
        <v>80</v>
      </c>
      <c r="F38">
        <v>2850</v>
      </c>
      <c r="G38">
        <v>742</v>
      </c>
      <c r="H38">
        <v>1472</v>
      </c>
      <c r="I38">
        <v>25330</v>
      </c>
      <c r="J38">
        <v>0</v>
      </c>
      <c r="K38" s="1">
        <v>25330</v>
      </c>
      <c r="L38">
        <v>58665</v>
      </c>
      <c r="M38">
        <v>0</v>
      </c>
      <c r="N38" s="10">
        <v>58665</v>
      </c>
      <c r="O38" s="13">
        <v>4584</v>
      </c>
      <c r="P38">
        <v>15000</v>
      </c>
      <c r="Q38" s="13">
        <f t="shared" si="0"/>
        <v>10676</v>
      </c>
      <c r="R38" s="9" t="s">
        <v>50</v>
      </c>
      <c r="S38" s="16">
        <v>2515</v>
      </c>
      <c r="T38">
        <v>325</v>
      </c>
      <c r="U38">
        <v>0</v>
      </c>
      <c r="V38">
        <v>280</v>
      </c>
      <c r="W38">
        <v>345</v>
      </c>
      <c r="X38">
        <v>0</v>
      </c>
      <c r="Y38">
        <v>130</v>
      </c>
      <c r="Z38">
        <v>270</v>
      </c>
      <c r="AA38">
        <v>100</v>
      </c>
      <c r="AB38">
        <v>0</v>
      </c>
      <c r="AC38">
        <v>0</v>
      </c>
      <c r="AD38">
        <v>400</v>
      </c>
      <c r="AE38">
        <v>100</v>
      </c>
      <c r="AF38">
        <v>0</v>
      </c>
      <c r="AG38">
        <v>135</v>
      </c>
      <c r="AH38">
        <v>86</v>
      </c>
      <c r="AI38">
        <v>95</v>
      </c>
      <c r="AJ38">
        <v>0</v>
      </c>
    </row>
    <row r="39" spans="1:36" ht="14.25">
      <c r="A39" s="9" t="s">
        <v>51</v>
      </c>
      <c r="B39">
        <v>29000</v>
      </c>
      <c r="C39" s="10">
        <v>2745</v>
      </c>
      <c r="D39">
        <v>1260</v>
      </c>
      <c r="E39">
        <v>80</v>
      </c>
      <c r="F39">
        <v>2850</v>
      </c>
      <c r="G39">
        <v>768</v>
      </c>
      <c r="H39">
        <v>1591</v>
      </c>
      <c r="I39">
        <v>25650</v>
      </c>
      <c r="J39">
        <v>0</v>
      </c>
      <c r="K39" s="1">
        <v>25650</v>
      </c>
      <c r="L39">
        <v>58484</v>
      </c>
      <c r="M39">
        <v>0</v>
      </c>
      <c r="N39" s="10">
        <v>58484</v>
      </c>
      <c r="O39" s="13">
        <v>5460</v>
      </c>
      <c r="P39">
        <v>15000</v>
      </c>
      <c r="Q39" s="13">
        <f t="shared" si="0"/>
        <v>9800</v>
      </c>
      <c r="R39" s="9" t="s">
        <v>51</v>
      </c>
      <c r="S39" s="16">
        <v>2745</v>
      </c>
      <c r="T39">
        <v>325</v>
      </c>
      <c r="U39">
        <v>0</v>
      </c>
      <c r="V39">
        <v>330</v>
      </c>
      <c r="W39">
        <v>345</v>
      </c>
      <c r="X39">
        <v>0</v>
      </c>
      <c r="Y39">
        <v>120</v>
      </c>
      <c r="Z39">
        <v>270</v>
      </c>
      <c r="AA39">
        <v>100</v>
      </c>
      <c r="AB39">
        <v>0</v>
      </c>
      <c r="AC39">
        <v>45</v>
      </c>
      <c r="AD39">
        <v>400</v>
      </c>
      <c r="AE39">
        <v>100</v>
      </c>
      <c r="AF39">
        <v>0</v>
      </c>
      <c r="AG39">
        <v>135</v>
      </c>
      <c r="AH39">
        <v>100</v>
      </c>
      <c r="AI39">
        <v>100</v>
      </c>
      <c r="AJ39">
        <v>0</v>
      </c>
    </row>
    <row r="40" spans="1:36" ht="14.25">
      <c r="A40" s="9" t="s">
        <v>52</v>
      </c>
      <c r="B40">
        <v>29000</v>
      </c>
      <c r="C40" s="10">
        <v>2750</v>
      </c>
      <c r="D40">
        <v>1260</v>
      </c>
      <c r="E40">
        <v>80</v>
      </c>
      <c r="F40">
        <v>2850</v>
      </c>
      <c r="G40">
        <v>784</v>
      </c>
      <c r="H40">
        <v>1710</v>
      </c>
      <c r="I40">
        <v>25659</v>
      </c>
      <c r="J40">
        <v>0</v>
      </c>
      <c r="K40" s="1">
        <v>25659</v>
      </c>
      <c r="L40">
        <v>58224</v>
      </c>
      <c r="M40">
        <v>0</v>
      </c>
      <c r="N40" s="10">
        <v>58224</v>
      </c>
      <c r="O40" s="13">
        <v>5869</v>
      </c>
      <c r="P40">
        <v>15000</v>
      </c>
      <c r="Q40" s="13">
        <f t="shared" si="0"/>
        <v>9391</v>
      </c>
      <c r="R40" s="9" t="s">
        <v>52</v>
      </c>
      <c r="S40" s="16">
        <v>2750</v>
      </c>
      <c r="T40">
        <v>260</v>
      </c>
      <c r="U40">
        <v>0</v>
      </c>
      <c r="V40">
        <v>280</v>
      </c>
      <c r="W40">
        <v>345</v>
      </c>
      <c r="X40">
        <v>0</v>
      </c>
      <c r="Y40">
        <v>120</v>
      </c>
      <c r="Z40">
        <v>270</v>
      </c>
      <c r="AA40">
        <v>100</v>
      </c>
      <c r="AB40">
        <v>0</v>
      </c>
      <c r="AC40">
        <v>90</v>
      </c>
      <c r="AD40">
        <v>400</v>
      </c>
      <c r="AE40">
        <v>100</v>
      </c>
      <c r="AF40">
        <v>0</v>
      </c>
      <c r="AG40">
        <v>135</v>
      </c>
      <c r="AH40">
        <v>100</v>
      </c>
      <c r="AI40">
        <v>150</v>
      </c>
      <c r="AJ40">
        <v>0</v>
      </c>
    </row>
    <row r="41" spans="1:36" ht="14.25">
      <c r="A41" s="9" t="s">
        <v>53</v>
      </c>
      <c r="B41">
        <v>29000</v>
      </c>
      <c r="C41" s="10">
        <v>2560</v>
      </c>
      <c r="D41">
        <v>1260</v>
      </c>
      <c r="E41">
        <v>80</v>
      </c>
      <c r="F41">
        <v>2850</v>
      </c>
      <c r="G41">
        <v>801</v>
      </c>
      <c r="H41">
        <v>1816</v>
      </c>
      <c r="I41">
        <v>25599</v>
      </c>
      <c r="J41">
        <v>0</v>
      </c>
      <c r="K41" s="1">
        <v>25599</v>
      </c>
      <c r="L41">
        <v>58007</v>
      </c>
      <c r="M41">
        <v>0</v>
      </c>
      <c r="N41" s="10">
        <v>58007</v>
      </c>
      <c r="O41" s="13">
        <v>5959</v>
      </c>
      <c r="P41">
        <v>15000</v>
      </c>
      <c r="Q41" s="13">
        <f t="shared" si="0"/>
        <v>9301</v>
      </c>
      <c r="R41" s="9" t="s">
        <v>53</v>
      </c>
      <c r="S41" s="16">
        <v>2560</v>
      </c>
      <c r="T41">
        <v>325</v>
      </c>
      <c r="U41">
        <v>0</v>
      </c>
      <c r="V41">
        <v>280</v>
      </c>
      <c r="W41">
        <v>345</v>
      </c>
      <c r="X41">
        <v>0</v>
      </c>
      <c r="Y41">
        <v>130</v>
      </c>
      <c r="Z41">
        <v>270</v>
      </c>
      <c r="AA41">
        <v>100</v>
      </c>
      <c r="AB41">
        <v>0</v>
      </c>
      <c r="AC41">
        <v>135</v>
      </c>
      <c r="AD41">
        <v>400</v>
      </c>
      <c r="AE41">
        <v>100</v>
      </c>
      <c r="AF41">
        <v>0</v>
      </c>
      <c r="AG41">
        <v>135</v>
      </c>
      <c r="AH41">
        <v>100</v>
      </c>
      <c r="AI41">
        <v>100</v>
      </c>
      <c r="AJ41">
        <v>0</v>
      </c>
    </row>
    <row r="42" spans="1:36" ht="14.25">
      <c r="A42" s="9" t="s">
        <v>54</v>
      </c>
      <c r="B42">
        <v>29000</v>
      </c>
      <c r="C42" s="10">
        <v>2580</v>
      </c>
      <c r="D42">
        <v>1260</v>
      </c>
      <c r="E42">
        <v>80</v>
      </c>
      <c r="F42">
        <v>2850</v>
      </c>
      <c r="G42">
        <v>812</v>
      </c>
      <c r="H42">
        <v>1922</v>
      </c>
      <c r="I42">
        <v>25389</v>
      </c>
      <c r="J42">
        <v>0</v>
      </c>
      <c r="K42" s="1">
        <v>25389</v>
      </c>
      <c r="L42">
        <v>57772</v>
      </c>
      <c r="M42">
        <v>0</v>
      </c>
      <c r="N42" s="10">
        <v>57772</v>
      </c>
      <c r="O42" s="13">
        <v>6121</v>
      </c>
      <c r="P42">
        <v>15000</v>
      </c>
      <c r="Q42" s="13">
        <f t="shared" si="0"/>
        <v>9139</v>
      </c>
      <c r="R42" s="9" t="s">
        <v>54</v>
      </c>
      <c r="S42" s="16">
        <v>2580</v>
      </c>
      <c r="T42">
        <v>260</v>
      </c>
      <c r="U42">
        <v>0</v>
      </c>
      <c r="V42">
        <v>280</v>
      </c>
      <c r="W42">
        <v>345</v>
      </c>
      <c r="X42">
        <v>0</v>
      </c>
      <c r="Y42">
        <v>130</v>
      </c>
      <c r="Z42">
        <v>270</v>
      </c>
      <c r="AA42">
        <v>100</v>
      </c>
      <c r="AB42">
        <v>0</v>
      </c>
      <c r="AC42">
        <v>180</v>
      </c>
      <c r="AD42">
        <v>400</v>
      </c>
      <c r="AE42">
        <v>100</v>
      </c>
      <c r="AF42">
        <v>0</v>
      </c>
      <c r="AG42">
        <v>135</v>
      </c>
      <c r="AH42">
        <v>100</v>
      </c>
      <c r="AI42">
        <v>150</v>
      </c>
      <c r="AJ42">
        <v>0</v>
      </c>
    </row>
    <row r="43" spans="1:36" ht="14.25">
      <c r="A43" s="9" t="s">
        <v>55</v>
      </c>
      <c r="B43">
        <v>29000</v>
      </c>
      <c r="C43" s="10">
        <v>2700</v>
      </c>
      <c r="D43">
        <v>1260</v>
      </c>
      <c r="E43">
        <v>80</v>
      </c>
      <c r="F43">
        <v>2850</v>
      </c>
      <c r="G43">
        <v>835</v>
      </c>
      <c r="H43">
        <v>2003</v>
      </c>
      <c r="I43">
        <v>25241</v>
      </c>
      <c r="J43">
        <v>0</v>
      </c>
      <c r="K43" s="1">
        <v>25241</v>
      </c>
      <c r="L43">
        <v>57297</v>
      </c>
      <c r="M43">
        <v>0</v>
      </c>
      <c r="N43" s="10">
        <v>57297</v>
      </c>
      <c r="O43" s="13">
        <v>6672</v>
      </c>
      <c r="P43">
        <v>15000</v>
      </c>
      <c r="Q43" s="13">
        <f t="shared" si="0"/>
        <v>8588</v>
      </c>
      <c r="R43" s="9" t="s">
        <v>55</v>
      </c>
      <c r="S43" s="16">
        <v>2700</v>
      </c>
      <c r="T43">
        <v>325</v>
      </c>
      <c r="U43">
        <v>0</v>
      </c>
      <c r="V43">
        <v>330</v>
      </c>
      <c r="W43">
        <v>230</v>
      </c>
      <c r="X43">
        <v>0</v>
      </c>
      <c r="Y43">
        <v>120</v>
      </c>
      <c r="Z43">
        <v>270</v>
      </c>
      <c r="AA43">
        <v>100</v>
      </c>
      <c r="AB43">
        <v>0</v>
      </c>
      <c r="AC43">
        <v>205</v>
      </c>
      <c r="AD43">
        <v>400</v>
      </c>
      <c r="AE43">
        <v>100</v>
      </c>
      <c r="AF43">
        <v>0</v>
      </c>
      <c r="AG43">
        <v>135</v>
      </c>
      <c r="AH43">
        <v>100</v>
      </c>
      <c r="AI43">
        <v>100</v>
      </c>
      <c r="AJ43">
        <v>0</v>
      </c>
    </row>
    <row r="44" spans="1:36" ht="14.25">
      <c r="A44" s="9" t="s">
        <v>56</v>
      </c>
      <c r="B44">
        <v>29000</v>
      </c>
      <c r="C44" s="10">
        <v>2525</v>
      </c>
      <c r="D44">
        <v>1260</v>
      </c>
      <c r="E44">
        <v>80</v>
      </c>
      <c r="F44">
        <v>2850</v>
      </c>
      <c r="G44">
        <v>845</v>
      </c>
      <c r="H44">
        <v>2084</v>
      </c>
      <c r="I44">
        <v>24643</v>
      </c>
      <c r="J44">
        <v>0</v>
      </c>
      <c r="K44" s="1">
        <v>24643</v>
      </c>
      <c r="L44">
        <v>56355</v>
      </c>
      <c r="M44">
        <v>0</v>
      </c>
      <c r="N44" s="10">
        <v>56355</v>
      </c>
      <c r="O44" s="13">
        <v>6932</v>
      </c>
      <c r="P44">
        <v>15000</v>
      </c>
      <c r="Q44" s="13">
        <f t="shared" si="0"/>
        <v>8328</v>
      </c>
      <c r="R44" s="9" t="s">
        <v>56</v>
      </c>
      <c r="S44" s="16">
        <v>2525</v>
      </c>
      <c r="T44">
        <v>325</v>
      </c>
      <c r="U44">
        <v>0</v>
      </c>
      <c r="V44">
        <v>280</v>
      </c>
      <c r="W44">
        <v>345</v>
      </c>
      <c r="X44">
        <v>30</v>
      </c>
      <c r="Y44">
        <v>120</v>
      </c>
      <c r="Z44">
        <v>270</v>
      </c>
      <c r="AA44">
        <v>100</v>
      </c>
      <c r="AB44">
        <v>0</v>
      </c>
      <c r="AC44">
        <v>205</v>
      </c>
      <c r="AD44">
        <v>400</v>
      </c>
      <c r="AE44">
        <v>100</v>
      </c>
      <c r="AF44">
        <v>0</v>
      </c>
      <c r="AG44">
        <v>135</v>
      </c>
      <c r="AH44">
        <v>100</v>
      </c>
      <c r="AI44">
        <v>100</v>
      </c>
      <c r="AJ44">
        <v>0</v>
      </c>
    </row>
    <row r="45" spans="1:36" ht="14.25">
      <c r="A45" s="9" t="s">
        <v>57</v>
      </c>
      <c r="B45">
        <v>29000</v>
      </c>
      <c r="C45" s="10">
        <v>2700</v>
      </c>
      <c r="D45">
        <v>1260</v>
      </c>
      <c r="E45">
        <v>80</v>
      </c>
      <c r="F45">
        <v>2850</v>
      </c>
      <c r="G45">
        <v>863</v>
      </c>
      <c r="H45">
        <v>2138</v>
      </c>
      <c r="I45">
        <v>22651</v>
      </c>
      <c r="J45">
        <v>0</v>
      </c>
      <c r="K45" s="1">
        <v>22651</v>
      </c>
      <c r="L45">
        <v>54225</v>
      </c>
      <c r="M45">
        <v>0</v>
      </c>
      <c r="N45" s="10">
        <v>54225</v>
      </c>
      <c r="O45" s="13">
        <v>7317</v>
      </c>
      <c r="P45">
        <v>15000</v>
      </c>
      <c r="Q45" s="13">
        <f t="shared" si="0"/>
        <v>7943</v>
      </c>
      <c r="R45" s="9" t="s">
        <v>57</v>
      </c>
      <c r="S45" s="16">
        <v>2700</v>
      </c>
      <c r="T45">
        <v>325</v>
      </c>
      <c r="U45">
        <v>0</v>
      </c>
      <c r="V45">
        <v>280</v>
      </c>
      <c r="W45">
        <v>345</v>
      </c>
      <c r="X45">
        <v>34</v>
      </c>
      <c r="Y45">
        <v>130</v>
      </c>
      <c r="Z45">
        <v>270</v>
      </c>
      <c r="AA45">
        <v>100</v>
      </c>
      <c r="AB45">
        <v>0</v>
      </c>
      <c r="AC45">
        <v>205</v>
      </c>
      <c r="AD45">
        <v>312</v>
      </c>
      <c r="AE45">
        <v>100</v>
      </c>
      <c r="AF45">
        <v>0</v>
      </c>
      <c r="AG45">
        <v>135</v>
      </c>
      <c r="AH45">
        <v>100</v>
      </c>
      <c r="AI45">
        <v>150</v>
      </c>
      <c r="AJ45">
        <v>0</v>
      </c>
    </row>
    <row r="46" spans="1:36" ht="14.25">
      <c r="A46" s="9" t="s">
        <v>58</v>
      </c>
      <c r="B46">
        <v>29000</v>
      </c>
      <c r="C46" s="10">
        <v>2590</v>
      </c>
      <c r="D46">
        <v>1260</v>
      </c>
      <c r="E46">
        <v>80</v>
      </c>
      <c r="F46">
        <v>2850</v>
      </c>
      <c r="G46">
        <v>870</v>
      </c>
      <c r="H46">
        <v>2192</v>
      </c>
      <c r="I46">
        <v>20755</v>
      </c>
      <c r="J46">
        <v>0</v>
      </c>
      <c r="K46" s="1">
        <v>20755</v>
      </c>
      <c r="L46">
        <v>52904</v>
      </c>
      <c r="M46">
        <v>0</v>
      </c>
      <c r="N46" s="10">
        <v>52904</v>
      </c>
      <c r="O46" s="13">
        <v>6693</v>
      </c>
      <c r="P46">
        <v>15000</v>
      </c>
      <c r="Q46" s="13">
        <f t="shared" si="0"/>
        <v>8567</v>
      </c>
      <c r="R46" s="9" t="s">
        <v>58</v>
      </c>
      <c r="S46" s="16">
        <v>2590</v>
      </c>
      <c r="T46">
        <v>325</v>
      </c>
      <c r="U46">
        <v>0</v>
      </c>
      <c r="V46">
        <v>280</v>
      </c>
      <c r="W46">
        <v>345</v>
      </c>
      <c r="X46">
        <v>64</v>
      </c>
      <c r="Y46">
        <v>130</v>
      </c>
      <c r="Z46">
        <v>270</v>
      </c>
      <c r="AA46">
        <v>100</v>
      </c>
      <c r="AB46">
        <v>0</v>
      </c>
      <c r="AC46">
        <v>205</v>
      </c>
      <c r="AD46">
        <v>400</v>
      </c>
      <c r="AE46">
        <v>100</v>
      </c>
      <c r="AF46">
        <v>0</v>
      </c>
      <c r="AG46">
        <v>135</v>
      </c>
      <c r="AH46">
        <v>100</v>
      </c>
      <c r="AI46">
        <v>100</v>
      </c>
      <c r="AJ46">
        <v>0</v>
      </c>
    </row>
    <row r="47" spans="1:36" ht="14.25">
      <c r="A47" s="9" t="s">
        <v>59</v>
      </c>
      <c r="B47">
        <v>29000</v>
      </c>
      <c r="C47" s="10">
        <v>2665</v>
      </c>
      <c r="D47">
        <v>1260</v>
      </c>
      <c r="E47">
        <v>80</v>
      </c>
      <c r="F47">
        <v>2850</v>
      </c>
      <c r="G47">
        <v>876</v>
      </c>
      <c r="H47">
        <v>2221</v>
      </c>
      <c r="I47">
        <v>19609</v>
      </c>
      <c r="J47">
        <v>0</v>
      </c>
      <c r="K47" s="1">
        <v>19609</v>
      </c>
      <c r="L47">
        <v>50540</v>
      </c>
      <c r="M47">
        <v>0</v>
      </c>
      <c r="N47" s="10">
        <v>50540</v>
      </c>
      <c r="O47" s="13">
        <v>8021</v>
      </c>
      <c r="P47">
        <v>15000</v>
      </c>
      <c r="Q47" s="13">
        <f t="shared" si="0"/>
        <v>7239</v>
      </c>
      <c r="R47" s="9" t="s">
        <v>59</v>
      </c>
      <c r="S47" s="16">
        <v>2665</v>
      </c>
      <c r="T47">
        <v>325</v>
      </c>
      <c r="U47">
        <v>0</v>
      </c>
      <c r="V47">
        <v>280</v>
      </c>
      <c r="W47">
        <v>345</v>
      </c>
      <c r="X47">
        <v>90</v>
      </c>
      <c r="Y47">
        <v>130</v>
      </c>
      <c r="Z47">
        <v>270</v>
      </c>
      <c r="AA47">
        <v>100</v>
      </c>
      <c r="AB47">
        <v>0</v>
      </c>
      <c r="AC47">
        <v>205</v>
      </c>
      <c r="AD47">
        <v>400</v>
      </c>
      <c r="AE47">
        <v>150</v>
      </c>
      <c r="AF47">
        <v>0</v>
      </c>
      <c r="AG47">
        <v>135</v>
      </c>
      <c r="AH47">
        <v>100</v>
      </c>
      <c r="AI47">
        <v>150</v>
      </c>
      <c r="AJ47">
        <v>0</v>
      </c>
    </row>
    <row r="48" spans="1:36" ht="14.25">
      <c r="A48" s="9" t="s">
        <v>60</v>
      </c>
      <c r="B48">
        <v>29000</v>
      </c>
      <c r="C48" s="10">
        <v>2655</v>
      </c>
      <c r="D48">
        <v>1260</v>
      </c>
      <c r="E48">
        <v>80</v>
      </c>
      <c r="F48">
        <v>2850</v>
      </c>
      <c r="G48">
        <v>874</v>
      </c>
      <c r="H48">
        <v>2249</v>
      </c>
      <c r="I48">
        <v>19697</v>
      </c>
      <c r="J48">
        <v>0</v>
      </c>
      <c r="K48" s="1">
        <v>19697</v>
      </c>
      <c r="L48">
        <v>49185</v>
      </c>
      <c r="M48">
        <v>0</v>
      </c>
      <c r="N48" s="10">
        <v>49185</v>
      </c>
      <c r="O48" s="13">
        <v>9480</v>
      </c>
      <c r="P48">
        <v>15000</v>
      </c>
      <c r="Q48" s="13">
        <f t="shared" si="0"/>
        <v>5780</v>
      </c>
      <c r="R48" s="9" t="s">
        <v>60</v>
      </c>
      <c r="S48" s="16">
        <v>2655</v>
      </c>
      <c r="T48">
        <v>313</v>
      </c>
      <c r="U48">
        <v>0</v>
      </c>
      <c r="V48">
        <v>280</v>
      </c>
      <c r="W48">
        <v>345</v>
      </c>
      <c r="X48">
        <v>120</v>
      </c>
      <c r="Y48">
        <v>120</v>
      </c>
      <c r="Z48">
        <v>270</v>
      </c>
      <c r="AA48">
        <v>100</v>
      </c>
      <c r="AB48">
        <v>55</v>
      </c>
      <c r="AC48">
        <v>205</v>
      </c>
      <c r="AD48">
        <v>400</v>
      </c>
      <c r="AE48">
        <v>100</v>
      </c>
      <c r="AF48">
        <v>0</v>
      </c>
      <c r="AG48">
        <v>135</v>
      </c>
      <c r="AH48">
        <v>100</v>
      </c>
      <c r="AI48">
        <v>100</v>
      </c>
      <c r="AJ48">
        <v>0</v>
      </c>
    </row>
    <row r="49" spans="1:36" ht="14.25">
      <c r="A49" s="9" t="s">
        <v>61</v>
      </c>
      <c r="B49">
        <v>29000</v>
      </c>
      <c r="C49" s="10">
        <v>2700</v>
      </c>
      <c r="D49">
        <v>1260</v>
      </c>
      <c r="E49">
        <v>80</v>
      </c>
      <c r="F49">
        <v>2850</v>
      </c>
      <c r="G49">
        <v>885</v>
      </c>
      <c r="H49">
        <v>2252</v>
      </c>
      <c r="I49">
        <v>19787</v>
      </c>
      <c r="J49">
        <v>0</v>
      </c>
      <c r="K49" s="1">
        <v>19787</v>
      </c>
      <c r="L49">
        <v>49663</v>
      </c>
      <c r="M49">
        <v>0</v>
      </c>
      <c r="N49" s="10">
        <v>49663</v>
      </c>
      <c r="O49" s="13">
        <v>9151</v>
      </c>
      <c r="P49">
        <v>15000</v>
      </c>
      <c r="Q49" s="13">
        <f t="shared" si="0"/>
        <v>6109</v>
      </c>
      <c r="R49" s="9" t="s">
        <v>61</v>
      </c>
      <c r="S49" s="16">
        <v>2700</v>
      </c>
      <c r="T49">
        <v>325</v>
      </c>
      <c r="U49">
        <v>0</v>
      </c>
      <c r="V49">
        <v>280</v>
      </c>
      <c r="W49">
        <v>230</v>
      </c>
      <c r="X49">
        <v>130</v>
      </c>
      <c r="Y49">
        <v>130</v>
      </c>
      <c r="Z49">
        <v>270</v>
      </c>
      <c r="AA49">
        <v>100</v>
      </c>
      <c r="AB49">
        <v>110</v>
      </c>
      <c r="AC49">
        <v>205</v>
      </c>
      <c r="AD49">
        <v>400</v>
      </c>
      <c r="AE49">
        <v>150</v>
      </c>
      <c r="AF49">
        <v>0</v>
      </c>
      <c r="AG49">
        <v>135</v>
      </c>
      <c r="AH49">
        <v>70</v>
      </c>
      <c r="AI49">
        <v>150</v>
      </c>
      <c r="AJ49">
        <v>0</v>
      </c>
    </row>
    <row r="50" spans="1:36" ht="14.25">
      <c r="A50" s="9" t="s">
        <v>62</v>
      </c>
      <c r="B50">
        <v>29000</v>
      </c>
      <c r="C50" s="10">
        <v>2705</v>
      </c>
      <c r="D50">
        <v>1260</v>
      </c>
      <c r="E50">
        <v>80</v>
      </c>
      <c r="F50">
        <v>2850</v>
      </c>
      <c r="G50">
        <v>889</v>
      </c>
      <c r="H50">
        <v>2255</v>
      </c>
      <c r="I50">
        <v>20851</v>
      </c>
      <c r="J50">
        <v>0</v>
      </c>
      <c r="K50" s="1">
        <v>20851</v>
      </c>
      <c r="L50">
        <v>51367</v>
      </c>
      <c r="M50">
        <v>0</v>
      </c>
      <c r="N50" s="10">
        <v>51367</v>
      </c>
      <c r="O50" s="13">
        <v>8523</v>
      </c>
      <c r="P50">
        <v>15000</v>
      </c>
      <c r="Q50" s="13">
        <f t="shared" si="0"/>
        <v>6737</v>
      </c>
      <c r="R50" s="9" t="s">
        <v>62</v>
      </c>
      <c r="S50" s="16">
        <v>2705</v>
      </c>
      <c r="T50">
        <v>260</v>
      </c>
      <c r="U50">
        <v>0</v>
      </c>
      <c r="V50">
        <v>280</v>
      </c>
      <c r="W50">
        <v>345</v>
      </c>
      <c r="X50">
        <v>130</v>
      </c>
      <c r="Y50">
        <v>130</v>
      </c>
      <c r="Z50">
        <v>270</v>
      </c>
      <c r="AA50">
        <v>100</v>
      </c>
      <c r="AB50">
        <v>165</v>
      </c>
      <c r="AC50">
        <v>205</v>
      </c>
      <c r="AD50">
        <v>400</v>
      </c>
      <c r="AE50">
        <v>100</v>
      </c>
      <c r="AF50">
        <v>0</v>
      </c>
      <c r="AG50">
        <v>135</v>
      </c>
      <c r="AH50">
        <v>70</v>
      </c>
      <c r="AI50">
        <v>100</v>
      </c>
      <c r="AJ50">
        <v>0</v>
      </c>
    </row>
    <row r="51" spans="1:36" ht="14.25">
      <c r="A51" s="9" t="s">
        <v>63</v>
      </c>
      <c r="B51">
        <v>29000</v>
      </c>
      <c r="C51" s="10">
        <v>2635</v>
      </c>
      <c r="D51">
        <v>1260</v>
      </c>
      <c r="E51">
        <v>80</v>
      </c>
      <c r="F51">
        <v>2850</v>
      </c>
      <c r="G51">
        <v>913</v>
      </c>
      <c r="H51">
        <v>2232</v>
      </c>
      <c r="I51">
        <v>20912</v>
      </c>
      <c r="J51">
        <v>0</v>
      </c>
      <c r="K51" s="1">
        <v>20912</v>
      </c>
      <c r="L51">
        <v>52485</v>
      </c>
      <c r="M51">
        <v>0</v>
      </c>
      <c r="N51" s="10">
        <v>52485</v>
      </c>
      <c r="O51" s="13">
        <v>7397</v>
      </c>
      <c r="P51">
        <v>15000</v>
      </c>
      <c r="Q51" s="13">
        <f t="shared" si="0"/>
        <v>7863</v>
      </c>
      <c r="R51" s="9" t="s">
        <v>63</v>
      </c>
      <c r="S51" s="16">
        <v>2635</v>
      </c>
      <c r="T51">
        <v>325</v>
      </c>
      <c r="U51">
        <v>0</v>
      </c>
      <c r="V51">
        <v>330</v>
      </c>
      <c r="W51">
        <v>345</v>
      </c>
      <c r="X51">
        <v>130</v>
      </c>
      <c r="Y51">
        <v>130</v>
      </c>
      <c r="Z51">
        <v>270</v>
      </c>
      <c r="AA51">
        <v>100</v>
      </c>
      <c r="AB51">
        <v>220</v>
      </c>
      <c r="AC51">
        <v>205</v>
      </c>
      <c r="AD51">
        <v>400</v>
      </c>
      <c r="AE51">
        <v>100</v>
      </c>
      <c r="AF51">
        <v>0</v>
      </c>
      <c r="AG51">
        <v>135</v>
      </c>
      <c r="AH51">
        <v>70</v>
      </c>
      <c r="AI51">
        <v>150</v>
      </c>
      <c r="AJ51">
        <v>0</v>
      </c>
    </row>
    <row r="52" spans="1:36" ht="14.25">
      <c r="A52" s="9" t="s">
        <v>64</v>
      </c>
      <c r="B52">
        <v>29000</v>
      </c>
      <c r="C52" s="10">
        <v>2604</v>
      </c>
      <c r="D52">
        <v>1260</v>
      </c>
      <c r="E52">
        <v>80</v>
      </c>
      <c r="F52">
        <v>2850</v>
      </c>
      <c r="G52">
        <v>924</v>
      </c>
      <c r="H52">
        <v>2208</v>
      </c>
      <c r="I52">
        <v>20770</v>
      </c>
      <c r="J52">
        <v>0</v>
      </c>
      <c r="K52" s="1">
        <v>20770</v>
      </c>
      <c r="L52">
        <v>53809</v>
      </c>
      <c r="M52">
        <v>0</v>
      </c>
      <c r="N52" s="10">
        <v>53809</v>
      </c>
      <c r="O52" s="13">
        <v>5887</v>
      </c>
      <c r="P52">
        <v>15000</v>
      </c>
      <c r="Q52" s="13">
        <f t="shared" si="0"/>
        <v>9373</v>
      </c>
      <c r="R52" s="9" t="s">
        <v>64</v>
      </c>
      <c r="S52" s="16">
        <v>2604</v>
      </c>
      <c r="T52">
        <v>260</v>
      </c>
      <c r="U52">
        <v>0</v>
      </c>
      <c r="V52">
        <v>280</v>
      </c>
      <c r="W52">
        <v>345</v>
      </c>
      <c r="X52">
        <v>130</v>
      </c>
      <c r="Y52">
        <v>130</v>
      </c>
      <c r="Z52">
        <v>270</v>
      </c>
      <c r="AA52">
        <v>100</v>
      </c>
      <c r="AB52">
        <v>275</v>
      </c>
      <c r="AC52">
        <v>205</v>
      </c>
      <c r="AD52">
        <v>400</v>
      </c>
      <c r="AE52">
        <v>100</v>
      </c>
      <c r="AF52">
        <v>0</v>
      </c>
      <c r="AG52">
        <v>135</v>
      </c>
      <c r="AH52">
        <v>70</v>
      </c>
      <c r="AI52">
        <v>100</v>
      </c>
      <c r="AJ52">
        <v>0</v>
      </c>
    </row>
    <row r="53" spans="1:36" ht="14.25">
      <c r="A53" s="9" t="s">
        <v>65</v>
      </c>
      <c r="B53">
        <v>29000</v>
      </c>
      <c r="C53" s="10">
        <v>2685</v>
      </c>
      <c r="D53">
        <v>1260</v>
      </c>
      <c r="E53">
        <v>80</v>
      </c>
      <c r="F53">
        <v>2850</v>
      </c>
      <c r="G53">
        <v>938</v>
      </c>
      <c r="H53">
        <v>2159</v>
      </c>
      <c r="I53">
        <v>20988</v>
      </c>
      <c r="J53">
        <v>0</v>
      </c>
      <c r="K53" s="1">
        <v>20988</v>
      </c>
      <c r="L53">
        <v>54354</v>
      </c>
      <c r="M53">
        <v>0</v>
      </c>
      <c r="N53" s="10">
        <v>54354</v>
      </c>
      <c r="O53" s="13">
        <v>5606</v>
      </c>
      <c r="P53">
        <v>15000</v>
      </c>
      <c r="Q53" s="13">
        <f t="shared" si="0"/>
        <v>9654</v>
      </c>
      <c r="R53" s="9" t="s">
        <v>65</v>
      </c>
      <c r="S53" s="16">
        <v>2685</v>
      </c>
      <c r="T53">
        <v>325</v>
      </c>
      <c r="U53">
        <v>0</v>
      </c>
      <c r="V53">
        <v>280</v>
      </c>
      <c r="W53">
        <v>345</v>
      </c>
      <c r="X53">
        <v>130</v>
      </c>
      <c r="Y53">
        <v>130</v>
      </c>
      <c r="Z53">
        <v>270</v>
      </c>
      <c r="AA53">
        <v>100</v>
      </c>
      <c r="AB53">
        <v>280</v>
      </c>
      <c r="AC53">
        <v>205</v>
      </c>
      <c r="AD53">
        <v>400</v>
      </c>
      <c r="AE53">
        <v>150</v>
      </c>
      <c r="AF53">
        <v>0</v>
      </c>
      <c r="AG53">
        <v>135</v>
      </c>
      <c r="AH53">
        <v>70</v>
      </c>
      <c r="AI53">
        <v>150</v>
      </c>
      <c r="AJ53">
        <v>0</v>
      </c>
    </row>
    <row r="54" spans="1:36" ht="14.25">
      <c r="A54" s="9" t="s">
        <v>66</v>
      </c>
      <c r="B54">
        <v>29000</v>
      </c>
      <c r="C54" s="10">
        <v>2750</v>
      </c>
      <c r="D54">
        <v>1260</v>
      </c>
      <c r="E54">
        <v>80</v>
      </c>
      <c r="F54">
        <v>2850</v>
      </c>
      <c r="G54">
        <v>960</v>
      </c>
      <c r="H54">
        <v>2110</v>
      </c>
      <c r="I54">
        <v>21117</v>
      </c>
      <c r="J54">
        <v>0</v>
      </c>
      <c r="K54" s="1">
        <v>21117</v>
      </c>
      <c r="L54">
        <v>54602</v>
      </c>
      <c r="M54">
        <v>0</v>
      </c>
      <c r="N54" s="10">
        <v>54602</v>
      </c>
      <c r="O54" s="13">
        <v>5525</v>
      </c>
      <c r="P54">
        <v>15000</v>
      </c>
      <c r="Q54" s="13">
        <f t="shared" si="0"/>
        <v>9735</v>
      </c>
      <c r="R54" s="9" t="s">
        <v>66</v>
      </c>
      <c r="S54" s="16">
        <v>2750</v>
      </c>
      <c r="T54">
        <v>260</v>
      </c>
      <c r="U54">
        <v>0</v>
      </c>
      <c r="V54">
        <v>280</v>
      </c>
      <c r="W54">
        <v>345</v>
      </c>
      <c r="X54">
        <v>130</v>
      </c>
      <c r="Y54">
        <v>130</v>
      </c>
      <c r="Z54">
        <v>270</v>
      </c>
      <c r="AA54">
        <v>100</v>
      </c>
      <c r="AB54">
        <v>280</v>
      </c>
      <c r="AC54">
        <v>205</v>
      </c>
      <c r="AD54">
        <v>400</v>
      </c>
      <c r="AE54">
        <v>100</v>
      </c>
      <c r="AF54">
        <v>0</v>
      </c>
      <c r="AG54">
        <v>135</v>
      </c>
      <c r="AH54">
        <v>100</v>
      </c>
      <c r="AI54">
        <v>100</v>
      </c>
      <c r="AJ54">
        <v>0</v>
      </c>
    </row>
    <row r="55" spans="1:36" ht="14.25">
      <c r="A55" s="9" t="s">
        <v>67</v>
      </c>
      <c r="B55">
        <v>29000</v>
      </c>
      <c r="C55" s="10">
        <v>2968</v>
      </c>
      <c r="D55">
        <v>1260</v>
      </c>
      <c r="E55">
        <v>80</v>
      </c>
      <c r="F55">
        <v>2850</v>
      </c>
      <c r="G55">
        <v>962</v>
      </c>
      <c r="H55">
        <v>2036</v>
      </c>
      <c r="I55">
        <v>21804</v>
      </c>
      <c r="J55">
        <v>0</v>
      </c>
      <c r="K55" s="1">
        <v>21804</v>
      </c>
      <c r="L55">
        <v>54811</v>
      </c>
      <c r="M55">
        <v>0</v>
      </c>
      <c r="N55" s="10">
        <v>54811</v>
      </c>
      <c r="O55" s="13">
        <v>6149</v>
      </c>
      <c r="P55">
        <v>15000</v>
      </c>
      <c r="Q55" s="13">
        <f t="shared" si="0"/>
        <v>9111</v>
      </c>
      <c r="R55" s="9" t="s">
        <v>67</v>
      </c>
      <c r="S55" s="16">
        <v>2968</v>
      </c>
      <c r="T55">
        <v>260</v>
      </c>
      <c r="U55">
        <v>0</v>
      </c>
      <c r="V55">
        <v>280</v>
      </c>
      <c r="W55">
        <v>345</v>
      </c>
      <c r="X55">
        <v>120</v>
      </c>
      <c r="Y55">
        <v>130</v>
      </c>
      <c r="Z55">
        <v>270</v>
      </c>
      <c r="AA55">
        <v>100</v>
      </c>
      <c r="AB55">
        <v>280</v>
      </c>
      <c r="AC55">
        <v>205</v>
      </c>
      <c r="AD55">
        <v>400</v>
      </c>
      <c r="AE55">
        <v>150</v>
      </c>
      <c r="AF55">
        <v>0</v>
      </c>
      <c r="AG55">
        <v>135</v>
      </c>
      <c r="AH55">
        <v>70</v>
      </c>
      <c r="AI55">
        <v>150</v>
      </c>
      <c r="AJ55">
        <v>0</v>
      </c>
    </row>
    <row r="56" spans="1:36" ht="14.25">
      <c r="A56" s="9" t="s">
        <v>68</v>
      </c>
      <c r="B56">
        <v>29000</v>
      </c>
      <c r="C56" s="10">
        <v>3015</v>
      </c>
      <c r="D56">
        <v>1260</v>
      </c>
      <c r="E56">
        <v>80</v>
      </c>
      <c r="F56">
        <v>2850</v>
      </c>
      <c r="G56">
        <v>968</v>
      </c>
      <c r="H56">
        <v>1962</v>
      </c>
      <c r="I56">
        <v>22485</v>
      </c>
      <c r="J56">
        <v>0</v>
      </c>
      <c r="K56" s="1">
        <v>22485</v>
      </c>
      <c r="L56">
        <v>55067</v>
      </c>
      <c r="M56">
        <v>0</v>
      </c>
      <c r="N56" s="10">
        <v>55067</v>
      </c>
      <c r="O56" s="13">
        <v>6553</v>
      </c>
      <c r="P56">
        <v>15000</v>
      </c>
      <c r="Q56" s="13">
        <f t="shared" si="0"/>
        <v>8707</v>
      </c>
      <c r="R56" s="9" t="s">
        <v>68</v>
      </c>
      <c r="S56" s="16">
        <v>3015</v>
      </c>
      <c r="T56">
        <v>260</v>
      </c>
      <c r="U56">
        <v>0</v>
      </c>
      <c r="V56">
        <v>280</v>
      </c>
      <c r="W56">
        <v>345</v>
      </c>
      <c r="X56">
        <v>130</v>
      </c>
      <c r="Y56">
        <v>130</v>
      </c>
      <c r="Z56">
        <v>270</v>
      </c>
      <c r="AA56">
        <v>100</v>
      </c>
      <c r="AB56">
        <v>280</v>
      </c>
      <c r="AC56">
        <v>205</v>
      </c>
      <c r="AD56">
        <v>400</v>
      </c>
      <c r="AE56">
        <v>100</v>
      </c>
      <c r="AF56">
        <v>21</v>
      </c>
      <c r="AG56">
        <v>135</v>
      </c>
      <c r="AH56">
        <v>70</v>
      </c>
      <c r="AI56">
        <v>100</v>
      </c>
      <c r="AJ56">
        <v>0</v>
      </c>
    </row>
    <row r="57" spans="1:36" ht="14.25">
      <c r="A57" s="9" t="s">
        <v>69</v>
      </c>
      <c r="B57">
        <v>29000</v>
      </c>
      <c r="C57" s="10">
        <v>3033</v>
      </c>
      <c r="D57">
        <v>1260</v>
      </c>
      <c r="E57">
        <v>80</v>
      </c>
      <c r="F57">
        <v>2850</v>
      </c>
      <c r="G57">
        <v>986</v>
      </c>
      <c r="H57">
        <v>1866</v>
      </c>
      <c r="I57">
        <v>22479</v>
      </c>
      <c r="J57">
        <v>0</v>
      </c>
      <c r="K57" s="1">
        <v>22479</v>
      </c>
      <c r="L57">
        <v>55294</v>
      </c>
      <c r="M57">
        <v>0</v>
      </c>
      <c r="N57" s="10">
        <v>55294</v>
      </c>
      <c r="O57" s="13">
        <v>6260</v>
      </c>
      <c r="P57">
        <v>15000</v>
      </c>
      <c r="Q57" s="13">
        <f t="shared" si="0"/>
        <v>9000</v>
      </c>
      <c r="R57" s="9" t="s">
        <v>69</v>
      </c>
      <c r="S57" s="16">
        <v>3033</v>
      </c>
      <c r="T57">
        <v>260</v>
      </c>
      <c r="U57">
        <v>0</v>
      </c>
      <c r="V57">
        <v>280</v>
      </c>
      <c r="W57">
        <v>310</v>
      </c>
      <c r="X57">
        <v>130</v>
      </c>
      <c r="Y57">
        <v>130</v>
      </c>
      <c r="Z57">
        <v>270</v>
      </c>
      <c r="AA57">
        <v>100</v>
      </c>
      <c r="AB57">
        <v>280</v>
      </c>
      <c r="AC57">
        <v>205</v>
      </c>
      <c r="AD57">
        <v>400</v>
      </c>
      <c r="AE57">
        <v>100</v>
      </c>
      <c r="AF57">
        <v>43</v>
      </c>
      <c r="AG57">
        <v>135</v>
      </c>
      <c r="AH57">
        <v>70</v>
      </c>
      <c r="AI57">
        <v>150</v>
      </c>
      <c r="AJ57">
        <v>0</v>
      </c>
    </row>
    <row r="58" spans="1:36" ht="14.25">
      <c r="A58" s="9" t="s">
        <v>70</v>
      </c>
      <c r="B58">
        <v>29000</v>
      </c>
      <c r="C58" s="10">
        <v>3080</v>
      </c>
      <c r="D58">
        <v>1260</v>
      </c>
      <c r="E58">
        <v>80</v>
      </c>
      <c r="F58">
        <v>2850</v>
      </c>
      <c r="G58">
        <v>992</v>
      </c>
      <c r="H58">
        <v>1770</v>
      </c>
      <c r="I58">
        <v>22676</v>
      </c>
      <c r="J58">
        <v>0</v>
      </c>
      <c r="K58" s="1">
        <v>22676</v>
      </c>
      <c r="L58">
        <v>55563</v>
      </c>
      <c r="M58">
        <v>0</v>
      </c>
      <c r="N58" s="10">
        <v>55563</v>
      </c>
      <c r="O58" s="13">
        <v>6145</v>
      </c>
      <c r="P58">
        <v>15000</v>
      </c>
      <c r="Q58" s="13">
        <f t="shared" si="0"/>
        <v>9115</v>
      </c>
      <c r="R58" s="9" t="s">
        <v>70</v>
      </c>
      <c r="S58" s="16">
        <v>3080</v>
      </c>
      <c r="T58">
        <v>325</v>
      </c>
      <c r="U58">
        <v>0</v>
      </c>
      <c r="V58">
        <v>280</v>
      </c>
      <c r="W58">
        <v>345</v>
      </c>
      <c r="X58">
        <v>130</v>
      </c>
      <c r="Y58">
        <v>130</v>
      </c>
      <c r="Z58">
        <v>270</v>
      </c>
      <c r="AA58">
        <v>100</v>
      </c>
      <c r="AB58">
        <v>280</v>
      </c>
      <c r="AC58">
        <v>205</v>
      </c>
      <c r="AD58">
        <v>400</v>
      </c>
      <c r="AE58">
        <v>100</v>
      </c>
      <c r="AF58">
        <v>64</v>
      </c>
      <c r="AG58">
        <v>135</v>
      </c>
      <c r="AH58">
        <v>70</v>
      </c>
      <c r="AI58">
        <v>100</v>
      </c>
      <c r="AJ58">
        <v>0</v>
      </c>
    </row>
    <row r="59" spans="1:36" ht="14.25">
      <c r="A59" s="9" t="s">
        <v>71</v>
      </c>
      <c r="B59">
        <v>29000</v>
      </c>
      <c r="C59" s="10">
        <v>3166</v>
      </c>
      <c r="D59">
        <v>1260</v>
      </c>
      <c r="E59">
        <v>80</v>
      </c>
      <c r="F59">
        <v>2850</v>
      </c>
      <c r="G59">
        <v>995</v>
      </c>
      <c r="H59">
        <v>1653</v>
      </c>
      <c r="I59">
        <v>22599</v>
      </c>
      <c r="J59">
        <v>0</v>
      </c>
      <c r="K59" s="1">
        <v>22599</v>
      </c>
      <c r="L59">
        <v>56058</v>
      </c>
      <c r="M59">
        <v>0</v>
      </c>
      <c r="N59" s="10">
        <v>56058</v>
      </c>
      <c r="O59" s="13">
        <v>5545</v>
      </c>
      <c r="P59">
        <v>15000</v>
      </c>
      <c r="Q59" s="13">
        <f t="shared" si="0"/>
        <v>9715</v>
      </c>
      <c r="R59" s="9" t="s">
        <v>71</v>
      </c>
      <c r="S59" s="16">
        <v>3166</v>
      </c>
      <c r="T59">
        <v>325</v>
      </c>
      <c r="U59">
        <v>70</v>
      </c>
      <c r="V59">
        <v>280</v>
      </c>
      <c r="W59">
        <v>345</v>
      </c>
      <c r="X59">
        <v>130</v>
      </c>
      <c r="Y59">
        <v>130</v>
      </c>
      <c r="Z59">
        <v>270</v>
      </c>
      <c r="AA59">
        <v>100</v>
      </c>
      <c r="AB59">
        <v>280</v>
      </c>
      <c r="AC59">
        <v>205</v>
      </c>
      <c r="AD59">
        <v>400</v>
      </c>
      <c r="AE59">
        <v>100</v>
      </c>
      <c r="AF59">
        <v>85</v>
      </c>
      <c r="AG59">
        <v>135</v>
      </c>
      <c r="AH59">
        <v>70</v>
      </c>
      <c r="AI59">
        <v>95</v>
      </c>
      <c r="AJ59">
        <v>0</v>
      </c>
    </row>
    <row r="60" spans="1:36" ht="14.25">
      <c r="A60" s="9" t="s">
        <v>72</v>
      </c>
      <c r="B60">
        <v>29000</v>
      </c>
      <c r="C60" s="10">
        <v>3170</v>
      </c>
      <c r="D60">
        <v>1260</v>
      </c>
      <c r="E60">
        <v>80</v>
      </c>
      <c r="F60">
        <v>2850</v>
      </c>
      <c r="G60">
        <v>1017</v>
      </c>
      <c r="H60">
        <v>1536</v>
      </c>
      <c r="I60">
        <v>22623</v>
      </c>
      <c r="J60">
        <v>0</v>
      </c>
      <c r="K60" s="1">
        <v>22623</v>
      </c>
      <c r="L60">
        <v>56517</v>
      </c>
      <c r="M60">
        <v>0</v>
      </c>
      <c r="N60" s="10">
        <v>56517</v>
      </c>
      <c r="O60" s="13">
        <v>5019</v>
      </c>
      <c r="P60">
        <v>15000</v>
      </c>
      <c r="Q60" s="13">
        <f t="shared" si="0"/>
        <v>10241</v>
      </c>
      <c r="R60" s="9" t="s">
        <v>72</v>
      </c>
      <c r="S60" s="16">
        <v>3170</v>
      </c>
      <c r="T60">
        <v>260</v>
      </c>
      <c r="U60">
        <v>140</v>
      </c>
      <c r="V60">
        <v>280</v>
      </c>
      <c r="W60">
        <v>345</v>
      </c>
      <c r="X60">
        <v>130</v>
      </c>
      <c r="Y60">
        <v>130</v>
      </c>
      <c r="Z60">
        <v>270</v>
      </c>
      <c r="AA60">
        <v>100</v>
      </c>
      <c r="AB60">
        <v>280</v>
      </c>
      <c r="AC60">
        <v>205</v>
      </c>
      <c r="AD60">
        <v>400</v>
      </c>
      <c r="AE60">
        <v>100</v>
      </c>
      <c r="AF60">
        <v>106</v>
      </c>
      <c r="AG60">
        <v>135</v>
      </c>
      <c r="AH60">
        <v>70</v>
      </c>
      <c r="AI60">
        <v>95</v>
      </c>
      <c r="AJ60">
        <v>0</v>
      </c>
    </row>
    <row r="61" spans="1:36" ht="14.25">
      <c r="A61" s="9" t="s">
        <v>73</v>
      </c>
      <c r="B61">
        <v>29000</v>
      </c>
      <c r="C61" s="10">
        <v>3250</v>
      </c>
      <c r="D61">
        <v>1260</v>
      </c>
      <c r="E61">
        <v>80</v>
      </c>
      <c r="F61">
        <v>2850</v>
      </c>
      <c r="G61">
        <v>1026</v>
      </c>
      <c r="H61">
        <v>1401</v>
      </c>
      <c r="I61">
        <v>23604</v>
      </c>
      <c r="J61">
        <v>0</v>
      </c>
      <c r="K61" s="1">
        <v>23604</v>
      </c>
      <c r="L61">
        <v>57132</v>
      </c>
      <c r="M61">
        <v>0</v>
      </c>
      <c r="N61" s="10">
        <v>57132</v>
      </c>
      <c r="O61" s="13">
        <v>5339</v>
      </c>
      <c r="P61">
        <v>15000</v>
      </c>
      <c r="Q61" s="13">
        <f t="shared" si="0"/>
        <v>9921</v>
      </c>
      <c r="R61" s="9" t="s">
        <v>73</v>
      </c>
      <c r="S61" s="16">
        <v>3250</v>
      </c>
      <c r="T61">
        <v>260</v>
      </c>
      <c r="U61">
        <v>210</v>
      </c>
      <c r="V61">
        <v>280</v>
      </c>
      <c r="W61">
        <v>335</v>
      </c>
      <c r="X61">
        <v>120</v>
      </c>
      <c r="Y61">
        <v>130</v>
      </c>
      <c r="Z61">
        <v>270</v>
      </c>
      <c r="AA61">
        <v>100</v>
      </c>
      <c r="AB61">
        <v>280</v>
      </c>
      <c r="AC61">
        <v>205</v>
      </c>
      <c r="AD61">
        <v>400</v>
      </c>
      <c r="AE61">
        <v>100</v>
      </c>
      <c r="AF61">
        <v>90</v>
      </c>
      <c r="AG61">
        <v>135</v>
      </c>
      <c r="AH61">
        <v>70</v>
      </c>
      <c r="AI61">
        <v>95</v>
      </c>
      <c r="AJ61">
        <v>0</v>
      </c>
    </row>
    <row r="62" spans="1:36" ht="14.25">
      <c r="A62" s="9" t="s">
        <v>74</v>
      </c>
      <c r="B62">
        <v>29000</v>
      </c>
      <c r="C62" s="10">
        <v>3230</v>
      </c>
      <c r="D62">
        <v>1260</v>
      </c>
      <c r="E62">
        <v>80</v>
      </c>
      <c r="F62">
        <v>2850</v>
      </c>
      <c r="G62">
        <v>1030</v>
      </c>
      <c r="H62">
        <v>1266</v>
      </c>
      <c r="I62">
        <v>25132</v>
      </c>
      <c r="J62">
        <v>0</v>
      </c>
      <c r="K62" s="1">
        <v>25132</v>
      </c>
      <c r="L62">
        <v>57468</v>
      </c>
      <c r="M62">
        <v>0</v>
      </c>
      <c r="N62" s="10">
        <v>57468</v>
      </c>
      <c r="O62" s="13">
        <v>6380</v>
      </c>
      <c r="P62">
        <v>15000</v>
      </c>
      <c r="Q62" s="13">
        <f t="shared" si="0"/>
        <v>8880</v>
      </c>
      <c r="R62" s="9" t="s">
        <v>74</v>
      </c>
      <c r="S62" s="16">
        <v>3230</v>
      </c>
      <c r="T62">
        <v>260</v>
      </c>
      <c r="U62">
        <v>280</v>
      </c>
      <c r="V62">
        <v>280</v>
      </c>
      <c r="W62">
        <v>220</v>
      </c>
      <c r="X62">
        <v>130</v>
      </c>
      <c r="Y62">
        <v>130</v>
      </c>
      <c r="Z62">
        <v>270</v>
      </c>
      <c r="AA62">
        <v>100</v>
      </c>
      <c r="AB62">
        <v>280</v>
      </c>
      <c r="AC62">
        <v>205</v>
      </c>
      <c r="AD62">
        <v>400</v>
      </c>
      <c r="AE62">
        <v>150</v>
      </c>
      <c r="AF62">
        <v>135</v>
      </c>
      <c r="AG62">
        <v>135</v>
      </c>
      <c r="AH62">
        <v>70</v>
      </c>
      <c r="AI62">
        <v>100</v>
      </c>
      <c r="AJ62">
        <v>0</v>
      </c>
    </row>
    <row r="63" spans="1:36" ht="14.25">
      <c r="A63" s="9" t="s">
        <v>75</v>
      </c>
      <c r="B63">
        <v>29000</v>
      </c>
      <c r="C63" s="10">
        <v>3069</v>
      </c>
      <c r="D63">
        <v>1260</v>
      </c>
      <c r="E63">
        <v>80</v>
      </c>
      <c r="F63">
        <v>2850</v>
      </c>
      <c r="G63">
        <v>1037</v>
      </c>
      <c r="H63">
        <v>1114</v>
      </c>
      <c r="I63">
        <v>26059</v>
      </c>
      <c r="J63">
        <v>0</v>
      </c>
      <c r="K63" s="1">
        <v>26059</v>
      </c>
      <c r="L63">
        <v>58483</v>
      </c>
      <c r="M63">
        <v>0</v>
      </c>
      <c r="N63" s="10">
        <v>58483</v>
      </c>
      <c r="O63" s="13">
        <v>5986</v>
      </c>
      <c r="P63">
        <v>15000</v>
      </c>
      <c r="Q63" s="13">
        <f t="shared" si="0"/>
        <v>9274</v>
      </c>
      <c r="R63" s="9" t="s">
        <v>75</v>
      </c>
      <c r="S63" s="16">
        <v>3069</v>
      </c>
      <c r="T63">
        <v>325</v>
      </c>
      <c r="U63">
        <v>280</v>
      </c>
      <c r="V63">
        <v>280</v>
      </c>
      <c r="W63">
        <v>220</v>
      </c>
      <c r="X63">
        <v>130</v>
      </c>
      <c r="Y63">
        <v>130</v>
      </c>
      <c r="Z63">
        <v>270</v>
      </c>
      <c r="AA63">
        <v>100</v>
      </c>
      <c r="AB63">
        <v>280</v>
      </c>
      <c r="AC63">
        <v>205</v>
      </c>
      <c r="AD63">
        <v>400</v>
      </c>
      <c r="AE63">
        <v>100</v>
      </c>
      <c r="AF63">
        <v>135</v>
      </c>
      <c r="AG63">
        <v>135</v>
      </c>
      <c r="AH63">
        <v>70</v>
      </c>
      <c r="AI63">
        <v>150</v>
      </c>
      <c r="AJ63">
        <v>0</v>
      </c>
    </row>
    <row r="64" spans="1:36" ht="14.25">
      <c r="A64" s="9" t="s">
        <v>76</v>
      </c>
      <c r="B64">
        <v>29000</v>
      </c>
      <c r="C64" s="10">
        <v>2866</v>
      </c>
      <c r="D64">
        <v>1260</v>
      </c>
      <c r="E64">
        <v>80</v>
      </c>
      <c r="F64">
        <v>2850</v>
      </c>
      <c r="G64">
        <v>1053</v>
      </c>
      <c r="H64">
        <v>963</v>
      </c>
      <c r="I64">
        <v>26711</v>
      </c>
      <c r="J64">
        <v>0</v>
      </c>
      <c r="K64" s="1">
        <v>26711</v>
      </c>
      <c r="L64">
        <v>59192</v>
      </c>
      <c r="M64">
        <v>0</v>
      </c>
      <c r="N64" s="10">
        <v>59192</v>
      </c>
      <c r="O64" s="13">
        <v>5591</v>
      </c>
      <c r="P64">
        <v>15000</v>
      </c>
      <c r="Q64" s="13">
        <f t="shared" si="0"/>
        <v>9669</v>
      </c>
      <c r="R64" s="9" t="s">
        <v>76</v>
      </c>
      <c r="S64" s="16">
        <v>2866</v>
      </c>
      <c r="T64">
        <v>260</v>
      </c>
      <c r="U64">
        <v>280</v>
      </c>
      <c r="V64">
        <v>170</v>
      </c>
      <c r="W64">
        <v>220</v>
      </c>
      <c r="X64">
        <v>130</v>
      </c>
      <c r="Y64">
        <v>130</v>
      </c>
      <c r="Z64">
        <v>270</v>
      </c>
      <c r="AA64">
        <v>100</v>
      </c>
      <c r="AB64">
        <v>280</v>
      </c>
      <c r="AC64">
        <v>205</v>
      </c>
      <c r="AD64">
        <v>400</v>
      </c>
      <c r="AE64">
        <v>100</v>
      </c>
      <c r="AF64">
        <v>135</v>
      </c>
      <c r="AG64">
        <v>135</v>
      </c>
      <c r="AH64">
        <v>70</v>
      </c>
      <c r="AI64">
        <v>100</v>
      </c>
      <c r="AJ64">
        <v>0</v>
      </c>
    </row>
    <row r="65" spans="1:36" ht="14.25">
      <c r="A65" s="9" t="s">
        <v>77</v>
      </c>
      <c r="B65">
        <v>29000</v>
      </c>
      <c r="C65" s="10">
        <v>2675</v>
      </c>
      <c r="D65">
        <v>1260</v>
      </c>
      <c r="E65">
        <v>80</v>
      </c>
      <c r="F65">
        <v>2850</v>
      </c>
      <c r="G65">
        <v>1050</v>
      </c>
      <c r="H65">
        <v>803</v>
      </c>
      <c r="I65">
        <v>25963</v>
      </c>
      <c r="J65">
        <v>0</v>
      </c>
      <c r="K65" s="1">
        <v>25963</v>
      </c>
      <c r="L65">
        <v>60073</v>
      </c>
      <c r="M65">
        <v>0</v>
      </c>
      <c r="N65" s="10">
        <v>60073</v>
      </c>
      <c r="O65" s="13">
        <v>3608</v>
      </c>
      <c r="P65">
        <v>15000</v>
      </c>
      <c r="Q65" s="13">
        <f t="shared" si="0"/>
        <v>11652</v>
      </c>
      <c r="R65" s="9" t="s">
        <v>77</v>
      </c>
      <c r="S65" s="16">
        <v>2675</v>
      </c>
      <c r="T65">
        <v>260</v>
      </c>
      <c r="U65">
        <v>280</v>
      </c>
      <c r="V65">
        <v>100</v>
      </c>
      <c r="W65">
        <v>220</v>
      </c>
      <c r="X65">
        <v>130</v>
      </c>
      <c r="Y65">
        <v>120</v>
      </c>
      <c r="Z65">
        <v>270</v>
      </c>
      <c r="AA65">
        <v>100</v>
      </c>
      <c r="AB65">
        <v>280</v>
      </c>
      <c r="AC65">
        <v>205</v>
      </c>
      <c r="AD65">
        <v>400</v>
      </c>
      <c r="AE65">
        <v>150</v>
      </c>
      <c r="AF65">
        <v>135</v>
      </c>
      <c r="AG65">
        <v>135</v>
      </c>
      <c r="AH65">
        <v>70</v>
      </c>
      <c r="AI65">
        <v>95</v>
      </c>
      <c r="AJ65">
        <v>0</v>
      </c>
    </row>
    <row r="66" spans="1:36" ht="14.25">
      <c r="A66" s="9" t="s">
        <v>78</v>
      </c>
      <c r="B66">
        <v>29000</v>
      </c>
      <c r="C66" s="10">
        <v>2826</v>
      </c>
      <c r="D66">
        <v>1260</v>
      </c>
      <c r="E66">
        <v>80</v>
      </c>
      <c r="F66">
        <v>2850</v>
      </c>
      <c r="G66">
        <v>1054</v>
      </c>
      <c r="H66">
        <v>642</v>
      </c>
      <c r="I66">
        <v>25918</v>
      </c>
      <c r="J66">
        <v>0</v>
      </c>
      <c r="K66" s="1">
        <v>25918</v>
      </c>
      <c r="L66">
        <v>60959</v>
      </c>
      <c r="M66">
        <v>0</v>
      </c>
      <c r="N66" s="10">
        <v>60959</v>
      </c>
      <c r="O66" s="13">
        <v>2671</v>
      </c>
      <c r="P66">
        <v>15000</v>
      </c>
      <c r="Q66" s="13">
        <f t="shared" si="0"/>
        <v>12589</v>
      </c>
      <c r="R66" s="9" t="s">
        <v>78</v>
      </c>
      <c r="S66" s="16">
        <v>2826</v>
      </c>
      <c r="T66">
        <v>260</v>
      </c>
      <c r="U66">
        <v>280</v>
      </c>
      <c r="V66">
        <v>30</v>
      </c>
      <c r="W66">
        <v>220</v>
      </c>
      <c r="X66">
        <v>130</v>
      </c>
      <c r="Y66">
        <v>120</v>
      </c>
      <c r="Z66">
        <v>270</v>
      </c>
      <c r="AA66">
        <v>100</v>
      </c>
      <c r="AB66">
        <v>280</v>
      </c>
      <c r="AC66">
        <v>205</v>
      </c>
      <c r="AD66">
        <v>280</v>
      </c>
      <c r="AE66">
        <v>100</v>
      </c>
      <c r="AF66">
        <v>135</v>
      </c>
      <c r="AG66">
        <v>135</v>
      </c>
      <c r="AH66">
        <v>70</v>
      </c>
      <c r="AI66">
        <v>145</v>
      </c>
      <c r="AJ66">
        <v>0</v>
      </c>
    </row>
    <row r="67" spans="1:36" ht="14.25">
      <c r="A67" s="9" t="s">
        <v>79</v>
      </c>
      <c r="B67">
        <v>29000</v>
      </c>
      <c r="C67" s="10">
        <f>S67</f>
        <v>2843</v>
      </c>
      <c r="D67">
        <v>1260</v>
      </c>
      <c r="E67">
        <v>80</v>
      </c>
      <c r="F67">
        <v>2850</v>
      </c>
      <c r="G67">
        <v>1056</v>
      </c>
      <c r="H67">
        <v>480</v>
      </c>
      <c r="I67">
        <v>25857</v>
      </c>
      <c r="J67">
        <v>0</v>
      </c>
      <c r="K67" s="1">
        <f>I67+J67</f>
        <v>25857</v>
      </c>
      <c r="L67">
        <v>61184</v>
      </c>
      <c r="M67">
        <v>0</v>
      </c>
      <c r="N67" s="10">
        <f>L67+M67</f>
        <v>61184</v>
      </c>
      <c r="O67" s="13">
        <f>B67+S67+SUM(D67:H67)+K67-N67</f>
        <v>2242</v>
      </c>
      <c r="P67">
        <v>15000</v>
      </c>
      <c r="Q67" s="13">
        <f t="shared" ref="Q67:Q97" si="1">N67-K67-SUM(E67:H67)-S67-P67</f>
        <v>13018</v>
      </c>
      <c r="R67" s="9" t="s">
        <v>79</v>
      </c>
      <c r="S67" s="16">
        <f>SUM(T67:BJ67)</f>
        <v>2843</v>
      </c>
      <c r="T67">
        <v>325</v>
      </c>
      <c r="U67">
        <v>280</v>
      </c>
      <c r="V67">
        <v>70</v>
      </c>
      <c r="W67">
        <v>220</v>
      </c>
      <c r="X67">
        <v>130</v>
      </c>
      <c r="Y67">
        <v>120</v>
      </c>
      <c r="Z67">
        <v>270</v>
      </c>
      <c r="AA67">
        <v>100</v>
      </c>
      <c r="AB67">
        <v>280</v>
      </c>
      <c r="AC67">
        <v>205</v>
      </c>
      <c r="AD67">
        <v>210</v>
      </c>
      <c r="AE67">
        <v>150</v>
      </c>
      <c r="AF67">
        <v>135</v>
      </c>
      <c r="AG67">
        <v>135</v>
      </c>
      <c r="AH67">
        <v>70</v>
      </c>
      <c r="AI67">
        <v>100</v>
      </c>
      <c r="AJ67">
        <v>0</v>
      </c>
    </row>
    <row r="68" spans="1:36" ht="14.25">
      <c r="A68" s="9" t="s">
        <v>80</v>
      </c>
      <c r="B68">
        <v>29000</v>
      </c>
      <c r="C68" s="10">
        <v>2700</v>
      </c>
      <c r="D68">
        <v>1260</v>
      </c>
      <c r="E68">
        <v>80</v>
      </c>
      <c r="F68">
        <v>2850</v>
      </c>
      <c r="G68">
        <v>1050</v>
      </c>
      <c r="H68">
        <v>319</v>
      </c>
      <c r="I68">
        <v>25567</v>
      </c>
      <c r="J68">
        <v>0</v>
      </c>
      <c r="K68" s="1">
        <v>25567</v>
      </c>
      <c r="L68">
        <v>61008</v>
      </c>
      <c r="M68">
        <v>0</v>
      </c>
      <c r="N68" s="10">
        <v>61008</v>
      </c>
      <c r="O68" s="13">
        <v>1818</v>
      </c>
      <c r="P68">
        <v>15000</v>
      </c>
      <c r="Q68" s="13">
        <f t="shared" si="1"/>
        <v>13442</v>
      </c>
      <c r="R68" s="9" t="s">
        <v>80</v>
      </c>
      <c r="S68" s="16">
        <v>2700</v>
      </c>
      <c r="T68">
        <v>260</v>
      </c>
      <c r="U68">
        <v>280</v>
      </c>
      <c r="V68">
        <v>0</v>
      </c>
      <c r="W68">
        <v>220</v>
      </c>
      <c r="X68">
        <v>130</v>
      </c>
      <c r="Y68">
        <v>120</v>
      </c>
      <c r="Z68">
        <v>270</v>
      </c>
      <c r="AA68">
        <v>100</v>
      </c>
      <c r="AB68">
        <v>280</v>
      </c>
      <c r="AC68">
        <v>205</v>
      </c>
      <c r="AD68">
        <v>140</v>
      </c>
      <c r="AE68">
        <v>150</v>
      </c>
      <c r="AF68">
        <v>135</v>
      </c>
      <c r="AG68">
        <v>135</v>
      </c>
      <c r="AH68">
        <v>70</v>
      </c>
      <c r="AI68">
        <v>150</v>
      </c>
      <c r="AJ68">
        <v>0</v>
      </c>
    </row>
    <row r="69" spans="1:36" ht="14.25">
      <c r="A69" s="9" t="s">
        <v>81</v>
      </c>
      <c r="B69">
        <v>29000</v>
      </c>
      <c r="C69" s="10">
        <v>2685</v>
      </c>
      <c r="D69">
        <v>1260</v>
      </c>
      <c r="E69">
        <v>80</v>
      </c>
      <c r="F69">
        <v>2850</v>
      </c>
      <c r="G69">
        <v>1042</v>
      </c>
      <c r="H69">
        <v>181</v>
      </c>
      <c r="I69">
        <v>25683</v>
      </c>
      <c r="J69">
        <v>0</v>
      </c>
      <c r="K69" s="1">
        <v>25683</v>
      </c>
      <c r="L69">
        <v>59649</v>
      </c>
      <c r="M69">
        <v>0</v>
      </c>
      <c r="N69" s="10">
        <v>59649</v>
      </c>
      <c r="O69" s="13">
        <v>3132</v>
      </c>
      <c r="P69">
        <v>15000</v>
      </c>
      <c r="Q69" s="13">
        <f t="shared" si="1"/>
        <v>12128</v>
      </c>
      <c r="R69" s="9" t="s">
        <v>81</v>
      </c>
      <c r="S69" s="16">
        <v>2685</v>
      </c>
      <c r="T69">
        <v>325</v>
      </c>
      <c r="U69">
        <v>280</v>
      </c>
      <c r="V69">
        <v>0</v>
      </c>
      <c r="W69">
        <v>220</v>
      </c>
      <c r="X69">
        <v>130</v>
      </c>
      <c r="Y69">
        <v>130</v>
      </c>
      <c r="Z69">
        <v>270</v>
      </c>
      <c r="AA69">
        <v>100</v>
      </c>
      <c r="AB69">
        <v>280</v>
      </c>
      <c r="AC69">
        <v>205</v>
      </c>
      <c r="AD69">
        <v>70</v>
      </c>
      <c r="AE69">
        <v>150</v>
      </c>
      <c r="AF69">
        <v>135</v>
      </c>
      <c r="AG69">
        <v>135</v>
      </c>
      <c r="AH69">
        <v>70</v>
      </c>
      <c r="AI69">
        <v>150</v>
      </c>
      <c r="AJ69">
        <v>0</v>
      </c>
    </row>
    <row r="70" spans="1:36" ht="14.25">
      <c r="A70" s="9" t="s">
        <v>82</v>
      </c>
      <c r="B70">
        <v>29000</v>
      </c>
      <c r="C70" s="10">
        <v>2765</v>
      </c>
      <c r="D70">
        <v>1260</v>
      </c>
      <c r="E70">
        <v>80</v>
      </c>
      <c r="F70">
        <v>2850</v>
      </c>
      <c r="G70">
        <v>1036</v>
      </c>
      <c r="H70">
        <v>46</v>
      </c>
      <c r="I70">
        <v>24915</v>
      </c>
      <c r="J70">
        <v>0</v>
      </c>
      <c r="K70" s="1">
        <v>24915</v>
      </c>
      <c r="L70">
        <v>59304</v>
      </c>
      <c r="M70">
        <v>0</v>
      </c>
      <c r="N70" s="10">
        <v>59304</v>
      </c>
      <c r="O70" s="13">
        <v>2648</v>
      </c>
      <c r="P70">
        <v>15000</v>
      </c>
      <c r="Q70" s="13">
        <f t="shared" si="1"/>
        <v>12612</v>
      </c>
      <c r="R70" s="9" t="s">
        <v>82</v>
      </c>
      <c r="S70" s="16">
        <v>2765</v>
      </c>
      <c r="T70">
        <v>325</v>
      </c>
      <c r="U70">
        <v>280</v>
      </c>
      <c r="V70">
        <v>0</v>
      </c>
      <c r="W70">
        <v>220</v>
      </c>
      <c r="X70">
        <v>130</v>
      </c>
      <c r="Y70">
        <v>130</v>
      </c>
      <c r="Z70">
        <v>270</v>
      </c>
      <c r="AA70">
        <v>100</v>
      </c>
      <c r="AB70">
        <v>280</v>
      </c>
      <c r="AC70">
        <v>205</v>
      </c>
      <c r="AD70">
        <v>0</v>
      </c>
      <c r="AE70">
        <v>100</v>
      </c>
      <c r="AF70">
        <v>135</v>
      </c>
      <c r="AG70">
        <v>135</v>
      </c>
      <c r="AH70">
        <v>70</v>
      </c>
      <c r="AI70">
        <v>150</v>
      </c>
      <c r="AJ70">
        <v>0</v>
      </c>
    </row>
    <row r="71" spans="1:36" ht="14.25">
      <c r="A71" s="9" t="s">
        <v>83</v>
      </c>
      <c r="B71">
        <v>29000</v>
      </c>
      <c r="C71" s="10">
        <v>2630</v>
      </c>
      <c r="D71">
        <v>1260</v>
      </c>
      <c r="E71">
        <v>80</v>
      </c>
      <c r="F71">
        <v>2850</v>
      </c>
      <c r="G71">
        <v>1060</v>
      </c>
      <c r="H71">
        <v>28</v>
      </c>
      <c r="I71">
        <v>25333</v>
      </c>
      <c r="J71">
        <v>0</v>
      </c>
      <c r="K71" s="1">
        <v>25333</v>
      </c>
      <c r="L71">
        <v>59565</v>
      </c>
      <c r="M71">
        <v>0</v>
      </c>
      <c r="N71" s="10">
        <v>59565</v>
      </c>
      <c r="O71" s="13">
        <v>2676</v>
      </c>
      <c r="P71">
        <v>15000</v>
      </c>
      <c r="Q71" s="13">
        <f t="shared" si="1"/>
        <v>12584</v>
      </c>
      <c r="R71" s="9" t="s">
        <v>83</v>
      </c>
      <c r="S71" s="16">
        <v>2630</v>
      </c>
      <c r="T71">
        <v>325</v>
      </c>
      <c r="U71">
        <v>280</v>
      </c>
      <c r="V71">
        <v>0</v>
      </c>
      <c r="W71">
        <v>220</v>
      </c>
      <c r="X71">
        <v>130</v>
      </c>
      <c r="Y71">
        <v>130</v>
      </c>
      <c r="Z71">
        <v>270</v>
      </c>
      <c r="AA71">
        <v>100</v>
      </c>
      <c r="AB71">
        <v>280</v>
      </c>
      <c r="AC71">
        <v>205</v>
      </c>
      <c r="AD71">
        <v>0</v>
      </c>
      <c r="AE71">
        <v>126</v>
      </c>
      <c r="AF71">
        <v>135</v>
      </c>
      <c r="AG71">
        <v>135</v>
      </c>
      <c r="AH71">
        <v>70</v>
      </c>
      <c r="AI71">
        <v>150</v>
      </c>
      <c r="AJ71">
        <v>0</v>
      </c>
    </row>
    <row r="72" spans="1:36" ht="14.25">
      <c r="A72" s="9" t="s">
        <v>84</v>
      </c>
      <c r="B72">
        <v>29000</v>
      </c>
      <c r="C72" s="10">
        <v>2615</v>
      </c>
      <c r="D72">
        <v>1260</v>
      </c>
      <c r="E72">
        <v>80</v>
      </c>
      <c r="F72">
        <v>2850</v>
      </c>
      <c r="G72">
        <v>1069</v>
      </c>
      <c r="H72">
        <v>0</v>
      </c>
      <c r="I72">
        <v>25335</v>
      </c>
      <c r="J72">
        <v>0</v>
      </c>
      <c r="K72" s="1">
        <v>25335</v>
      </c>
      <c r="L72">
        <v>59486</v>
      </c>
      <c r="M72">
        <v>0</v>
      </c>
      <c r="N72" s="10">
        <v>59486</v>
      </c>
      <c r="O72" s="13">
        <v>2723</v>
      </c>
      <c r="P72">
        <v>15000</v>
      </c>
      <c r="Q72" s="13">
        <f t="shared" si="1"/>
        <v>12537</v>
      </c>
      <c r="R72" s="9" t="s">
        <v>84</v>
      </c>
      <c r="S72" s="16">
        <v>2615</v>
      </c>
      <c r="T72">
        <v>325</v>
      </c>
      <c r="U72">
        <v>280</v>
      </c>
      <c r="V72">
        <v>0</v>
      </c>
      <c r="W72">
        <v>220</v>
      </c>
      <c r="X72">
        <v>130</v>
      </c>
      <c r="Y72">
        <v>130</v>
      </c>
      <c r="Z72">
        <v>270</v>
      </c>
      <c r="AA72">
        <v>100</v>
      </c>
      <c r="AB72">
        <v>280</v>
      </c>
      <c r="AC72">
        <v>205</v>
      </c>
      <c r="AD72">
        <v>0</v>
      </c>
      <c r="AE72">
        <v>100</v>
      </c>
      <c r="AF72">
        <v>135</v>
      </c>
      <c r="AG72">
        <v>135</v>
      </c>
      <c r="AH72">
        <v>70</v>
      </c>
      <c r="AI72">
        <v>150</v>
      </c>
      <c r="AJ72">
        <v>0</v>
      </c>
    </row>
    <row r="73" spans="1:36" ht="14.25">
      <c r="A73" s="9" t="s">
        <v>85</v>
      </c>
      <c r="B73">
        <v>29000</v>
      </c>
      <c r="C73" s="10">
        <v>2520</v>
      </c>
      <c r="D73">
        <v>1260</v>
      </c>
      <c r="E73">
        <v>80</v>
      </c>
      <c r="F73">
        <v>2850</v>
      </c>
      <c r="G73">
        <v>1074</v>
      </c>
      <c r="H73">
        <v>0</v>
      </c>
      <c r="I73">
        <v>25422</v>
      </c>
      <c r="J73">
        <v>0</v>
      </c>
      <c r="K73" s="1">
        <v>25422</v>
      </c>
      <c r="L73">
        <v>59091</v>
      </c>
      <c r="M73">
        <v>0</v>
      </c>
      <c r="N73" s="10">
        <v>59091</v>
      </c>
      <c r="O73" s="13">
        <v>3115</v>
      </c>
      <c r="P73">
        <v>15000</v>
      </c>
      <c r="Q73" s="13">
        <f t="shared" si="1"/>
        <v>12145</v>
      </c>
      <c r="R73" s="9" t="s">
        <v>85</v>
      </c>
      <c r="S73" s="16">
        <v>2520</v>
      </c>
      <c r="T73">
        <v>325</v>
      </c>
      <c r="U73">
        <v>280</v>
      </c>
      <c r="V73">
        <v>0</v>
      </c>
      <c r="W73">
        <v>220</v>
      </c>
      <c r="X73">
        <v>130</v>
      </c>
      <c r="Y73">
        <v>130</v>
      </c>
      <c r="Z73">
        <v>270</v>
      </c>
      <c r="AA73">
        <v>100</v>
      </c>
      <c r="AB73">
        <v>280</v>
      </c>
      <c r="AC73">
        <v>205</v>
      </c>
      <c r="AD73">
        <v>0</v>
      </c>
      <c r="AE73">
        <v>150</v>
      </c>
      <c r="AF73">
        <v>135</v>
      </c>
      <c r="AG73">
        <v>135</v>
      </c>
      <c r="AH73">
        <v>70</v>
      </c>
      <c r="AI73">
        <v>150</v>
      </c>
      <c r="AJ73">
        <v>0</v>
      </c>
    </row>
    <row r="74" spans="1:36" ht="14.25">
      <c r="A74" s="9" t="s">
        <v>86</v>
      </c>
      <c r="B74">
        <v>29000</v>
      </c>
      <c r="C74" s="10">
        <v>2505</v>
      </c>
      <c r="D74">
        <v>1260</v>
      </c>
      <c r="E74">
        <v>80</v>
      </c>
      <c r="F74">
        <v>2850</v>
      </c>
      <c r="G74">
        <v>1075</v>
      </c>
      <c r="H74">
        <v>0</v>
      </c>
      <c r="I74">
        <v>25280</v>
      </c>
      <c r="J74">
        <v>0</v>
      </c>
      <c r="K74" s="1">
        <v>25280</v>
      </c>
      <c r="L74">
        <v>58780</v>
      </c>
      <c r="M74">
        <v>0</v>
      </c>
      <c r="N74" s="10">
        <v>58780</v>
      </c>
      <c r="O74" s="13">
        <v>3270</v>
      </c>
      <c r="P74">
        <v>15000</v>
      </c>
      <c r="Q74" s="13">
        <f t="shared" si="1"/>
        <v>11990</v>
      </c>
      <c r="R74" s="9" t="s">
        <v>86</v>
      </c>
      <c r="S74" s="16">
        <v>2505</v>
      </c>
      <c r="T74">
        <v>325</v>
      </c>
      <c r="U74">
        <v>330</v>
      </c>
      <c r="V74">
        <v>0</v>
      </c>
      <c r="W74">
        <v>220</v>
      </c>
      <c r="X74">
        <v>130</v>
      </c>
      <c r="Y74">
        <v>130</v>
      </c>
      <c r="Z74">
        <v>270</v>
      </c>
      <c r="AA74">
        <v>100</v>
      </c>
      <c r="AB74">
        <v>280</v>
      </c>
      <c r="AC74">
        <v>205</v>
      </c>
      <c r="AD74">
        <v>0</v>
      </c>
      <c r="AE74">
        <v>150</v>
      </c>
      <c r="AF74">
        <v>135</v>
      </c>
      <c r="AG74">
        <v>135</v>
      </c>
      <c r="AH74">
        <v>70</v>
      </c>
      <c r="AI74">
        <v>100</v>
      </c>
      <c r="AJ74">
        <v>0</v>
      </c>
    </row>
    <row r="75" spans="1:36" ht="14.25">
      <c r="A75" s="9" t="s">
        <v>87</v>
      </c>
      <c r="B75">
        <v>29000</v>
      </c>
      <c r="C75" s="10">
        <v>2656</v>
      </c>
      <c r="D75">
        <v>1260</v>
      </c>
      <c r="E75">
        <v>80</v>
      </c>
      <c r="F75">
        <v>2850</v>
      </c>
      <c r="G75">
        <v>1075</v>
      </c>
      <c r="H75">
        <v>0</v>
      </c>
      <c r="I75">
        <v>25720</v>
      </c>
      <c r="J75">
        <v>0</v>
      </c>
      <c r="K75" s="1">
        <v>25720</v>
      </c>
      <c r="L75">
        <v>58468</v>
      </c>
      <c r="M75">
        <v>0</v>
      </c>
      <c r="N75" s="10">
        <v>58468</v>
      </c>
      <c r="O75" s="13">
        <v>4173</v>
      </c>
      <c r="P75">
        <v>15000</v>
      </c>
      <c r="Q75" s="13">
        <f t="shared" si="1"/>
        <v>11087</v>
      </c>
      <c r="R75" s="9" t="s">
        <v>87</v>
      </c>
      <c r="S75" s="16">
        <v>2656</v>
      </c>
      <c r="T75">
        <v>325</v>
      </c>
      <c r="U75">
        <v>280</v>
      </c>
      <c r="V75">
        <v>0</v>
      </c>
      <c r="W75">
        <v>335</v>
      </c>
      <c r="X75">
        <v>130</v>
      </c>
      <c r="Y75">
        <v>130</v>
      </c>
      <c r="Z75">
        <v>270</v>
      </c>
      <c r="AA75">
        <v>100</v>
      </c>
      <c r="AB75">
        <v>220</v>
      </c>
      <c r="AC75">
        <v>205</v>
      </c>
      <c r="AD75">
        <v>0</v>
      </c>
      <c r="AE75">
        <v>150</v>
      </c>
      <c r="AF75">
        <v>135</v>
      </c>
      <c r="AG75">
        <v>135</v>
      </c>
      <c r="AH75">
        <v>70</v>
      </c>
      <c r="AI75">
        <v>100</v>
      </c>
      <c r="AJ75">
        <v>0</v>
      </c>
    </row>
    <row r="76" spans="1:36" ht="14.25">
      <c r="A76" s="9" t="s">
        <v>88</v>
      </c>
      <c r="B76">
        <v>29000</v>
      </c>
      <c r="C76" s="10">
        <v>2602</v>
      </c>
      <c r="D76">
        <v>1260</v>
      </c>
      <c r="E76">
        <v>80</v>
      </c>
      <c r="F76">
        <v>2850</v>
      </c>
      <c r="G76">
        <v>1067</v>
      </c>
      <c r="H76">
        <v>0</v>
      </c>
      <c r="I76">
        <v>25663</v>
      </c>
      <c r="J76">
        <v>0</v>
      </c>
      <c r="K76" s="1">
        <v>25663</v>
      </c>
      <c r="L76">
        <v>57946</v>
      </c>
      <c r="M76">
        <v>0</v>
      </c>
      <c r="N76" s="10">
        <v>57946</v>
      </c>
      <c r="O76" s="13">
        <v>4576</v>
      </c>
      <c r="P76">
        <v>15000</v>
      </c>
      <c r="Q76" s="13">
        <f t="shared" si="1"/>
        <v>10684</v>
      </c>
      <c r="R76" s="9" t="s">
        <v>88</v>
      </c>
      <c r="S76" s="16">
        <v>2602</v>
      </c>
      <c r="T76">
        <v>260</v>
      </c>
      <c r="U76">
        <v>280</v>
      </c>
      <c r="V76">
        <v>0</v>
      </c>
      <c r="W76">
        <v>220</v>
      </c>
      <c r="X76">
        <v>130</v>
      </c>
      <c r="Y76">
        <v>130</v>
      </c>
      <c r="Z76">
        <v>270</v>
      </c>
      <c r="AA76">
        <v>100</v>
      </c>
      <c r="AB76">
        <v>165</v>
      </c>
      <c r="AC76">
        <v>205</v>
      </c>
      <c r="AD76">
        <v>0</v>
      </c>
      <c r="AE76">
        <v>150</v>
      </c>
      <c r="AF76">
        <v>130</v>
      </c>
      <c r="AG76">
        <v>135</v>
      </c>
      <c r="AH76">
        <v>70</v>
      </c>
      <c r="AI76">
        <v>150</v>
      </c>
      <c r="AJ76">
        <v>0</v>
      </c>
    </row>
    <row r="77" spans="1:36" ht="14.25">
      <c r="A77" s="9" t="s">
        <v>89</v>
      </c>
      <c r="B77">
        <v>29000</v>
      </c>
      <c r="C77" s="10">
        <v>2614</v>
      </c>
      <c r="D77">
        <v>1260</v>
      </c>
      <c r="E77">
        <v>80</v>
      </c>
      <c r="F77">
        <v>2850</v>
      </c>
      <c r="G77">
        <v>1058</v>
      </c>
      <c r="H77">
        <v>0</v>
      </c>
      <c r="I77">
        <v>25582</v>
      </c>
      <c r="J77">
        <v>0</v>
      </c>
      <c r="K77" s="1">
        <v>25582</v>
      </c>
      <c r="L77">
        <v>57407</v>
      </c>
      <c r="M77">
        <v>0</v>
      </c>
      <c r="N77" s="10">
        <v>57407</v>
      </c>
      <c r="O77" s="13">
        <v>5037</v>
      </c>
      <c r="P77">
        <v>15000</v>
      </c>
      <c r="Q77" s="13">
        <f t="shared" si="1"/>
        <v>10223</v>
      </c>
      <c r="R77" s="9" t="s">
        <v>89</v>
      </c>
      <c r="S77" s="16">
        <v>2614</v>
      </c>
      <c r="T77">
        <v>260</v>
      </c>
      <c r="U77">
        <v>280</v>
      </c>
      <c r="V77">
        <v>0</v>
      </c>
      <c r="W77">
        <v>220</v>
      </c>
      <c r="X77">
        <v>130</v>
      </c>
      <c r="Y77">
        <v>130</v>
      </c>
      <c r="Z77">
        <v>270</v>
      </c>
      <c r="AA77">
        <v>100</v>
      </c>
      <c r="AB77">
        <v>110</v>
      </c>
      <c r="AC77">
        <v>205</v>
      </c>
      <c r="AD77">
        <v>0</v>
      </c>
      <c r="AE77">
        <v>100</v>
      </c>
      <c r="AF77">
        <v>85</v>
      </c>
      <c r="AG77">
        <v>135</v>
      </c>
      <c r="AH77">
        <v>70</v>
      </c>
      <c r="AI77">
        <v>150</v>
      </c>
      <c r="AJ77">
        <v>0</v>
      </c>
    </row>
    <row r="78" spans="1:36" ht="14.25">
      <c r="A78" s="9" t="s">
        <v>90</v>
      </c>
      <c r="B78">
        <v>29000</v>
      </c>
      <c r="C78" s="10">
        <v>2380</v>
      </c>
      <c r="D78">
        <v>1260</v>
      </c>
      <c r="E78">
        <v>80</v>
      </c>
      <c r="F78">
        <v>2850</v>
      </c>
      <c r="G78">
        <v>1038</v>
      </c>
      <c r="H78">
        <v>0</v>
      </c>
      <c r="I78">
        <v>25209</v>
      </c>
      <c r="J78">
        <v>0</v>
      </c>
      <c r="K78" s="1">
        <v>25209</v>
      </c>
      <c r="L78">
        <v>57049</v>
      </c>
      <c r="M78">
        <v>0</v>
      </c>
      <c r="N78" s="10">
        <v>57049</v>
      </c>
      <c r="O78" s="13">
        <v>4768</v>
      </c>
      <c r="P78">
        <v>15000</v>
      </c>
      <c r="Q78" s="13">
        <f t="shared" si="1"/>
        <v>10492</v>
      </c>
      <c r="R78" s="9" t="s">
        <v>90</v>
      </c>
      <c r="S78" s="16">
        <v>2380</v>
      </c>
      <c r="T78">
        <v>260</v>
      </c>
      <c r="U78">
        <v>330</v>
      </c>
      <c r="V78">
        <v>0</v>
      </c>
      <c r="W78">
        <v>335</v>
      </c>
      <c r="X78">
        <v>130</v>
      </c>
      <c r="Y78">
        <v>130</v>
      </c>
      <c r="Z78">
        <v>270</v>
      </c>
      <c r="AA78">
        <v>80</v>
      </c>
      <c r="AB78">
        <v>55</v>
      </c>
      <c r="AC78">
        <v>205</v>
      </c>
      <c r="AD78">
        <v>0</v>
      </c>
      <c r="AE78">
        <v>150</v>
      </c>
      <c r="AF78">
        <v>64</v>
      </c>
      <c r="AG78">
        <v>135</v>
      </c>
      <c r="AH78">
        <v>70</v>
      </c>
      <c r="AI78">
        <v>150</v>
      </c>
      <c r="AJ78">
        <v>0</v>
      </c>
    </row>
    <row r="79" spans="1:36" ht="14.25">
      <c r="A79" s="9" t="s">
        <v>91</v>
      </c>
      <c r="B79">
        <v>29000</v>
      </c>
      <c r="C79" s="10">
        <v>2525</v>
      </c>
      <c r="D79">
        <v>1260</v>
      </c>
      <c r="E79">
        <v>80</v>
      </c>
      <c r="F79">
        <v>2850</v>
      </c>
      <c r="G79">
        <v>1029</v>
      </c>
      <c r="H79">
        <v>0</v>
      </c>
      <c r="I79">
        <v>24410</v>
      </c>
      <c r="J79">
        <v>0</v>
      </c>
      <c r="K79" s="1">
        <v>24410</v>
      </c>
      <c r="L79">
        <v>56710</v>
      </c>
      <c r="M79">
        <v>0</v>
      </c>
      <c r="N79" s="10">
        <v>56710</v>
      </c>
      <c r="O79" s="13">
        <v>4444</v>
      </c>
      <c r="P79">
        <v>15000</v>
      </c>
      <c r="Q79" s="13">
        <f t="shared" si="1"/>
        <v>10816</v>
      </c>
      <c r="R79" s="9" t="s">
        <v>91</v>
      </c>
      <c r="S79" s="16">
        <v>2525</v>
      </c>
      <c r="T79">
        <v>260</v>
      </c>
      <c r="U79">
        <v>280</v>
      </c>
      <c r="V79">
        <v>0</v>
      </c>
      <c r="W79">
        <v>220</v>
      </c>
      <c r="X79">
        <v>130</v>
      </c>
      <c r="Y79">
        <v>130</v>
      </c>
      <c r="Z79">
        <v>270</v>
      </c>
      <c r="AA79">
        <v>100</v>
      </c>
      <c r="AB79">
        <v>0</v>
      </c>
      <c r="AC79">
        <v>205</v>
      </c>
      <c r="AD79">
        <v>0</v>
      </c>
      <c r="AE79">
        <v>150</v>
      </c>
      <c r="AF79">
        <v>43</v>
      </c>
      <c r="AG79">
        <v>135</v>
      </c>
      <c r="AH79">
        <v>70</v>
      </c>
      <c r="AI79">
        <v>150</v>
      </c>
      <c r="AJ79">
        <v>0</v>
      </c>
    </row>
    <row r="80" spans="1:36" ht="14.25">
      <c r="A80" s="9" t="s">
        <v>92</v>
      </c>
      <c r="B80">
        <v>29000</v>
      </c>
      <c r="C80" s="10">
        <v>2535</v>
      </c>
      <c r="D80">
        <v>1260</v>
      </c>
      <c r="E80">
        <v>80</v>
      </c>
      <c r="F80">
        <v>2850</v>
      </c>
      <c r="G80">
        <v>1011</v>
      </c>
      <c r="H80">
        <v>0</v>
      </c>
      <c r="I80">
        <v>23910</v>
      </c>
      <c r="J80">
        <v>0</v>
      </c>
      <c r="K80" s="1">
        <v>23910</v>
      </c>
      <c r="L80">
        <v>56232</v>
      </c>
      <c r="M80">
        <v>0</v>
      </c>
      <c r="N80" s="10">
        <v>56232</v>
      </c>
      <c r="O80" s="13">
        <v>4414</v>
      </c>
      <c r="P80">
        <v>15000</v>
      </c>
      <c r="Q80" s="13">
        <f t="shared" si="1"/>
        <v>10846</v>
      </c>
      <c r="R80" s="9" t="s">
        <v>92</v>
      </c>
      <c r="S80" s="16">
        <v>2535</v>
      </c>
      <c r="T80">
        <v>325</v>
      </c>
      <c r="U80">
        <v>330</v>
      </c>
      <c r="V80">
        <v>0</v>
      </c>
      <c r="W80">
        <v>220</v>
      </c>
      <c r="X80">
        <v>130</v>
      </c>
      <c r="Y80">
        <v>130</v>
      </c>
      <c r="Z80">
        <v>270</v>
      </c>
      <c r="AA80">
        <v>100</v>
      </c>
      <c r="AB80">
        <v>0</v>
      </c>
      <c r="AC80">
        <v>205</v>
      </c>
      <c r="AD80">
        <v>0</v>
      </c>
      <c r="AE80">
        <v>150</v>
      </c>
      <c r="AF80">
        <v>21</v>
      </c>
      <c r="AG80">
        <v>135</v>
      </c>
      <c r="AH80">
        <v>70</v>
      </c>
      <c r="AI80">
        <v>150</v>
      </c>
      <c r="AJ80">
        <v>0</v>
      </c>
    </row>
    <row r="81" spans="1:36" ht="14.25">
      <c r="A81" s="9" t="s">
        <v>93</v>
      </c>
      <c r="B81">
        <v>29000</v>
      </c>
      <c r="C81" s="10">
        <v>2410</v>
      </c>
      <c r="D81">
        <v>1260</v>
      </c>
      <c r="E81">
        <v>80</v>
      </c>
      <c r="F81">
        <v>2850</v>
      </c>
      <c r="G81">
        <v>991</v>
      </c>
      <c r="H81">
        <v>0</v>
      </c>
      <c r="I81">
        <v>23861</v>
      </c>
      <c r="J81">
        <v>0</v>
      </c>
      <c r="K81" s="1">
        <v>23861</v>
      </c>
      <c r="L81">
        <v>55942</v>
      </c>
      <c r="M81">
        <v>0</v>
      </c>
      <c r="N81" s="10">
        <v>55942</v>
      </c>
      <c r="O81" s="13">
        <v>4510</v>
      </c>
      <c r="P81">
        <v>15000</v>
      </c>
      <c r="Q81" s="13">
        <f t="shared" si="1"/>
        <v>10750</v>
      </c>
      <c r="R81" s="9" t="s">
        <v>93</v>
      </c>
      <c r="S81" s="16">
        <v>2410</v>
      </c>
      <c r="T81">
        <v>325</v>
      </c>
      <c r="U81">
        <v>280</v>
      </c>
      <c r="V81">
        <v>0</v>
      </c>
      <c r="W81">
        <v>220</v>
      </c>
      <c r="X81">
        <v>130</v>
      </c>
      <c r="Y81">
        <v>130</v>
      </c>
      <c r="Z81">
        <v>270</v>
      </c>
      <c r="AA81">
        <v>100</v>
      </c>
      <c r="AB81">
        <v>0</v>
      </c>
      <c r="AC81">
        <v>205</v>
      </c>
      <c r="AD81">
        <v>0</v>
      </c>
      <c r="AE81">
        <v>150</v>
      </c>
      <c r="AF81">
        <v>0</v>
      </c>
      <c r="AG81">
        <v>134</v>
      </c>
      <c r="AH81">
        <v>70</v>
      </c>
      <c r="AI81">
        <v>150</v>
      </c>
      <c r="AJ81">
        <v>0</v>
      </c>
    </row>
    <row r="82" spans="1:36" ht="14.25">
      <c r="A82" s="9" t="s">
        <v>94</v>
      </c>
      <c r="B82">
        <v>29000</v>
      </c>
      <c r="C82" s="10">
        <v>2330</v>
      </c>
      <c r="D82">
        <v>1260</v>
      </c>
      <c r="E82">
        <v>80</v>
      </c>
      <c r="F82">
        <v>2850</v>
      </c>
      <c r="G82">
        <v>970</v>
      </c>
      <c r="H82">
        <v>0</v>
      </c>
      <c r="I82">
        <v>23877</v>
      </c>
      <c r="J82">
        <v>0</v>
      </c>
      <c r="K82" s="1">
        <v>23877</v>
      </c>
      <c r="L82">
        <v>55830</v>
      </c>
      <c r="M82">
        <v>0</v>
      </c>
      <c r="N82" s="10">
        <v>55830</v>
      </c>
      <c r="O82" s="13">
        <v>4537</v>
      </c>
      <c r="P82">
        <v>15000</v>
      </c>
      <c r="Q82" s="13">
        <f t="shared" si="1"/>
        <v>10723</v>
      </c>
      <c r="R82" s="9" t="s">
        <v>94</v>
      </c>
      <c r="S82" s="16">
        <v>2330</v>
      </c>
      <c r="T82">
        <v>325</v>
      </c>
      <c r="U82">
        <v>280</v>
      </c>
      <c r="V82">
        <v>0</v>
      </c>
      <c r="W82">
        <v>230</v>
      </c>
      <c r="X82">
        <v>130</v>
      </c>
      <c r="Y82">
        <v>130</v>
      </c>
      <c r="Z82">
        <v>270</v>
      </c>
      <c r="AA82">
        <v>94</v>
      </c>
      <c r="AB82">
        <v>0</v>
      </c>
      <c r="AC82">
        <v>205</v>
      </c>
      <c r="AD82">
        <v>0</v>
      </c>
      <c r="AE82">
        <v>100</v>
      </c>
      <c r="AF82">
        <v>0</v>
      </c>
      <c r="AG82">
        <v>135</v>
      </c>
      <c r="AH82">
        <v>70</v>
      </c>
      <c r="AI82">
        <v>150</v>
      </c>
      <c r="AJ82">
        <v>0</v>
      </c>
    </row>
    <row r="83" spans="1:36" ht="14.25">
      <c r="A83" s="9" t="s">
        <v>95</v>
      </c>
      <c r="B83">
        <v>29000</v>
      </c>
      <c r="C83" s="10">
        <v>2260</v>
      </c>
      <c r="D83">
        <v>1260</v>
      </c>
      <c r="E83">
        <v>80</v>
      </c>
      <c r="F83">
        <v>2850</v>
      </c>
      <c r="G83">
        <v>952</v>
      </c>
      <c r="H83">
        <v>0</v>
      </c>
      <c r="I83">
        <v>23721</v>
      </c>
      <c r="J83">
        <v>0</v>
      </c>
      <c r="K83" s="1">
        <v>23721</v>
      </c>
      <c r="L83">
        <v>55615</v>
      </c>
      <c r="M83">
        <v>0</v>
      </c>
      <c r="N83" s="10">
        <v>55615</v>
      </c>
      <c r="O83" s="13">
        <v>4508</v>
      </c>
      <c r="P83">
        <v>15000</v>
      </c>
      <c r="Q83" s="13">
        <f t="shared" si="1"/>
        <v>10752</v>
      </c>
      <c r="R83" s="9" t="s">
        <v>95</v>
      </c>
      <c r="S83" s="16">
        <v>2260</v>
      </c>
      <c r="T83">
        <v>325</v>
      </c>
      <c r="U83">
        <v>280</v>
      </c>
      <c r="V83">
        <v>0</v>
      </c>
      <c r="W83">
        <v>345</v>
      </c>
      <c r="X83">
        <v>130</v>
      </c>
      <c r="Y83">
        <v>130</v>
      </c>
      <c r="Z83">
        <v>270</v>
      </c>
      <c r="AA83">
        <v>80</v>
      </c>
      <c r="AB83">
        <v>0</v>
      </c>
      <c r="AC83">
        <v>205</v>
      </c>
      <c r="AD83">
        <v>0</v>
      </c>
      <c r="AE83">
        <v>100</v>
      </c>
      <c r="AF83">
        <v>0</v>
      </c>
      <c r="AG83">
        <v>135</v>
      </c>
      <c r="AH83">
        <v>70</v>
      </c>
      <c r="AI83">
        <v>150</v>
      </c>
      <c r="AJ83">
        <v>0</v>
      </c>
    </row>
    <row r="84" spans="1:36" ht="14.25">
      <c r="A84" s="9" t="s">
        <v>96</v>
      </c>
      <c r="B84">
        <v>29000</v>
      </c>
      <c r="C84" s="10">
        <v>2190</v>
      </c>
      <c r="D84">
        <v>1260</v>
      </c>
      <c r="E84">
        <v>80</v>
      </c>
      <c r="F84">
        <v>2850</v>
      </c>
      <c r="G84">
        <v>949</v>
      </c>
      <c r="H84">
        <v>0</v>
      </c>
      <c r="I84">
        <v>23614</v>
      </c>
      <c r="J84">
        <v>0</v>
      </c>
      <c r="K84" s="1">
        <v>23614</v>
      </c>
      <c r="L84">
        <v>55204</v>
      </c>
      <c r="M84">
        <v>0</v>
      </c>
      <c r="N84" s="10">
        <v>55204</v>
      </c>
      <c r="O84" s="13">
        <v>4739</v>
      </c>
      <c r="P84">
        <v>15000</v>
      </c>
      <c r="Q84" s="13">
        <f t="shared" si="1"/>
        <v>10521</v>
      </c>
      <c r="R84" s="9" t="s">
        <v>96</v>
      </c>
      <c r="S84" s="16">
        <v>2190</v>
      </c>
      <c r="T84">
        <v>260</v>
      </c>
      <c r="U84">
        <v>280</v>
      </c>
      <c r="V84">
        <v>0</v>
      </c>
      <c r="W84">
        <v>230</v>
      </c>
      <c r="X84">
        <v>130</v>
      </c>
      <c r="Y84">
        <v>130</v>
      </c>
      <c r="Z84">
        <v>270</v>
      </c>
      <c r="AA84">
        <v>80</v>
      </c>
      <c r="AB84">
        <v>0</v>
      </c>
      <c r="AC84">
        <v>205</v>
      </c>
      <c r="AD84">
        <v>0</v>
      </c>
      <c r="AE84">
        <v>150</v>
      </c>
      <c r="AF84">
        <v>0</v>
      </c>
      <c r="AG84">
        <v>135</v>
      </c>
      <c r="AH84">
        <v>70</v>
      </c>
      <c r="AI84">
        <v>150</v>
      </c>
      <c r="AJ84">
        <v>0</v>
      </c>
    </row>
    <row r="85" spans="1:36" ht="14.25">
      <c r="A85" s="9" t="s">
        <v>97</v>
      </c>
      <c r="B85">
        <v>29000</v>
      </c>
      <c r="C85" s="10">
        <v>2140</v>
      </c>
      <c r="D85">
        <v>1260</v>
      </c>
      <c r="E85">
        <v>80</v>
      </c>
      <c r="F85">
        <v>2850</v>
      </c>
      <c r="G85">
        <v>932</v>
      </c>
      <c r="H85">
        <v>0</v>
      </c>
      <c r="I85">
        <v>23557</v>
      </c>
      <c r="J85">
        <v>0</v>
      </c>
      <c r="K85" s="1">
        <v>23557</v>
      </c>
      <c r="L85">
        <v>54806</v>
      </c>
      <c r="M85">
        <v>0</v>
      </c>
      <c r="N85" s="10">
        <v>54806</v>
      </c>
      <c r="O85" s="13">
        <v>5013</v>
      </c>
      <c r="P85">
        <v>15000</v>
      </c>
      <c r="Q85" s="13">
        <f t="shared" si="1"/>
        <v>10247</v>
      </c>
      <c r="R85" s="9" t="s">
        <v>97</v>
      </c>
      <c r="S85" s="16">
        <v>2140</v>
      </c>
      <c r="T85">
        <v>260</v>
      </c>
      <c r="U85">
        <v>280</v>
      </c>
      <c r="V85">
        <v>0</v>
      </c>
      <c r="W85">
        <v>220</v>
      </c>
      <c r="X85">
        <v>130</v>
      </c>
      <c r="Y85">
        <v>130</v>
      </c>
      <c r="Z85">
        <v>270</v>
      </c>
      <c r="AA85">
        <v>80</v>
      </c>
      <c r="AB85">
        <v>0</v>
      </c>
      <c r="AC85">
        <v>205</v>
      </c>
      <c r="AD85">
        <v>0</v>
      </c>
      <c r="AE85">
        <v>100</v>
      </c>
      <c r="AF85">
        <v>0</v>
      </c>
      <c r="AG85">
        <v>135</v>
      </c>
      <c r="AH85">
        <v>70</v>
      </c>
      <c r="AI85">
        <v>150</v>
      </c>
      <c r="AJ85">
        <v>0</v>
      </c>
    </row>
    <row r="86" spans="1:36" ht="14.25">
      <c r="A86" s="9" t="s">
        <v>98</v>
      </c>
      <c r="B86">
        <v>29000</v>
      </c>
      <c r="C86" s="10">
        <v>2050</v>
      </c>
      <c r="D86">
        <v>1260</v>
      </c>
      <c r="E86">
        <v>80</v>
      </c>
      <c r="F86">
        <v>2850</v>
      </c>
      <c r="G86">
        <v>927</v>
      </c>
      <c r="H86">
        <v>0</v>
      </c>
      <c r="I86">
        <v>22990</v>
      </c>
      <c r="J86">
        <v>0</v>
      </c>
      <c r="K86" s="1">
        <v>22990</v>
      </c>
      <c r="L86">
        <v>54477</v>
      </c>
      <c r="M86">
        <v>0</v>
      </c>
      <c r="N86" s="10">
        <v>54477</v>
      </c>
      <c r="O86" s="13">
        <v>4680</v>
      </c>
      <c r="P86">
        <v>15000</v>
      </c>
      <c r="Q86" s="13">
        <f t="shared" si="1"/>
        <v>10580</v>
      </c>
      <c r="R86" s="9" t="s">
        <v>98</v>
      </c>
      <c r="S86" s="16">
        <v>2050</v>
      </c>
      <c r="T86">
        <v>152</v>
      </c>
      <c r="U86">
        <v>280</v>
      </c>
      <c r="V86">
        <v>0</v>
      </c>
      <c r="W86">
        <v>220</v>
      </c>
      <c r="X86">
        <v>130</v>
      </c>
      <c r="Y86">
        <v>130</v>
      </c>
      <c r="Z86">
        <v>270</v>
      </c>
      <c r="AA86">
        <v>80</v>
      </c>
      <c r="AB86">
        <v>0</v>
      </c>
      <c r="AC86">
        <v>205</v>
      </c>
      <c r="AD86">
        <v>0</v>
      </c>
      <c r="AE86">
        <v>150</v>
      </c>
      <c r="AF86">
        <v>0</v>
      </c>
      <c r="AG86">
        <v>135</v>
      </c>
      <c r="AH86">
        <v>70</v>
      </c>
      <c r="AI86">
        <v>145</v>
      </c>
      <c r="AJ86">
        <v>0</v>
      </c>
    </row>
    <row r="87" spans="1:36" ht="14.25">
      <c r="A87" s="9" t="s">
        <v>99</v>
      </c>
      <c r="B87">
        <v>29000</v>
      </c>
      <c r="C87" s="10">
        <v>2040</v>
      </c>
      <c r="D87">
        <v>1260</v>
      </c>
      <c r="E87">
        <v>80</v>
      </c>
      <c r="F87">
        <v>2850</v>
      </c>
      <c r="G87">
        <v>911</v>
      </c>
      <c r="H87">
        <v>0</v>
      </c>
      <c r="I87">
        <v>22664</v>
      </c>
      <c r="J87">
        <v>0</v>
      </c>
      <c r="K87" s="1">
        <v>22664</v>
      </c>
      <c r="L87">
        <v>54083</v>
      </c>
      <c r="M87">
        <v>0</v>
      </c>
      <c r="N87" s="10">
        <v>54083</v>
      </c>
      <c r="O87" s="13">
        <v>4722</v>
      </c>
      <c r="P87">
        <v>15000</v>
      </c>
      <c r="Q87" s="13">
        <f t="shared" si="1"/>
        <v>10538</v>
      </c>
      <c r="R87" s="9" t="s">
        <v>99</v>
      </c>
      <c r="S87" s="16">
        <v>2040</v>
      </c>
      <c r="T87">
        <v>87</v>
      </c>
      <c r="U87">
        <v>330</v>
      </c>
      <c r="V87">
        <v>0</v>
      </c>
      <c r="W87">
        <v>220</v>
      </c>
      <c r="X87">
        <v>130</v>
      </c>
      <c r="Y87">
        <v>120</v>
      </c>
      <c r="Z87">
        <v>270</v>
      </c>
      <c r="AA87">
        <v>80</v>
      </c>
      <c r="AB87">
        <v>0</v>
      </c>
      <c r="AC87">
        <v>205</v>
      </c>
      <c r="AD87">
        <v>0</v>
      </c>
      <c r="AE87">
        <v>100</v>
      </c>
      <c r="AF87">
        <v>0</v>
      </c>
      <c r="AG87">
        <v>135</v>
      </c>
      <c r="AH87">
        <v>70</v>
      </c>
      <c r="AI87">
        <v>95</v>
      </c>
      <c r="AJ87">
        <v>0</v>
      </c>
    </row>
    <row r="88" spans="1:36" ht="14.25">
      <c r="A88" s="9" t="s">
        <v>100</v>
      </c>
      <c r="B88">
        <v>29000</v>
      </c>
      <c r="C88" s="10">
        <v>1770</v>
      </c>
      <c r="D88">
        <v>1260</v>
      </c>
      <c r="E88">
        <v>80</v>
      </c>
      <c r="F88">
        <v>2850</v>
      </c>
      <c r="G88">
        <v>903</v>
      </c>
      <c r="H88">
        <v>0</v>
      </c>
      <c r="I88">
        <v>22500</v>
      </c>
      <c r="J88">
        <v>0</v>
      </c>
      <c r="K88" s="1">
        <v>22500</v>
      </c>
      <c r="L88">
        <v>53599</v>
      </c>
      <c r="M88">
        <v>0</v>
      </c>
      <c r="N88" s="10">
        <v>53599</v>
      </c>
      <c r="O88" s="13">
        <v>4764</v>
      </c>
      <c r="P88">
        <v>15000</v>
      </c>
      <c r="Q88" s="13">
        <f t="shared" si="1"/>
        <v>10496</v>
      </c>
      <c r="R88" s="9" t="s">
        <v>100</v>
      </c>
      <c r="S88" s="16">
        <v>1770</v>
      </c>
      <c r="T88">
        <v>130</v>
      </c>
      <c r="U88">
        <v>280</v>
      </c>
      <c r="V88">
        <v>0</v>
      </c>
      <c r="W88">
        <v>220</v>
      </c>
      <c r="X88">
        <v>120</v>
      </c>
      <c r="Y88">
        <v>90</v>
      </c>
      <c r="Z88">
        <v>270</v>
      </c>
      <c r="AA88">
        <v>80</v>
      </c>
      <c r="AB88">
        <v>0</v>
      </c>
      <c r="AC88">
        <v>205</v>
      </c>
      <c r="AD88">
        <v>0</v>
      </c>
      <c r="AE88">
        <v>100</v>
      </c>
      <c r="AF88">
        <v>0</v>
      </c>
      <c r="AG88">
        <v>135</v>
      </c>
      <c r="AH88">
        <v>70</v>
      </c>
      <c r="AI88">
        <v>135</v>
      </c>
      <c r="AJ88">
        <v>0</v>
      </c>
    </row>
    <row r="89" spans="1:36" ht="14.25">
      <c r="A89" s="9" t="s">
        <v>101</v>
      </c>
      <c r="B89">
        <v>29000</v>
      </c>
      <c r="C89" s="10">
        <v>1698</v>
      </c>
      <c r="D89">
        <v>1260</v>
      </c>
      <c r="E89">
        <v>80</v>
      </c>
      <c r="F89">
        <v>2850</v>
      </c>
      <c r="G89">
        <v>884</v>
      </c>
      <c r="H89">
        <v>0</v>
      </c>
      <c r="I89">
        <v>21548</v>
      </c>
      <c r="J89">
        <v>0</v>
      </c>
      <c r="K89" s="1">
        <v>21548</v>
      </c>
      <c r="L89">
        <v>53721</v>
      </c>
      <c r="M89">
        <v>0</v>
      </c>
      <c r="N89" s="10">
        <v>53721</v>
      </c>
      <c r="O89" s="13">
        <v>3599</v>
      </c>
      <c r="P89">
        <v>15000</v>
      </c>
      <c r="Q89" s="13">
        <f t="shared" si="1"/>
        <v>11661</v>
      </c>
      <c r="R89" s="9" t="s">
        <v>101</v>
      </c>
      <c r="S89" s="16">
        <v>1698</v>
      </c>
      <c r="T89">
        <v>65</v>
      </c>
      <c r="U89">
        <v>280</v>
      </c>
      <c r="V89">
        <v>0</v>
      </c>
      <c r="W89">
        <v>220</v>
      </c>
      <c r="X89">
        <v>90</v>
      </c>
      <c r="Y89">
        <v>60</v>
      </c>
      <c r="Z89">
        <v>270</v>
      </c>
      <c r="AA89">
        <v>80</v>
      </c>
      <c r="AB89">
        <v>0</v>
      </c>
      <c r="AC89">
        <v>205</v>
      </c>
      <c r="AD89">
        <v>0</v>
      </c>
      <c r="AE89">
        <v>125</v>
      </c>
      <c r="AF89">
        <v>0</v>
      </c>
      <c r="AG89">
        <v>135</v>
      </c>
      <c r="AH89">
        <v>70</v>
      </c>
      <c r="AI89">
        <v>85</v>
      </c>
      <c r="AJ89">
        <v>0</v>
      </c>
    </row>
    <row r="90" spans="1:36" ht="14.25">
      <c r="A90" s="9" t="s">
        <v>102</v>
      </c>
      <c r="B90">
        <v>29000</v>
      </c>
      <c r="C90" s="10">
        <v>1411</v>
      </c>
      <c r="D90">
        <v>1260</v>
      </c>
      <c r="E90">
        <v>80</v>
      </c>
      <c r="F90">
        <v>2850</v>
      </c>
      <c r="G90">
        <v>878</v>
      </c>
      <c r="H90">
        <v>0</v>
      </c>
      <c r="I90">
        <v>21115</v>
      </c>
      <c r="J90">
        <v>0</v>
      </c>
      <c r="K90" s="1">
        <v>21115</v>
      </c>
      <c r="L90">
        <v>55203</v>
      </c>
      <c r="M90">
        <v>0</v>
      </c>
      <c r="N90" s="10">
        <v>55203</v>
      </c>
      <c r="O90" s="13">
        <v>1391</v>
      </c>
      <c r="P90">
        <v>15000</v>
      </c>
      <c r="Q90" s="13">
        <f t="shared" si="1"/>
        <v>13869</v>
      </c>
      <c r="R90" s="9" t="s">
        <v>102</v>
      </c>
      <c r="S90" s="16">
        <v>1411</v>
      </c>
      <c r="T90">
        <v>0</v>
      </c>
      <c r="U90">
        <v>280</v>
      </c>
      <c r="V90">
        <v>0</v>
      </c>
      <c r="W90">
        <v>105</v>
      </c>
      <c r="X90">
        <v>60</v>
      </c>
      <c r="Y90">
        <v>30</v>
      </c>
      <c r="Z90">
        <v>270</v>
      </c>
      <c r="AA90">
        <v>80</v>
      </c>
      <c r="AB90">
        <v>0</v>
      </c>
      <c r="AC90">
        <v>205</v>
      </c>
      <c r="AD90">
        <v>0</v>
      </c>
      <c r="AE90">
        <v>75</v>
      </c>
      <c r="AF90">
        <v>0</v>
      </c>
      <c r="AG90">
        <v>135</v>
      </c>
      <c r="AH90">
        <v>70</v>
      </c>
      <c r="AI90">
        <v>61</v>
      </c>
      <c r="AJ90">
        <v>0</v>
      </c>
    </row>
    <row r="91" spans="1:36" ht="14.25">
      <c r="A91" s="9" t="s">
        <v>103</v>
      </c>
      <c r="B91">
        <v>29000</v>
      </c>
      <c r="C91" s="10">
        <v>1203</v>
      </c>
      <c r="D91">
        <v>1260</v>
      </c>
      <c r="E91">
        <v>80</v>
      </c>
      <c r="F91">
        <v>2850</v>
      </c>
      <c r="G91">
        <v>858</v>
      </c>
      <c r="H91">
        <v>0</v>
      </c>
      <c r="I91">
        <v>20992</v>
      </c>
      <c r="J91">
        <v>0</v>
      </c>
      <c r="K91" s="1">
        <v>20992</v>
      </c>
      <c r="L91">
        <v>54831</v>
      </c>
      <c r="M91">
        <v>0</v>
      </c>
      <c r="N91" s="10">
        <v>54831</v>
      </c>
      <c r="O91" s="13">
        <v>1412</v>
      </c>
      <c r="P91">
        <v>15000</v>
      </c>
      <c r="Q91" s="13">
        <f t="shared" si="1"/>
        <v>13848</v>
      </c>
      <c r="R91" s="9" t="s">
        <v>103</v>
      </c>
      <c r="S91" s="16">
        <v>1203</v>
      </c>
      <c r="T91">
        <v>0</v>
      </c>
      <c r="U91">
        <v>330</v>
      </c>
      <c r="V91">
        <v>0</v>
      </c>
      <c r="W91">
        <v>50</v>
      </c>
      <c r="X91">
        <v>30</v>
      </c>
      <c r="Y91">
        <v>0</v>
      </c>
      <c r="Z91">
        <v>270</v>
      </c>
      <c r="AA91">
        <v>80</v>
      </c>
      <c r="AB91">
        <v>0</v>
      </c>
      <c r="AC91">
        <v>205</v>
      </c>
      <c r="AD91">
        <v>0</v>
      </c>
      <c r="AE91">
        <v>50</v>
      </c>
      <c r="AF91">
        <v>0</v>
      </c>
      <c r="AG91">
        <v>135</v>
      </c>
      <c r="AH91">
        <v>70</v>
      </c>
      <c r="AI91">
        <v>38</v>
      </c>
      <c r="AJ91">
        <v>0</v>
      </c>
    </row>
    <row r="92" spans="1:36" ht="14.25">
      <c r="A92" s="9" t="s">
        <v>104</v>
      </c>
      <c r="B92">
        <v>29000</v>
      </c>
      <c r="C92" s="10">
        <v>920</v>
      </c>
      <c r="D92">
        <v>1260</v>
      </c>
      <c r="E92">
        <v>80</v>
      </c>
      <c r="F92">
        <v>2850</v>
      </c>
      <c r="G92">
        <v>830</v>
      </c>
      <c r="H92">
        <v>0</v>
      </c>
      <c r="I92">
        <v>21003</v>
      </c>
      <c r="J92">
        <v>0</v>
      </c>
      <c r="K92" s="1">
        <v>21003</v>
      </c>
      <c r="L92">
        <v>53875</v>
      </c>
      <c r="M92">
        <v>0</v>
      </c>
      <c r="N92" s="10">
        <v>53875</v>
      </c>
      <c r="O92" s="13">
        <v>2068</v>
      </c>
      <c r="P92">
        <v>15000</v>
      </c>
      <c r="Q92" s="13">
        <f t="shared" si="1"/>
        <v>13192</v>
      </c>
      <c r="R92" s="9" t="s">
        <v>104</v>
      </c>
      <c r="S92" s="16">
        <v>920</v>
      </c>
      <c r="T92">
        <v>0</v>
      </c>
      <c r="U92">
        <v>280</v>
      </c>
      <c r="V92">
        <v>0</v>
      </c>
      <c r="W92">
        <v>0</v>
      </c>
      <c r="X92">
        <v>0</v>
      </c>
      <c r="Y92">
        <v>0</v>
      </c>
      <c r="Z92">
        <v>270</v>
      </c>
      <c r="AA92">
        <v>80</v>
      </c>
      <c r="AB92">
        <v>0</v>
      </c>
      <c r="AC92">
        <v>205</v>
      </c>
      <c r="AD92">
        <v>0</v>
      </c>
      <c r="AE92">
        <v>25</v>
      </c>
      <c r="AF92">
        <v>0</v>
      </c>
      <c r="AG92">
        <v>135</v>
      </c>
      <c r="AH92">
        <v>70</v>
      </c>
      <c r="AI92">
        <v>24</v>
      </c>
      <c r="AJ92">
        <v>0</v>
      </c>
    </row>
    <row r="93" spans="1:36" ht="14.25">
      <c r="A93" s="9" t="s">
        <v>105</v>
      </c>
      <c r="B93">
        <v>29000</v>
      </c>
      <c r="C93" s="10">
        <v>910</v>
      </c>
      <c r="D93">
        <v>1260</v>
      </c>
      <c r="E93">
        <v>80</v>
      </c>
      <c r="F93">
        <v>2850</v>
      </c>
      <c r="G93">
        <v>822</v>
      </c>
      <c r="H93">
        <v>0</v>
      </c>
      <c r="I93">
        <v>20731</v>
      </c>
      <c r="J93">
        <v>0</v>
      </c>
      <c r="K93" s="1">
        <v>20731</v>
      </c>
      <c r="L93">
        <v>52658</v>
      </c>
      <c r="M93">
        <v>0</v>
      </c>
      <c r="N93" s="10">
        <v>52658</v>
      </c>
      <c r="O93" s="13">
        <v>2995</v>
      </c>
      <c r="P93">
        <v>15000</v>
      </c>
      <c r="Q93" s="13">
        <f t="shared" si="1"/>
        <v>12265</v>
      </c>
      <c r="R93" s="9" t="s">
        <v>105</v>
      </c>
      <c r="S93" s="16">
        <v>910</v>
      </c>
      <c r="T93">
        <v>0</v>
      </c>
      <c r="U93">
        <v>280</v>
      </c>
      <c r="V93">
        <v>0</v>
      </c>
      <c r="W93">
        <v>0</v>
      </c>
      <c r="X93">
        <v>0</v>
      </c>
      <c r="Y93">
        <v>0</v>
      </c>
      <c r="Z93">
        <v>270</v>
      </c>
      <c r="AA93">
        <v>80</v>
      </c>
      <c r="AB93">
        <v>0</v>
      </c>
      <c r="AC93">
        <v>205</v>
      </c>
      <c r="AD93">
        <v>0</v>
      </c>
      <c r="AE93">
        <v>0</v>
      </c>
      <c r="AF93">
        <v>0</v>
      </c>
      <c r="AG93">
        <v>135</v>
      </c>
      <c r="AH93">
        <v>70</v>
      </c>
      <c r="AI93">
        <v>0</v>
      </c>
      <c r="AJ93">
        <v>0</v>
      </c>
    </row>
    <row r="94" spans="1:36" ht="14.25">
      <c r="A94" s="9" t="s">
        <v>106</v>
      </c>
      <c r="B94">
        <v>29000</v>
      </c>
      <c r="C94" s="10">
        <v>980</v>
      </c>
      <c r="D94">
        <v>1260</v>
      </c>
      <c r="E94">
        <v>80</v>
      </c>
      <c r="F94">
        <v>2850</v>
      </c>
      <c r="G94">
        <v>805</v>
      </c>
      <c r="H94">
        <v>0</v>
      </c>
      <c r="I94">
        <v>20796</v>
      </c>
      <c r="J94">
        <v>0</v>
      </c>
      <c r="K94" s="1">
        <v>20796</v>
      </c>
      <c r="L94">
        <v>51667</v>
      </c>
      <c r="M94">
        <v>0</v>
      </c>
      <c r="N94" s="10">
        <v>51667</v>
      </c>
      <c r="O94" s="13">
        <v>4104</v>
      </c>
      <c r="P94">
        <v>15000</v>
      </c>
      <c r="Q94" s="13">
        <f t="shared" si="1"/>
        <v>11156</v>
      </c>
      <c r="R94" s="9" t="s">
        <v>106</v>
      </c>
      <c r="S94" s="16">
        <v>980</v>
      </c>
      <c r="T94">
        <v>0</v>
      </c>
      <c r="U94">
        <v>280</v>
      </c>
      <c r="V94">
        <v>0</v>
      </c>
      <c r="W94">
        <v>0</v>
      </c>
      <c r="X94">
        <v>0</v>
      </c>
      <c r="Y94">
        <v>0</v>
      </c>
      <c r="Z94">
        <v>270</v>
      </c>
      <c r="AA94">
        <v>80</v>
      </c>
      <c r="AB94">
        <v>0</v>
      </c>
      <c r="AC94">
        <v>205</v>
      </c>
      <c r="AD94">
        <v>0</v>
      </c>
      <c r="AE94">
        <v>0</v>
      </c>
      <c r="AF94">
        <v>0</v>
      </c>
      <c r="AG94">
        <v>135</v>
      </c>
      <c r="AH94">
        <v>70</v>
      </c>
      <c r="AI94">
        <v>0</v>
      </c>
      <c r="AJ94">
        <v>0</v>
      </c>
    </row>
    <row r="95" spans="1:36" ht="14.25">
      <c r="A95" s="9" t="s">
        <v>107</v>
      </c>
      <c r="B95">
        <v>29000</v>
      </c>
      <c r="C95" s="10">
        <v>935</v>
      </c>
      <c r="D95">
        <v>1260</v>
      </c>
      <c r="E95">
        <v>80</v>
      </c>
      <c r="F95">
        <v>2850</v>
      </c>
      <c r="G95">
        <v>787</v>
      </c>
      <c r="H95">
        <v>0</v>
      </c>
      <c r="I95">
        <v>20880</v>
      </c>
      <c r="J95">
        <v>0</v>
      </c>
      <c r="K95" s="1">
        <v>20880</v>
      </c>
      <c r="L95">
        <v>50688</v>
      </c>
      <c r="M95">
        <v>0</v>
      </c>
      <c r="N95" s="10">
        <v>50688</v>
      </c>
      <c r="O95" s="13">
        <v>5104</v>
      </c>
      <c r="P95">
        <v>15000</v>
      </c>
      <c r="Q95" s="13">
        <f t="shared" si="1"/>
        <v>10156</v>
      </c>
      <c r="R95" s="9" t="s">
        <v>107</v>
      </c>
      <c r="S95" s="16">
        <v>935</v>
      </c>
      <c r="T95">
        <v>0</v>
      </c>
      <c r="U95">
        <v>280</v>
      </c>
      <c r="V95">
        <v>0</v>
      </c>
      <c r="W95">
        <v>0</v>
      </c>
      <c r="X95">
        <v>0</v>
      </c>
      <c r="Y95">
        <v>0</v>
      </c>
      <c r="Z95">
        <v>270</v>
      </c>
      <c r="AA95">
        <v>80</v>
      </c>
      <c r="AB95">
        <v>0</v>
      </c>
      <c r="AC95">
        <v>205</v>
      </c>
      <c r="AD95">
        <v>0</v>
      </c>
      <c r="AE95">
        <v>0</v>
      </c>
      <c r="AF95">
        <v>0</v>
      </c>
      <c r="AG95">
        <v>135</v>
      </c>
      <c r="AH95">
        <v>70</v>
      </c>
      <c r="AI95">
        <v>0</v>
      </c>
      <c r="AJ95">
        <v>0</v>
      </c>
    </row>
    <row r="96" spans="1:36" ht="14.25">
      <c r="A96" s="9" t="s">
        <v>108</v>
      </c>
      <c r="B96">
        <v>29000</v>
      </c>
      <c r="C96" s="10">
        <v>870</v>
      </c>
      <c r="D96">
        <v>1260</v>
      </c>
      <c r="E96">
        <v>80</v>
      </c>
      <c r="F96">
        <v>2850</v>
      </c>
      <c r="G96">
        <v>757</v>
      </c>
      <c r="H96">
        <v>0</v>
      </c>
      <c r="I96">
        <v>20766</v>
      </c>
      <c r="J96">
        <v>0</v>
      </c>
      <c r="K96" s="1">
        <v>20766</v>
      </c>
      <c r="L96">
        <v>49938</v>
      </c>
      <c r="M96">
        <v>0</v>
      </c>
      <c r="N96" s="10">
        <v>49938</v>
      </c>
      <c r="O96" s="13">
        <v>5645</v>
      </c>
      <c r="P96">
        <v>15000</v>
      </c>
      <c r="Q96" s="13">
        <f t="shared" si="1"/>
        <v>9615</v>
      </c>
      <c r="R96" s="9" t="s">
        <v>108</v>
      </c>
      <c r="S96" s="16">
        <v>870</v>
      </c>
      <c r="T96">
        <v>0</v>
      </c>
      <c r="U96">
        <v>280</v>
      </c>
      <c r="V96">
        <v>0</v>
      </c>
      <c r="W96">
        <v>0</v>
      </c>
      <c r="X96">
        <v>0</v>
      </c>
      <c r="Y96">
        <v>0</v>
      </c>
      <c r="Z96">
        <v>270</v>
      </c>
      <c r="AA96">
        <v>80</v>
      </c>
      <c r="AB96">
        <v>0</v>
      </c>
      <c r="AC96">
        <v>205</v>
      </c>
      <c r="AD96">
        <v>0</v>
      </c>
      <c r="AE96">
        <v>0</v>
      </c>
      <c r="AF96">
        <v>0</v>
      </c>
      <c r="AG96">
        <v>135</v>
      </c>
      <c r="AH96">
        <v>70</v>
      </c>
      <c r="AI96">
        <v>0</v>
      </c>
      <c r="AJ96">
        <v>0</v>
      </c>
    </row>
    <row r="97" spans="1:36" ht="14.25">
      <c r="A97" s="9" t="s">
        <v>109</v>
      </c>
      <c r="B97">
        <v>29000</v>
      </c>
      <c r="C97" s="10">
        <v>870</v>
      </c>
      <c r="D97">
        <v>1260</v>
      </c>
      <c r="E97">
        <v>80</v>
      </c>
      <c r="F97">
        <v>2850</v>
      </c>
      <c r="G97">
        <v>739</v>
      </c>
      <c r="H97">
        <v>0</v>
      </c>
      <c r="I97">
        <v>20074</v>
      </c>
      <c r="J97">
        <v>0</v>
      </c>
      <c r="K97" s="1">
        <v>20074</v>
      </c>
      <c r="L97">
        <v>49150</v>
      </c>
      <c r="M97">
        <v>0</v>
      </c>
      <c r="N97" s="10">
        <v>49150</v>
      </c>
      <c r="O97" s="13">
        <v>5723</v>
      </c>
      <c r="P97">
        <v>15000</v>
      </c>
      <c r="Q97" s="13">
        <f t="shared" si="1"/>
        <v>9537</v>
      </c>
      <c r="R97" s="9" t="s">
        <v>109</v>
      </c>
      <c r="S97" s="16">
        <v>870</v>
      </c>
      <c r="T97">
        <v>0</v>
      </c>
      <c r="U97">
        <v>280</v>
      </c>
      <c r="V97">
        <v>0</v>
      </c>
      <c r="W97">
        <v>0</v>
      </c>
      <c r="X97">
        <v>0</v>
      </c>
      <c r="Y97">
        <v>0</v>
      </c>
      <c r="Z97">
        <v>270</v>
      </c>
      <c r="AA97">
        <v>80</v>
      </c>
      <c r="AB97">
        <v>0</v>
      </c>
      <c r="AC97">
        <v>205</v>
      </c>
      <c r="AD97">
        <v>0</v>
      </c>
      <c r="AE97">
        <v>0</v>
      </c>
      <c r="AF97">
        <v>0</v>
      </c>
      <c r="AG97">
        <v>135</v>
      </c>
      <c r="AH97">
        <v>70</v>
      </c>
      <c r="AI97">
        <v>0</v>
      </c>
      <c r="AJ97">
        <v>0</v>
      </c>
    </row>
    <row r="98" spans="1:36" ht="18.75">
      <c r="A98" s="2" t="s">
        <v>122</v>
      </c>
      <c r="B98" s="42">
        <f t="shared" ref="B98:Q98" si="2">MAX(B2:B97)</f>
        <v>29000</v>
      </c>
      <c r="C98" s="42">
        <f t="shared" si="2"/>
        <v>3250</v>
      </c>
      <c r="D98" s="42">
        <f t="shared" si="2"/>
        <v>1260</v>
      </c>
      <c r="E98" s="42">
        <f t="shared" si="2"/>
        <v>80</v>
      </c>
      <c r="F98" s="42">
        <f t="shared" si="2"/>
        <v>2850</v>
      </c>
      <c r="G98" s="18">
        <f t="shared" si="2"/>
        <v>1075</v>
      </c>
      <c r="H98" s="18">
        <f t="shared" si="2"/>
        <v>2255</v>
      </c>
      <c r="I98" s="17">
        <f t="shared" si="2"/>
        <v>26711</v>
      </c>
      <c r="J98" s="19">
        <f t="shared" si="2"/>
        <v>0</v>
      </c>
      <c r="K98" s="20">
        <f t="shared" si="2"/>
        <v>26711</v>
      </c>
      <c r="L98" s="22">
        <f t="shared" si="2"/>
        <v>61184</v>
      </c>
      <c r="M98" s="21">
        <f t="shared" si="2"/>
        <v>0</v>
      </c>
      <c r="N98" s="22">
        <f t="shared" si="2"/>
        <v>61184</v>
      </c>
      <c r="O98" s="43">
        <f t="shared" si="2"/>
        <v>9480</v>
      </c>
      <c r="P98" s="43">
        <f t="shared" si="2"/>
        <v>15000</v>
      </c>
      <c r="Q98" s="43">
        <f t="shared" si="2"/>
        <v>13869</v>
      </c>
      <c r="S98" s="16">
        <f t="shared" ref="S98:AJ98" si="3">MAX(S2:S97)</f>
        <v>3250</v>
      </c>
      <c r="T98" s="44">
        <f t="shared" si="3"/>
        <v>325</v>
      </c>
      <c r="U98" s="44">
        <f t="shared" si="3"/>
        <v>330</v>
      </c>
      <c r="V98" s="44">
        <f t="shared" si="3"/>
        <v>330</v>
      </c>
      <c r="W98" s="44">
        <f t="shared" si="3"/>
        <v>345</v>
      </c>
      <c r="X98" s="44">
        <f t="shared" si="3"/>
        <v>130</v>
      </c>
      <c r="Y98" s="44">
        <f t="shared" si="3"/>
        <v>130</v>
      </c>
      <c r="Z98" s="44">
        <f t="shared" si="3"/>
        <v>330</v>
      </c>
      <c r="AA98" s="44">
        <f t="shared" si="3"/>
        <v>100</v>
      </c>
      <c r="AB98" s="44">
        <f t="shared" si="3"/>
        <v>280</v>
      </c>
      <c r="AC98" s="44">
        <f t="shared" si="3"/>
        <v>205</v>
      </c>
      <c r="AD98" s="44">
        <f t="shared" si="3"/>
        <v>400</v>
      </c>
      <c r="AE98" s="44">
        <f t="shared" si="3"/>
        <v>150</v>
      </c>
      <c r="AF98" s="44">
        <f t="shared" si="3"/>
        <v>135</v>
      </c>
      <c r="AG98" s="44">
        <f t="shared" si="3"/>
        <v>135</v>
      </c>
      <c r="AH98" s="44">
        <f t="shared" si="3"/>
        <v>100</v>
      </c>
      <c r="AI98" s="44">
        <f t="shared" si="3"/>
        <v>150</v>
      </c>
      <c r="AJ98" s="44">
        <f t="shared" si="3"/>
        <v>52</v>
      </c>
    </row>
    <row r="99" spans="1:36">
      <c r="L99" s="23"/>
      <c r="M99" s="23"/>
      <c r="N99" s="23"/>
    </row>
    <row r="100" spans="1:36">
      <c r="L100" s="23"/>
      <c r="M100" s="23"/>
      <c r="N100" s="23"/>
    </row>
    <row r="101" spans="1:36">
      <c r="L101" s="23"/>
      <c r="M101" s="23"/>
      <c r="N101" s="23"/>
    </row>
    <row r="127" spans="2:19">
      <c r="B127" s="24"/>
      <c r="D127" s="24"/>
    </row>
    <row r="128" spans="2:19">
      <c r="O128" s="47"/>
      <c r="P128" s="47"/>
      <c r="Q128" s="47"/>
      <c r="R128" s="47"/>
      <c r="S128" s="47"/>
    </row>
    <row r="129" spans="1:19">
      <c r="O129" s="47"/>
      <c r="P129" s="47"/>
      <c r="Q129" s="47"/>
      <c r="R129" s="47"/>
      <c r="S129" s="47"/>
    </row>
    <row r="130" spans="1:19">
      <c r="O130" s="47"/>
      <c r="P130" s="47"/>
      <c r="Q130" s="47"/>
      <c r="R130" s="47"/>
      <c r="S130" s="47"/>
    </row>
    <row r="131" spans="1:19">
      <c r="O131" s="47"/>
      <c r="P131" s="47"/>
      <c r="Q131" s="47"/>
      <c r="R131" s="47"/>
      <c r="S131" s="47"/>
    </row>
    <row r="132" spans="1:19">
      <c r="F132" s="25"/>
      <c r="O132" s="47"/>
      <c r="P132" s="47"/>
      <c r="Q132" s="47"/>
      <c r="R132" s="47"/>
      <c r="S132" s="47"/>
    </row>
    <row r="133" spans="1:19">
      <c r="A133" s="26"/>
      <c r="F133" s="27"/>
      <c r="O133" s="47"/>
      <c r="P133" s="47"/>
      <c r="Q133" s="47"/>
      <c r="R133" s="47"/>
      <c r="S133" s="47"/>
    </row>
    <row r="134" spans="1:19">
      <c r="A134" s="26"/>
      <c r="F134" s="28"/>
      <c r="O134" s="47"/>
      <c r="P134" s="47"/>
      <c r="Q134" s="47"/>
      <c r="R134" s="47"/>
      <c r="S134" s="47"/>
    </row>
    <row r="135" spans="1:19">
      <c r="O135" s="47"/>
      <c r="P135" s="47"/>
      <c r="Q135" s="47"/>
      <c r="R135" s="47"/>
      <c r="S135" s="47"/>
    </row>
    <row r="136" spans="1:19">
      <c r="O136" s="47"/>
      <c r="P136" s="47"/>
      <c r="Q136" s="47"/>
      <c r="R136" s="47"/>
      <c r="S136" s="47"/>
    </row>
    <row r="137" spans="1:19" ht="22.5">
      <c r="A137" s="45" t="s">
        <v>110</v>
      </c>
      <c r="B137" s="45"/>
      <c r="C137" s="45"/>
      <c r="D137" s="45"/>
      <c r="E137" s="45"/>
      <c r="F137" s="46"/>
      <c r="G137" s="45"/>
      <c r="O137" s="47"/>
      <c r="P137" s="47"/>
      <c r="Q137" s="47"/>
      <c r="R137" s="47"/>
      <c r="S137" s="47"/>
    </row>
    <row r="138" spans="1:19" ht="18.75">
      <c r="A138" s="29" t="s">
        <v>111</v>
      </c>
      <c r="B138" s="30" t="e">
        <f>MATCH(B140,O2:O30,0)</f>
        <v>#VALUE!</v>
      </c>
      <c r="C138" s="31"/>
      <c r="D138" s="31"/>
      <c r="E138" s="31"/>
      <c r="F138" s="32"/>
      <c r="G138" s="31"/>
      <c r="O138" s="47"/>
      <c r="P138" s="47"/>
      <c r="Q138" s="47"/>
      <c r="R138" s="47"/>
      <c r="S138" s="47"/>
    </row>
    <row r="139" spans="1:19" ht="18.75">
      <c r="A139" s="29" t="s">
        <v>112</v>
      </c>
      <c r="B139" s="29" t="s">
        <v>113</v>
      </c>
      <c r="C139" s="29" t="s">
        <v>114</v>
      </c>
      <c r="D139" s="29" t="s">
        <v>115</v>
      </c>
      <c r="E139" s="29" t="s">
        <v>116</v>
      </c>
      <c r="F139" s="33" t="s">
        <v>117</v>
      </c>
      <c r="G139" s="29" t="s">
        <v>118</v>
      </c>
      <c r="O139" s="47"/>
      <c r="P139" s="47"/>
      <c r="Q139" s="47"/>
      <c r="R139" s="47"/>
      <c r="S139" s="47"/>
    </row>
    <row r="140" spans="1:19" ht="18.75">
      <c r="A140" s="29" t="e">
        <f>INDEX(A2:A30,B138,1)</f>
        <v>#VALUE!</v>
      </c>
      <c r="B140" s="34" t="s">
        <v>127</v>
      </c>
      <c r="C140" s="29" t="e">
        <f>INDEX(B2:B30,B138,1)</f>
        <v>#VALUE!</v>
      </c>
      <c r="D140" s="29" t="e">
        <f>INDEX(C2:C30,B138,1)</f>
        <v>#VALUE!</v>
      </c>
      <c r="E140" s="29" t="e">
        <f>INDEX(G2:G30,B138,1)</f>
        <v>#VALUE!</v>
      </c>
      <c r="F140" s="33" t="e">
        <f>INDEX(K2:K30,B138,1)</f>
        <v>#VALUE!</v>
      </c>
      <c r="G140" s="29" t="e">
        <f>INDEX(N2:N30,B138,1)</f>
        <v>#VALUE!</v>
      </c>
      <c r="O140" s="47"/>
      <c r="P140" s="47"/>
      <c r="Q140" s="47"/>
      <c r="R140" s="47"/>
      <c r="S140" s="47"/>
    </row>
    <row r="141" spans="1:19" ht="18.75">
      <c r="A141" s="35"/>
      <c r="B141" s="35"/>
      <c r="C141" s="35"/>
      <c r="D141" s="35"/>
      <c r="E141" s="35"/>
      <c r="F141" s="36"/>
      <c r="G141" s="35"/>
    </row>
    <row r="142" spans="1:19" ht="18.75">
      <c r="A142" s="29" t="s">
        <v>119</v>
      </c>
      <c r="B142" s="30">
        <f>MATCH(B144,O31:O42,0)</f>
        <v>3</v>
      </c>
      <c r="C142" s="31"/>
      <c r="D142" s="31"/>
      <c r="E142" s="31"/>
      <c r="F142" s="32"/>
      <c r="G142" s="31"/>
    </row>
    <row r="143" spans="1:19" ht="18.75">
      <c r="A143" s="29" t="s">
        <v>112</v>
      </c>
      <c r="B143" s="29" t="s">
        <v>113</v>
      </c>
      <c r="C143" s="29" t="s">
        <v>114</v>
      </c>
      <c r="D143" s="29" t="s">
        <v>115</v>
      </c>
      <c r="E143" s="29" t="s">
        <v>116</v>
      </c>
      <c r="F143" s="33" t="s">
        <v>117</v>
      </c>
      <c r="G143" s="29" t="s">
        <v>118</v>
      </c>
      <c r="O143" s="47"/>
      <c r="P143" s="47"/>
      <c r="Q143" s="47"/>
      <c r="R143" s="47"/>
      <c r="S143" s="47"/>
    </row>
    <row r="144" spans="1:19" ht="18.75">
      <c r="A144" s="29" t="str">
        <f>INDEX(A31:A42,B142,1)</f>
        <v>08:00</v>
      </c>
      <c r="B144" s="37">
        <f>MIN(O31:O42)</f>
        <v>2058</v>
      </c>
      <c r="C144" s="29">
        <f>INDEX(B31:B42,B142,1)</f>
        <v>29000</v>
      </c>
      <c r="D144" s="29">
        <f>INDEX(C31:C42,B142,1)</f>
        <v>2591</v>
      </c>
      <c r="E144" s="29">
        <f>INDEX(G31:G42,B142,1)</f>
        <v>655</v>
      </c>
      <c r="F144" s="33">
        <f>INDEX(K31:K42,B142,1)</f>
        <v>23366</v>
      </c>
      <c r="G144" s="29">
        <f>INDEX(N31:N42,B142,1)</f>
        <v>58476</v>
      </c>
      <c r="O144" s="47"/>
      <c r="P144" s="47"/>
      <c r="Q144" s="47"/>
      <c r="R144" s="47"/>
      <c r="S144" s="47"/>
    </row>
    <row r="145" spans="1:19">
      <c r="A145" s="38"/>
      <c r="B145" s="38"/>
      <c r="C145" s="38"/>
      <c r="D145" s="38"/>
      <c r="E145" s="38"/>
      <c r="F145" s="39"/>
      <c r="G145" s="38"/>
      <c r="O145" s="47"/>
      <c r="P145" s="47"/>
      <c r="Q145" s="47"/>
      <c r="R145" s="47"/>
      <c r="S145" s="47"/>
    </row>
    <row r="146" spans="1:19">
      <c r="A146" s="38"/>
      <c r="B146" s="38"/>
      <c r="C146" s="38"/>
      <c r="D146" s="38"/>
      <c r="E146" s="38"/>
      <c r="F146" s="39"/>
      <c r="G146" s="38"/>
      <c r="O146" s="47"/>
      <c r="P146" s="47"/>
      <c r="Q146" s="47"/>
      <c r="R146" s="47"/>
      <c r="S146" s="47"/>
    </row>
    <row r="147" spans="1:19" ht="18.75">
      <c r="A147" s="29" t="s">
        <v>120</v>
      </c>
      <c r="B147" s="30">
        <f>MATCH(B149,O43:O70,0)</f>
        <v>26</v>
      </c>
      <c r="C147" s="31"/>
      <c r="D147" s="31"/>
      <c r="E147" s="31"/>
      <c r="F147" s="32"/>
      <c r="G147" s="31"/>
      <c r="O147" s="47"/>
      <c r="P147" s="47"/>
      <c r="Q147" s="47"/>
      <c r="R147" s="47"/>
      <c r="S147" s="47"/>
    </row>
    <row r="148" spans="1:19" ht="18.75">
      <c r="A148" s="29" t="s">
        <v>112</v>
      </c>
      <c r="B148" s="29" t="s">
        <v>113</v>
      </c>
      <c r="C148" s="29" t="s">
        <v>114</v>
      </c>
      <c r="D148" s="29" t="s">
        <v>115</v>
      </c>
      <c r="E148" s="29" t="s">
        <v>116</v>
      </c>
      <c r="F148" s="33" t="s">
        <v>117</v>
      </c>
      <c r="G148" s="29" t="s">
        <v>118</v>
      </c>
      <c r="O148" s="47"/>
      <c r="P148" s="47"/>
      <c r="Q148" s="47"/>
      <c r="R148" s="47"/>
      <c r="S148" s="47"/>
    </row>
    <row r="149" spans="1:19" ht="18.75">
      <c r="A149" s="40" t="str">
        <f>INDEX(A43:A70,B147,1)</f>
        <v>16:45</v>
      </c>
      <c r="B149" s="41">
        <f>MIN(O43:O70)</f>
        <v>1818</v>
      </c>
      <c r="C149" s="29">
        <f>INDEX(B43:B70,B147,1)</f>
        <v>29000</v>
      </c>
      <c r="D149" s="29">
        <f>INDEX(C43:C70,B147,1)</f>
        <v>2700</v>
      </c>
      <c r="E149" s="29">
        <f>INDEX(G43:G70,B147,1)</f>
        <v>1050</v>
      </c>
      <c r="F149" s="33">
        <f>INDEX(K43:K70,B147,1)</f>
        <v>25567</v>
      </c>
      <c r="G149" s="29">
        <f>INDEX(N40:N70,B147,1)</f>
        <v>60073</v>
      </c>
      <c r="O149" s="47"/>
      <c r="P149" s="47"/>
      <c r="Q149" s="47"/>
      <c r="R149" s="47"/>
      <c r="S149" s="47"/>
    </row>
    <row r="150" spans="1:19">
      <c r="A150" s="38"/>
      <c r="B150" s="38"/>
      <c r="C150" s="38"/>
      <c r="D150" s="38"/>
      <c r="E150" s="38"/>
      <c r="F150" s="39"/>
      <c r="G150" s="38"/>
      <c r="O150" s="47"/>
      <c r="P150" s="47"/>
      <c r="Q150" s="47"/>
      <c r="R150" s="47"/>
      <c r="S150" s="47"/>
    </row>
    <row r="151" spans="1:19">
      <c r="A151" s="38"/>
      <c r="B151" s="38"/>
      <c r="C151" s="38"/>
      <c r="D151" s="38"/>
      <c r="E151" s="38"/>
      <c r="F151" s="39"/>
      <c r="G151" s="38"/>
      <c r="O151" s="47"/>
      <c r="P151" s="47"/>
      <c r="Q151" s="47"/>
      <c r="R151" s="47"/>
      <c r="S151" s="47"/>
    </row>
    <row r="152" spans="1:19" ht="18.75">
      <c r="A152" s="29" t="s">
        <v>121</v>
      </c>
      <c r="B152" s="30">
        <f>MATCH(B154,O71:O97,0)</f>
        <v>20</v>
      </c>
      <c r="C152" s="31"/>
      <c r="D152" s="31"/>
      <c r="E152" s="31"/>
      <c r="F152" s="32"/>
      <c r="G152" s="31"/>
      <c r="O152" s="47"/>
      <c r="P152" s="47"/>
      <c r="Q152" s="47"/>
      <c r="R152" s="47"/>
      <c r="S152" s="47"/>
    </row>
    <row r="153" spans="1:19" ht="18.75">
      <c r="A153" s="29" t="s">
        <v>112</v>
      </c>
      <c r="B153" s="29" t="s">
        <v>113</v>
      </c>
      <c r="C153" s="29" t="s">
        <v>114</v>
      </c>
      <c r="D153" s="29" t="s">
        <v>115</v>
      </c>
      <c r="E153" s="29" t="s">
        <v>116</v>
      </c>
      <c r="F153" s="33" t="s">
        <v>117</v>
      </c>
      <c r="G153" s="29" t="s">
        <v>118</v>
      </c>
      <c r="O153" s="47"/>
      <c r="P153" s="47"/>
      <c r="Q153" s="47"/>
      <c r="R153" s="47"/>
      <c r="S153" s="47"/>
    </row>
    <row r="154" spans="1:19" ht="18.75">
      <c r="A154" s="29" t="str">
        <f>INDEX(A71:A97,B152,1)</f>
        <v>22:15</v>
      </c>
      <c r="B154" s="34">
        <f>MIN(O71:O97)</f>
        <v>1391</v>
      </c>
      <c r="C154" s="29">
        <f>INDEX(B71:B97,B152,1)</f>
        <v>29000</v>
      </c>
      <c r="D154" s="29">
        <f>INDEX(C71:C97,B152,1)</f>
        <v>1411</v>
      </c>
      <c r="E154" s="29">
        <f>INDEX(G71:G97,B152,1)</f>
        <v>878</v>
      </c>
      <c r="F154" s="33">
        <f>INDEX(K71:K97,B152,1)</f>
        <v>21115</v>
      </c>
      <c r="G154" s="29">
        <f>INDEX(N71:N97,B152,1)</f>
        <v>55203</v>
      </c>
      <c r="O154" s="47"/>
      <c r="P154" s="47"/>
      <c r="Q154" s="47"/>
      <c r="R154" s="47"/>
      <c r="S154" s="47"/>
    </row>
    <row r="155" spans="1:19">
      <c r="O155" s="47"/>
      <c r="P155" s="47"/>
      <c r="Q155" s="47"/>
      <c r="R155" s="47"/>
      <c r="S155" s="47"/>
    </row>
  </sheetData>
  <mergeCells count="3">
    <mergeCell ref="A137:G137"/>
    <mergeCell ref="O128:S140"/>
    <mergeCell ref="O143:S155"/>
  </mergeCells>
  <phoneticPr fontId="17" type="noConversion"/>
  <conditionalFormatting sqref="O128:P128 O141:Q142 O143:P143 O156:Q1048576 T98:AJ98 O1:Q12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0.26874999999999999" bottom="0.26874999999999999" header="0" footer="0"/>
  <pageSetup paperSize="9" scale="50" orientation="landscape" r:id="rId1"/>
  <ignoredErrors>
    <ignoredError sqref="O2:O9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shiyunhui</cp:lastModifiedBy>
  <dcterms:created xsi:type="dcterms:W3CDTF">2022-03-08T10:48:00Z</dcterms:created>
  <dcterms:modified xsi:type="dcterms:W3CDTF">2022-12-23T15:41:43Z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