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9" i="1"/>
  <c r="J10" i="1"/>
  <c r="J11" i="1"/>
  <c r="J12" i="1"/>
  <c r="J13" i="1"/>
  <c r="J14" i="1"/>
  <c r="J15" i="1"/>
  <c r="J16" i="1"/>
  <c r="J17" i="1"/>
  <c r="J18" i="1"/>
  <c r="J19" i="1"/>
  <c r="J9" i="1"/>
  <c r="H9" i="1"/>
  <c r="G9" i="1"/>
  <c r="I9" i="1" s="1"/>
  <c r="G10" i="1"/>
  <c r="G11" i="1"/>
  <c r="H11" i="1" s="1"/>
  <c r="I11" i="1" s="1"/>
  <c r="G12" i="1"/>
  <c r="G13" i="1"/>
  <c r="H13" i="1" s="1"/>
  <c r="I13" i="1" s="1"/>
  <c r="G14" i="1"/>
  <c r="G15" i="1"/>
  <c r="H15" i="1" s="1"/>
  <c r="I15" i="1" s="1"/>
  <c r="G16" i="1"/>
  <c r="G17" i="1"/>
  <c r="H17" i="1" s="1"/>
  <c r="I17" i="1" s="1"/>
  <c r="G18" i="1"/>
  <c r="G19" i="1"/>
  <c r="H19" i="1" s="1"/>
  <c r="I19" i="1" s="1"/>
  <c r="C9" i="1"/>
  <c r="C10" i="1"/>
  <c r="C11" i="1"/>
  <c r="C12" i="1"/>
  <c r="C13" i="1"/>
  <c r="C14" i="1"/>
  <c r="C15" i="1"/>
  <c r="C16" i="1"/>
  <c r="C17" i="1"/>
  <c r="C18" i="1"/>
  <c r="C19" i="1"/>
  <c r="H18" i="1" l="1"/>
  <c r="I18" i="1" s="1"/>
  <c r="H16" i="1"/>
  <c r="I16" i="1" s="1"/>
  <c r="H14" i="1"/>
  <c r="I14" i="1" s="1"/>
  <c r="H12" i="1"/>
  <c r="I12" i="1" s="1"/>
  <c r="H10" i="1"/>
  <c r="I10" i="1" s="1"/>
</calcChain>
</file>

<file path=xl/sharedStrings.xml><?xml version="1.0" encoding="utf-8"?>
<sst xmlns="http://schemas.openxmlformats.org/spreadsheetml/2006/main" count="39" uniqueCount="25">
  <si>
    <t>N0</t>
  </si>
  <si>
    <t>URUT</t>
  </si>
  <si>
    <t>KODE</t>
  </si>
  <si>
    <t>BARANG</t>
  </si>
  <si>
    <t>PEMASOK</t>
  </si>
  <si>
    <t>STOK</t>
  </si>
  <si>
    <t>TANGGAL</t>
  </si>
  <si>
    <t>JLH.TERJUAL</t>
  </si>
  <si>
    <t>TOTAL</t>
  </si>
  <si>
    <t>DISCOUNT</t>
  </si>
  <si>
    <t>BAYAR</t>
  </si>
  <si>
    <t>AKHIR</t>
  </si>
  <si>
    <t>KET.</t>
  </si>
  <si>
    <t>DATA</t>
  </si>
  <si>
    <t>A</t>
  </si>
  <si>
    <t>B</t>
  </si>
  <si>
    <t>C</t>
  </si>
  <si>
    <t>D</t>
  </si>
  <si>
    <t>TABEL DATA</t>
  </si>
  <si>
    <t>KODE BARANG</t>
  </si>
  <si>
    <t>HARSAT</t>
  </si>
  <si>
    <t>PT. MAS NAGA</t>
  </si>
  <si>
    <t>CV. JAYA PRIMA</t>
  </si>
  <si>
    <t>PT. SEJAHTERA</t>
  </si>
  <si>
    <t>PD. MAKMUR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</si>
</sst>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#,##0\ &quot;UNIT&quot;"/>
    <numFmt numFmtId="166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1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6" fontId="0" fillId="0" borderId="1" xfId="1" applyNumberFormat="1" applyFont="1" applyBorder="1"/>
    <xf numFmtId="166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3" xfId="0" applyNumberFormat="1" applyBorder="1"/>
    <xf numFmtId="15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right"/>
    </xf>
    <xf numFmtId="166" fontId="0" fillId="0" borderId="3" xfId="1" applyNumberFormat="1" applyFont="1" applyBorder="1"/>
    <xf numFmtId="166" fontId="0" fillId="0" borderId="3" xfId="0" applyNumberFormat="1" applyBorder="1"/>
    <xf numFmtId="0" fontId="0" fillId="0" borderId="5" xfId="0" applyBorder="1" applyAlignment="1">
      <alignment horizontal="center"/>
    </xf>
    <xf numFmtId="165" fontId="0" fillId="0" borderId="5" xfId="0" applyNumberFormat="1" applyBorder="1"/>
    <xf numFmtId="15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right"/>
    </xf>
    <xf numFmtId="166" fontId="0" fillId="0" borderId="5" xfId="1" applyNumberFormat="1" applyFont="1" applyBorder="1"/>
    <xf numFmtId="166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771526</xdr:colOff>
      <xdr:row>0</xdr:row>
      <xdr:rowOff>104776</xdr:rowOff>
    </xdr:from>
    <xdr:to>
      <xdr:col>7</xdr:col>
      <xdr:colOff>790576</xdr:colOff>
      <xdr:row>3</xdr:row>
      <xdr:rowOff>257175</xdr:rowOff>
    </xdr:to>
    <xdr:sp macro="" textlink="">
      <xdr:nvSpPr>
        <xdr:cNvPr id="2" name="TextBox 1"/>
        <xdr:cNvSpPr txBox="1"/>
      </xdr:nvSpPr>
      <xdr:spPr>
        <a:xfrm>
          <a:off x="2076451" y="104776"/>
          <a:ext cx="5200650" cy="752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1"/>
            <a:t>PT.VICO OFFICE</a:t>
          </a:r>
        </a:p>
        <a:p>
          <a:pPr algn="ctr"/>
          <a:r>
            <a:rPr lang="en-GB" sz="1400" b="1"/>
            <a:t>DAFTAR STOK DAN PENJUALAN BARANG</a:t>
          </a:r>
        </a:p>
        <a:p>
          <a:pPr algn="ctr"/>
          <a:r>
            <a:rPr lang="en-GB" sz="1400" b="1" u="none">
              <a:solidFill>
                <a:sysClr val="windowText" lastClr="000000"/>
              </a:solidFill>
            </a:rPr>
            <a:t>BULAN JANUARI</a:t>
          </a:r>
          <a:r>
            <a:rPr lang="en-GB" sz="1400" b="1" u="none" baseline="0">
              <a:solidFill>
                <a:sysClr val="windowText" lastClr="000000"/>
              </a:solidFill>
            </a:rPr>
            <a:t> 2011</a:t>
          </a:r>
          <a:endParaRPr lang="en-GB" sz="1400" b="1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572555</xdr:colOff>
      <xdr:row>2</xdr:row>
      <xdr:rowOff>28575</xdr:rowOff>
    </xdr:from>
    <xdr:to>
      <xdr:col>3</xdr:col>
      <xdr:colOff>56093</xdr:colOff>
      <xdr:row>5</xdr:row>
      <xdr:rowOff>63067</xdr:rowOff>
    </xdr:to>
    <xdr:sp macro="" textlink="">
      <xdr:nvSpPr>
        <xdr:cNvPr id="4" name="Rectangle 3"/>
        <xdr:cNvSpPr/>
      </xdr:nvSpPr>
      <xdr:spPr>
        <a:xfrm>
          <a:off x="1877480" y="390525"/>
          <a:ext cx="569388" cy="86316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GB" sz="6600" b="1" cap="none" spc="0">
            <a:ln w="22225">
              <a:solidFill>
                <a:schemeClr val="tx1"/>
              </a:solidFill>
              <a:prstDash val="solid"/>
            </a:ln>
            <a:solidFill>
              <a:schemeClr val="bg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361950</xdr:colOff>
      <xdr:row>1</xdr:row>
      <xdr:rowOff>19050</xdr:rowOff>
    </xdr:from>
    <xdr:to>
      <xdr:col>2</xdr:col>
      <xdr:colOff>285750</xdr:colOff>
      <xdr:row>4</xdr:row>
      <xdr:rowOff>19050</xdr:rowOff>
    </xdr:to>
    <xdr:sp macro="" textlink="">
      <xdr:nvSpPr>
        <xdr:cNvPr id="7" name="Oval 6"/>
        <xdr:cNvSpPr/>
      </xdr:nvSpPr>
      <xdr:spPr>
        <a:xfrm>
          <a:off x="771525" y="142875"/>
          <a:ext cx="819150" cy="98107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590550</xdr:colOff>
      <xdr:row>1</xdr:row>
      <xdr:rowOff>104775</xdr:rowOff>
    </xdr:from>
    <xdr:to>
      <xdr:col>2</xdr:col>
      <xdr:colOff>38100</xdr:colOff>
      <xdr:row>2</xdr:row>
      <xdr:rowOff>114300</xdr:rowOff>
    </xdr:to>
    <xdr:sp macro="" textlink="">
      <xdr:nvSpPr>
        <xdr:cNvPr id="8" name="TextBox 7"/>
        <xdr:cNvSpPr txBox="1"/>
      </xdr:nvSpPr>
      <xdr:spPr>
        <a:xfrm>
          <a:off x="1000125" y="228600"/>
          <a:ext cx="3429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Pt</a:t>
          </a:r>
        </a:p>
      </xdr:txBody>
    </xdr:sp>
    <xdr:clientData/>
  </xdr:twoCellAnchor>
  <xdr:twoCellAnchor>
    <xdr:from>
      <xdr:col>1</xdr:col>
      <xdr:colOff>409575</xdr:colOff>
      <xdr:row>0</xdr:row>
      <xdr:rowOff>0</xdr:rowOff>
    </xdr:from>
    <xdr:to>
      <xdr:col>2</xdr:col>
      <xdr:colOff>237565</xdr:colOff>
      <xdr:row>4</xdr:row>
      <xdr:rowOff>66675</xdr:rowOff>
    </xdr:to>
    <xdr:grpSp>
      <xdr:nvGrpSpPr>
        <xdr:cNvPr id="12" name="Group 11"/>
        <xdr:cNvGrpSpPr/>
      </xdr:nvGrpSpPr>
      <xdr:grpSpPr>
        <a:xfrm>
          <a:off x="819150" y="0"/>
          <a:ext cx="723340" cy="1171575"/>
          <a:chOff x="828675" y="0"/>
          <a:chExt cx="723340" cy="1251954"/>
        </a:xfrm>
      </xdr:grpSpPr>
      <xdr:sp macro="" textlink="">
        <xdr:nvSpPr>
          <xdr:cNvPr id="10" name="Rectangle 9"/>
          <xdr:cNvSpPr/>
        </xdr:nvSpPr>
        <xdr:spPr>
          <a:xfrm>
            <a:off x="845203" y="0"/>
            <a:ext cx="652744" cy="247650"/>
          </a:xfrm>
          <a:prstGeom prst="rect">
            <a:avLst/>
          </a:prstGeom>
          <a:noFill/>
          <a:ln>
            <a:noFill/>
          </a:ln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GB" sz="7200" b="1" cap="none" spc="50">
                <a:ln w="9525" cmpd="sng">
                  <a:solidFill>
                    <a:schemeClr val="accent1">
                      <a:lumMod val="75000"/>
                    </a:schemeClr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v</a:t>
            </a:r>
          </a:p>
        </xdr:txBody>
      </xdr:sp>
      <xdr:sp macro="" textlink="">
        <xdr:nvSpPr>
          <xdr:cNvPr id="11" name="Rectangle 10"/>
          <xdr:cNvSpPr/>
        </xdr:nvSpPr>
        <xdr:spPr>
          <a:xfrm>
            <a:off x="828675" y="314325"/>
            <a:ext cx="723340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GB" sz="54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ysClr val="windowText" lastClr="000000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O</a:t>
            </a:r>
            <a:endParaRPr lang="en-GB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2</xdr:col>
      <xdr:colOff>800100</xdr:colOff>
      <xdr:row>3</xdr:row>
      <xdr:rowOff>133350</xdr:rowOff>
    </xdr:from>
    <xdr:to>
      <xdr:col>7</xdr:col>
      <xdr:colOff>809625</xdr:colOff>
      <xdr:row>3</xdr:row>
      <xdr:rowOff>133350</xdr:rowOff>
    </xdr:to>
    <xdr:cxnSp macro="">
      <xdr:nvCxnSpPr>
        <xdr:cNvPr id="14" name="Straight Connector 13"/>
        <xdr:cNvCxnSpPr/>
      </xdr:nvCxnSpPr>
      <xdr:spPr>
        <a:xfrm>
          <a:off x="2105025" y="819150"/>
          <a:ext cx="519112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3" workbookViewId="0">
      <selection activeCell="B22" sqref="B22:F25"/>
    </sheetView>
  </sheetViews>
  <sheetFormatPr defaultRowHeight="15" x14ac:dyDescent="0.25"/>
  <cols>
    <col min="1" max="1" width="6.140625" customWidth="1"/>
    <col min="2" max="2" width="13.42578125" customWidth="1"/>
    <col min="3" max="3" width="16.28515625" customWidth="1"/>
    <col min="4" max="4" width="15" customWidth="1"/>
    <col min="5" max="5" width="16" customWidth="1"/>
    <col min="6" max="6" width="13.85546875" customWidth="1"/>
    <col min="7" max="7" width="16.5703125" customWidth="1"/>
    <col min="8" max="8" width="16" customWidth="1"/>
    <col min="9" max="9" width="16.140625" customWidth="1"/>
    <col min="10" max="10" width="12.7109375" customWidth="1"/>
    <col min="11" max="11" width="14.7109375" customWidth="1"/>
  </cols>
  <sheetData>
    <row r="1" spans="1:11" ht="9.75" customHeight="1" x14ac:dyDescent="0.25"/>
    <row r="2" spans="1:11" ht="18.75" customHeight="1" x14ac:dyDescent="0.25"/>
    <row r="3" spans="1:11" ht="25.5" customHeight="1" x14ac:dyDescent="0.25"/>
    <row r="4" spans="1:11" ht="33" customHeight="1" x14ac:dyDescent="0.25"/>
    <row r="5" spans="1:11" ht="6.75" customHeight="1" thickBot="1" x14ac:dyDescent="0.3"/>
    <row r="6" spans="1:11" x14ac:dyDescent="0.25">
      <c r="A6" s="11" t="s">
        <v>0</v>
      </c>
      <c r="B6" s="11" t="s">
        <v>2</v>
      </c>
      <c r="C6" s="12" t="s">
        <v>13</v>
      </c>
      <c r="D6" s="12"/>
      <c r="E6" s="12"/>
      <c r="F6" s="12"/>
      <c r="G6" s="12"/>
      <c r="H6" s="12"/>
      <c r="I6" s="12"/>
      <c r="J6" s="29" t="s">
        <v>5</v>
      </c>
      <c r="K6" s="31" t="s">
        <v>12</v>
      </c>
    </row>
    <row r="7" spans="1:11" ht="15.75" thickBot="1" x14ac:dyDescent="0.3">
      <c r="A7" s="13" t="s">
        <v>1</v>
      </c>
      <c r="B7" s="13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 t="s">
        <v>10</v>
      </c>
      <c r="J7" s="30" t="s">
        <v>11</v>
      </c>
      <c r="K7" s="32"/>
    </row>
    <row r="8" spans="1:11" ht="3" customHeight="1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16">
        <v>1</v>
      </c>
      <c r="B9" s="16" t="s">
        <v>14</v>
      </c>
      <c r="C9" s="17" t="str">
        <f>HLOOKUP(B9,$C$22:$F$25,2)</f>
        <v>PT. MAS NAGA</v>
      </c>
      <c r="D9" s="18">
        <v>37</v>
      </c>
      <c r="E9" s="19">
        <v>40544</v>
      </c>
      <c r="F9" s="20">
        <v>24</v>
      </c>
      <c r="G9" s="21">
        <f>HLOOKUP(B9,$C$22:$F$25,3)*F9</f>
        <v>14400000</v>
      </c>
      <c r="H9" s="21">
        <f>HLOOKUP(B9,$C$22:$F$25,4)*G9</f>
        <v>1008000.0000000001</v>
      </c>
      <c r="I9" s="22">
        <f>G9-H9</f>
        <v>13392000</v>
      </c>
      <c r="J9" s="18">
        <f>D9-F9</f>
        <v>13</v>
      </c>
      <c r="K9" s="17" t="str">
        <f>IF(J9&lt;D9/3,"SEGERA PESAN","CUKUP")</f>
        <v>CUKUP</v>
      </c>
    </row>
    <row r="10" spans="1:11" x14ac:dyDescent="0.25">
      <c r="A10" s="2">
        <v>2</v>
      </c>
      <c r="B10" s="2" t="s">
        <v>15</v>
      </c>
      <c r="C10" s="1" t="str">
        <f t="shared" ref="C10:C19" si="0">HLOOKUP(B10,$C$22:$F$25,2)</f>
        <v>CV. JAYA PRIMA</v>
      </c>
      <c r="D10" s="3">
        <v>35</v>
      </c>
      <c r="E10" s="4">
        <v>40545</v>
      </c>
      <c r="F10" s="5">
        <v>12</v>
      </c>
      <c r="G10" s="6">
        <f t="shared" ref="G10:G19" si="1">HLOOKUP(B10,$C$22:$F$25,3)*F10</f>
        <v>4200000</v>
      </c>
      <c r="H10" s="6">
        <f t="shared" ref="H10:H19" si="2">HLOOKUP(B10,$C$22:$F$25,4)*G10</f>
        <v>126000</v>
      </c>
      <c r="I10" s="7">
        <f t="shared" ref="I10:I19" si="3">G10-H10</f>
        <v>4074000</v>
      </c>
      <c r="J10" s="3">
        <f t="shared" ref="J10:J19" si="4">D10-F10</f>
        <v>23</v>
      </c>
      <c r="K10" s="1" t="str">
        <f t="shared" ref="K10:K19" si="5">IF(J10&lt;D10/3,"SEGERA PESAN","CUKUP")</f>
        <v>CUKUP</v>
      </c>
    </row>
    <row r="11" spans="1:11" x14ac:dyDescent="0.25">
      <c r="A11" s="2">
        <v>3</v>
      </c>
      <c r="B11" s="2" t="s">
        <v>16</v>
      </c>
      <c r="C11" s="1" t="str">
        <f t="shared" si="0"/>
        <v>PT. SEJAHTERA</v>
      </c>
      <c r="D11" s="3">
        <v>40</v>
      </c>
      <c r="E11" s="4">
        <v>40546</v>
      </c>
      <c r="F11" s="5">
        <v>30</v>
      </c>
      <c r="G11" s="6">
        <f t="shared" si="1"/>
        <v>16200000</v>
      </c>
      <c r="H11" s="6">
        <f t="shared" si="2"/>
        <v>810000</v>
      </c>
      <c r="I11" s="7">
        <f t="shared" si="3"/>
        <v>15390000</v>
      </c>
      <c r="J11" s="3">
        <f t="shared" si="4"/>
        <v>10</v>
      </c>
      <c r="K11" s="1" t="str">
        <f t="shared" si="5"/>
        <v>SEGERA PESAN</v>
      </c>
    </row>
    <row r="12" spans="1:11" x14ac:dyDescent="0.25">
      <c r="A12" s="2">
        <v>4</v>
      </c>
      <c r="B12" s="2" t="s">
        <v>17</v>
      </c>
      <c r="C12" s="1" t="str">
        <f t="shared" si="0"/>
        <v>PD. MAKMUR</v>
      </c>
      <c r="D12" s="3">
        <v>50</v>
      </c>
      <c r="E12" s="4">
        <v>40547</v>
      </c>
      <c r="F12" s="5">
        <v>10</v>
      </c>
      <c r="G12" s="6">
        <f t="shared" si="1"/>
        <v>4000000</v>
      </c>
      <c r="H12" s="6">
        <f t="shared" si="2"/>
        <v>100000</v>
      </c>
      <c r="I12" s="7">
        <f t="shared" si="3"/>
        <v>3900000</v>
      </c>
      <c r="J12" s="3">
        <f t="shared" si="4"/>
        <v>40</v>
      </c>
      <c r="K12" s="1" t="str">
        <f t="shared" si="5"/>
        <v>CUKUP</v>
      </c>
    </row>
    <row r="13" spans="1:11" x14ac:dyDescent="0.25">
      <c r="A13" s="2">
        <v>5</v>
      </c>
      <c r="B13" s="2" t="s">
        <v>16</v>
      </c>
      <c r="C13" s="1" t="str">
        <f t="shared" si="0"/>
        <v>PT. SEJAHTERA</v>
      </c>
      <c r="D13" s="3">
        <v>75</v>
      </c>
      <c r="E13" s="4">
        <v>40548</v>
      </c>
      <c r="F13" s="5">
        <v>60</v>
      </c>
      <c r="G13" s="6">
        <f t="shared" si="1"/>
        <v>32400000</v>
      </c>
      <c r="H13" s="6">
        <f t="shared" si="2"/>
        <v>1620000</v>
      </c>
      <c r="I13" s="7">
        <f t="shared" si="3"/>
        <v>30780000</v>
      </c>
      <c r="J13" s="3">
        <f t="shared" si="4"/>
        <v>15</v>
      </c>
      <c r="K13" s="1" t="str">
        <f t="shared" si="5"/>
        <v>SEGERA PESAN</v>
      </c>
    </row>
    <row r="14" spans="1:11" x14ac:dyDescent="0.25">
      <c r="A14" s="2">
        <v>6</v>
      </c>
      <c r="B14" s="2" t="s">
        <v>17</v>
      </c>
      <c r="C14" s="1" t="str">
        <f t="shared" si="0"/>
        <v>PD. MAKMUR</v>
      </c>
      <c r="D14" s="3">
        <v>20</v>
      </c>
      <c r="E14" s="4">
        <v>40549</v>
      </c>
      <c r="F14" s="5">
        <v>15</v>
      </c>
      <c r="G14" s="6">
        <f t="shared" si="1"/>
        <v>6000000</v>
      </c>
      <c r="H14" s="6">
        <f t="shared" si="2"/>
        <v>150000</v>
      </c>
      <c r="I14" s="7">
        <f t="shared" si="3"/>
        <v>5850000</v>
      </c>
      <c r="J14" s="3">
        <f t="shared" si="4"/>
        <v>5</v>
      </c>
      <c r="K14" s="1" t="str">
        <f t="shared" si="5"/>
        <v>SEGERA PESAN</v>
      </c>
    </row>
    <row r="15" spans="1:11" x14ac:dyDescent="0.25">
      <c r="A15" s="2">
        <v>7</v>
      </c>
      <c r="B15" s="2" t="s">
        <v>14</v>
      </c>
      <c r="C15" s="1" t="str">
        <f t="shared" si="0"/>
        <v>PT. MAS NAGA</v>
      </c>
      <c r="D15" s="3">
        <v>45</v>
      </c>
      <c r="E15" s="4">
        <v>40550</v>
      </c>
      <c r="F15" s="5">
        <v>25</v>
      </c>
      <c r="G15" s="6">
        <f t="shared" si="1"/>
        <v>15000000</v>
      </c>
      <c r="H15" s="6">
        <f t="shared" si="2"/>
        <v>1050000</v>
      </c>
      <c r="I15" s="7">
        <f t="shared" si="3"/>
        <v>13950000</v>
      </c>
      <c r="J15" s="3">
        <f t="shared" si="4"/>
        <v>20</v>
      </c>
      <c r="K15" s="1" t="str">
        <f t="shared" si="5"/>
        <v>CUKUP</v>
      </c>
    </row>
    <row r="16" spans="1:11" x14ac:dyDescent="0.25">
      <c r="A16" s="2">
        <v>8</v>
      </c>
      <c r="B16" s="2" t="s">
        <v>14</v>
      </c>
      <c r="C16" s="1" t="str">
        <f t="shared" si="0"/>
        <v>PT. MAS NAGA</v>
      </c>
      <c r="D16" s="3">
        <v>25</v>
      </c>
      <c r="E16" s="4">
        <v>40551</v>
      </c>
      <c r="F16" s="5">
        <v>23</v>
      </c>
      <c r="G16" s="6">
        <f t="shared" si="1"/>
        <v>13800000</v>
      </c>
      <c r="H16" s="6">
        <f t="shared" si="2"/>
        <v>966000.00000000012</v>
      </c>
      <c r="I16" s="7">
        <f t="shared" si="3"/>
        <v>12834000</v>
      </c>
      <c r="J16" s="3">
        <f t="shared" si="4"/>
        <v>2</v>
      </c>
      <c r="K16" s="1" t="str">
        <f t="shared" si="5"/>
        <v>SEGERA PESAN</v>
      </c>
    </row>
    <row r="17" spans="1:11" x14ac:dyDescent="0.25">
      <c r="A17" s="2">
        <v>9</v>
      </c>
      <c r="B17" s="2" t="s">
        <v>15</v>
      </c>
      <c r="C17" s="1" t="str">
        <f t="shared" si="0"/>
        <v>CV. JAYA PRIMA</v>
      </c>
      <c r="D17" s="3">
        <v>10</v>
      </c>
      <c r="E17" s="4">
        <v>40552</v>
      </c>
      <c r="F17" s="5">
        <v>7</v>
      </c>
      <c r="G17" s="6">
        <f t="shared" si="1"/>
        <v>2450000</v>
      </c>
      <c r="H17" s="6">
        <f t="shared" si="2"/>
        <v>73500</v>
      </c>
      <c r="I17" s="7">
        <f t="shared" si="3"/>
        <v>2376500</v>
      </c>
      <c r="J17" s="3">
        <f t="shared" si="4"/>
        <v>3</v>
      </c>
      <c r="K17" s="1" t="str">
        <f t="shared" si="5"/>
        <v>SEGERA PESAN</v>
      </c>
    </row>
    <row r="18" spans="1:11" x14ac:dyDescent="0.25">
      <c r="A18" s="2">
        <v>10</v>
      </c>
      <c r="B18" s="2" t="s">
        <v>16</v>
      </c>
      <c r="C18" s="1" t="str">
        <f t="shared" si="0"/>
        <v>PT. SEJAHTERA</v>
      </c>
      <c r="D18" s="3">
        <v>15</v>
      </c>
      <c r="E18" s="4">
        <v>40553</v>
      </c>
      <c r="F18" s="5">
        <v>10</v>
      </c>
      <c r="G18" s="6">
        <f t="shared" si="1"/>
        <v>5400000</v>
      </c>
      <c r="H18" s="6">
        <f t="shared" si="2"/>
        <v>270000</v>
      </c>
      <c r="I18" s="7">
        <f t="shared" si="3"/>
        <v>5130000</v>
      </c>
      <c r="J18" s="3">
        <f t="shared" si="4"/>
        <v>5</v>
      </c>
      <c r="K18" s="1" t="str">
        <f t="shared" si="5"/>
        <v>CUKUP</v>
      </c>
    </row>
    <row r="19" spans="1:11" ht="15.75" thickBot="1" x14ac:dyDescent="0.3">
      <c r="A19" s="23">
        <v>11</v>
      </c>
      <c r="B19" s="23" t="s">
        <v>17</v>
      </c>
      <c r="C19" s="14" t="str">
        <f t="shared" si="0"/>
        <v>PD. MAKMUR</v>
      </c>
      <c r="D19" s="24">
        <v>64</v>
      </c>
      <c r="E19" s="25">
        <v>40554</v>
      </c>
      <c r="F19" s="26">
        <v>45</v>
      </c>
      <c r="G19" s="27">
        <f t="shared" si="1"/>
        <v>18000000</v>
      </c>
      <c r="H19" s="27">
        <f t="shared" si="2"/>
        <v>450000</v>
      </c>
      <c r="I19" s="28">
        <f t="shared" si="3"/>
        <v>17550000</v>
      </c>
      <c r="J19" s="24">
        <f t="shared" si="4"/>
        <v>19</v>
      </c>
      <c r="K19" s="14" t="str">
        <f t="shared" si="5"/>
        <v>SEGERA PESAN</v>
      </c>
    </row>
    <row r="20" spans="1:11" ht="7.5" customHeight="1" x14ac:dyDescent="0.25"/>
    <row r="21" spans="1:11" x14ac:dyDescent="0.25">
      <c r="B21" t="s">
        <v>18</v>
      </c>
    </row>
    <row r="22" spans="1:11" x14ac:dyDescent="0.25">
      <c r="B22" s="2" t="s">
        <v>19</v>
      </c>
      <c r="C22" s="2" t="s">
        <v>14</v>
      </c>
      <c r="D22" s="2" t="s">
        <v>15</v>
      </c>
      <c r="E22" s="2" t="s">
        <v>16</v>
      </c>
      <c r="F22" s="2" t="s">
        <v>17</v>
      </c>
    </row>
    <row r="23" spans="1:11" x14ac:dyDescent="0.25">
      <c r="B23" s="1" t="s">
        <v>4</v>
      </c>
      <c r="C23" s="1" t="s">
        <v>21</v>
      </c>
      <c r="D23" s="1" t="s">
        <v>22</v>
      </c>
      <c r="E23" s="1" t="s">
        <v>23</v>
      </c>
      <c r="F23" s="1" t="s">
        <v>24</v>
      </c>
    </row>
    <row r="24" spans="1:11" x14ac:dyDescent="0.25">
      <c r="B24" s="1" t="s">
        <v>20</v>
      </c>
      <c r="C24" s="8">
        <v>600000</v>
      </c>
      <c r="D24" s="8">
        <v>350000</v>
      </c>
      <c r="E24" s="8">
        <v>540000</v>
      </c>
      <c r="F24" s="8">
        <v>400000</v>
      </c>
    </row>
    <row r="25" spans="1:11" x14ac:dyDescent="0.25">
      <c r="B25" s="1" t="s">
        <v>9</v>
      </c>
      <c r="C25" s="9">
        <v>7.0000000000000007E-2</v>
      </c>
      <c r="D25" s="9">
        <v>0.03</v>
      </c>
      <c r="E25" s="9">
        <v>0.05</v>
      </c>
      <c r="F25" s="10">
        <v>2.5000000000000001E-2</v>
      </c>
    </row>
  </sheetData>
  <mergeCells count="2">
    <mergeCell ref="C6:I6"/>
    <mergeCell ref="K6:K7"/>
  </mergeCells>
  <printOptions headings="1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2022-10-27T02:42:59Z</cp:lastPrinted>
  <dcterms:created xsi:type="dcterms:W3CDTF">2022-10-27T01:40:05Z</dcterms:created>
  <dcterms:modified xsi:type="dcterms:W3CDTF">2022-10-27T02:43:06Z</dcterms:modified>
</cp:coreProperties>
</file>