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J8" i="1"/>
  <c r="K8" i="1" s="1"/>
  <c r="J9" i="1"/>
  <c r="J10" i="1"/>
  <c r="J11" i="1"/>
  <c r="J12" i="1"/>
  <c r="J13" i="1"/>
  <c r="I9" i="1"/>
  <c r="I10" i="1"/>
  <c r="I11" i="1"/>
  <c r="I12" i="1"/>
  <c r="I13" i="1"/>
  <c r="I8" i="1"/>
  <c r="H9" i="1"/>
  <c r="H10" i="1"/>
  <c r="H11" i="1"/>
  <c r="H12" i="1"/>
  <c r="H13" i="1"/>
  <c r="H8" i="1"/>
  <c r="G9" i="1"/>
  <c r="G10" i="1"/>
  <c r="G11" i="1"/>
  <c r="G12" i="1"/>
  <c r="G13" i="1"/>
  <c r="G8" i="1"/>
  <c r="F9" i="1"/>
  <c r="F10" i="1"/>
  <c r="F11" i="1"/>
  <c r="F12" i="1"/>
  <c r="F13" i="1"/>
  <c r="F8" i="1"/>
</calcChain>
</file>

<file path=xl/sharedStrings.xml><?xml version="1.0" encoding="utf-8"?>
<sst xmlns="http://schemas.openxmlformats.org/spreadsheetml/2006/main" count="28" uniqueCount="23">
  <si>
    <t>No.</t>
  </si>
  <si>
    <t>Kode</t>
  </si>
  <si>
    <t>Kamar</t>
  </si>
  <si>
    <t>Penyewa</t>
  </si>
  <si>
    <t>Nama</t>
  </si>
  <si>
    <t>Lama</t>
  </si>
  <si>
    <t>Sewa</t>
  </si>
  <si>
    <t>tarif Sewa</t>
  </si>
  <si>
    <t>Per Hari</t>
  </si>
  <si>
    <t>Discount</t>
  </si>
  <si>
    <t>Pajak</t>
  </si>
  <si>
    <t>Jumlah</t>
  </si>
  <si>
    <t xml:space="preserve">Total </t>
  </si>
  <si>
    <t>Bayar</t>
  </si>
  <si>
    <t>EX</t>
  </si>
  <si>
    <t>SU</t>
  </si>
  <si>
    <t>PR</t>
  </si>
  <si>
    <t>PERMADI</t>
  </si>
  <si>
    <t>MAWARDI</t>
  </si>
  <si>
    <t>FATHUR</t>
  </si>
  <si>
    <t>LEONARDO</t>
  </si>
  <si>
    <t>BAMBANG.J</t>
  </si>
  <si>
    <t>SUTARMAN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</si>
</sst>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5" fontId="0" fillId="0" borderId="1" xfId="1" applyNumberFormat="1" applyFont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0" fontId="0" fillId="0" borderId="8" xfId="0" applyBorder="1"/>
    <xf numFmtId="0" fontId="0" fillId="0" borderId="2" xfId="0" applyBorder="1" applyAlignment="1">
      <alignment horizontal="center"/>
    </xf>
    <xf numFmtId="165" fontId="0" fillId="0" borderId="2" xfId="1" applyNumberFormat="1" applyFont="1" applyBorder="1"/>
    <xf numFmtId="165" fontId="0" fillId="0" borderId="9" xfId="1" applyNumberFormat="1" applyFont="1" applyBorder="1"/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161926</xdr:rowOff>
    </xdr:from>
    <xdr:to>
      <xdr:col>8</xdr:col>
      <xdr:colOff>190500</xdr:colOff>
      <xdr:row>4</xdr:row>
      <xdr:rowOff>142876</xdr:rowOff>
    </xdr:to>
    <xdr:sp macro="" textlink="">
      <xdr:nvSpPr>
        <xdr:cNvPr id="3" name="TextBox 2"/>
        <xdr:cNvSpPr txBox="1"/>
      </xdr:nvSpPr>
      <xdr:spPr>
        <a:xfrm>
          <a:off x="2200274" y="161926"/>
          <a:ext cx="3067051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Laporan Pemasukan Keuangan</a:t>
          </a:r>
        </a:p>
        <a:p>
          <a:pPr algn="ctr"/>
          <a:r>
            <a:rPr lang="en-GB" sz="1100" b="1"/>
            <a:t>Jakarta Hotel </a:t>
          </a:r>
          <a:r>
            <a:rPr lang="en-GB" sz="1100" b="1" baseline="0"/>
            <a:t> </a:t>
          </a:r>
        </a:p>
        <a:p>
          <a:pPr algn="ctr"/>
          <a:r>
            <a:rPr lang="en-GB" sz="1100" b="1" baseline="0"/>
            <a:t>Bulan Juli 2013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"/>
  <sheetViews>
    <sheetView tabSelected="1" workbookViewId="0">
      <selection activeCell="B6" sqref="B6:B7"/>
    </sheetView>
  </sheetViews>
  <sheetFormatPr defaultRowHeight="15" x14ac:dyDescent="0.25"/>
  <cols>
    <col min="1" max="1" width="1.42578125" customWidth="1"/>
    <col min="2" max="2" width="5.5703125" customWidth="1"/>
    <col min="3" max="3" width="9.140625" customWidth="1"/>
    <col min="4" max="4" width="15" customWidth="1"/>
    <col min="5" max="5" width="11.140625" customWidth="1"/>
    <col min="6" max="6" width="12.42578125" customWidth="1"/>
    <col min="7" max="7" width="10.28515625" customWidth="1"/>
    <col min="8" max="8" width="11.140625" customWidth="1"/>
    <col min="9" max="9" width="10.28515625" customWidth="1"/>
    <col min="10" max="10" width="10.5703125" customWidth="1"/>
    <col min="11" max="11" width="11.140625" customWidth="1"/>
  </cols>
  <sheetData>
    <row r="5" spans="2:11" ht="15.75" thickBot="1" x14ac:dyDescent="0.3"/>
    <row r="6" spans="2:11" ht="20.100000000000001" customHeight="1" thickTop="1" x14ac:dyDescent="0.25">
      <c r="B6" s="19" t="s">
        <v>0</v>
      </c>
      <c r="C6" s="20" t="s">
        <v>1</v>
      </c>
      <c r="D6" s="20" t="s">
        <v>4</v>
      </c>
      <c r="E6" s="20" t="s">
        <v>5</v>
      </c>
      <c r="F6" s="20" t="s">
        <v>4</v>
      </c>
      <c r="G6" s="20" t="s">
        <v>7</v>
      </c>
      <c r="H6" s="20" t="s">
        <v>9</v>
      </c>
      <c r="I6" s="20" t="s">
        <v>10</v>
      </c>
      <c r="J6" s="20" t="s">
        <v>11</v>
      </c>
      <c r="K6" s="22" t="s">
        <v>12</v>
      </c>
    </row>
    <row r="7" spans="2:11" ht="20.100000000000001" customHeight="1" thickBot="1" x14ac:dyDescent="0.3">
      <c r="B7" s="24"/>
      <c r="C7" s="21" t="s">
        <v>2</v>
      </c>
      <c r="D7" s="21" t="s">
        <v>3</v>
      </c>
      <c r="E7" s="21" t="s">
        <v>6</v>
      </c>
      <c r="F7" s="21" t="s">
        <v>2</v>
      </c>
      <c r="G7" s="21" t="s">
        <v>8</v>
      </c>
      <c r="H7" s="21"/>
      <c r="I7" s="21"/>
      <c r="J7" s="21"/>
      <c r="K7" s="23" t="s">
        <v>13</v>
      </c>
    </row>
    <row r="8" spans="2:11" ht="20.100000000000001" customHeight="1" thickTop="1" x14ac:dyDescent="0.25">
      <c r="B8" s="12">
        <v>1</v>
      </c>
      <c r="C8" s="13" t="s">
        <v>16</v>
      </c>
      <c r="D8" s="16" t="s">
        <v>17</v>
      </c>
      <c r="E8" s="3">
        <v>4</v>
      </c>
      <c r="F8" s="16" t="str">
        <f>IF(C8="PR","PRESIDENT",IF(C8="SU","SUITE",IF(C8="EX","EXCEUTIVE")))</f>
        <v>PRESIDENT</v>
      </c>
      <c r="G8" s="14">
        <f>IF(C8="PR",400000,IF(C8="SU",350000,IF(C8="EX",200000)))</f>
        <v>400000</v>
      </c>
      <c r="H8" s="14">
        <f>IF(E8&lt;=3,0,IF(E8&gt;3,15%*(G8*E8)))</f>
        <v>240000</v>
      </c>
      <c r="I8" s="14">
        <f>10%*(G8*E8)</f>
        <v>160000</v>
      </c>
      <c r="J8" s="14">
        <f>(E8*G8)-H8</f>
        <v>1360000</v>
      </c>
      <c r="K8" s="15">
        <f>J8-I8</f>
        <v>1200000</v>
      </c>
    </row>
    <row r="9" spans="2:11" ht="20.100000000000001" customHeight="1" x14ac:dyDescent="0.25">
      <c r="B9" s="5">
        <v>2</v>
      </c>
      <c r="C9" s="2" t="s">
        <v>15</v>
      </c>
      <c r="D9" s="17" t="s">
        <v>18</v>
      </c>
      <c r="E9" s="1">
        <v>2</v>
      </c>
      <c r="F9" s="17" t="str">
        <f t="shared" ref="F9:F13" si="0">IF(C9="PR","PRESIDENT",IF(C9="SU","SUITE",IF(C9="EX","EXCEUTIVE")))</f>
        <v>SUITE</v>
      </c>
      <c r="G9" s="4">
        <f t="shared" ref="G9:G13" si="1">IF(C9="PR",400000,IF(C9="SU",350000,IF(C9="EX",200000)))</f>
        <v>350000</v>
      </c>
      <c r="H9" s="4">
        <f t="shared" ref="H9:H13" si="2">IF(E9&lt;=3,0,IF(E9&gt;3,15%*(G9*E9)))</f>
        <v>0</v>
      </c>
      <c r="I9" s="4">
        <f t="shared" ref="I9:I13" si="3">10%*(G9*E9)</f>
        <v>70000</v>
      </c>
      <c r="J9" s="4">
        <f t="shared" ref="J9:J13" si="4">(E9*G9)-H9</f>
        <v>700000</v>
      </c>
      <c r="K9" s="6">
        <f t="shared" ref="K9:K13" si="5">J9-I9</f>
        <v>630000</v>
      </c>
    </row>
    <row r="10" spans="2:11" ht="20.100000000000001" customHeight="1" x14ac:dyDescent="0.25">
      <c r="B10" s="5">
        <v>3</v>
      </c>
      <c r="C10" s="2" t="s">
        <v>16</v>
      </c>
      <c r="D10" s="17" t="s">
        <v>19</v>
      </c>
      <c r="E10" s="1">
        <v>1</v>
      </c>
      <c r="F10" s="17" t="str">
        <f t="shared" si="0"/>
        <v>PRESIDENT</v>
      </c>
      <c r="G10" s="4">
        <f t="shared" si="1"/>
        <v>400000</v>
      </c>
      <c r="H10" s="4">
        <f t="shared" si="2"/>
        <v>0</v>
      </c>
      <c r="I10" s="4">
        <f t="shared" si="3"/>
        <v>40000</v>
      </c>
      <c r="J10" s="4">
        <f t="shared" si="4"/>
        <v>400000</v>
      </c>
      <c r="K10" s="6">
        <f t="shared" si="5"/>
        <v>360000</v>
      </c>
    </row>
    <row r="11" spans="2:11" ht="20.100000000000001" customHeight="1" x14ac:dyDescent="0.25">
      <c r="B11" s="5">
        <v>4</v>
      </c>
      <c r="C11" s="2" t="s">
        <v>15</v>
      </c>
      <c r="D11" s="17" t="s">
        <v>20</v>
      </c>
      <c r="E11" s="1">
        <v>2</v>
      </c>
      <c r="F11" s="17" t="str">
        <f t="shared" si="0"/>
        <v>SUITE</v>
      </c>
      <c r="G11" s="4">
        <f t="shared" si="1"/>
        <v>350000</v>
      </c>
      <c r="H11" s="4">
        <f t="shared" si="2"/>
        <v>0</v>
      </c>
      <c r="I11" s="4">
        <f t="shared" si="3"/>
        <v>70000</v>
      </c>
      <c r="J11" s="4">
        <f t="shared" si="4"/>
        <v>700000</v>
      </c>
      <c r="K11" s="6">
        <f t="shared" si="5"/>
        <v>630000</v>
      </c>
    </row>
    <row r="12" spans="2:11" ht="20.100000000000001" customHeight="1" x14ac:dyDescent="0.25">
      <c r="B12" s="5">
        <v>5</v>
      </c>
      <c r="C12" s="2" t="s">
        <v>14</v>
      </c>
      <c r="D12" s="17" t="s">
        <v>21</v>
      </c>
      <c r="E12" s="1">
        <v>3</v>
      </c>
      <c r="F12" s="17" t="str">
        <f t="shared" si="0"/>
        <v>EXCEUTIVE</v>
      </c>
      <c r="G12" s="4">
        <f t="shared" si="1"/>
        <v>200000</v>
      </c>
      <c r="H12" s="4">
        <f t="shared" si="2"/>
        <v>0</v>
      </c>
      <c r="I12" s="4">
        <f t="shared" si="3"/>
        <v>60000</v>
      </c>
      <c r="J12" s="4">
        <f t="shared" si="4"/>
        <v>600000</v>
      </c>
      <c r="K12" s="6">
        <f t="shared" si="5"/>
        <v>540000</v>
      </c>
    </row>
    <row r="13" spans="2:11" ht="20.100000000000001" customHeight="1" thickBot="1" x14ac:dyDescent="0.3">
      <c r="B13" s="7">
        <v>6</v>
      </c>
      <c r="C13" s="8" t="s">
        <v>14</v>
      </c>
      <c r="D13" s="18" t="s">
        <v>22</v>
      </c>
      <c r="E13" s="9">
        <v>5</v>
      </c>
      <c r="F13" s="18" t="str">
        <f t="shared" si="0"/>
        <v>EXCEUTIVE</v>
      </c>
      <c r="G13" s="10">
        <f t="shared" si="1"/>
        <v>200000</v>
      </c>
      <c r="H13" s="10">
        <f t="shared" si="2"/>
        <v>150000</v>
      </c>
      <c r="I13" s="10">
        <f t="shared" si="3"/>
        <v>100000</v>
      </c>
      <c r="J13" s="10">
        <f t="shared" si="4"/>
        <v>850000</v>
      </c>
      <c r="K13" s="11">
        <f t="shared" si="5"/>
        <v>750000</v>
      </c>
    </row>
    <row r="14" spans="2:11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2022-09-08T01:35:58Z</dcterms:created>
  <dcterms:modified xsi:type="dcterms:W3CDTF">2022-09-08T02:16:59Z</dcterms:modified>
</cp:coreProperties>
</file>