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560" tabRatio="500"/>
  </bookViews>
  <sheets>
    <sheet name="工作表1" sheetId="1" r:id="rId1"/>
  </sheets>
  <definedNames>
    <definedName name="_xlnm._FilterDatabase" localSheetId="0" hidden="1">工作表1!$A$1:$H$26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F27" i="1"/>
  <c r="B30" i="1"/>
  <c r="B29" i="1"/>
  <c r="E28" i="1"/>
  <c r="B28" i="1"/>
  <c r="E27" i="1"/>
  <c r="C27" i="1"/>
  <c r="B27" i="1"/>
  <c r="I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27" i="1"/>
  <c r="G27" i="1"/>
  <c r="F17" i="1"/>
  <c r="H20" i="1"/>
  <c r="H2" i="1"/>
  <c r="H22" i="1"/>
  <c r="H19" i="1"/>
  <c r="H26" i="1"/>
  <c r="H15" i="1"/>
  <c r="H6" i="1"/>
  <c r="H5" i="1"/>
  <c r="H11" i="1"/>
  <c r="H9" i="1"/>
  <c r="H25" i="1"/>
  <c r="H4" i="1"/>
  <c r="H14" i="1"/>
  <c r="H8" i="1"/>
  <c r="H13" i="1"/>
  <c r="H24" i="1"/>
  <c r="H10" i="1"/>
  <c r="H3" i="1"/>
  <c r="H17" i="1"/>
  <c r="H7" i="1"/>
  <c r="H16" i="1"/>
  <c r="H23" i="1"/>
  <c r="H12" i="1"/>
  <c r="H18" i="1"/>
  <c r="H21" i="1"/>
  <c r="F20" i="1"/>
  <c r="G20" i="1"/>
  <c r="F2" i="1"/>
  <c r="G2" i="1"/>
  <c r="F22" i="1"/>
  <c r="G22" i="1"/>
  <c r="F19" i="1"/>
  <c r="G19" i="1"/>
  <c r="F26" i="1"/>
  <c r="G26" i="1"/>
  <c r="F15" i="1"/>
  <c r="G15" i="1"/>
  <c r="F6" i="1"/>
  <c r="G6" i="1"/>
  <c r="F5" i="1"/>
  <c r="G5" i="1"/>
  <c r="F11" i="1"/>
  <c r="G11" i="1"/>
  <c r="F9" i="1"/>
  <c r="G9" i="1"/>
  <c r="F25" i="1"/>
  <c r="G25" i="1"/>
  <c r="F4" i="1"/>
  <c r="G4" i="1"/>
  <c r="F14" i="1"/>
  <c r="G14" i="1"/>
  <c r="F8" i="1"/>
  <c r="G8" i="1"/>
  <c r="F13" i="1"/>
  <c r="G13" i="1"/>
  <c r="F24" i="1"/>
  <c r="G24" i="1"/>
  <c r="F10" i="1"/>
  <c r="G10" i="1"/>
  <c r="F3" i="1"/>
  <c r="G3" i="1"/>
  <c r="G17" i="1"/>
  <c r="F7" i="1"/>
  <c r="G7" i="1"/>
  <c r="F16" i="1"/>
  <c r="G16" i="1"/>
  <c r="F23" i="1"/>
  <c r="G23" i="1"/>
  <c r="F12" i="1"/>
  <c r="G12" i="1"/>
  <c r="F18" i="1"/>
  <c r="G18" i="1"/>
  <c r="F21" i="1"/>
  <c r="G21" i="1"/>
  <c r="D20" i="1"/>
  <c r="D2" i="1"/>
  <c r="D22" i="1"/>
  <c r="D19" i="1"/>
  <c r="D26" i="1"/>
  <c r="D15" i="1"/>
  <c r="D6" i="1"/>
  <c r="D5" i="1"/>
  <c r="D11" i="1"/>
  <c r="D9" i="1"/>
  <c r="D25" i="1"/>
  <c r="D4" i="1"/>
  <c r="D14" i="1"/>
  <c r="D8" i="1"/>
  <c r="D13" i="1"/>
  <c r="D24" i="1"/>
  <c r="D10" i="1"/>
  <c r="D3" i="1"/>
  <c r="D17" i="1"/>
  <c r="D7" i="1"/>
  <c r="D16" i="1"/>
  <c r="D23" i="1"/>
  <c r="D12" i="1"/>
  <c r="D18" i="1"/>
  <c r="D21" i="1"/>
</calcChain>
</file>

<file path=xl/sharedStrings.xml><?xml version="1.0" encoding="utf-8"?>
<sst xmlns="http://schemas.openxmlformats.org/spreadsheetml/2006/main" count="38" uniqueCount="38">
  <si>
    <t>JOURNAL_107511</t>
  </si>
  <si>
    <t>JOURNAL_118233</t>
  </si>
  <si>
    <t>JOURNAL_121182</t>
  </si>
  <si>
    <t>JOURNAL_12307</t>
  </si>
  <si>
    <t>JOURNAL_14250</t>
  </si>
  <si>
    <t>JOURNAL_14255</t>
  </si>
  <si>
    <t>JOURNAL_145413</t>
  </si>
  <si>
    <t>JOURNAL_151005</t>
  </si>
  <si>
    <t>JOURNAL_154781</t>
  </si>
  <si>
    <t>JOURNAL_159914</t>
  </si>
  <si>
    <t>JOURNAL_168710</t>
  </si>
  <si>
    <t>JOURNAL_28971</t>
  </si>
  <si>
    <t>JOURNAL_36525</t>
  </si>
  <si>
    <t>JOURNAL_40039</t>
  </si>
  <si>
    <t>JOURNAL_46221</t>
  </si>
  <si>
    <t>JOURNAL_53832</t>
  </si>
  <si>
    <t>JOURNAL_59869</t>
  </si>
  <si>
    <t>JOURNAL_6056</t>
  </si>
  <si>
    <t>JOURNAL_67347</t>
  </si>
  <si>
    <t>JOURNAL_69310</t>
  </si>
  <si>
    <t>JOURNAL_69454</t>
  </si>
  <si>
    <t>JOURNAL_75610</t>
  </si>
  <si>
    <t>JOURNAL_83457</t>
  </si>
  <si>
    <t>JOURNAL_90045</t>
  </si>
  <si>
    <t>JOURNAL_99727</t>
  </si>
  <si>
    <t>DOCID</t>
    <phoneticPr fontId="2" type="noConversion"/>
  </si>
  <si>
    <t>BestMatch</t>
    <phoneticPr fontId="2" type="noConversion"/>
  </si>
  <si>
    <t>RealWords</t>
    <phoneticPr fontId="2" type="noConversion"/>
  </si>
  <si>
    <t>Tesseract</t>
    <phoneticPr fontId="2" type="noConversion"/>
  </si>
  <si>
    <t>TessError</t>
    <phoneticPr fontId="2" type="noConversion"/>
  </si>
  <si>
    <t>ErrorReduction</t>
    <phoneticPr fontId="2" type="noConversion"/>
  </si>
  <si>
    <t>Tesseract Recall</t>
    <phoneticPr fontId="2" type="noConversion"/>
  </si>
  <si>
    <t>Best Recall</t>
    <phoneticPr fontId="2" type="noConversion"/>
  </si>
  <si>
    <t>Recall Improve</t>
    <phoneticPr fontId="2" type="noConversion"/>
  </si>
  <si>
    <t>ErrRed</t>
    <phoneticPr fontId="2" type="noConversion"/>
  </si>
  <si>
    <t>RecallImprove</t>
    <phoneticPr fontId="2" type="noConversion"/>
  </si>
  <si>
    <t>Micro</t>
    <phoneticPr fontId="2" type="noConversion"/>
  </si>
  <si>
    <t>MacroAVG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</si>
</sst>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1" fillId="0" borderId="0" xfId="0" applyNumberFormat="1" applyFont="1"/>
  </cellXfs>
  <cellStyles count="4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Best Recall</c:v>
                </c:pt>
              </c:strCache>
            </c:strRef>
          </c:tx>
          <c:val>
            <c:numRef>
              <c:f>工作表1!$D$2:$D$26</c:f>
              <c:numCache>
                <c:formatCode>0.00%</c:formatCode>
                <c:ptCount val="25"/>
                <c:pt idx="0">
                  <c:v>0.837303041407109</c:v>
                </c:pt>
                <c:pt idx="1">
                  <c:v>0.840976771888028</c:v>
                </c:pt>
                <c:pt idx="2">
                  <c:v>0.876009834913944</c:v>
                </c:pt>
                <c:pt idx="3">
                  <c:v>0.874628879892038</c:v>
                </c:pt>
                <c:pt idx="4">
                  <c:v>0.883301707779886</c:v>
                </c:pt>
                <c:pt idx="5">
                  <c:v>0.899511043668859</c:v>
                </c:pt>
                <c:pt idx="6">
                  <c:v>0.894207619317377</c:v>
                </c:pt>
                <c:pt idx="7">
                  <c:v>0.902780556111222</c:v>
                </c:pt>
                <c:pt idx="8">
                  <c:v>0.898608349900596</c:v>
                </c:pt>
                <c:pt idx="9">
                  <c:v>0.904523705959113</c:v>
                </c:pt>
                <c:pt idx="10">
                  <c:v>0.903282661379158</c:v>
                </c:pt>
                <c:pt idx="11">
                  <c:v>0.911650902837489</c:v>
                </c:pt>
                <c:pt idx="12">
                  <c:v>0.925958572058175</c:v>
                </c:pt>
                <c:pt idx="13">
                  <c:v>0.93827260897853</c:v>
                </c:pt>
                <c:pt idx="14">
                  <c:v>0.924053609217023</c:v>
                </c:pt>
                <c:pt idx="15">
                  <c:v>0.929491206030151</c:v>
                </c:pt>
                <c:pt idx="16">
                  <c:v>0.932565947242206</c:v>
                </c:pt>
                <c:pt idx="17">
                  <c:v>0.937785760940562</c:v>
                </c:pt>
                <c:pt idx="18">
                  <c:v>0.928423027947189</c:v>
                </c:pt>
                <c:pt idx="19">
                  <c:v>0.938184663536776</c:v>
                </c:pt>
                <c:pt idx="20">
                  <c:v>0.949534990089953</c:v>
                </c:pt>
                <c:pt idx="21">
                  <c:v>0.95053830550788</c:v>
                </c:pt>
                <c:pt idx="22">
                  <c:v>0.956832197338526</c:v>
                </c:pt>
                <c:pt idx="23">
                  <c:v>0.957486714598312</c:v>
                </c:pt>
                <c:pt idx="24">
                  <c:v>0.975420726306466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Tesseract Recall</c:v>
                </c:pt>
              </c:strCache>
            </c:strRef>
          </c:tx>
          <c:val>
            <c:numRef>
              <c:f>工作表1!$F$2:$F$26</c:f>
              <c:numCache>
                <c:formatCode>0.00%</c:formatCode>
                <c:ptCount val="25"/>
                <c:pt idx="0">
                  <c:v>0.82795895932576</c:v>
                </c:pt>
                <c:pt idx="1">
                  <c:v>0.834782608695652</c:v>
                </c:pt>
                <c:pt idx="2">
                  <c:v>0.844397611520899</c:v>
                </c:pt>
                <c:pt idx="3">
                  <c:v>0.866666666666667</c:v>
                </c:pt>
                <c:pt idx="4">
                  <c:v>0.872865275142315</c:v>
                </c:pt>
                <c:pt idx="5">
                  <c:v>0.8799527904232</c:v>
                </c:pt>
                <c:pt idx="6">
                  <c:v>0.88103668035689</c:v>
                </c:pt>
                <c:pt idx="7">
                  <c:v>0.89377875575115</c:v>
                </c:pt>
                <c:pt idx="8">
                  <c:v>0.894632206759443</c:v>
                </c:pt>
                <c:pt idx="9">
                  <c:v>0.895171813832101</c:v>
                </c:pt>
                <c:pt idx="10">
                  <c:v>0.895792024675039</c:v>
                </c:pt>
                <c:pt idx="11">
                  <c:v>0.89810834049871</c:v>
                </c:pt>
                <c:pt idx="12">
                  <c:v>0.912736888497135</c:v>
                </c:pt>
                <c:pt idx="13">
                  <c:v>0.914687703318152</c:v>
                </c:pt>
                <c:pt idx="14">
                  <c:v>0.914766047495885</c:v>
                </c:pt>
                <c:pt idx="15">
                  <c:v>0.917242462311558</c:v>
                </c:pt>
                <c:pt idx="16">
                  <c:v>0.919136690647482</c:v>
                </c:pt>
                <c:pt idx="17">
                  <c:v>0.923089483997387</c:v>
                </c:pt>
                <c:pt idx="18">
                  <c:v>0.923128476643657</c:v>
                </c:pt>
                <c:pt idx="19">
                  <c:v>0.933750652060511</c:v>
                </c:pt>
                <c:pt idx="20">
                  <c:v>0.938100320170758</c:v>
                </c:pt>
                <c:pt idx="21">
                  <c:v>0.941332501170229</c:v>
                </c:pt>
                <c:pt idx="22">
                  <c:v>0.943200259655956</c:v>
                </c:pt>
                <c:pt idx="23">
                  <c:v>0.946545795561113</c:v>
                </c:pt>
                <c:pt idx="24">
                  <c:v>0.968888396811337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77992"/>
        <c:axId val="2088693256"/>
      </c:lineChart>
      <c:catAx>
        <c:axId val="208847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93256"/>
        <c:crosses val="autoZero"/>
        <c:auto val="1"/>
        <c:lblAlgn val="ctr"/>
        <c:lblOffset val="100"/>
        <c:noMultiLvlLbl val="0"/>
      </c:catAx>
      <c:valAx>
        <c:axId val="20886932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847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47968447894191"/>
          <c:y val="0.144075829383886"/>
          <c:w val="0.727898954801468"/>
          <c:h val="0.7758400816011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ErrorReduction</c:v>
                </c:pt>
              </c:strCache>
            </c:strRef>
          </c:tx>
          <c:yVal>
            <c:numRef>
              <c:f>工作表1!$H$2:$H$26</c:f>
              <c:numCache>
                <c:formatCode>0.00%</c:formatCode>
                <c:ptCount val="25"/>
                <c:pt idx="0">
                  <c:v>0.0543130990415335</c:v>
                </c:pt>
                <c:pt idx="1">
                  <c:v>0.0374909877433309</c:v>
                </c:pt>
                <c:pt idx="2">
                  <c:v>0.203160270880361</c:v>
                </c:pt>
                <c:pt idx="3">
                  <c:v>0.0597165991902834</c:v>
                </c:pt>
                <c:pt idx="4">
                  <c:v>0.082089552238806</c:v>
                </c:pt>
                <c:pt idx="5">
                  <c:v>0.162921348314607</c:v>
                </c:pt>
                <c:pt idx="6">
                  <c:v>0.110714285714286</c:v>
                </c:pt>
                <c:pt idx="7">
                  <c:v>0.0847457627118644</c:v>
                </c:pt>
                <c:pt idx="8">
                  <c:v>0.0377358490566038</c:v>
                </c:pt>
                <c:pt idx="9">
                  <c:v>0.0892116182572614</c:v>
                </c:pt>
                <c:pt idx="10">
                  <c:v>0.0718816067653277</c:v>
                </c:pt>
                <c:pt idx="11">
                  <c:v>0.132911392405063</c:v>
                </c:pt>
                <c:pt idx="12">
                  <c:v>0.151515151515152</c:v>
                </c:pt>
                <c:pt idx="13">
                  <c:v>0.276453765490944</c:v>
                </c:pt>
                <c:pt idx="14">
                  <c:v>0.108965517241379</c:v>
                </c:pt>
                <c:pt idx="15">
                  <c:v>0.148007590132827</c:v>
                </c:pt>
                <c:pt idx="16">
                  <c:v>0.166073546856465</c:v>
                </c:pt>
                <c:pt idx="17">
                  <c:v>0.191082802547771</c:v>
                </c:pt>
                <c:pt idx="18">
                  <c:v>0.0688753269398431</c:v>
                </c:pt>
                <c:pt idx="19">
                  <c:v>0.0669291338582677</c:v>
                </c:pt>
                <c:pt idx="20">
                  <c:v>0.184729064039409</c:v>
                </c:pt>
                <c:pt idx="21">
                  <c:v>0.156914893617021</c:v>
                </c:pt>
                <c:pt idx="22">
                  <c:v>0.24</c:v>
                </c:pt>
                <c:pt idx="23">
                  <c:v>0.204678362573099</c:v>
                </c:pt>
                <c:pt idx="24">
                  <c:v>0.209964412811388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50312"/>
        <c:axId val="2119918792"/>
      </c:scatterChart>
      <c:valAx>
        <c:axId val="211625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918792"/>
        <c:crosses val="autoZero"/>
        <c:crossBetween val="midCat"/>
      </c:valAx>
      <c:valAx>
        <c:axId val="21199187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6250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50800</xdr:rowOff>
    </xdr:from>
    <xdr:to>
      <xdr:col>19</xdr:col>
      <xdr:colOff>495300</xdr:colOff>
      <xdr:row>29</xdr:row>
      <xdr:rowOff>69850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26</xdr:row>
      <xdr:rowOff>120650</xdr:rowOff>
    </xdr:from>
    <xdr:to>
      <xdr:col>19</xdr:col>
      <xdr:colOff>431800</xdr:colOff>
      <xdr:row>47</xdr:row>
      <xdr:rowOff>139700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E20" sqref="E20"/>
    </sheetView>
  </sheetViews>
  <sheetFormatPr baseColWidth="10" defaultRowHeight="15" x14ac:dyDescent="0"/>
  <cols>
    <col min="1" max="1" width="15.5" bestFit="1" customWidth="1"/>
    <col min="4" max="4" width="10.83203125" style="1"/>
    <col min="6" max="7" width="10.83203125" style="1"/>
    <col min="8" max="8" width="18.1640625" style="1" bestFit="1" customWidth="1"/>
  </cols>
  <sheetData>
    <row r="1" spans="1:10">
      <c r="A1" t="s">
        <v>25</v>
      </c>
      <c r="B1" t="s">
        <v>26</v>
      </c>
      <c r="C1" t="s">
        <v>27</v>
      </c>
      <c r="D1" s="1" t="s">
        <v>32</v>
      </c>
      <c r="E1" t="s">
        <v>28</v>
      </c>
      <c r="F1" s="1" t="s">
        <v>31</v>
      </c>
      <c r="G1" s="1" t="s">
        <v>29</v>
      </c>
      <c r="H1" s="1" t="s">
        <v>30</v>
      </c>
      <c r="I1" s="1" t="s">
        <v>33</v>
      </c>
      <c r="J1" s="1"/>
    </row>
    <row r="2" spans="1:10">
      <c r="A2" t="s">
        <v>2</v>
      </c>
      <c r="B2">
        <v>4570</v>
      </c>
      <c r="C2">
        <v>5458</v>
      </c>
      <c r="D2" s="1">
        <f>B2/C2</f>
        <v>0.83730304140710887</v>
      </c>
      <c r="E2">
        <v>4519</v>
      </c>
      <c r="F2" s="1">
        <f>E2/C2</f>
        <v>0.82795895932576036</v>
      </c>
      <c r="G2" s="1">
        <f>1-F2</f>
        <v>0.17204104067423964</v>
      </c>
      <c r="H2" s="1">
        <f>(B2-E2)/(C2-E2)</f>
        <v>5.4313099041533544E-2</v>
      </c>
      <c r="I2" s="1">
        <f>D2-F2</f>
        <v>9.3440820813485148E-3</v>
      </c>
    </row>
    <row r="3" spans="1:10">
      <c r="A3" t="s">
        <v>18</v>
      </c>
      <c r="B3">
        <v>7060</v>
      </c>
      <c r="C3">
        <v>8395</v>
      </c>
      <c r="D3" s="1">
        <f>B3/C3</f>
        <v>0.84097677188802855</v>
      </c>
      <c r="E3">
        <v>7008</v>
      </c>
      <c r="F3" s="1">
        <f>E3/C3</f>
        <v>0.83478260869565213</v>
      </c>
      <c r="G3" s="1">
        <f>1-F3</f>
        <v>0.16521739130434787</v>
      </c>
      <c r="H3" s="1">
        <f>(B3-E3)/(C3-E3)</f>
        <v>3.7490987743330928E-2</v>
      </c>
      <c r="I3" s="1">
        <f t="shared" ref="I3:I27" si="0">D3-F3</f>
        <v>6.1941631923764229E-3</v>
      </c>
    </row>
    <row r="4" spans="1:10">
      <c r="A4" t="s">
        <v>12</v>
      </c>
      <c r="B4">
        <v>2494</v>
      </c>
      <c r="C4">
        <v>2847</v>
      </c>
      <c r="D4" s="1">
        <f>B4/C4</f>
        <v>0.87600983491394446</v>
      </c>
      <c r="E4">
        <v>2404</v>
      </c>
      <c r="F4" s="1">
        <f>E4/C4</f>
        <v>0.84439761152089921</v>
      </c>
      <c r="G4" s="1">
        <f>1-F4</f>
        <v>0.15560238847910079</v>
      </c>
      <c r="H4" s="1">
        <f>(B4-E4)/(C4-E4)</f>
        <v>0.20316027088036118</v>
      </c>
      <c r="I4" s="1">
        <f t="shared" si="0"/>
        <v>3.1612223393045258E-2</v>
      </c>
    </row>
    <row r="5" spans="1:10">
      <c r="A5" t="s">
        <v>8</v>
      </c>
      <c r="B5">
        <v>6481</v>
      </c>
      <c r="C5">
        <v>7410</v>
      </c>
      <c r="D5" s="1">
        <f>B5/C5</f>
        <v>0.87462887989203775</v>
      </c>
      <c r="E5">
        <v>6422</v>
      </c>
      <c r="F5" s="1">
        <f>E5/C5</f>
        <v>0.8666666666666667</v>
      </c>
      <c r="G5" s="1">
        <f>1-F5</f>
        <v>0.1333333333333333</v>
      </c>
      <c r="H5" s="1">
        <f>(B5-E5)/(C5-E5)</f>
        <v>5.9716599190283402E-2</v>
      </c>
      <c r="I5" s="1">
        <f t="shared" si="0"/>
        <v>7.9622132253710509E-3</v>
      </c>
    </row>
    <row r="6" spans="1:10">
      <c r="A6" t="s">
        <v>7</v>
      </c>
      <c r="B6">
        <v>4655</v>
      </c>
      <c r="C6">
        <v>5270</v>
      </c>
      <c r="D6" s="1">
        <f>B6/C6</f>
        <v>0.88330170777988615</v>
      </c>
      <c r="E6">
        <v>4600</v>
      </c>
      <c r="F6" s="1">
        <f>E6/C6</f>
        <v>0.87286527514231504</v>
      </c>
      <c r="G6" s="1">
        <f>1-F6</f>
        <v>0.12713472485768496</v>
      </c>
      <c r="H6" s="1">
        <f>(B6-E6)/(C6-E6)</f>
        <v>8.2089552238805971E-2</v>
      </c>
      <c r="I6" s="1">
        <f t="shared" si="0"/>
        <v>1.0436432637571103E-2</v>
      </c>
    </row>
    <row r="7" spans="1:10">
      <c r="A7" t="s">
        <v>20</v>
      </c>
      <c r="B7">
        <v>5335</v>
      </c>
      <c r="C7">
        <v>5931</v>
      </c>
      <c r="D7" s="1">
        <f>B7/C7</f>
        <v>0.89951104366885859</v>
      </c>
      <c r="E7">
        <v>5219</v>
      </c>
      <c r="F7" s="1">
        <f>E7/C7</f>
        <v>0.87995279042320018</v>
      </c>
      <c r="G7" s="1">
        <f>1-F7</f>
        <v>0.12004720957679982</v>
      </c>
      <c r="H7" s="1">
        <f>(B7-E7)/(C7-E7)</f>
        <v>0.16292134831460675</v>
      </c>
      <c r="I7" s="1">
        <f t="shared" si="0"/>
        <v>1.9558253245658408E-2</v>
      </c>
    </row>
    <row r="8" spans="1:10">
      <c r="A8" t="s">
        <v>14</v>
      </c>
      <c r="B8">
        <v>6314</v>
      </c>
      <c r="C8">
        <v>7061</v>
      </c>
      <c r="D8" s="1">
        <f>B8/C8</f>
        <v>0.89420761931737713</v>
      </c>
      <c r="E8">
        <v>6221</v>
      </c>
      <c r="F8" s="1">
        <f>E8/C8</f>
        <v>0.88103668035688998</v>
      </c>
      <c r="G8" s="1">
        <f>1-F8</f>
        <v>0.11896331964311002</v>
      </c>
      <c r="H8" s="1">
        <f>(B8-E8)/(C8-E8)</f>
        <v>0.11071428571428571</v>
      </c>
      <c r="I8" s="1">
        <f t="shared" si="0"/>
        <v>1.3170938960487155E-2</v>
      </c>
    </row>
    <row r="9" spans="1:10">
      <c r="A9" t="s">
        <v>10</v>
      </c>
      <c r="B9">
        <v>4513</v>
      </c>
      <c r="C9">
        <v>4999</v>
      </c>
      <c r="D9" s="1">
        <f>B9/C9</f>
        <v>0.90278055611122221</v>
      </c>
      <c r="E9">
        <v>4468</v>
      </c>
      <c r="F9" s="1">
        <f>E9/C9</f>
        <v>0.89377875575115018</v>
      </c>
      <c r="G9" s="1">
        <f>1-F9</f>
        <v>0.10622124424884982</v>
      </c>
      <c r="H9" s="1">
        <f>(B9-E9)/(C9-E9)</f>
        <v>8.4745762711864403E-2</v>
      </c>
      <c r="I9" s="1">
        <f t="shared" si="0"/>
        <v>9.001800360072032E-3</v>
      </c>
    </row>
    <row r="10" spans="1:10">
      <c r="A10" t="s">
        <v>17</v>
      </c>
      <c r="B10">
        <v>4068</v>
      </c>
      <c r="C10">
        <v>4527</v>
      </c>
      <c r="D10" s="1">
        <f>B10/C10</f>
        <v>0.89860834990059646</v>
      </c>
      <c r="E10">
        <v>4050</v>
      </c>
      <c r="F10" s="1">
        <f>E10/C10</f>
        <v>0.89463220675944333</v>
      </c>
      <c r="G10" s="1">
        <f>1-F10</f>
        <v>0.10536779324055667</v>
      </c>
      <c r="H10" s="1">
        <f>(B10-E10)/(C10-E10)</f>
        <v>3.7735849056603772E-2</v>
      </c>
      <c r="I10" s="1">
        <f t="shared" si="0"/>
        <v>3.9761431411531323E-3</v>
      </c>
    </row>
    <row r="11" spans="1:10">
      <c r="A11" t="s">
        <v>9</v>
      </c>
      <c r="B11">
        <v>4159</v>
      </c>
      <c r="C11">
        <v>4598</v>
      </c>
      <c r="D11" s="1">
        <f>B11/C11</f>
        <v>0.90452370595911269</v>
      </c>
      <c r="E11">
        <v>4116</v>
      </c>
      <c r="F11" s="1">
        <f>E11/C11</f>
        <v>0.89517181383210087</v>
      </c>
      <c r="G11" s="1">
        <f>1-F11</f>
        <v>0.10482818616789913</v>
      </c>
      <c r="H11" s="1">
        <f>(B11-E11)/(C11-E11)</f>
        <v>8.9211618257261413E-2</v>
      </c>
      <c r="I11" s="1">
        <f t="shared" si="0"/>
        <v>9.3518921270118183E-3</v>
      </c>
    </row>
    <row r="12" spans="1:10">
      <c r="A12" t="s">
        <v>23</v>
      </c>
      <c r="B12">
        <v>4100</v>
      </c>
      <c r="C12">
        <v>4539</v>
      </c>
      <c r="D12" s="1">
        <f>B12/C12</f>
        <v>0.90328266137915836</v>
      </c>
      <c r="E12">
        <v>4066</v>
      </c>
      <c r="F12" s="1">
        <f>E12/C12</f>
        <v>0.8957920246750386</v>
      </c>
      <c r="G12" s="1">
        <f>1-F12</f>
        <v>0.1042079753249614</v>
      </c>
      <c r="H12" s="1">
        <f>(B12-E12)/(C12-E12)</f>
        <v>7.1881606765327691E-2</v>
      </c>
      <c r="I12" s="1">
        <f t="shared" si="0"/>
        <v>7.4906367041197575E-3</v>
      </c>
    </row>
    <row r="13" spans="1:10">
      <c r="A13" t="s">
        <v>15</v>
      </c>
      <c r="B13">
        <v>4241</v>
      </c>
      <c r="C13">
        <v>4652</v>
      </c>
      <c r="D13" s="1">
        <f>B13/C13</f>
        <v>0.91165090283748929</v>
      </c>
      <c r="E13">
        <v>4178</v>
      </c>
      <c r="F13" s="1">
        <f>E13/C13</f>
        <v>0.89810834049871024</v>
      </c>
      <c r="G13" s="1">
        <f>1-F13</f>
        <v>0.10189165950128976</v>
      </c>
      <c r="H13" s="1">
        <f>(B13-E13)/(C13-E13)</f>
        <v>0.13291139240506328</v>
      </c>
      <c r="I13" s="1">
        <f t="shared" si="0"/>
        <v>1.3542562338779041E-2</v>
      </c>
    </row>
    <row r="14" spans="1:10">
      <c r="A14" t="s">
        <v>13</v>
      </c>
      <c r="B14">
        <v>2101</v>
      </c>
      <c r="C14">
        <v>2269</v>
      </c>
      <c r="D14" s="1">
        <f>B14/C14</f>
        <v>0.92595857205817544</v>
      </c>
      <c r="E14">
        <v>2071</v>
      </c>
      <c r="F14" s="1">
        <f>E14/C14</f>
        <v>0.9127368884971353</v>
      </c>
      <c r="G14" s="1">
        <f>1-F14</f>
        <v>8.7263111502864699E-2</v>
      </c>
      <c r="H14" s="1">
        <f>(B14-E14)/(C14-E14)</f>
        <v>0.15151515151515152</v>
      </c>
      <c r="I14" s="1">
        <f t="shared" si="0"/>
        <v>1.3221683561040143E-2</v>
      </c>
    </row>
    <row r="15" spans="1:10">
      <c r="A15" t="s">
        <v>6</v>
      </c>
      <c r="B15">
        <v>11537</v>
      </c>
      <c r="C15">
        <v>12296</v>
      </c>
      <c r="D15" s="1">
        <f>B15/C15</f>
        <v>0.9382726089785296</v>
      </c>
      <c r="E15">
        <v>11247</v>
      </c>
      <c r="F15" s="1">
        <f>E15/C15</f>
        <v>0.91468770331815219</v>
      </c>
      <c r="G15" s="1">
        <f>1-F15</f>
        <v>8.531229668184781E-2</v>
      </c>
      <c r="H15" s="1">
        <f>(B15-E15)/(C15-E15)</f>
        <v>0.27645376549094375</v>
      </c>
      <c r="I15" s="1">
        <f t="shared" si="0"/>
        <v>2.3584905660377409E-2</v>
      </c>
    </row>
    <row r="16" spans="1:10">
      <c r="A16" t="s">
        <v>21</v>
      </c>
      <c r="B16">
        <v>7860</v>
      </c>
      <c r="C16">
        <v>8506</v>
      </c>
      <c r="D16" s="1">
        <f>B16/C16</f>
        <v>0.92405360921702329</v>
      </c>
      <c r="E16">
        <v>7781</v>
      </c>
      <c r="F16" s="1">
        <f>E16/C16</f>
        <v>0.9147660474958853</v>
      </c>
      <c r="G16" s="1">
        <f>1-F16</f>
        <v>8.5233952504114696E-2</v>
      </c>
      <c r="H16" s="1">
        <f>(B16-E16)/(C16-E16)</f>
        <v>0.10896551724137932</v>
      </c>
      <c r="I16" s="1">
        <f t="shared" si="0"/>
        <v>9.2875617211379824E-3</v>
      </c>
    </row>
    <row r="17" spans="1:10">
      <c r="A17" t="s">
        <v>19</v>
      </c>
      <c r="B17">
        <v>5919</v>
      </c>
      <c r="C17">
        <v>6368</v>
      </c>
      <c r="D17" s="1">
        <f>B17/C17</f>
        <v>0.92949120603015079</v>
      </c>
      <c r="E17">
        <v>5841</v>
      </c>
      <c r="F17" s="1">
        <f>E17/C17</f>
        <v>0.91724246231155782</v>
      </c>
      <c r="G17" s="1">
        <f>1-F17</f>
        <v>8.2757537688442184E-2</v>
      </c>
      <c r="H17" s="1">
        <f>(B17-E17)/(C17-E17)</f>
        <v>0.14800759013282733</v>
      </c>
      <c r="I17" s="1">
        <f t="shared" si="0"/>
        <v>1.2248743718592969E-2</v>
      </c>
    </row>
    <row r="18" spans="1:10">
      <c r="A18" t="s">
        <v>24</v>
      </c>
      <c r="B18">
        <v>9722</v>
      </c>
      <c r="C18">
        <v>10425</v>
      </c>
      <c r="D18" s="1">
        <f>B18/C18</f>
        <v>0.93256594724220621</v>
      </c>
      <c r="E18">
        <v>9582</v>
      </c>
      <c r="F18" s="1">
        <f>E18/C18</f>
        <v>0.91913669064748205</v>
      </c>
      <c r="G18" s="1">
        <f>1-F18</f>
        <v>8.0863309352517954E-2</v>
      </c>
      <c r="H18" s="1">
        <f>(B18-E18)/(C18-E18)</f>
        <v>0.166073546856465</v>
      </c>
      <c r="I18" s="1">
        <f t="shared" si="0"/>
        <v>1.3429256594724159E-2</v>
      </c>
    </row>
    <row r="19" spans="1:10">
      <c r="A19" t="s">
        <v>4</v>
      </c>
      <c r="B19">
        <v>5743</v>
      </c>
      <c r="C19">
        <v>6124</v>
      </c>
      <c r="D19" s="1">
        <f>B19/C19</f>
        <v>0.93778576094056176</v>
      </c>
      <c r="E19">
        <v>5653</v>
      </c>
      <c r="F19" s="1">
        <f>E19/C19</f>
        <v>0.92308948399738733</v>
      </c>
      <c r="G19" s="1">
        <f>1-F19</f>
        <v>7.6910516002612672E-2</v>
      </c>
      <c r="H19" s="1">
        <f>(B19-E19)/(C19-E19)</f>
        <v>0.19108280254777071</v>
      </c>
      <c r="I19" s="1">
        <f t="shared" si="0"/>
        <v>1.4696276943174436E-2</v>
      </c>
    </row>
    <row r="20" spans="1:10">
      <c r="A20" t="s">
        <v>1</v>
      </c>
      <c r="B20">
        <v>13853</v>
      </c>
      <c r="C20">
        <v>14921</v>
      </c>
      <c r="D20" s="1">
        <f>B20/C20</f>
        <v>0.92842302794718856</v>
      </c>
      <c r="E20">
        <v>13774</v>
      </c>
      <c r="F20" s="1">
        <f>E20/C20</f>
        <v>0.9231284766436566</v>
      </c>
      <c r="G20" s="1">
        <f>1-F20</f>
        <v>7.6871523356343396E-2</v>
      </c>
      <c r="H20" s="1">
        <f>(B20-E20)/(C20-E20)</f>
        <v>6.8875326939843065E-2</v>
      </c>
      <c r="I20" s="1">
        <f t="shared" si="0"/>
        <v>5.294551303531958E-3</v>
      </c>
    </row>
    <row r="21" spans="1:10">
      <c r="A21" t="s">
        <v>0</v>
      </c>
      <c r="B21">
        <v>3597</v>
      </c>
      <c r="C21">
        <v>3834</v>
      </c>
      <c r="D21" s="1">
        <f>B21/C21</f>
        <v>0.93818466353677621</v>
      </c>
      <c r="E21">
        <v>3580</v>
      </c>
      <c r="F21" s="1">
        <f>E21/C21</f>
        <v>0.93375065206051122</v>
      </c>
      <c r="G21" s="1">
        <f>1-F21</f>
        <v>6.6249347939488779E-2</v>
      </c>
      <c r="H21" s="1">
        <f>(B21-E21)/(C21-E21)</f>
        <v>6.6929133858267723E-2</v>
      </c>
      <c r="I21" s="1">
        <f t="shared" si="0"/>
        <v>4.4340114762649874E-3</v>
      </c>
    </row>
    <row r="22" spans="1:10">
      <c r="A22" t="s">
        <v>3</v>
      </c>
      <c r="B22">
        <v>6228</v>
      </c>
      <c r="C22">
        <v>6559</v>
      </c>
      <c r="D22" s="1">
        <f>B22/C22</f>
        <v>0.94953499008995279</v>
      </c>
      <c r="E22">
        <v>6153</v>
      </c>
      <c r="F22" s="1">
        <f>E22/C22</f>
        <v>0.93810032017075773</v>
      </c>
      <c r="G22" s="1">
        <f>1-F22</f>
        <v>6.1899679829242271E-2</v>
      </c>
      <c r="H22" s="1">
        <f>(B22-E22)/(C22-E22)</f>
        <v>0.18472906403940886</v>
      </c>
      <c r="I22" s="1">
        <f t="shared" si="0"/>
        <v>1.1434669919195062E-2</v>
      </c>
    </row>
    <row r="23" spans="1:10">
      <c r="A23" t="s">
        <v>22</v>
      </c>
      <c r="B23">
        <v>6092</v>
      </c>
      <c r="C23">
        <v>6409</v>
      </c>
      <c r="D23" s="1">
        <f>B23/C23</f>
        <v>0.95053830550787954</v>
      </c>
      <c r="E23">
        <v>6033</v>
      </c>
      <c r="F23" s="1">
        <f>E23/C23</f>
        <v>0.94133250117022937</v>
      </c>
      <c r="G23" s="1">
        <f>1-F23</f>
        <v>5.8667498829770626E-2</v>
      </c>
      <c r="H23" s="1">
        <f>(B23-E23)/(C23-E23)</f>
        <v>0.15691489361702127</v>
      </c>
      <c r="I23" s="1">
        <f t="shared" si="0"/>
        <v>9.2058043376501697E-3</v>
      </c>
    </row>
    <row r="24" spans="1:10">
      <c r="A24" t="s">
        <v>16</v>
      </c>
      <c r="B24">
        <v>5896</v>
      </c>
      <c r="C24">
        <v>6162</v>
      </c>
      <c r="D24" s="1">
        <f>B24/C24</f>
        <v>0.95683219733852642</v>
      </c>
      <c r="E24">
        <v>5812</v>
      </c>
      <c r="F24" s="1">
        <f>E24/C24</f>
        <v>0.94320025965595589</v>
      </c>
      <c r="G24" s="1">
        <f>1-F24</f>
        <v>5.6799740344044114E-2</v>
      </c>
      <c r="H24" s="1">
        <f>(B24-E24)/(C24-E24)</f>
        <v>0.24</v>
      </c>
      <c r="I24" s="1">
        <f t="shared" si="0"/>
        <v>1.3631937682570539E-2</v>
      </c>
    </row>
    <row r="25" spans="1:10">
      <c r="A25" t="s">
        <v>11</v>
      </c>
      <c r="B25">
        <v>3063</v>
      </c>
      <c r="C25">
        <v>3199</v>
      </c>
      <c r="D25" s="1">
        <f>B25/C25</f>
        <v>0.95748671459831203</v>
      </c>
      <c r="E25">
        <v>3028</v>
      </c>
      <c r="F25" s="1">
        <f>E25/C25</f>
        <v>0.94654579556111285</v>
      </c>
      <c r="G25" s="1">
        <f>1-F25</f>
        <v>5.3454204438887154E-2</v>
      </c>
      <c r="H25" s="1">
        <f>(B25-E25)/(C25-E25)</f>
        <v>0.2046783625730994</v>
      </c>
      <c r="I25" s="1">
        <f t="shared" si="0"/>
        <v>1.0940919037199182E-2</v>
      </c>
    </row>
    <row r="26" spans="1:10">
      <c r="A26" t="s">
        <v>5</v>
      </c>
      <c r="B26">
        <v>8810</v>
      </c>
      <c r="C26">
        <v>9032</v>
      </c>
      <c r="D26" s="1">
        <f>B26/C26</f>
        <v>0.97542072630646592</v>
      </c>
      <c r="E26">
        <v>8751</v>
      </c>
      <c r="F26" s="1">
        <f>E26/C26</f>
        <v>0.96888839681133743</v>
      </c>
      <c r="G26" s="1">
        <f>1-F26</f>
        <v>3.1111603188662573E-2</v>
      </c>
      <c r="H26" s="1">
        <f>(B26-E26)/(C26-E26)</f>
        <v>0.20996441281138789</v>
      </c>
      <c r="I26" s="1">
        <f t="shared" si="0"/>
        <v>6.5323294951284971E-3</v>
      </c>
    </row>
    <row r="27" spans="1:10">
      <c r="B27">
        <f>SUM(B2:B26)</f>
        <v>148411</v>
      </c>
      <c r="C27">
        <f>SUM(C2:C26)</f>
        <v>161791</v>
      </c>
      <c r="D27" s="1">
        <f>AVERAGE(D2:D26)</f>
        <v>0.91485333619386267</v>
      </c>
      <c r="E27">
        <f>SUM(E2:E26)</f>
        <v>146577</v>
      </c>
      <c r="F27" s="1">
        <f>AVERAGE(F2:F26)</f>
        <v>0.90326997647955964</v>
      </c>
      <c r="G27" s="1">
        <f>AVERAGE(G2:G26)</f>
        <v>9.6730023520440481E-2</v>
      </c>
      <c r="H27" s="2">
        <f>AVERAGE(H2:H26)</f>
        <v>0.13204327759771575</v>
      </c>
      <c r="I27" s="2">
        <f>AVERAGE(I2:I26)</f>
        <v>1.1583359714303248E-2</v>
      </c>
      <c r="J27" t="s">
        <v>37</v>
      </c>
    </row>
    <row r="28" spans="1:10">
      <c r="A28" t="s">
        <v>36</v>
      </c>
      <c r="B28" s="2">
        <f>B27/C27</f>
        <v>0.91730071512012412</v>
      </c>
      <c r="C28" s="1"/>
      <c r="E28" s="1">
        <f>E27/C27</f>
        <v>0.90596510312687351</v>
      </c>
    </row>
    <row r="29" spans="1:10">
      <c r="A29" t="s">
        <v>35</v>
      </c>
      <c r="B29" s="2">
        <f>B28-E28</f>
        <v>1.1335611993250616E-2</v>
      </c>
      <c r="C29" s="1"/>
      <c r="E29" s="1"/>
    </row>
    <row r="30" spans="1:10">
      <c r="A30" t="s">
        <v>34</v>
      </c>
      <c r="B30" s="2">
        <f>(B27-E27)/(C27-E27)</f>
        <v>0.12054686472985408</v>
      </c>
    </row>
  </sheetData>
  <autoFilter ref="A1:H26">
    <sortState ref="A2:H26">
      <sortCondition ref="F1:F26"/>
    </sortState>
  </autoFilter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2014-04-03T05:01:21Z</dcterms:created>
  <dcterms:modified xsi:type="dcterms:W3CDTF">2014-04-03T06:03:48Z</dcterms:modified>
</cp:coreProperties>
</file>