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0" yWindow="0" windowWidth="27040" windowHeight="16060"/>
  </bookViews>
  <sheets>
    <sheet name="总表" sheetId="4" r:id="rId1"/>
  </sheets>
  <definedNames>
    <definedName name="_xlnm._FilterDatabase" localSheetId="0" hidden="1">总表!$A$1:$AJ$200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92" i="4" l="1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2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I4" i="4"/>
  <c r="AI157" i="4"/>
  <c r="AI144" i="4"/>
  <c r="AI52" i="4"/>
  <c r="AI100" i="4"/>
  <c r="AI158" i="4"/>
  <c r="AI26" i="4"/>
  <c r="AI183" i="4"/>
  <c r="AI185" i="4"/>
  <c r="AI76" i="4"/>
  <c r="AI30" i="4"/>
  <c r="AI112" i="4"/>
  <c r="AI93" i="4"/>
  <c r="AI143" i="4"/>
  <c r="AI81" i="4"/>
  <c r="AI180" i="4"/>
  <c r="AI2" i="4"/>
  <c r="AI186" i="4"/>
  <c r="AI120" i="4"/>
  <c r="AI67" i="4"/>
  <c r="AI23" i="4"/>
  <c r="AI162" i="4"/>
  <c r="AI146" i="4"/>
  <c r="AI48" i="4"/>
  <c r="AI98" i="4"/>
  <c r="AI36" i="4"/>
  <c r="AI37" i="4"/>
  <c r="AI135" i="4"/>
  <c r="AI78" i="4"/>
  <c r="AI18" i="4"/>
  <c r="AI161" i="4"/>
  <c r="AI133" i="4"/>
  <c r="AI125" i="4"/>
  <c r="AI142" i="4"/>
  <c r="AI153" i="4"/>
  <c r="AI184" i="4"/>
  <c r="AI58" i="4"/>
  <c r="AI128" i="4"/>
  <c r="AI108" i="4"/>
  <c r="AI60" i="4"/>
  <c r="AI20" i="4"/>
  <c r="AI79" i="4"/>
  <c r="AI75" i="4"/>
  <c r="AI130" i="4"/>
  <c r="AI149" i="4"/>
  <c r="AI49" i="4"/>
  <c r="AI47" i="4"/>
  <c r="AI17" i="4"/>
  <c r="AI114" i="4"/>
  <c r="AI179" i="4"/>
  <c r="AI38" i="4"/>
  <c r="AI43" i="4"/>
  <c r="AI91" i="4"/>
  <c r="AI174" i="4"/>
  <c r="AI73" i="4"/>
  <c r="AI66" i="4"/>
  <c r="AI159" i="4"/>
  <c r="AI118" i="4"/>
  <c r="AI191" i="4"/>
  <c r="AI99" i="4"/>
  <c r="AI134" i="4"/>
  <c r="AI44" i="4"/>
  <c r="AI152" i="4"/>
  <c r="AI31" i="4"/>
  <c r="AI27" i="4"/>
  <c r="AI33" i="4"/>
  <c r="AI110" i="4"/>
  <c r="AI16" i="4"/>
  <c r="AI148" i="4"/>
  <c r="AI103" i="4"/>
  <c r="AI54" i="4"/>
  <c r="AI51" i="4"/>
  <c r="AI102" i="4"/>
  <c r="AI111" i="4"/>
  <c r="AI89" i="4"/>
  <c r="AI129" i="4"/>
  <c r="AI32" i="4"/>
  <c r="AI176" i="4"/>
  <c r="AI126" i="4"/>
  <c r="AI10" i="4"/>
  <c r="AI68" i="4"/>
  <c r="AI92" i="4"/>
  <c r="AI9" i="4"/>
  <c r="AI85" i="4"/>
  <c r="AI104" i="4"/>
  <c r="AI41" i="4"/>
  <c r="AI28" i="4"/>
  <c r="AI46" i="4"/>
  <c r="AI61" i="4"/>
  <c r="AI70" i="4"/>
  <c r="AI64" i="4"/>
  <c r="AI50" i="4"/>
  <c r="AI65" i="4"/>
  <c r="AI77" i="4"/>
  <c r="AI166" i="4"/>
  <c r="AI90" i="4"/>
  <c r="AI5" i="4"/>
  <c r="AI124" i="4"/>
  <c r="AI116" i="4"/>
  <c r="AI167" i="4"/>
  <c r="AI119" i="4"/>
  <c r="AI8" i="4"/>
  <c r="AI140" i="4"/>
  <c r="AI163" i="4"/>
  <c r="AI82" i="4"/>
  <c r="AI34" i="4"/>
  <c r="AI173" i="4"/>
  <c r="AI168" i="4"/>
  <c r="AI154" i="4"/>
  <c r="AI96" i="4"/>
  <c r="AI131" i="4"/>
  <c r="AI107" i="4"/>
  <c r="AI40" i="4"/>
  <c r="AI14" i="4"/>
  <c r="AI86" i="4"/>
  <c r="AI170" i="4"/>
  <c r="AI127" i="4"/>
  <c r="AI84" i="4"/>
  <c r="AI42" i="4"/>
  <c r="AI3" i="4"/>
  <c r="AI178" i="4"/>
  <c r="AI95" i="4"/>
  <c r="AI175" i="4"/>
  <c r="AI172" i="4"/>
  <c r="AI165" i="4"/>
  <c r="AI115" i="4"/>
  <c r="AI122" i="4"/>
  <c r="AI181" i="4"/>
  <c r="AI151" i="4"/>
  <c r="AI147" i="4"/>
  <c r="AI94" i="4"/>
  <c r="AI24" i="4"/>
  <c r="AI72" i="4"/>
  <c r="AI71" i="4"/>
  <c r="AI164" i="4"/>
  <c r="AI87" i="4"/>
  <c r="AI121" i="4"/>
  <c r="AI69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V28" i="4"/>
  <c r="W28" i="4"/>
  <c r="X28" i="4"/>
  <c r="V71" i="4"/>
  <c r="W71" i="4"/>
  <c r="X71" i="4"/>
  <c r="V116" i="4"/>
  <c r="W116" i="4"/>
  <c r="X116" i="4"/>
  <c r="V173" i="4"/>
  <c r="W173" i="4"/>
  <c r="X173" i="4"/>
  <c r="V168" i="4"/>
  <c r="W168" i="4"/>
  <c r="X168" i="4"/>
  <c r="V131" i="4"/>
  <c r="W131" i="4"/>
  <c r="X131" i="4"/>
  <c r="V94" i="4"/>
  <c r="W94" i="4"/>
  <c r="X94" i="4"/>
  <c r="V179" i="4"/>
  <c r="W179" i="4"/>
  <c r="X179" i="4"/>
  <c r="V32" i="4"/>
  <c r="W32" i="4"/>
  <c r="X32" i="4"/>
  <c r="V46" i="4"/>
  <c r="W46" i="4"/>
  <c r="X46" i="4"/>
  <c r="V140" i="4"/>
  <c r="W140" i="4"/>
  <c r="X140" i="4"/>
  <c r="V118" i="4"/>
  <c r="W118" i="4"/>
  <c r="X118" i="4"/>
  <c r="V180" i="4"/>
  <c r="W180" i="4"/>
  <c r="X180" i="4"/>
  <c r="V122" i="4"/>
  <c r="W122" i="4"/>
  <c r="X122" i="4"/>
  <c r="V48" i="4"/>
  <c r="W48" i="4"/>
  <c r="X48" i="4"/>
  <c r="V158" i="4"/>
  <c r="W158" i="4"/>
  <c r="X158" i="4"/>
  <c r="V31" i="4"/>
  <c r="W31" i="4"/>
  <c r="X31" i="4"/>
  <c r="V52" i="4"/>
  <c r="W52" i="4"/>
  <c r="X52" i="4"/>
  <c r="V128" i="4"/>
  <c r="W128" i="4"/>
  <c r="X128" i="4"/>
  <c r="V2" i="4"/>
  <c r="W2" i="4"/>
  <c r="X2" i="4"/>
  <c r="V14" i="4"/>
  <c r="W14" i="4"/>
  <c r="X14" i="4"/>
  <c r="V191" i="4"/>
  <c r="W191" i="4"/>
  <c r="X191" i="4"/>
  <c r="V90" i="4"/>
  <c r="W90" i="4"/>
  <c r="X90" i="4"/>
  <c r="V64" i="4"/>
  <c r="W64" i="4"/>
  <c r="X64" i="4"/>
  <c r="V33" i="4"/>
  <c r="W33" i="4"/>
  <c r="X33" i="4"/>
  <c r="V61" i="4"/>
  <c r="W61" i="4"/>
  <c r="X61" i="4"/>
  <c r="V3" i="4"/>
  <c r="W3" i="4"/>
  <c r="X3" i="4"/>
  <c r="V4" i="4"/>
  <c r="W4" i="4"/>
  <c r="X4" i="4"/>
  <c r="V81" i="4"/>
  <c r="W81" i="4"/>
  <c r="X81" i="4"/>
  <c r="V142" i="4"/>
  <c r="W142" i="4"/>
  <c r="X142" i="4"/>
  <c r="V50" i="4"/>
  <c r="W50" i="4"/>
  <c r="X50" i="4"/>
  <c r="V37" i="4"/>
  <c r="W37" i="4"/>
  <c r="X37" i="4"/>
  <c r="V154" i="4"/>
  <c r="W154" i="4"/>
  <c r="X154" i="4"/>
  <c r="V144" i="4"/>
  <c r="W144" i="4"/>
  <c r="X144" i="4"/>
  <c r="V58" i="4"/>
  <c r="W58" i="4"/>
  <c r="X58" i="4"/>
  <c r="V146" i="4"/>
  <c r="W146" i="4"/>
  <c r="X146" i="4"/>
  <c r="V93" i="4"/>
  <c r="W93" i="4"/>
  <c r="X93" i="4"/>
  <c r="V152" i="4"/>
  <c r="W152" i="4"/>
  <c r="X152" i="4"/>
  <c r="V95" i="4"/>
  <c r="W95" i="4"/>
  <c r="X95" i="4"/>
  <c r="V91" i="4"/>
  <c r="W91" i="4"/>
  <c r="X91" i="4"/>
  <c r="V124" i="4"/>
  <c r="W124" i="4"/>
  <c r="X124" i="4"/>
  <c r="V133" i="4"/>
  <c r="W133" i="4"/>
  <c r="X133" i="4"/>
  <c r="V99" i="4"/>
  <c r="W99" i="4"/>
  <c r="X99" i="4"/>
  <c r="V23" i="4"/>
  <c r="W23" i="4"/>
  <c r="X23" i="4"/>
  <c r="V127" i="4"/>
  <c r="W127" i="4"/>
  <c r="X127" i="4"/>
  <c r="V79" i="4"/>
  <c r="W79" i="4"/>
  <c r="X79" i="4"/>
  <c r="V44" i="4"/>
  <c r="W44" i="4"/>
  <c r="X44" i="4"/>
  <c r="V76" i="4"/>
  <c r="W76" i="4"/>
  <c r="X76" i="4"/>
  <c r="V102" i="4"/>
  <c r="W102" i="4"/>
  <c r="X102" i="4"/>
  <c r="V49" i="4"/>
  <c r="W49" i="4"/>
  <c r="X49" i="4"/>
  <c r="V18" i="4"/>
  <c r="W18" i="4"/>
  <c r="X18" i="4"/>
  <c r="V8" i="4"/>
  <c r="W8" i="4"/>
  <c r="X8" i="4"/>
  <c r="V82" i="4"/>
  <c r="W82" i="4"/>
  <c r="X82" i="4"/>
  <c r="V184" i="4"/>
  <c r="W184" i="4"/>
  <c r="X184" i="4"/>
  <c r="V69" i="4"/>
  <c r="W69" i="4"/>
  <c r="X69" i="4"/>
  <c r="V111" i="4"/>
  <c r="W111" i="4"/>
  <c r="X111" i="4"/>
  <c r="V174" i="4"/>
  <c r="W174" i="4"/>
  <c r="X174" i="4"/>
  <c r="V78" i="4"/>
  <c r="W78" i="4"/>
  <c r="X78" i="4"/>
  <c r="V185" i="4"/>
  <c r="W185" i="4"/>
  <c r="X185" i="4"/>
  <c r="V85" i="4"/>
  <c r="W85" i="4"/>
  <c r="X85" i="4"/>
  <c r="V36" i="4"/>
  <c r="W36" i="4"/>
  <c r="X36" i="4"/>
  <c r="V126" i="4"/>
  <c r="W126" i="4"/>
  <c r="X126" i="4"/>
  <c r="V16" i="4"/>
  <c r="W16" i="4"/>
  <c r="X16" i="4"/>
  <c r="V181" i="4"/>
  <c r="W181" i="4"/>
  <c r="X181" i="4"/>
  <c r="V67" i="4"/>
  <c r="W67" i="4"/>
  <c r="X67" i="4"/>
  <c r="V151" i="4"/>
  <c r="W151" i="4"/>
  <c r="X151" i="4"/>
  <c r="V178" i="4"/>
  <c r="W178" i="4"/>
  <c r="X178" i="4"/>
  <c r="V183" i="4"/>
  <c r="W183" i="4"/>
  <c r="X183" i="4"/>
  <c r="V104" i="4"/>
  <c r="W104" i="4"/>
  <c r="X104" i="4"/>
  <c r="V134" i="4"/>
  <c r="W134" i="4"/>
  <c r="X134" i="4"/>
  <c r="V130" i="4"/>
  <c r="W130" i="4"/>
  <c r="X130" i="4"/>
  <c r="V5" i="4"/>
  <c r="W5" i="4"/>
  <c r="X5" i="4"/>
  <c r="V164" i="4"/>
  <c r="W164" i="4"/>
  <c r="X164" i="4"/>
  <c r="V165" i="4"/>
  <c r="W165" i="4"/>
  <c r="X165" i="4"/>
  <c r="V89" i="4"/>
  <c r="W89" i="4"/>
  <c r="X89" i="4"/>
  <c r="V108" i="4"/>
  <c r="W108" i="4"/>
  <c r="X108" i="4"/>
  <c r="V167" i="4"/>
  <c r="W167" i="4"/>
  <c r="X167" i="4"/>
  <c r="V66" i="4"/>
  <c r="W66" i="4"/>
  <c r="X66" i="4"/>
  <c r="V129" i="4"/>
  <c r="W129" i="4"/>
  <c r="X129" i="4"/>
  <c r="V47" i="4"/>
  <c r="W47" i="4"/>
  <c r="X47" i="4"/>
  <c r="V30" i="4"/>
  <c r="W30" i="4"/>
  <c r="X30" i="4"/>
  <c r="V112" i="4"/>
  <c r="W112" i="4"/>
  <c r="X112" i="4"/>
  <c r="V107" i="4"/>
  <c r="W107" i="4"/>
  <c r="X107" i="4"/>
  <c r="V135" i="4"/>
  <c r="W135" i="4"/>
  <c r="X135" i="4"/>
  <c r="V163" i="4"/>
  <c r="W163" i="4"/>
  <c r="X163" i="4"/>
  <c r="V148" i="4"/>
  <c r="W148" i="4"/>
  <c r="X148" i="4"/>
  <c r="V125" i="4"/>
  <c r="W125" i="4"/>
  <c r="X125" i="4"/>
  <c r="V60" i="4"/>
  <c r="W60" i="4"/>
  <c r="X60" i="4"/>
  <c r="V54" i="4"/>
  <c r="W54" i="4"/>
  <c r="X54" i="4"/>
  <c r="V10" i="4"/>
  <c r="W10" i="4"/>
  <c r="X10" i="4"/>
  <c r="V40" i="4"/>
  <c r="W40" i="4"/>
  <c r="X40" i="4"/>
  <c r="V186" i="4"/>
  <c r="W186" i="4"/>
  <c r="X186" i="4"/>
  <c r="V149" i="4"/>
  <c r="W149" i="4"/>
  <c r="X149" i="4"/>
  <c r="V147" i="4"/>
  <c r="W147" i="4"/>
  <c r="X147" i="4"/>
  <c r="V26" i="4"/>
  <c r="W26" i="4"/>
  <c r="X26" i="4"/>
  <c r="V162" i="4"/>
  <c r="W162" i="4"/>
  <c r="X162" i="4"/>
  <c r="V92" i="4"/>
  <c r="W92" i="4"/>
  <c r="X92" i="4"/>
  <c r="V161" i="4"/>
  <c r="W161" i="4"/>
  <c r="X161" i="4"/>
  <c r="V170" i="4"/>
  <c r="W170" i="4"/>
  <c r="X170" i="4"/>
  <c r="V120" i="4"/>
  <c r="W120" i="4"/>
  <c r="X120" i="4"/>
  <c r="V27" i="4"/>
  <c r="W27" i="4"/>
  <c r="X27" i="4"/>
  <c r="V24" i="4"/>
  <c r="W24" i="4"/>
  <c r="X24" i="4"/>
  <c r="V17" i="4"/>
  <c r="W17" i="4"/>
  <c r="X17" i="4"/>
  <c r="V70" i="4"/>
  <c r="W70" i="4"/>
  <c r="X70" i="4"/>
  <c r="V115" i="4"/>
  <c r="W115" i="4"/>
  <c r="X115" i="4"/>
  <c r="V51" i="4"/>
  <c r="W51" i="4"/>
  <c r="X51" i="4"/>
  <c r="V100" i="4"/>
  <c r="W100" i="4"/>
  <c r="X100" i="4"/>
  <c r="V159" i="4"/>
  <c r="W159" i="4"/>
  <c r="X159" i="4"/>
  <c r="V68" i="4"/>
  <c r="W68" i="4"/>
  <c r="X68" i="4"/>
  <c r="V77" i="4"/>
  <c r="W77" i="4"/>
  <c r="X77" i="4"/>
  <c r="V43" i="4"/>
  <c r="W43" i="4"/>
  <c r="X43" i="4"/>
  <c r="V86" i="4"/>
  <c r="W86" i="4"/>
  <c r="X86" i="4"/>
  <c r="V96" i="4"/>
  <c r="W96" i="4"/>
  <c r="X96" i="4"/>
  <c r="V73" i="4"/>
  <c r="W73" i="4"/>
  <c r="X73" i="4"/>
  <c r="V42" i="4"/>
  <c r="W42" i="4"/>
  <c r="X42" i="4"/>
  <c r="Y18" i="4"/>
  <c r="Z18" i="4"/>
  <c r="AA18" i="4"/>
  <c r="AB18" i="4"/>
  <c r="AC18" i="4"/>
  <c r="AD18" i="4"/>
  <c r="AE18" i="4"/>
  <c r="AF18" i="4"/>
  <c r="AG18" i="4"/>
  <c r="AH18" i="4"/>
  <c r="Y32" i="4"/>
  <c r="Z32" i="4"/>
  <c r="AA32" i="4"/>
  <c r="AB32" i="4"/>
  <c r="AC32" i="4"/>
  <c r="AD32" i="4"/>
  <c r="AE32" i="4"/>
  <c r="AF32" i="4"/>
  <c r="AG32" i="4"/>
  <c r="AH32" i="4"/>
  <c r="Y8" i="4"/>
  <c r="Z8" i="4"/>
  <c r="AA8" i="4"/>
  <c r="AB8" i="4"/>
  <c r="AC8" i="4"/>
  <c r="AD8" i="4"/>
  <c r="AE8" i="4"/>
  <c r="AF8" i="4"/>
  <c r="AG8" i="4"/>
  <c r="AH8" i="4"/>
  <c r="Y82" i="4"/>
  <c r="Z82" i="4"/>
  <c r="AA82" i="4"/>
  <c r="AB82" i="4"/>
  <c r="AC82" i="4"/>
  <c r="AD82" i="4"/>
  <c r="AE82" i="4"/>
  <c r="AF82" i="4"/>
  <c r="AG82" i="4"/>
  <c r="AH82" i="4"/>
  <c r="Y46" i="4"/>
  <c r="Z46" i="4"/>
  <c r="AA46" i="4"/>
  <c r="AB46" i="4"/>
  <c r="AC46" i="4"/>
  <c r="AD46" i="4"/>
  <c r="AE46" i="4"/>
  <c r="AF46" i="4"/>
  <c r="AG46" i="4"/>
  <c r="AH46" i="4"/>
  <c r="Y184" i="4"/>
  <c r="Z184" i="4"/>
  <c r="AA184" i="4"/>
  <c r="AB184" i="4"/>
  <c r="AC184" i="4"/>
  <c r="AD184" i="4"/>
  <c r="AE184" i="4"/>
  <c r="AF184" i="4"/>
  <c r="AG184" i="4"/>
  <c r="AH184" i="4"/>
  <c r="Y69" i="4"/>
  <c r="Z69" i="4"/>
  <c r="AA69" i="4"/>
  <c r="AB69" i="4"/>
  <c r="AC69" i="4"/>
  <c r="AD69" i="4"/>
  <c r="AE69" i="4"/>
  <c r="AF69" i="4"/>
  <c r="AG69" i="4"/>
  <c r="AH69" i="4"/>
  <c r="Y111" i="4"/>
  <c r="Z111" i="4"/>
  <c r="AA111" i="4"/>
  <c r="AB111" i="4"/>
  <c r="AC111" i="4"/>
  <c r="AD111" i="4"/>
  <c r="AE111" i="4"/>
  <c r="AF111" i="4"/>
  <c r="AG111" i="4"/>
  <c r="AH111" i="4"/>
  <c r="Y174" i="4"/>
  <c r="Z174" i="4"/>
  <c r="AA174" i="4"/>
  <c r="AB174" i="4"/>
  <c r="AC174" i="4"/>
  <c r="AD174" i="4"/>
  <c r="AE174" i="4"/>
  <c r="AF174" i="4"/>
  <c r="AG174" i="4"/>
  <c r="AH174" i="4"/>
  <c r="Y78" i="4"/>
  <c r="Z78" i="4"/>
  <c r="AA78" i="4"/>
  <c r="AB78" i="4"/>
  <c r="AC78" i="4"/>
  <c r="AD78" i="4"/>
  <c r="AE78" i="4"/>
  <c r="AF78" i="4"/>
  <c r="AG78" i="4"/>
  <c r="AH78" i="4"/>
  <c r="Y4" i="4"/>
  <c r="Z4" i="4"/>
  <c r="AA4" i="4"/>
  <c r="AB4" i="4"/>
  <c r="AC4" i="4"/>
  <c r="AD4" i="4"/>
  <c r="AE4" i="4"/>
  <c r="AF4" i="4"/>
  <c r="AG4" i="4"/>
  <c r="AH4" i="4"/>
  <c r="Y185" i="4"/>
  <c r="Z185" i="4"/>
  <c r="AA185" i="4"/>
  <c r="AB185" i="4"/>
  <c r="AC185" i="4"/>
  <c r="AD185" i="4"/>
  <c r="AE185" i="4"/>
  <c r="AF185" i="4"/>
  <c r="AG185" i="4"/>
  <c r="AH185" i="4"/>
  <c r="Y173" i="4"/>
  <c r="Z173" i="4"/>
  <c r="AA173" i="4"/>
  <c r="AB173" i="4"/>
  <c r="AC173" i="4"/>
  <c r="AD173" i="4"/>
  <c r="AE173" i="4"/>
  <c r="AF173" i="4"/>
  <c r="AG173" i="4"/>
  <c r="AH173" i="4"/>
  <c r="Y191" i="4"/>
  <c r="Z191" i="4"/>
  <c r="AA191" i="4"/>
  <c r="AB191" i="4"/>
  <c r="AC191" i="4"/>
  <c r="AD191" i="4"/>
  <c r="AE191" i="4"/>
  <c r="AF191" i="4"/>
  <c r="AG191" i="4"/>
  <c r="AH191" i="4"/>
  <c r="Y90" i="4"/>
  <c r="Z90" i="4"/>
  <c r="AA90" i="4"/>
  <c r="AB90" i="4"/>
  <c r="AC90" i="4"/>
  <c r="AD90" i="4"/>
  <c r="AE90" i="4"/>
  <c r="AF90" i="4"/>
  <c r="AG90" i="4"/>
  <c r="AH90" i="4"/>
  <c r="Y28" i="4"/>
  <c r="Z28" i="4"/>
  <c r="AA28" i="4"/>
  <c r="AB28" i="4"/>
  <c r="AC28" i="4"/>
  <c r="AD28" i="4"/>
  <c r="AE28" i="4"/>
  <c r="AF28" i="4"/>
  <c r="AG28" i="4"/>
  <c r="AH28" i="4"/>
  <c r="Y85" i="4"/>
  <c r="Z85" i="4"/>
  <c r="AA85" i="4"/>
  <c r="AB85" i="4"/>
  <c r="AC85" i="4"/>
  <c r="AD85" i="4"/>
  <c r="AE85" i="4"/>
  <c r="AF85" i="4"/>
  <c r="AG85" i="4"/>
  <c r="AH85" i="4"/>
  <c r="Y81" i="4"/>
  <c r="Z81" i="4"/>
  <c r="AA81" i="4"/>
  <c r="AB81" i="4"/>
  <c r="AC81" i="4"/>
  <c r="AD81" i="4"/>
  <c r="AE81" i="4"/>
  <c r="AF81" i="4"/>
  <c r="AG81" i="4"/>
  <c r="AH81" i="4"/>
  <c r="Y36" i="4"/>
  <c r="Z36" i="4"/>
  <c r="AA36" i="4"/>
  <c r="AB36" i="4"/>
  <c r="AC36" i="4"/>
  <c r="AD36" i="4"/>
  <c r="AE36" i="4"/>
  <c r="AF36" i="4"/>
  <c r="AG36" i="4"/>
  <c r="AH36" i="4"/>
  <c r="Y144" i="4"/>
  <c r="Z144" i="4"/>
  <c r="AA144" i="4"/>
  <c r="AB144" i="4"/>
  <c r="AC144" i="4"/>
  <c r="AD144" i="4"/>
  <c r="AE144" i="4"/>
  <c r="AF144" i="4"/>
  <c r="AG144" i="4"/>
  <c r="AH144" i="4"/>
  <c r="Y126" i="4"/>
  <c r="Z126" i="4"/>
  <c r="AA126" i="4"/>
  <c r="AB126" i="4"/>
  <c r="AC126" i="4"/>
  <c r="AD126" i="4"/>
  <c r="AE126" i="4"/>
  <c r="AF126" i="4"/>
  <c r="AG126" i="4"/>
  <c r="AH126" i="4"/>
  <c r="Y16" i="4"/>
  <c r="Z16" i="4"/>
  <c r="AA16" i="4"/>
  <c r="AB16" i="4"/>
  <c r="AC16" i="4"/>
  <c r="AD16" i="4"/>
  <c r="AE16" i="4"/>
  <c r="AF16" i="4"/>
  <c r="AG16" i="4"/>
  <c r="AH16" i="4"/>
  <c r="Y181" i="4"/>
  <c r="Z181" i="4"/>
  <c r="AA181" i="4"/>
  <c r="AB181" i="4"/>
  <c r="AC181" i="4"/>
  <c r="AD181" i="4"/>
  <c r="AE181" i="4"/>
  <c r="AF181" i="4"/>
  <c r="AG181" i="4"/>
  <c r="AH181" i="4"/>
  <c r="Y64" i="4"/>
  <c r="Z64" i="4"/>
  <c r="AA64" i="4"/>
  <c r="AB64" i="4"/>
  <c r="AC64" i="4"/>
  <c r="AD64" i="4"/>
  <c r="AE64" i="4"/>
  <c r="AF64" i="4"/>
  <c r="AG64" i="4"/>
  <c r="AH64" i="4"/>
  <c r="Y67" i="4"/>
  <c r="Z67" i="4"/>
  <c r="AA67" i="4"/>
  <c r="AB67" i="4"/>
  <c r="AC67" i="4"/>
  <c r="AD67" i="4"/>
  <c r="AE67" i="4"/>
  <c r="AF67" i="4"/>
  <c r="AG67" i="4"/>
  <c r="AH67" i="4"/>
  <c r="Y151" i="4"/>
  <c r="Z151" i="4"/>
  <c r="AA151" i="4"/>
  <c r="AB151" i="4"/>
  <c r="AC151" i="4"/>
  <c r="AD151" i="4"/>
  <c r="AE151" i="4"/>
  <c r="AF151" i="4"/>
  <c r="AG151" i="4"/>
  <c r="AH151" i="4"/>
  <c r="Y58" i="4"/>
  <c r="Z58" i="4"/>
  <c r="AA58" i="4"/>
  <c r="AB58" i="4"/>
  <c r="AC58" i="4"/>
  <c r="AD58" i="4"/>
  <c r="AE58" i="4"/>
  <c r="AF58" i="4"/>
  <c r="AG58" i="4"/>
  <c r="AH58" i="4"/>
  <c r="Y178" i="4"/>
  <c r="Z178" i="4"/>
  <c r="AA178" i="4"/>
  <c r="AB178" i="4"/>
  <c r="AC178" i="4"/>
  <c r="AD178" i="4"/>
  <c r="AE178" i="4"/>
  <c r="AF178" i="4"/>
  <c r="AG178" i="4"/>
  <c r="AH178" i="4"/>
  <c r="Y140" i="4"/>
  <c r="Z140" i="4"/>
  <c r="AA140" i="4"/>
  <c r="AB140" i="4"/>
  <c r="AC140" i="4"/>
  <c r="AD140" i="4"/>
  <c r="AE140" i="4"/>
  <c r="AF140" i="4"/>
  <c r="AG140" i="4"/>
  <c r="AH140" i="4"/>
  <c r="Y183" i="4"/>
  <c r="Z183" i="4"/>
  <c r="AA183" i="4"/>
  <c r="AB183" i="4"/>
  <c r="AC183" i="4"/>
  <c r="AD183" i="4"/>
  <c r="AE183" i="4"/>
  <c r="AF183" i="4"/>
  <c r="AG183" i="4"/>
  <c r="AH183" i="4"/>
  <c r="Y104" i="4"/>
  <c r="Z104" i="4"/>
  <c r="AA104" i="4"/>
  <c r="AB104" i="4"/>
  <c r="AC104" i="4"/>
  <c r="AD104" i="4"/>
  <c r="AE104" i="4"/>
  <c r="AF104" i="4"/>
  <c r="AG104" i="4"/>
  <c r="AH104" i="4"/>
  <c r="Y142" i="4"/>
  <c r="Z142" i="4"/>
  <c r="AA142" i="4"/>
  <c r="AB142" i="4"/>
  <c r="AC142" i="4"/>
  <c r="AD142" i="4"/>
  <c r="AE142" i="4"/>
  <c r="AF142" i="4"/>
  <c r="AG142" i="4"/>
  <c r="AH142" i="4"/>
  <c r="Y134" i="4"/>
  <c r="Z134" i="4"/>
  <c r="AA134" i="4"/>
  <c r="AB134" i="4"/>
  <c r="AC134" i="4"/>
  <c r="AD134" i="4"/>
  <c r="AE134" i="4"/>
  <c r="AF134" i="4"/>
  <c r="AG134" i="4"/>
  <c r="AH134" i="4"/>
  <c r="Y130" i="4"/>
  <c r="Z130" i="4"/>
  <c r="AA130" i="4"/>
  <c r="AB130" i="4"/>
  <c r="AC130" i="4"/>
  <c r="AD130" i="4"/>
  <c r="AE130" i="4"/>
  <c r="AF130" i="4"/>
  <c r="AG130" i="4"/>
  <c r="AH130" i="4"/>
  <c r="Y5" i="4"/>
  <c r="Z5" i="4"/>
  <c r="AA5" i="4"/>
  <c r="AB5" i="4"/>
  <c r="AC5" i="4"/>
  <c r="AD5" i="4"/>
  <c r="AE5" i="4"/>
  <c r="AF5" i="4"/>
  <c r="AG5" i="4"/>
  <c r="AH5" i="4"/>
  <c r="Y118" i="4"/>
  <c r="Z118" i="4"/>
  <c r="AA118" i="4"/>
  <c r="AB118" i="4"/>
  <c r="AC118" i="4"/>
  <c r="AD118" i="4"/>
  <c r="AE118" i="4"/>
  <c r="AF118" i="4"/>
  <c r="AG118" i="4"/>
  <c r="AH118" i="4"/>
  <c r="Y164" i="4"/>
  <c r="Z164" i="4"/>
  <c r="AA164" i="4"/>
  <c r="AB164" i="4"/>
  <c r="AC164" i="4"/>
  <c r="AD164" i="4"/>
  <c r="AE164" i="4"/>
  <c r="AF164" i="4"/>
  <c r="AG164" i="4"/>
  <c r="AH164" i="4"/>
  <c r="Y165" i="4"/>
  <c r="Z165" i="4"/>
  <c r="AA165" i="4"/>
  <c r="AB165" i="4"/>
  <c r="AC165" i="4"/>
  <c r="AD165" i="4"/>
  <c r="AE165" i="4"/>
  <c r="AF165" i="4"/>
  <c r="AG165" i="4"/>
  <c r="AH165" i="4"/>
  <c r="Y89" i="4"/>
  <c r="Z89" i="4"/>
  <c r="AA89" i="4"/>
  <c r="AB89" i="4"/>
  <c r="AC89" i="4"/>
  <c r="AD89" i="4"/>
  <c r="AE89" i="4"/>
  <c r="AF89" i="4"/>
  <c r="AG89" i="4"/>
  <c r="AH89" i="4"/>
  <c r="Y108" i="4"/>
  <c r="Z108" i="4"/>
  <c r="AA108" i="4"/>
  <c r="AB108" i="4"/>
  <c r="AC108" i="4"/>
  <c r="AD108" i="4"/>
  <c r="AE108" i="4"/>
  <c r="AF108" i="4"/>
  <c r="AG108" i="4"/>
  <c r="AH108" i="4"/>
  <c r="Y167" i="4"/>
  <c r="Z167" i="4"/>
  <c r="AA167" i="4"/>
  <c r="AB167" i="4"/>
  <c r="AC167" i="4"/>
  <c r="AD167" i="4"/>
  <c r="AE167" i="4"/>
  <c r="AF167" i="4"/>
  <c r="AG167" i="4"/>
  <c r="AH167" i="4"/>
  <c r="Y66" i="4"/>
  <c r="Z66" i="4"/>
  <c r="AA66" i="4"/>
  <c r="AB66" i="4"/>
  <c r="AC66" i="4"/>
  <c r="AD66" i="4"/>
  <c r="AE66" i="4"/>
  <c r="AF66" i="4"/>
  <c r="AG66" i="4"/>
  <c r="AH66" i="4"/>
  <c r="Y129" i="4"/>
  <c r="Z129" i="4"/>
  <c r="AA129" i="4"/>
  <c r="AB129" i="4"/>
  <c r="AC129" i="4"/>
  <c r="AD129" i="4"/>
  <c r="AE129" i="4"/>
  <c r="AF129" i="4"/>
  <c r="AG129" i="4"/>
  <c r="AH129" i="4"/>
  <c r="Y47" i="4"/>
  <c r="Z47" i="4"/>
  <c r="AA47" i="4"/>
  <c r="AB47" i="4"/>
  <c r="AC47" i="4"/>
  <c r="AD47" i="4"/>
  <c r="AE47" i="4"/>
  <c r="AF47" i="4"/>
  <c r="AG47" i="4"/>
  <c r="AH47" i="4"/>
  <c r="Y30" i="4"/>
  <c r="Z30" i="4"/>
  <c r="AA30" i="4"/>
  <c r="AB30" i="4"/>
  <c r="AC30" i="4"/>
  <c r="AD30" i="4"/>
  <c r="AE30" i="4"/>
  <c r="AF30" i="4"/>
  <c r="AG30" i="4"/>
  <c r="AH30" i="4"/>
  <c r="Y112" i="4"/>
  <c r="Z112" i="4"/>
  <c r="AA112" i="4"/>
  <c r="AB112" i="4"/>
  <c r="AC112" i="4"/>
  <c r="AD112" i="4"/>
  <c r="AE112" i="4"/>
  <c r="AF112" i="4"/>
  <c r="AG112" i="4"/>
  <c r="AH112" i="4"/>
  <c r="Y107" i="4"/>
  <c r="Z107" i="4"/>
  <c r="AA107" i="4"/>
  <c r="AB107" i="4"/>
  <c r="AC107" i="4"/>
  <c r="AD107" i="4"/>
  <c r="AE107" i="4"/>
  <c r="AF107" i="4"/>
  <c r="AG107" i="4"/>
  <c r="AH107" i="4"/>
  <c r="Y180" i="4"/>
  <c r="Z180" i="4"/>
  <c r="AA180" i="4"/>
  <c r="AB180" i="4"/>
  <c r="AC180" i="4"/>
  <c r="AD180" i="4"/>
  <c r="AE180" i="4"/>
  <c r="AF180" i="4"/>
  <c r="AG180" i="4"/>
  <c r="AH180" i="4"/>
  <c r="Y122" i="4"/>
  <c r="Z122" i="4"/>
  <c r="AA122" i="4"/>
  <c r="AB122" i="4"/>
  <c r="AC122" i="4"/>
  <c r="AD122" i="4"/>
  <c r="AE122" i="4"/>
  <c r="AF122" i="4"/>
  <c r="AG122" i="4"/>
  <c r="AH122" i="4"/>
  <c r="Y135" i="4"/>
  <c r="Z135" i="4"/>
  <c r="AA135" i="4"/>
  <c r="AB135" i="4"/>
  <c r="AC135" i="4"/>
  <c r="AD135" i="4"/>
  <c r="AE135" i="4"/>
  <c r="AF135" i="4"/>
  <c r="AG135" i="4"/>
  <c r="AH135" i="4"/>
  <c r="Y168" i="4"/>
  <c r="Z168" i="4"/>
  <c r="AA168" i="4"/>
  <c r="AB168" i="4"/>
  <c r="AC168" i="4"/>
  <c r="AD168" i="4"/>
  <c r="AE168" i="4"/>
  <c r="AF168" i="4"/>
  <c r="AG168" i="4"/>
  <c r="AH168" i="4"/>
  <c r="Y163" i="4"/>
  <c r="Z163" i="4"/>
  <c r="AA163" i="4"/>
  <c r="AB163" i="4"/>
  <c r="AC163" i="4"/>
  <c r="AD163" i="4"/>
  <c r="AE163" i="4"/>
  <c r="AF163" i="4"/>
  <c r="AG163" i="4"/>
  <c r="AH163" i="4"/>
  <c r="Y148" i="4"/>
  <c r="Z148" i="4"/>
  <c r="AA148" i="4"/>
  <c r="AB148" i="4"/>
  <c r="AC148" i="4"/>
  <c r="AD148" i="4"/>
  <c r="AE148" i="4"/>
  <c r="AF148" i="4"/>
  <c r="AG148" i="4"/>
  <c r="AH148" i="4"/>
  <c r="Y125" i="4"/>
  <c r="Z125" i="4"/>
  <c r="AA125" i="4"/>
  <c r="AB125" i="4"/>
  <c r="AC125" i="4"/>
  <c r="AD125" i="4"/>
  <c r="AE125" i="4"/>
  <c r="AF125" i="4"/>
  <c r="AG125" i="4"/>
  <c r="AH125" i="4"/>
  <c r="Y33" i="4"/>
  <c r="Z33" i="4"/>
  <c r="AA33" i="4"/>
  <c r="AB33" i="4"/>
  <c r="AC33" i="4"/>
  <c r="AD33" i="4"/>
  <c r="AE33" i="4"/>
  <c r="AF33" i="4"/>
  <c r="AG33" i="4"/>
  <c r="AH33" i="4"/>
  <c r="Y60" i="4"/>
  <c r="Z60" i="4"/>
  <c r="AA60" i="4"/>
  <c r="AB60" i="4"/>
  <c r="AC60" i="4"/>
  <c r="AD60" i="4"/>
  <c r="AE60" i="4"/>
  <c r="AF60" i="4"/>
  <c r="AG60" i="4"/>
  <c r="AH60" i="4"/>
  <c r="Y54" i="4"/>
  <c r="Z54" i="4"/>
  <c r="AA54" i="4"/>
  <c r="AB54" i="4"/>
  <c r="AC54" i="4"/>
  <c r="AD54" i="4"/>
  <c r="AE54" i="4"/>
  <c r="AF54" i="4"/>
  <c r="AG54" i="4"/>
  <c r="AH54" i="4"/>
  <c r="Y10" i="4"/>
  <c r="Z10" i="4"/>
  <c r="AA10" i="4"/>
  <c r="AB10" i="4"/>
  <c r="AC10" i="4"/>
  <c r="AD10" i="4"/>
  <c r="AE10" i="4"/>
  <c r="AF10" i="4"/>
  <c r="AG10" i="4"/>
  <c r="AH10" i="4"/>
  <c r="Y40" i="4"/>
  <c r="Z40" i="4"/>
  <c r="AA40" i="4"/>
  <c r="AB40" i="4"/>
  <c r="AC40" i="4"/>
  <c r="AD40" i="4"/>
  <c r="AE40" i="4"/>
  <c r="AF40" i="4"/>
  <c r="AG40" i="4"/>
  <c r="AH40" i="4"/>
  <c r="Y48" i="4"/>
  <c r="Z48" i="4"/>
  <c r="AA48" i="4"/>
  <c r="AB48" i="4"/>
  <c r="AC48" i="4"/>
  <c r="AD48" i="4"/>
  <c r="AE48" i="4"/>
  <c r="AF48" i="4"/>
  <c r="AG48" i="4"/>
  <c r="AH48" i="4"/>
  <c r="Y186" i="4"/>
  <c r="Z186" i="4"/>
  <c r="AA186" i="4"/>
  <c r="AB186" i="4"/>
  <c r="AC186" i="4"/>
  <c r="AD186" i="4"/>
  <c r="AE186" i="4"/>
  <c r="AF186" i="4"/>
  <c r="AG186" i="4"/>
  <c r="AH186" i="4"/>
  <c r="Y149" i="4"/>
  <c r="Z149" i="4"/>
  <c r="AA149" i="4"/>
  <c r="AB149" i="4"/>
  <c r="AC149" i="4"/>
  <c r="AD149" i="4"/>
  <c r="AE149" i="4"/>
  <c r="AF149" i="4"/>
  <c r="AG149" i="4"/>
  <c r="AH149" i="4"/>
  <c r="Y50" i="4"/>
  <c r="Z50" i="4"/>
  <c r="AA50" i="4"/>
  <c r="AB50" i="4"/>
  <c r="AC50" i="4"/>
  <c r="AD50" i="4"/>
  <c r="AE50" i="4"/>
  <c r="AF50" i="4"/>
  <c r="AG50" i="4"/>
  <c r="AH50" i="4"/>
  <c r="Y147" i="4"/>
  <c r="Z147" i="4"/>
  <c r="AA147" i="4"/>
  <c r="AB147" i="4"/>
  <c r="AC147" i="4"/>
  <c r="AD147" i="4"/>
  <c r="AE147" i="4"/>
  <c r="AF147" i="4"/>
  <c r="AG147" i="4"/>
  <c r="AH147" i="4"/>
  <c r="Y26" i="4"/>
  <c r="Z26" i="4"/>
  <c r="AA26" i="4"/>
  <c r="AB26" i="4"/>
  <c r="AC26" i="4"/>
  <c r="AD26" i="4"/>
  <c r="AE26" i="4"/>
  <c r="AF26" i="4"/>
  <c r="AG26" i="4"/>
  <c r="AH26" i="4"/>
  <c r="Y162" i="4"/>
  <c r="Z162" i="4"/>
  <c r="AA162" i="4"/>
  <c r="AB162" i="4"/>
  <c r="AC162" i="4"/>
  <c r="AD162" i="4"/>
  <c r="AE162" i="4"/>
  <c r="AF162" i="4"/>
  <c r="AG162" i="4"/>
  <c r="AH162" i="4"/>
  <c r="Y92" i="4"/>
  <c r="Z92" i="4"/>
  <c r="AA92" i="4"/>
  <c r="AB92" i="4"/>
  <c r="AC92" i="4"/>
  <c r="AD92" i="4"/>
  <c r="AE92" i="4"/>
  <c r="AF92" i="4"/>
  <c r="AG92" i="4"/>
  <c r="AH92" i="4"/>
  <c r="Y161" i="4"/>
  <c r="Z161" i="4"/>
  <c r="AA161" i="4"/>
  <c r="AB161" i="4"/>
  <c r="AC161" i="4"/>
  <c r="AD161" i="4"/>
  <c r="AE161" i="4"/>
  <c r="AF161" i="4"/>
  <c r="AG161" i="4"/>
  <c r="AH161" i="4"/>
  <c r="Y170" i="4"/>
  <c r="Z170" i="4"/>
  <c r="AA170" i="4"/>
  <c r="AB170" i="4"/>
  <c r="AC170" i="4"/>
  <c r="AD170" i="4"/>
  <c r="AE170" i="4"/>
  <c r="AF170" i="4"/>
  <c r="AG170" i="4"/>
  <c r="AH170" i="4"/>
  <c r="Y61" i="4"/>
  <c r="Z61" i="4"/>
  <c r="AA61" i="4"/>
  <c r="AB61" i="4"/>
  <c r="AC61" i="4"/>
  <c r="AD61" i="4"/>
  <c r="AE61" i="4"/>
  <c r="AF61" i="4"/>
  <c r="AG61" i="4"/>
  <c r="AH61" i="4"/>
  <c r="Y120" i="4"/>
  <c r="Z120" i="4"/>
  <c r="AA120" i="4"/>
  <c r="AB120" i="4"/>
  <c r="AC120" i="4"/>
  <c r="AD120" i="4"/>
  <c r="AE120" i="4"/>
  <c r="AF120" i="4"/>
  <c r="AG120" i="4"/>
  <c r="AH120" i="4"/>
  <c r="Y27" i="4"/>
  <c r="Z27" i="4"/>
  <c r="AA27" i="4"/>
  <c r="AB27" i="4"/>
  <c r="AC27" i="4"/>
  <c r="AD27" i="4"/>
  <c r="AE27" i="4"/>
  <c r="AF27" i="4"/>
  <c r="AG27" i="4"/>
  <c r="AH27" i="4"/>
  <c r="Y24" i="4"/>
  <c r="Z24" i="4"/>
  <c r="AA24" i="4"/>
  <c r="AB24" i="4"/>
  <c r="AC24" i="4"/>
  <c r="AD24" i="4"/>
  <c r="AE24" i="4"/>
  <c r="AF24" i="4"/>
  <c r="AG24" i="4"/>
  <c r="AH24" i="4"/>
  <c r="Y3" i="4"/>
  <c r="Z3" i="4"/>
  <c r="AA3" i="4"/>
  <c r="AB3" i="4"/>
  <c r="AC3" i="4"/>
  <c r="AD3" i="4"/>
  <c r="AE3" i="4"/>
  <c r="AF3" i="4"/>
  <c r="AG3" i="4"/>
  <c r="AH3" i="4"/>
  <c r="Y17" i="4"/>
  <c r="Z17" i="4"/>
  <c r="AA17" i="4"/>
  <c r="AB17" i="4"/>
  <c r="AC17" i="4"/>
  <c r="AD17" i="4"/>
  <c r="AE17" i="4"/>
  <c r="AF17" i="4"/>
  <c r="AG17" i="4"/>
  <c r="AH17" i="4"/>
  <c r="Y70" i="4"/>
  <c r="Z70" i="4"/>
  <c r="AA70" i="4"/>
  <c r="AB70" i="4"/>
  <c r="AC70" i="4"/>
  <c r="AD70" i="4"/>
  <c r="AE70" i="4"/>
  <c r="AF70" i="4"/>
  <c r="AG70" i="4"/>
  <c r="AH70" i="4"/>
  <c r="Y158" i="4"/>
  <c r="Z158" i="4"/>
  <c r="AA158" i="4"/>
  <c r="AB158" i="4"/>
  <c r="AC158" i="4"/>
  <c r="AD158" i="4"/>
  <c r="AE158" i="4"/>
  <c r="AF158" i="4"/>
  <c r="AG158" i="4"/>
  <c r="AH158" i="4"/>
  <c r="Y31" i="4"/>
  <c r="Z31" i="4"/>
  <c r="AA31" i="4"/>
  <c r="AB31" i="4"/>
  <c r="AC31" i="4"/>
  <c r="AD31" i="4"/>
  <c r="AE31" i="4"/>
  <c r="AF31" i="4"/>
  <c r="AG31" i="4"/>
  <c r="AH31" i="4"/>
  <c r="Y115" i="4"/>
  <c r="Z115" i="4"/>
  <c r="AA115" i="4"/>
  <c r="AB115" i="4"/>
  <c r="AC115" i="4"/>
  <c r="AD115" i="4"/>
  <c r="AE115" i="4"/>
  <c r="AF115" i="4"/>
  <c r="AG115" i="4"/>
  <c r="AH115" i="4"/>
  <c r="Y51" i="4"/>
  <c r="Z51" i="4"/>
  <c r="AA51" i="4"/>
  <c r="AB51" i="4"/>
  <c r="AC51" i="4"/>
  <c r="AD51" i="4"/>
  <c r="AE51" i="4"/>
  <c r="AF51" i="4"/>
  <c r="AG51" i="4"/>
  <c r="AH51" i="4"/>
  <c r="Y100" i="4"/>
  <c r="Z100" i="4"/>
  <c r="AA100" i="4"/>
  <c r="AB100" i="4"/>
  <c r="AC100" i="4"/>
  <c r="AD100" i="4"/>
  <c r="AE100" i="4"/>
  <c r="AF100" i="4"/>
  <c r="AG100" i="4"/>
  <c r="AH100" i="4"/>
  <c r="Y159" i="4"/>
  <c r="Z159" i="4"/>
  <c r="AA159" i="4"/>
  <c r="AB159" i="4"/>
  <c r="AC159" i="4"/>
  <c r="AD159" i="4"/>
  <c r="AE159" i="4"/>
  <c r="AF159" i="4"/>
  <c r="AG159" i="4"/>
  <c r="AH159" i="4"/>
  <c r="Y68" i="4"/>
  <c r="Z68" i="4"/>
  <c r="AA68" i="4"/>
  <c r="AB68" i="4"/>
  <c r="AC68" i="4"/>
  <c r="AD68" i="4"/>
  <c r="AE68" i="4"/>
  <c r="AF68" i="4"/>
  <c r="AG68" i="4"/>
  <c r="AH68" i="4"/>
  <c r="Y42" i="4"/>
  <c r="Z42" i="4"/>
  <c r="AA42" i="4"/>
  <c r="AB42" i="4"/>
  <c r="AC42" i="4"/>
  <c r="AD42" i="4"/>
  <c r="AE42" i="4"/>
  <c r="AF42" i="4"/>
  <c r="AG42" i="4"/>
  <c r="AH42" i="4"/>
  <c r="Y37" i="4"/>
  <c r="Z37" i="4"/>
  <c r="AA37" i="4"/>
  <c r="AB37" i="4"/>
  <c r="AC37" i="4"/>
  <c r="AD37" i="4"/>
  <c r="AE37" i="4"/>
  <c r="AF37" i="4"/>
  <c r="AG37" i="4"/>
  <c r="AH37" i="4"/>
  <c r="Y77" i="4"/>
  <c r="Z77" i="4"/>
  <c r="AA77" i="4"/>
  <c r="AB77" i="4"/>
  <c r="AC77" i="4"/>
  <c r="AD77" i="4"/>
  <c r="AE77" i="4"/>
  <c r="AF77" i="4"/>
  <c r="AG77" i="4"/>
  <c r="AH77" i="4"/>
  <c r="Y43" i="4"/>
  <c r="Z43" i="4"/>
  <c r="AA43" i="4"/>
  <c r="AB43" i="4"/>
  <c r="AC43" i="4"/>
  <c r="AD43" i="4"/>
  <c r="AE43" i="4"/>
  <c r="AF43" i="4"/>
  <c r="AG43" i="4"/>
  <c r="AH43" i="4"/>
  <c r="Y86" i="4"/>
  <c r="Z86" i="4"/>
  <c r="AA86" i="4"/>
  <c r="AB86" i="4"/>
  <c r="AC86" i="4"/>
  <c r="AD86" i="4"/>
  <c r="AE86" i="4"/>
  <c r="AF86" i="4"/>
  <c r="AG86" i="4"/>
  <c r="AH86" i="4"/>
  <c r="Y96" i="4"/>
  <c r="Z96" i="4"/>
  <c r="AA96" i="4"/>
  <c r="AB96" i="4"/>
  <c r="AC96" i="4"/>
  <c r="AD96" i="4"/>
  <c r="AE96" i="4"/>
  <c r="AF96" i="4"/>
  <c r="AG96" i="4"/>
  <c r="AH96" i="4"/>
  <c r="AH103" i="4"/>
  <c r="AH95" i="4"/>
  <c r="AH179" i="4"/>
  <c r="AH110" i="4"/>
  <c r="AH128" i="4"/>
  <c r="AH2" i="4"/>
  <c r="AH20" i="4"/>
  <c r="AH131" i="4"/>
  <c r="AH172" i="4"/>
  <c r="AH71" i="4"/>
  <c r="AH146" i="4"/>
  <c r="AH93" i="4"/>
  <c r="AH73" i="4"/>
  <c r="AH152" i="4"/>
  <c r="AH72" i="4"/>
  <c r="AH166" i="4"/>
  <c r="AH52" i="4"/>
  <c r="AH94" i="4"/>
  <c r="AH116" i="4"/>
  <c r="AH175" i="4"/>
  <c r="AH91" i="4"/>
  <c r="AH124" i="4"/>
  <c r="AH133" i="4"/>
  <c r="AH99" i="4"/>
  <c r="AH154" i="4"/>
  <c r="AH41" i="4"/>
  <c r="AH143" i="4"/>
  <c r="AH176" i="4"/>
  <c r="AH14" i="4"/>
  <c r="AH157" i="4"/>
  <c r="AH38" i="4"/>
  <c r="AH23" i="4"/>
  <c r="AH153" i="4"/>
  <c r="AH127" i="4"/>
  <c r="AH79" i="4"/>
  <c r="AH34" i="4"/>
  <c r="AH44" i="4"/>
  <c r="AH76" i="4"/>
  <c r="AH102" i="4"/>
  <c r="AH49" i="4"/>
  <c r="V103" i="4"/>
  <c r="AD103" i="4"/>
  <c r="Z103" i="4"/>
  <c r="AG103" i="4"/>
  <c r="AD95" i="4"/>
  <c r="Z95" i="4"/>
  <c r="AG95" i="4"/>
  <c r="AD179" i="4"/>
  <c r="Z179" i="4"/>
  <c r="AG179" i="4"/>
  <c r="V110" i="4"/>
  <c r="AD110" i="4"/>
  <c r="Z110" i="4"/>
  <c r="AG110" i="4"/>
  <c r="AD128" i="4"/>
  <c r="Z128" i="4"/>
  <c r="AG128" i="4"/>
  <c r="AD2" i="4"/>
  <c r="Z2" i="4"/>
  <c r="AG2" i="4"/>
  <c r="V20" i="4"/>
  <c r="AD20" i="4"/>
  <c r="Z20" i="4"/>
  <c r="AG20" i="4"/>
  <c r="AD131" i="4"/>
  <c r="Z131" i="4"/>
  <c r="AG131" i="4"/>
  <c r="V172" i="4"/>
  <c r="AD172" i="4"/>
  <c r="Z172" i="4"/>
  <c r="AG172" i="4"/>
  <c r="AD71" i="4"/>
  <c r="Z71" i="4"/>
  <c r="AG71" i="4"/>
  <c r="AD146" i="4"/>
  <c r="Z146" i="4"/>
  <c r="AG146" i="4"/>
  <c r="AD93" i="4"/>
  <c r="Z93" i="4"/>
  <c r="AG93" i="4"/>
  <c r="AD73" i="4"/>
  <c r="Z73" i="4"/>
  <c r="AG73" i="4"/>
  <c r="AD152" i="4"/>
  <c r="Z152" i="4"/>
  <c r="AG152" i="4"/>
  <c r="V72" i="4"/>
  <c r="AD72" i="4"/>
  <c r="Z72" i="4"/>
  <c r="AG72" i="4"/>
  <c r="V166" i="4"/>
  <c r="AD166" i="4"/>
  <c r="Z166" i="4"/>
  <c r="AG166" i="4"/>
  <c r="AD52" i="4"/>
  <c r="Z52" i="4"/>
  <c r="AG52" i="4"/>
  <c r="AD94" i="4"/>
  <c r="Z94" i="4"/>
  <c r="AG94" i="4"/>
  <c r="AD116" i="4"/>
  <c r="Z116" i="4"/>
  <c r="AG116" i="4"/>
  <c r="V175" i="4"/>
  <c r="AD175" i="4"/>
  <c r="Z175" i="4"/>
  <c r="AG175" i="4"/>
  <c r="AD91" i="4"/>
  <c r="Z91" i="4"/>
  <c r="AG91" i="4"/>
  <c r="AD124" i="4"/>
  <c r="Z124" i="4"/>
  <c r="AG124" i="4"/>
  <c r="AD133" i="4"/>
  <c r="Z133" i="4"/>
  <c r="AG133" i="4"/>
  <c r="AD99" i="4"/>
  <c r="Z99" i="4"/>
  <c r="AG99" i="4"/>
  <c r="AD154" i="4"/>
  <c r="Z154" i="4"/>
  <c r="AG154" i="4"/>
  <c r="V41" i="4"/>
  <c r="AD41" i="4"/>
  <c r="Z41" i="4"/>
  <c r="AG41" i="4"/>
  <c r="V143" i="4"/>
  <c r="AD143" i="4"/>
  <c r="Z143" i="4"/>
  <c r="AG143" i="4"/>
  <c r="V176" i="4"/>
  <c r="AD176" i="4"/>
  <c r="Z176" i="4"/>
  <c r="AG176" i="4"/>
  <c r="AD14" i="4"/>
  <c r="Z14" i="4"/>
  <c r="AG14" i="4"/>
  <c r="V157" i="4"/>
  <c r="AD157" i="4"/>
  <c r="Z157" i="4"/>
  <c r="AG157" i="4"/>
  <c r="V38" i="4"/>
  <c r="AD38" i="4"/>
  <c r="Z38" i="4"/>
  <c r="AG38" i="4"/>
  <c r="AD23" i="4"/>
  <c r="Z23" i="4"/>
  <c r="AG23" i="4"/>
  <c r="V153" i="4"/>
  <c r="AD153" i="4"/>
  <c r="Z153" i="4"/>
  <c r="AG153" i="4"/>
  <c r="AD127" i="4"/>
  <c r="Z127" i="4"/>
  <c r="AG127" i="4"/>
  <c r="AD79" i="4"/>
  <c r="Z79" i="4"/>
  <c r="AG79" i="4"/>
  <c r="V34" i="4"/>
  <c r="AD34" i="4"/>
  <c r="Z34" i="4"/>
  <c r="AG34" i="4"/>
  <c r="AD44" i="4"/>
  <c r="Z44" i="4"/>
  <c r="AG44" i="4"/>
  <c r="AD76" i="4"/>
  <c r="Z76" i="4"/>
  <c r="AG76" i="4"/>
  <c r="AD102" i="4"/>
  <c r="Z102" i="4"/>
  <c r="AG102" i="4"/>
  <c r="AD49" i="4"/>
  <c r="Z49" i="4"/>
  <c r="AG49" i="4"/>
  <c r="X103" i="4"/>
  <c r="AE103" i="4"/>
  <c r="AE95" i="4"/>
  <c r="AE179" i="4"/>
  <c r="X110" i="4"/>
  <c r="AE110" i="4"/>
  <c r="AE128" i="4"/>
  <c r="AE2" i="4"/>
  <c r="X20" i="4"/>
  <c r="AE20" i="4"/>
  <c r="AE131" i="4"/>
  <c r="X172" i="4"/>
  <c r="AE172" i="4"/>
  <c r="AE71" i="4"/>
  <c r="AE146" i="4"/>
  <c r="AE93" i="4"/>
  <c r="AE73" i="4"/>
  <c r="AE152" i="4"/>
  <c r="X72" i="4"/>
  <c r="AE72" i="4"/>
  <c r="X166" i="4"/>
  <c r="AE166" i="4"/>
  <c r="AE52" i="4"/>
  <c r="AE94" i="4"/>
  <c r="AE116" i="4"/>
  <c r="X175" i="4"/>
  <c r="AE175" i="4"/>
  <c r="AE91" i="4"/>
  <c r="AE124" i="4"/>
  <c r="AE133" i="4"/>
  <c r="AE99" i="4"/>
  <c r="AE154" i="4"/>
  <c r="X41" i="4"/>
  <c r="AE41" i="4"/>
  <c r="X143" i="4"/>
  <c r="AE143" i="4"/>
  <c r="X176" i="4"/>
  <c r="AE176" i="4"/>
  <c r="AE14" i="4"/>
  <c r="X157" i="4"/>
  <c r="AE157" i="4"/>
  <c r="X38" i="4"/>
  <c r="AE38" i="4"/>
  <c r="AE23" i="4"/>
  <c r="X153" i="4"/>
  <c r="AE153" i="4"/>
  <c r="AE127" i="4"/>
  <c r="AE79" i="4"/>
  <c r="X34" i="4"/>
  <c r="AE34" i="4"/>
  <c r="AE44" i="4"/>
  <c r="AE76" i="4"/>
  <c r="AE102" i="4"/>
  <c r="AE49" i="4"/>
  <c r="AA102" i="4"/>
  <c r="AA76" i="4"/>
  <c r="AA44" i="4"/>
  <c r="W34" i="4"/>
  <c r="AA34" i="4"/>
  <c r="AA79" i="4"/>
  <c r="AA127" i="4"/>
  <c r="W153" i="4"/>
  <c r="AA153" i="4"/>
  <c r="AA23" i="4"/>
  <c r="W38" i="4"/>
  <c r="AA38" i="4"/>
  <c r="W157" i="4"/>
  <c r="AA157" i="4"/>
  <c r="AA14" i="4"/>
  <c r="W176" i="4"/>
  <c r="AA176" i="4"/>
  <c r="W143" i="4"/>
  <c r="AA143" i="4"/>
  <c r="W41" i="4"/>
  <c r="AA41" i="4"/>
  <c r="AA154" i="4"/>
  <c r="AA99" i="4"/>
  <c r="AA133" i="4"/>
  <c r="AA124" i="4"/>
  <c r="AA91" i="4"/>
  <c r="W175" i="4"/>
  <c r="AA175" i="4"/>
  <c r="AA116" i="4"/>
  <c r="AA94" i="4"/>
  <c r="AA52" i="4"/>
  <c r="W166" i="4"/>
  <c r="AA166" i="4"/>
  <c r="W72" i="4"/>
  <c r="AA72" i="4"/>
  <c r="AA152" i="4"/>
  <c r="AA73" i="4"/>
  <c r="AA93" i="4"/>
  <c r="AA146" i="4"/>
  <c r="AA71" i="4"/>
  <c r="W172" i="4"/>
  <c r="AA172" i="4"/>
  <c r="AA131" i="4"/>
  <c r="W20" i="4"/>
  <c r="AA20" i="4"/>
  <c r="AA2" i="4"/>
  <c r="AA128" i="4"/>
  <c r="W110" i="4"/>
  <c r="AA110" i="4"/>
  <c r="AA179" i="4"/>
  <c r="AA95" i="4"/>
  <c r="W103" i="4"/>
  <c r="AA103" i="4"/>
  <c r="AA49" i="4"/>
  <c r="Y103" i="4"/>
  <c r="Y95" i="4"/>
  <c r="Y179" i="4"/>
  <c r="Y110" i="4"/>
  <c r="Y128" i="4"/>
  <c r="Y2" i="4"/>
  <c r="Y20" i="4"/>
  <c r="Y131" i="4"/>
  <c r="Y172" i="4"/>
  <c r="Y71" i="4"/>
  <c r="Y146" i="4"/>
  <c r="Y93" i="4"/>
  <c r="Y73" i="4"/>
  <c r="Y152" i="4"/>
  <c r="Y72" i="4"/>
  <c r="Y166" i="4"/>
  <c r="Y52" i="4"/>
  <c r="Y94" i="4"/>
  <c r="Y116" i="4"/>
  <c r="Y175" i="4"/>
  <c r="Y91" i="4"/>
  <c r="Y124" i="4"/>
  <c r="Y133" i="4"/>
  <c r="Y99" i="4"/>
  <c r="Y154" i="4"/>
  <c r="Y41" i="4"/>
  <c r="Y143" i="4"/>
  <c r="Y176" i="4"/>
  <c r="Y14" i="4"/>
  <c r="Y157" i="4"/>
  <c r="Y38" i="4"/>
  <c r="Y23" i="4"/>
  <c r="Y153" i="4"/>
  <c r="Y127" i="4"/>
  <c r="Y79" i="4"/>
  <c r="Y34" i="4"/>
  <c r="Y44" i="4"/>
  <c r="Y76" i="4"/>
  <c r="Y102" i="4"/>
  <c r="Y49" i="4"/>
  <c r="AB20" i="4"/>
  <c r="AC20" i="4"/>
  <c r="AF20" i="4"/>
  <c r="AB157" i="4"/>
  <c r="AC157" i="4"/>
  <c r="AF157" i="4"/>
  <c r="AB99" i="4"/>
  <c r="AC99" i="4"/>
  <c r="AF99" i="4"/>
  <c r="AB38" i="4"/>
  <c r="AC38" i="4"/>
  <c r="AF38" i="4"/>
  <c r="AB23" i="4"/>
  <c r="AC23" i="4"/>
  <c r="AF23" i="4"/>
  <c r="AB103" i="4"/>
  <c r="AC103" i="4"/>
  <c r="AF103" i="4"/>
  <c r="AB175" i="4"/>
  <c r="AC175" i="4"/>
  <c r="AF175" i="4"/>
  <c r="AB153" i="4"/>
  <c r="AC153" i="4"/>
  <c r="AF153" i="4"/>
  <c r="AB91" i="4"/>
  <c r="AC91" i="4"/>
  <c r="AF91" i="4"/>
  <c r="AB124" i="4"/>
  <c r="AC124" i="4"/>
  <c r="AF124" i="4"/>
  <c r="AB127" i="4"/>
  <c r="AC127" i="4"/>
  <c r="AF127" i="4"/>
  <c r="AB110" i="4"/>
  <c r="AC110" i="4"/>
  <c r="AF110" i="4"/>
  <c r="AB72" i="4"/>
  <c r="AC72" i="4"/>
  <c r="AF72" i="4"/>
  <c r="AB154" i="4"/>
  <c r="AC154" i="4"/>
  <c r="AF154" i="4"/>
  <c r="AB79" i="4"/>
  <c r="AC79" i="4"/>
  <c r="AF79" i="4"/>
  <c r="AB2" i="4"/>
  <c r="AC2" i="4"/>
  <c r="AF2" i="4"/>
  <c r="AB34" i="4"/>
  <c r="AC34" i="4"/>
  <c r="AF34" i="4"/>
  <c r="AB172" i="4"/>
  <c r="AC172" i="4"/>
  <c r="AF172" i="4"/>
  <c r="AB44" i="4"/>
  <c r="AC44" i="4"/>
  <c r="AF44" i="4"/>
  <c r="AB93" i="4"/>
  <c r="AC93" i="4"/>
  <c r="AF93" i="4"/>
  <c r="AB76" i="4"/>
  <c r="AC76" i="4"/>
  <c r="AF76" i="4"/>
  <c r="AB52" i="4"/>
  <c r="AC52" i="4"/>
  <c r="AF52" i="4"/>
  <c r="AB102" i="4"/>
  <c r="AC102" i="4"/>
  <c r="AF102" i="4"/>
  <c r="AB95" i="4"/>
  <c r="AC95" i="4"/>
  <c r="AF95" i="4"/>
  <c r="AB146" i="4"/>
  <c r="AC146" i="4"/>
  <c r="AF146" i="4"/>
  <c r="AB133" i="4"/>
  <c r="AC133" i="4"/>
  <c r="AF133" i="4"/>
  <c r="AB166" i="4"/>
  <c r="AC166" i="4"/>
  <c r="AF166" i="4"/>
  <c r="AB179" i="4"/>
  <c r="AC179" i="4"/>
  <c r="AF179" i="4"/>
  <c r="AB41" i="4"/>
  <c r="AB116" i="4"/>
  <c r="AF176" i="4"/>
  <c r="AB49" i="4"/>
  <c r="AF152" i="4"/>
  <c r="AF128" i="4"/>
  <c r="AB14" i="4"/>
  <c r="AF131" i="4"/>
  <c r="AB143" i="4"/>
  <c r="AB73" i="4"/>
  <c r="AC176" i="4"/>
  <c r="AC152" i="4"/>
  <c r="AB71" i="4"/>
  <c r="AC128" i="4"/>
  <c r="AC131" i="4"/>
  <c r="AB94" i="4"/>
  <c r="AC41" i="4"/>
  <c r="AC73" i="4"/>
  <c r="AC116" i="4"/>
  <c r="AB128" i="4"/>
  <c r="AB131" i="4"/>
  <c r="AB176" i="4"/>
  <c r="AF94" i="4"/>
  <c r="AC94" i="4"/>
  <c r="AC14" i="4"/>
  <c r="AC71" i="4"/>
  <c r="AB152" i="4"/>
  <c r="AC49" i="4"/>
  <c r="AF143" i="4"/>
  <c r="AC143" i="4"/>
  <c r="AF14" i="4"/>
  <c r="AF71" i="4"/>
  <c r="AF116" i="4"/>
  <c r="AF41" i="4"/>
  <c r="AF49" i="4"/>
  <c r="AF73" i="4"/>
</calcChain>
</file>

<file path=xl/sharedStrings.xml><?xml version="1.0" encoding="utf-8"?>
<sst xmlns="http://schemas.openxmlformats.org/spreadsheetml/2006/main" count="536" uniqueCount="339">
  <si>
    <t>1B</t>
  </si>
  <si>
    <t>2B</t>
  </si>
  <si>
    <t>3B</t>
  </si>
  <si>
    <t>HR</t>
  </si>
  <si>
    <t>BB</t>
  </si>
  <si>
    <t>K</t>
  </si>
  <si>
    <t>E</t>
  </si>
  <si>
    <t>EB</t>
  </si>
  <si>
    <t>RBI</t>
  </si>
  <si>
    <t>Name</t>
  </si>
  <si>
    <t>Team</t>
  </si>
  <si>
    <t>王博</t>
  </si>
  <si>
    <t>打数AB</t>
  </si>
  <si>
    <t>安打数/H</t>
  </si>
  <si>
    <t>垒打数/TB</t>
  </si>
  <si>
    <t>E垒打数/ETB</t>
  </si>
  <si>
    <t>E上垒率</t>
  </si>
  <si>
    <t>E长打率</t>
  </si>
  <si>
    <t>E攻击指数</t>
  </si>
  <si>
    <t>冒险系数</t>
  </si>
  <si>
    <t>三振率</t>
  </si>
  <si>
    <t>ID</t>
    <phoneticPr fontId="1" type="noConversion"/>
  </si>
  <si>
    <t>孙传奎</t>
  </si>
  <si>
    <t>包宜骏</t>
  </si>
  <si>
    <t>李文山</t>
  </si>
  <si>
    <t>王梦珏</t>
  </si>
  <si>
    <t>余耀东</t>
  </si>
  <si>
    <t>DP</t>
  </si>
  <si>
    <t>G</t>
  </si>
  <si>
    <t>Fc</t>
  </si>
  <si>
    <t>FO</t>
  </si>
  <si>
    <t>#</t>
    <phoneticPr fontId="1" type="noConversion"/>
  </si>
  <si>
    <t>物理</t>
  </si>
  <si>
    <t>韩傲雪</t>
  </si>
  <si>
    <t>潘略</t>
  </si>
  <si>
    <t>数院</t>
  </si>
  <si>
    <t>胡一鸣</t>
  </si>
  <si>
    <t>张博</t>
  </si>
  <si>
    <t>地空</t>
  </si>
  <si>
    <t>赵靖康</t>
  </si>
  <si>
    <t>李羿</t>
  </si>
  <si>
    <t>城环</t>
  </si>
  <si>
    <t>林自达</t>
  </si>
  <si>
    <t>丛天怡</t>
  </si>
  <si>
    <t>方鹏</t>
  </si>
  <si>
    <t>周家祥</t>
  </si>
  <si>
    <t>王竟先</t>
  </si>
  <si>
    <t>徐白玉</t>
  </si>
  <si>
    <t>李超</t>
  </si>
  <si>
    <t>王珞珈</t>
  </si>
  <si>
    <t>朱天顺</t>
  </si>
  <si>
    <t>陈易辰</t>
  </si>
  <si>
    <t>朱丹</t>
  </si>
  <si>
    <t>刘炤寰</t>
  </si>
  <si>
    <t>盛开</t>
  </si>
  <si>
    <t>吕天萌</t>
  </si>
  <si>
    <t>朱翀</t>
  </si>
  <si>
    <t>朱一舟</t>
  </si>
  <si>
    <t>杨帅</t>
  </si>
  <si>
    <t>陈彬辉</t>
  </si>
  <si>
    <t>江红</t>
  </si>
  <si>
    <t>李依格</t>
  </si>
  <si>
    <t>李多</t>
  </si>
  <si>
    <t>杨明</t>
  </si>
  <si>
    <t>王波</t>
  </si>
  <si>
    <t>肖元正</t>
  </si>
  <si>
    <t>甘雨</t>
  </si>
  <si>
    <t>何晨</t>
  </si>
  <si>
    <t>齐澄宇</t>
  </si>
  <si>
    <t>王婷</t>
  </si>
  <si>
    <t>刘馥晨</t>
  </si>
  <si>
    <t>周恒昀</t>
  </si>
  <si>
    <t>陈曦</t>
  </si>
  <si>
    <t>原世豪</t>
  </si>
  <si>
    <t>AVG</t>
    <phoneticPr fontId="1" type="noConversion"/>
  </si>
  <si>
    <t>OBP</t>
    <phoneticPr fontId="1" type="noConversion"/>
  </si>
  <si>
    <t>SLG</t>
    <phoneticPr fontId="1" type="noConversion"/>
  </si>
  <si>
    <t>ISoP</t>
    <phoneticPr fontId="1" type="noConversion"/>
  </si>
  <si>
    <t>OPS</t>
    <phoneticPr fontId="1" type="noConversion"/>
  </si>
  <si>
    <t>AB+BB</t>
  </si>
  <si>
    <t>高可言</t>
  </si>
  <si>
    <t>信科</t>
  </si>
  <si>
    <t>周哲民</t>
  </si>
  <si>
    <t>北医</t>
  </si>
  <si>
    <t>尤宇川</t>
  </si>
  <si>
    <t>政管</t>
  </si>
  <si>
    <t>欧恩双</t>
  </si>
  <si>
    <t>法华</t>
  </si>
  <si>
    <t>周義霖</t>
  </si>
  <si>
    <t>颜聪</t>
  </si>
  <si>
    <t>郝宏翔</t>
  </si>
  <si>
    <t>任俞铭</t>
  </si>
  <si>
    <t>元培</t>
  </si>
  <si>
    <t>朴昶炫</t>
  </si>
  <si>
    <t>李竞妍</t>
  </si>
  <si>
    <t>夏侗樑</t>
  </si>
  <si>
    <t>李马丁</t>
  </si>
  <si>
    <t>罗美钰</t>
  </si>
  <si>
    <t>化学</t>
  </si>
  <si>
    <t>臧天宇</t>
  </si>
  <si>
    <t>乔颢</t>
  </si>
  <si>
    <t>胡媛</t>
  </si>
  <si>
    <t>外院</t>
  </si>
  <si>
    <t>王天</t>
  </si>
  <si>
    <t>张鑫雨</t>
  </si>
  <si>
    <t>曹華輝</t>
  </si>
  <si>
    <t>袁晓辰</t>
  </si>
  <si>
    <t>李同凯</t>
  </si>
  <si>
    <t>李霖珊</t>
  </si>
  <si>
    <t>郭玉璇</t>
  </si>
  <si>
    <t>金诸峰</t>
  </si>
  <si>
    <t>周振兴</t>
  </si>
  <si>
    <t>徐舒帆</t>
  </si>
  <si>
    <t>曹昊文</t>
  </si>
  <si>
    <t>翟耀</t>
  </si>
  <si>
    <t>梁辰</t>
  </si>
  <si>
    <t>刘丽娟</t>
  </si>
  <si>
    <t>徐伟峰</t>
  </si>
  <si>
    <t>谢天鸽</t>
  </si>
  <si>
    <t>李宇晴</t>
  </si>
  <si>
    <t>雷若星</t>
  </si>
  <si>
    <t>韩婧</t>
  </si>
  <si>
    <t>王一真</t>
  </si>
  <si>
    <t>廖尚阳</t>
  </si>
  <si>
    <t>陈松泉</t>
  </si>
  <si>
    <t>吴溢慧</t>
  </si>
  <si>
    <t>王维侬</t>
  </si>
  <si>
    <t>陆丹丹</t>
  </si>
  <si>
    <t>李长根</t>
  </si>
  <si>
    <t>王瑞琦</t>
  </si>
  <si>
    <t>刘泽宇</t>
  </si>
  <si>
    <t>李文琪</t>
  </si>
  <si>
    <t>佐藤友美</t>
  </si>
  <si>
    <t>熊宇薇</t>
  </si>
  <si>
    <t>王卿云</t>
  </si>
  <si>
    <t>杨昊</t>
  </si>
  <si>
    <t>黄星辰</t>
  </si>
  <si>
    <t>林宥辰</t>
  </si>
  <si>
    <t>郭小芬</t>
  </si>
  <si>
    <t>小贯久美</t>
  </si>
  <si>
    <t>林华希</t>
  </si>
  <si>
    <t>李书昀</t>
  </si>
  <si>
    <t>罗圆</t>
  </si>
  <si>
    <t>田仲政</t>
  </si>
  <si>
    <t>黃苡淳</t>
  </si>
  <si>
    <t>王墨儒</t>
  </si>
  <si>
    <t>金镐辰</t>
  </si>
  <si>
    <t>董子仲</t>
  </si>
  <si>
    <t>钱蓓</t>
  </si>
  <si>
    <t>单子非</t>
  </si>
  <si>
    <t>袁熙政</t>
  </si>
  <si>
    <t>谢佳君</t>
  </si>
  <si>
    <t>趙剛逸</t>
  </si>
  <si>
    <t>严欣婷</t>
  </si>
  <si>
    <t>刘楚芫</t>
  </si>
  <si>
    <t>张硕</t>
  </si>
  <si>
    <t>Jason</t>
  </si>
  <si>
    <t>武高强</t>
  </si>
  <si>
    <t>陈奕博</t>
  </si>
  <si>
    <t>陈添锴</t>
  </si>
  <si>
    <t>张伯伦</t>
  </si>
  <si>
    <t>張哲瑋</t>
  </si>
  <si>
    <t>艾苇</t>
  </si>
  <si>
    <t>申子杭</t>
  </si>
  <si>
    <t>曹新江</t>
  </si>
  <si>
    <t>谌灼杰</t>
  </si>
  <si>
    <t>莊翔鈞</t>
  </si>
  <si>
    <t>陈铬亮</t>
  </si>
  <si>
    <t>何孟奇</t>
  </si>
  <si>
    <t>吳翠玲</t>
  </si>
  <si>
    <t>吴翔宇</t>
  </si>
  <si>
    <t>周舒翔</t>
  </si>
  <si>
    <t>郝逸洋</t>
  </si>
  <si>
    <t>赖毅</t>
  </si>
  <si>
    <t>段文洁</t>
  </si>
  <si>
    <t>叶笑非</t>
  </si>
  <si>
    <t>王彦光</t>
  </si>
  <si>
    <t>皮晚笛</t>
  </si>
  <si>
    <t xml:space="preserve"> </t>
    <phoneticPr fontId="1" type="noConversion"/>
  </si>
  <si>
    <t>周云龙</t>
  </si>
  <si>
    <t>刘程玉</t>
  </si>
  <si>
    <t>王鸣曦·小白</t>
  </si>
  <si>
    <t>姚子玄</t>
  </si>
  <si>
    <t>惠宇翔</t>
  </si>
  <si>
    <t>瞿乃斌</t>
  </si>
  <si>
    <t>王品備</t>
  </si>
  <si>
    <t>崔静</t>
  </si>
  <si>
    <t>李石映雪</t>
  </si>
  <si>
    <t>高健庭</t>
  </si>
  <si>
    <t>Directions</t>
  </si>
  <si>
    <t>吴朔男</t>
  </si>
  <si>
    <t>张逸昊</t>
  </si>
  <si>
    <t xml:space="preserve">ssg=1, ffa=1, </t>
  </si>
  <si>
    <t xml:space="preserve">3ba=1, lfa=2, </t>
  </si>
  <si>
    <t xml:space="preserve">ssa=1, </t>
  </si>
  <si>
    <t xml:space="preserve">ssa=1, 3bg=1, </t>
  </si>
  <si>
    <t xml:space="preserve">ssg=1, lfa=2, </t>
  </si>
  <si>
    <t xml:space="preserve">lfd=1, </t>
  </si>
  <si>
    <t xml:space="preserve">pg=1, </t>
  </si>
  <si>
    <t xml:space="preserve">rfa=1, 2ba=1, </t>
  </si>
  <si>
    <t xml:space="preserve">ffd=3, 3bg=1, </t>
  </si>
  <si>
    <t xml:space="preserve">ssp=1, </t>
  </si>
  <si>
    <t xml:space="preserve">3ba=1, pt=1, </t>
  </si>
  <si>
    <t>房东升</t>
  </si>
  <si>
    <t xml:space="preserve">ssg=2, ssa=1, </t>
  </si>
  <si>
    <t xml:space="preserve">pg=2, </t>
  </si>
  <si>
    <t xml:space="preserve">1bg=1, 3bt=1, pg=2, </t>
  </si>
  <si>
    <t xml:space="preserve">1bt=1, 1ba=1, </t>
  </si>
  <si>
    <t xml:space="preserve">2bg=1, </t>
  </si>
  <si>
    <t xml:space="preserve">pg=1, lfa=1, </t>
  </si>
  <si>
    <t xml:space="preserve">ssg=2, 2bg=1, </t>
  </si>
  <si>
    <t xml:space="preserve">pg=3, </t>
  </si>
  <si>
    <t xml:space="preserve">ssg=1, cfa=1, ffa=1, rfa=1, </t>
  </si>
  <si>
    <t xml:space="preserve">ffg=1, ffa=1, pa=1, 2ba=1, cfd=1, </t>
  </si>
  <si>
    <t xml:space="preserve">1bg=1, </t>
  </si>
  <si>
    <t xml:space="preserve">ssg=1, ssa=1, </t>
  </si>
  <si>
    <t xml:space="preserve">ssg=1, lfp=1, 2bg=1, </t>
  </si>
  <si>
    <t>段叠</t>
  </si>
  <si>
    <t xml:space="preserve">2ba=3, </t>
  </si>
  <si>
    <t xml:space="preserve">pg=1, 2bt=1, 2bg=2, 2ba=1, </t>
  </si>
  <si>
    <t xml:space="preserve">pg=1, 2ba=1, </t>
  </si>
  <si>
    <t>何曼怡</t>
  </si>
  <si>
    <t xml:space="preserve">pg=1, 2bg=2, </t>
  </si>
  <si>
    <t>吴飞龙</t>
  </si>
  <si>
    <t xml:space="preserve">cg=1, </t>
  </si>
  <si>
    <t xml:space="preserve">ssg=1, 3bt=1, 3bg=2, cfg=1, </t>
  </si>
  <si>
    <t>廖曼琪</t>
  </si>
  <si>
    <t xml:space="preserve">ssg=2, 3bg=2, </t>
  </si>
  <si>
    <t>王奕翰</t>
  </si>
  <si>
    <t xml:space="preserve">ssg=1, lfd=1, 2bg=1, </t>
  </si>
  <si>
    <t>黄天奇</t>
  </si>
  <si>
    <t xml:space="preserve">lfcfg=1, </t>
  </si>
  <si>
    <t xml:space="preserve">pg=1, ssa=1, lfa=1, </t>
  </si>
  <si>
    <t xml:space="preserve">cfg=2, pp=1, </t>
  </si>
  <si>
    <t xml:space="preserve">ffg=1, pg=1, 3bg=1, </t>
  </si>
  <si>
    <t xml:space="preserve">ssg=1, ffa=1, pa=1, 3bg=1, </t>
  </si>
  <si>
    <t>张旻烨</t>
  </si>
  <si>
    <t>周艺芝</t>
  </si>
  <si>
    <t xml:space="preserve">pg=1, pa=1, 3bg=1, </t>
  </si>
  <si>
    <t xml:space="preserve">ssg=1, 2bg=1, rfa=2, </t>
  </si>
  <si>
    <t>打击方向</t>
    <phoneticPr fontId="1" type="noConversion"/>
  </si>
  <si>
    <t xml:space="preserve">ffp!=1, 3bg=1, lfa=1, cfa!=1, </t>
  </si>
  <si>
    <t xml:space="preserve">3bt=1, </t>
  </si>
  <si>
    <t xml:space="preserve">lfg=1, 3bt=1, cfa=1, pg=1, ffg=1, lfd=1, </t>
  </si>
  <si>
    <t xml:space="preserve">3bt=2, ffg=1, pa=1, cfa!=1, </t>
  </si>
  <si>
    <t>范敬怡</t>
  </si>
  <si>
    <t xml:space="preserve">lfg=1, ssa=1, ssp=1, lfa=1, </t>
  </si>
  <si>
    <t xml:space="preserve">ffd=1, 3bt=1, ssa=1, lfd=1, 3bg=1, </t>
  </si>
  <si>
    <t xml:space="preserve">3bt=1, ffg=1, ca=1, pa=1, 2bp!=1, </t>
  </si>
  <si>
    <t xml:space="preserve">ssg=1, ffg=1, pt=1, </t>
  </si>
  <si>
    <t xml:space="preserve">3bg=1, </t>
  </si>
  <si>
    <t xml:space="preserve">ffa=1, pt=1, pp!=1, </t>
  </si>
  <si>
    <t>肖璇</t>
  </si>
  <si>
    <t>马定宇</t>
  </si>
  <si>
    <t>徐怡博</t>
  </si>
  <si>
    <t>万宇轩</t>
  </si>
  <si>
    <t xml:space="preserve">1bg=1, ffp=1, pa=1, rfahr!=1, lfa=1, 2bg=1, rfa=1, rfp=2, 2bp=1, </t>
  </si>
  <si>
    <t xml:space="preserve">ssg=2, pg=4, fangui=1, lfp=1, </t>
  </si>
  <si>
    <t xml:space="preserve">ssg=1, pg=1, </t>
  </si>
  <si>
    <t>莊翔钧</t>
  </si>
  <si>
    <t xml:space="preserve">ssg=1, 3ba=2, pg=1, 3bg=1, 2bg=1, </t>
  </si>
  <si>
    <t>李昇佑</t>
  </si>
  <si>
    <t xml:space="preserve">lfg=1, 3bg=1, ccc=1, lfa=1, </t>
  </si>
  <si>
    <t>崔婧</t>
  </si>
  <si>
    <t>陈宇望</t>
  </si>
  <si>
    <t xml:space="preserve">1bg=1, ssg=1, 3bg=1, </t>
  </si>
  <si>
    <t>王宇博</t>
  </si>
  <si>
    <t xml:space="preserve">ssg=2, cfa=2, sb=1, ss3bg!=1, 3bg=3, lfa=3, </t>
  </si>
  <si>
    <t xml:space="preserve">lfcfa=1, sst=1, pg=2, lft=1, 3bg=1, </t>
  </si>
  <si>
    <t xml:space="preserve">ssg=2, sst=2, cg=1, 2bg=2, </t>
  </si>
  <si>
    <t>孙一晓</t>
  </si>
  <si>
    <t>王珺</t>
  </si>
  <si>
    <t xml:space="preserve">ssg=1, 3ba=1, pg=2, lfaf=1, ssp=1, 3bg=1, cg=1, pp=1, </t>
  </si>
  <si>
    <t xml:space="preserve">pg=1, ffg=1, ffa=2, if=1, 2bg=2, rfa=1, 2ba=1, </t>
  </si>
  <si>
    <t>何佩</t>
  </si>
  <si>
    <t xml:space="preserve">pg=1, 3bg=1, 2ba=1, </t>
  </si>
  <si>
    <t>黃以醇</t>
  </si>
  <si>
    <t xml:space="preserve">1bg=1, ssg=2, ssa=1, 2ba=1, </t>
  </si>
  <si>
    <t>秘少凯</t>
  </si>
  <si>
    <t>耿其尊</t>
  </si>
  <si>
    <t xml:space="preserve">rfd=1, lfg=1, ssg=2, cfa=1, pg=1, lfa=1, 2bg=1, lfa!=1, </t>
  </si>
  <si>
    <t xml:space="preserve">ssg=3, 3bt=1, pg=1, lfaf=1, ssp=1, lfa=4, lffk=1, </t>
  </si>
  <si>
    <t xml:space="preserve">3ba=1, pg=1, ssa=1, 3bg=1, lfa=2, </t>
  </si>
  <si>
    <t xml:space="preserve">ssg=4, pa=1, 3bg=3, </t>
  </si>
  <si>
    <t>王元斐</t>
  </si>
  <si>
    <t xml:space="preserve">pae=1, 3bgslow=1, </t>
  </si>
  <si>
    <t>郭文嘉</t>
  </si>
  <si>
    <t xml:space="preserve">ssg=3, pg=1, ssa=1, 3bg=1, </t>
  </si>
  <si>
    <t>邱梓欣</t>
  </si>
  <si>
    <t xml:space="preserve">ssg=2, cfp=1, pg=1, pt=1, 3bg=4, lfa=1, </t>
  </si>
  <si>
    <t>宗育忍</t>
  </si>
  <si>
    <t>徐书帆</t>
  </si>
  <si>
    <t xml:space="preserve">ssg=1, 3bt=1, 3ba=1, pg=1, ffa=1, lfa=2, rfa=1, </t>
  </si>
  <si>
    <t xml:space="preserve">1bg=1, ssg=1, rfg=1, lfa=1, rfa=1, </t>
  </si>
  <si>
    <t>谈玉衡</t>
  </si>
  <si>
    <t xml:space="preserve">ssg=1, ssg!=1, ffg=1, 3bd=1, 3bg=1, lfa=2, 3bfk=1, </t>
  </si>
  <si>
    <t xml:space="preserve">ssg=2, </t>
  </si>
  <si>
    <t>夏國展</t>
  </si>
  <si>
    <t>纪惠南</t>
  </si>
  <si>
    <t>罗佳鸣</t>
  </si>
  <si>
    <t>黄景宜</t>
  </si>
  <si>
    <t>张颖慧</t>
  </si>
  <si>
    <t xml:space="preserve">ssg=1, 1bt=1, ffp=1, 2bt=1, pt=1, lfa=1, 2bg=1, rfa=1, </t>
  </si>
  <si>
    <t xml:space="preserve">ffd=1, 1bt=1, rfayx=2, rfp=1, rfa=1, </t>
  </si>
  <si>
    <t xml:space="preserve">ssg=1, 3bt=1, 3ba=2, 3bp=1, ssp=1, lfa=2, </t>
  </si>
  <si>
    <t xml:space="preserve">ssg=1, cfa=1, ffg=1, ffa=1, 3bg=1, 3bg!=1, lfa=2, lfp=1, 2bp=1, cfa!=1, </t>
  </si>
  <si>
    <t xml:space="preserve">3ba=1, pt=1, 2ba=1, </t>
  </si>
  <si>
    <t xml:space="preserve">3bt=1, cfp=1, pa=1, 1ba=1, pt=1, 3bg=2, rfa=1, 2ba=1, </t>
  </si>
  <si>
    <t xml:space="preserve">3bt=2, 3ba=1, 3bg=1, 2bg=1, </t>
  </si>
  <si>
    <t xml:space="preserve">pg!=1, pg=1, sst=1, lfd=1, 3bgyx!=1, </t>
  </si>
  <si>
    <t xml:space="preserve">3bt=1, ffa=1, ssp=1, 3bg=1, lfa=1, 2bg=1, rfa=2, lfa!=1, </t>
  </si>
  <si>
    <t xml:space="preserve">ssp=1, 3bg=1, </t>
  </si>
  <si>
    <t xml:space="preserve">ssg=1, 3ba=1, cfa=1, ffg=1, sst=1, ffp=1, ssp=2, pt=1, cfa!=1, </t>
  </si>
  <si>
    <t xml:space="preserve">3ba=1, sst=2, ssp=2, lfp=1, lfa=3, cfa!=1, </t>
  </si>
  <si>
    <t xml:space="preserve">pg=1, pt=1, </t>
  </si>
  <si>
    <t xml:space="preserve">ffd=1, ssg=1, ssp=1, 3bg!=1, lfa=1, rfa=1, pp=1, </t>
  </si>
  <si>
    <t xml:space="preserve">sst=1, ssa=1, 3bg=1, 2ba=1, </t>
  </si>
  <si>
    <t xml:space="preserve">ssg=3, 3bt=2, cfa=1, ffa=1, lfa=2, 2bg=1, 2ba=1, lfa!=1, </t>
  </si>
  <si>
    <t xml:space="preserve">1bg=1, ssg=1, lfa!=1, </t>
  </si>
  <si>
    <t>SC</t>
  </si>
  <si>
    <t>NULL</t>
  </si>
  <si>
    <t>吴子华</t>
  </si>
  <si>
    <t>黄栋</t>
  </si>
  <si>
    <t>刘楚芜</t>
  </si>
  <si>
    <t>久美</t>
  </si>
  <si>
    <t>李枝蔚</t>
  </si>
  <si>
    <t>陈健飞</t>
  </si>
  <si>
    <t>彭斌</t>
  </si>
  <si>
    <t>于成曜</t>
  </si>
  <si>
    <t>尹旭</t>
  </si>
  <si>
    <t>吴确</t>
  </si>
  <si>
    <t>李思睿</t>
  </si>
  <si>
    <t>岳明昊</t>
  </si>
  <si>
    <t>黄小云</t>
  </si>
  <si>
    <t xml:space="preserve">pg=3, 2bg=1, </t>
  </si>
  <si>
    <t xml:space="preserve">3bgyx=1, 3bgbao=1, ssg=1, 3bp=1, ssa=1, 3bg=1, </t>
  </si>
  <si>
    <t xml:space="preserve">1bg=1, 3ba=2, pg=1, lfa=2, 2ba=1, </t>
  </si>
  <si>
    <t xml:space="preserve">lfcfa=1, cfa=1, pg=1, ffa=1, ssa=1, lfa=1, pp=1, </t>
  </si>
  <si>
    <t xml:space="preserve">pg=1, 3bg=1, 2bg=1,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</si>
</sst>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_ "/>
    <numFmt numFmtId="178" formatCode="0.000_);[Red]\(0.000\)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1"/>
      <color theme="3" tint="0.39997558519241921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sz val="11"/>
      <color rgb="FF00206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b/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1"/>
      <color theme="7"/>
      <name val="宋体"/>
      <charset val="134"/>
      <scheme val="minor"/>
    </font>
    <font>
      <sz val="11"/>
      <color theme="7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theme="4"/>
      <name val="宋体"/>
      <charset val="134"/>
      <scheme val="minor"/>
    </font>
    <font>
      <i/>
      <sz val="11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1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176" fontId="0" fillId="0" borderId="0" xfId="0" applyNumberForma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176" fontId="5" fillId="0" borderId="0" xfId="0" applyNumberFormat="1" applyFont="1" applyAlignment="1">
      <alignment vertical="center" wrapText="1"/>
    </xf>
    <xf numFmtId="176" fontId="6" fillId="0" borderId="0" xfId="0" applyNumberFormat="1" applyFont="1">
      <alignment vertical="center"/>
    </xf>
    <xf numFmtId="176" fontId="3" fillId="0" borderId="0" xfId="0" applyNumberFormat="1" applyFont="1" applyAlignment="1">
      <alignment vertical="center" wrapText="1"/>
    </xf>
    <xf numFmtId="176" fontId="4" fillId="0" borderId="0" xfId="0" applyNumberFormat="1" applyFont="1">
      <alignment vertical="center"/>
    </xf>
    <xf numFmtId="176" fontId="7" fillId="0" borderId="0" xfId="0" applyNumberFormat="1" applyFont="1" applyAlignment="1">
      <alignment vertical="center" wrapText="1"/>
    </xf>
    <xf numFmtId="176" fontId="8" fillId="0" borderId="0" xfId="0" applyNumberFormat="1" applyFo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>
      <alignment vertical="center"/>
    </xf>
    <xf numFmtId="177" fontId="8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77" fontId="0" fillId="0" borderId="0" xfId="0" applyNumberFormat="1">
      <alignment vertical="center"/>
    </xf>
    <xf numFmtId="176" fontId="15" fillId="0" borderId="0" xfId="0" applyNumberFormat="1" applyFont="1" applyAlignment="1">
      <alignment vertical="center" wrapText="1"/>
    </xf>
    <xf numFmtId="176" fontId="16" fillId="0" borderId="0" xfId="0" applyNumberFormat="1" applyFont="1">
      <alignment vertical="center"/>
    </xf>
    <xf numFmtId="177" fontId="16" fillId="0" borderId="0" xfId="0" applyNumberFormat="1" applyFont="1">
      <alignment vertical="center"/>
    </xf>
    <xf numFmtId="0" fontId="17" fillId="0" borderId="0" xfId="0" applyFont="1" applyAlignment="1">
      <alignment vertical="center" wrapText="1"/>
    </xf>
    <xf numFmtId="0" fontId="18" fillId="0" borderId="0" xfId="0" applyFont="1">
      <alignment vertical="center"/>
    </xf>
    <xf numFmtId="0" fontId="2" fillId="0" borderId="0" xfId="0" applyFont="1">
      <alignment vertical="center"/>
    </xf>
    <xf numFmtId="0" fontId="19" fillId="0" borderId="0" xfId="0" applyFont="1">
      <alignment vertical="center"/>
    </xf>
    <xf numFmtId="178" fontId="9" fillId="0" borderId="0" xfId="0" applyNumberFormat="1" applyFont="1" applyAlignment="1">
      <alignment vertical="center" wrapText="1"/>
    </xf>
    <xf numFmtId="178" fontId="10" fillId="0" borderId="0" xfId="0" applyNumberFormat="1" applyFont="1">
      <alignment vertical="center"/>
    </xf>
  </cellXfs>
  <cellStyles count="26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5"/>
  <sheetViews>
    <sheetView tabSelected="1" zoomScale="125" zoomScaleNormal="125" zoomScalePageLayoutView="12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Q10" sqref="Q10"/>
    </sheetView>
  </sheetViews>
  <sheetFormatPr baseColWidth="10" defaultColWidth="8.83203125" defaultRowHeight="14" x14ac:dyDescent="0"/>
  <cols>
    <col min="1" max="2" width="3.6640625" customWidth="1"/>
    <col min="3" max="3" width="9" customWidth="1"/>
    <col min="4" max="4" width="5.5" customWidth="1"/>
    <col min="5" max="9" width="3.1640625" customWidth="1"/>
    <col min="10" max="10" width="3.1640625" style="7" customWidth="1"/>
    <col min="11" max="11" width="3.1640625" style="15" customWidth="1"/>
    <col min="12" max="13" width="3.1640625" customWidth="1"/>
    <col min="14" max="14" width="3.1640625" style="5" customWidth="1"/>
    <col min="15" max="18" width="3.1640625" style="15" customWidth="1"/>
    <col min="19" max="19" width="3.1640625" style="24" customWidth="1"/>
    <col min="20" max="20" width="3.1640625" style="15" hidden="1" customWidth="1"/>
    <col min="21" max="23" width="3.1640625" customWidth="1"/>
    <col min="24" max="24" width="3.1640625" hidden="1" customWidth="1"/>
    <col min="25" max="25" width="6.83203125" style="16" customWidth="1"/>
    <col min="26" max="26" width="6.83203125" style="17" customWidth="1"/>
    <col min="27" max="27" width="6.83203125" style="18" customWidth="1"/>
    <col min="28" max="28" width="6.83203125" style="19" hidden="1" customWidth="1"/>
    <col min="29" max="29" width="6.83203125" style="28" customWidth="1"/>
    <col min="30" max="31" width="6.83203125" style="19" customWidth="1"/>
    <col min="32" max="32" width="6.83203125" style="22" customWidth="1"/>
    <col min="33" max="34" width="6.83203125" style="19" customWidth="1"/>
  </cols>
  <sheetData>
    <row r="1" spans="1:35" s="1" customFormat="1" ht="60" customHeight="1">
      <c r="A1" s="1" t="s">
        <v>21</v>
      </c>
      <c r="B1" s="1" t="s">
        <v>31</v>
      </c>
      <c r="C1" s="1" t="s">
        <v>9</v>
      </c>
      <c r="D1" s="1" t="s">
        <v>10</v>
      </c>
      <c r="E1" s="1" t="s">
        <v>79</v>
      </c>
      <c r="F1" s="1" t="s">
        <v>0</v>
      </c>
      <c r="G1" s="1" t="s">
        <v>1</v>
      </c>
      <c r="H1" s="1" t="s">
        <v>2</v>
      </c>
      <c r="I1" s="1" t="s">
        <v>3</v>
      </c>
      <c r="J1" s="6" t="s">
        <v>4</v>
      </c>
      <c r="K1" s="14" t="s">
        <v>5</v>
      </c>
      <c r="L1" s="1" t="s">
        <v>6</v>
      </c>
      <c r="M1" s="1" t="s">
        <v>7</v>
      </c>
      <c r="N1" s="4" t="s">
        <v>8</v>
      </c>
      <c r="O1" s="14" t="s">
        <v>27</v>
      </c>
      <c r="P1" s="14" t="s">
        <v>28</v>
      </c>
      <c r="Q1" s="14" t="s">
        <v>29</v>
      </c>
      <c r="R1" s="14" t="s">
        <v>30</v>
      </c>
      <c r="S1" s="23" t="s">
        <v>319</v>
      </c>
      <c r="T1" s="14" t="s">
        <v>189</v>
      </c>
      <c r="U1" s="1" t="s">
        <v>12</v>
      </c>
      <c r="V1" s="1" t="s">
        <v>13</v>
      </c>
      <c r="W1" s="1" t="s">
        <v>14</v>
      </c>
      <c r="X1" s="1" t="s">
        <v>15</v>
      </c>
      <c r="Y1" s="12" t="s">
        <v>74</v>
      </c>
      <c r="Z1" s="8" t="s">
        <v>75</v>
      </c>
      <c r="AA1" s="10" t="s">
        <v>76</v>
      </c>
      <c r="AB1" s="2" t="s">
        <v>77</v>
      </c>
      <c r="AC1" s="27" t="s">
        <v>78</v>
      </c>
      <c r="AD1" s="2" t="s">
        <v>16</v>
      </c>
      <c r="AE1" s="2" t="s">
        <v>17</v>
      </c>
      <c r="AF1" s="20" t="s">
        <v>18</v>
      </c>
      <c r="AG1" s="2" t="s">
        <v>19</v>
      </c>
      <c r="AH1" s="2" t="s">
        <v>20</v>
      </c>
      <c r="AI1" s="4" t="s">
        <v>240</v>
      </c>
    </row>
    <row r="2" spans="1:35">
      <c r="A2">
        <v>1</v>
      </c>
      <c r="B2">
        <v>84</v>
      </c>
      <c r="C2" s="25" t="s">
        <v>72</v>
      </c>
      <c r="D2" t="s">
        <v>92</v>
      </c>
      <c r="E2">
        <v>9</v>
      </c>
      <c r="F2">
        <v>1</v>
      </c>
      <c r="G2">
        <v>0</v>
      </c>
      <c r="H2">
        <v>0</v>
      </c>
      <c r="I2">
        <v>0</v>
      </c>
      <c r="J2" s="7">
        <v>3</v>
      </c>
      <c r="K2" s="7">
        <v>1</v>
      </c>
      <c r="L2">
        <v>2</v>
      </c>
      <c r="M2">
        <v>3</v>
      </c>
      <c r="N2" s="5">
        <v>2</v>
      </c>
      <c r="O2" s="15">
        <v>0</v>
      </c>
      <c r="P2" s="15">
        <v>1</v>
      </c>
      <c r="Q2" s="15">
        <v>0</v>
      </c>
      <c r="R2" s="15">
        <v>0</v>
      </c>
      <c r="S2" s="24">
        <v>0</v>
      </c>
      <c r="T2" s="15" t="s">
        <v>334</v>
      </c>
      <c r="U2">
        <f>E2-J2-S2</f>
        <v>6</v>
      </c>
      <c r="V2">
        <f>F2+G2+H2+I2</f>
        <v>1</v>
      </c>
      <c r="W2">
        <f>F2+2*G2+3*H2+4*I2</f>
        <v>1</v>
      </c>
      <c r="X2">
        <f>F2+2*G2+3*H2+4*I2+M2</f>
        <v>4</v>
      </c>
      <c r="Y2" s="13">
        <f>IF(U2=0,0,V2/U2)</f>
        <v>0.16666666666666666</v>
      </c>
      <c r="Z2" s="9">
        <f>IF(E2=0,0,(V2+J2)/E2)</f>
        <v>0.44444444444444442</v>
      </c>
      <c r="AA2" s="11">
        <f>IF(U2=0,0,W2/U2)</f>
        <v>0.16666666666666666</v>
      </c>
      <c r="AB2" s="3">
        <f>AA2-Y2</f>
        <v>0</v>
      </c>
      <c r="AC2" s="28">
        <f>AA2+Z2</f>
        <v>0.61111111111111105</v>
      </c>
      <c r="AD2" s="3">
        <f>IF(E2=0,0,(V2+J2+L2)/E2)</f>
        <v>0.66666666666666663</v>
      </c>
      <c r="AE2" s="3">
        <f>IF(U2=0,0,X2/U2)</f>
        <v>0.66666666666666663</v>
      </c>
      <c r="AF2" s="21">
        <f>Z2+AE2</f>
        <v>1.1111111111111112</v>
      </c>
      <c r="AG2" s="3">
        <f>IF(AD2=0,0,1-Z2/AD2)</f>
        <v>0.33333333333333337</v>
      </c>
      <c r="AH2" s="3">
        <f>IF(E2=0,0,K2/E2)</f>
        <v>0.1111111111111111</v>
      </c>
      <c r="AI2" t="str">
        <f>T2</f>
        <v xml:space="preserve">pg=3, 2bg=1, </v>
      </c>
    </row>
    <row r="3" spans="1:35">
      <c r="A3">
        <v>2</v>
      </c>
      <c r="B3">
        <v>160</v>
      </c>
      <c r="C3" t="s">
        <v>261</v>
      </c>
      <c r="D3" t="s">
        <v>83</v>
      </c>
      <c r="E3">
        <v>2</v>
      </c>
      <c r="F3">
        <v>0</v>
      </c>
      <c r="G3">
        <v>0</v>
      </c>
      <c r="H3">
        <v>0</v>
      </c>
      <c r="I3">
        <v>0</v>
      </c>
      <c r="J3" s="7">
        <v>0</v>
      </c>
      <c r="K3" s="7">
        <v>0</v>
      </c>
      <c r="L3">
        <v>1</v>
      </c>
      <c r="M3">
        <v>1</v>
      </c>
      <c r="N3" s="5">
        <v>0</v>
      </c>
      <c r="O3" s="15">
        <v>0</v>
      </c>
      <c r="P3" s="15">
        <v>0</v>
      </c>
      <c r="Q3" s="15">
        <v>0</v>
      </c>
      <c r="R3" s="15">
        <v>1</v>
      </c>
      <c r="S3" s="24">
        <v>0</v>
      </c>
      <c r="U3">
        <f>E3-J3-S3</f>
        <v>2</v>
      </c>
      <c r="V3">
        <f>F3+G3+H3+I3</f>
        <v>0</v>
      </c>
      <c r="W3">
        <f>F3+2*G3+3*H3+4*I3</f>
        <v>0</v>
      </c>
      <c r="X3">
        <f>F3+2*G3+3*H3+4*I3+M3</f>
        <v>1</v>
      </c>
      <c r="Y3" s="13">
        <f>IF(U3=0,0,V3/U3)</f>
        <v>0</v>
      </c>
      <c r="Z3" s="9">
        <f>IF(E3=0,0,(V3+J3)/E3)</f>
        <v>0</v>
      </c>
      <c r="AA3" s="11">
        <f>IF(U3=0,0,W3/U3)</f>
        <v>0</v>
      </c>
      <c r="AB3" s="3">
        <f>AA3-Y3</f>
        <v>0</v>
      </c>
      <c r="AC3" s="28">
        <f>AA3+Z3</f>
        <v>0</v>
      </c>
      <c r="AD3" s="3">
        <f>IF(E3=0,0,(V3+J3+L3)/E3)</f>
        <v>0.5</v>
      </c>
      <c r="AE3" s="3">
        <f>IF(U3=0,0,X3/U3)</f>
        <v>0.5</v>
      </c>
      <c r="AF3" s="21">
        <f>Z3+AE3</f>
        <v>0.5</v>
      </c>
      <c r="AG3" s="3">
        <f>IF(AD3=0,0,1-Z3/AD3)</f>
        <v>1</v>
      </c>
      <c r="AH3" s="3">
        <f>IF(E3=0,0,K3/E3)</f>
        <v>0</v>
      </c>
      <c r="AI3">
        <f>T3</f>
        <v>0</v>
      </c>
    </row>
    <row r="4" spans="1:35">
      <c r="A4">
        <v>3</v>
      </c>
      <c r="B4">
        <v>185</v>
      </c>
      <c r="C4" t="s">
        <v>181</v>
      </c>
      <c r="D4" t="s">
        <v>85</v>
      </c>
      <c r="E4">
        <v>2</v>
      </c>
      <c r="F4">
        <v>0</v>
      </c>
      <c r="G4">
        <v>0</v>
      </c>
      <c r="H4">
        <v>0</v>
      </c>
      <c r="I4">
        <v>0</v>
      </c>
      <c r="J4" s="7">
        <v>0</v>
      </c>
      <c r="K4" s="7">
        <v>1</v>
      </c>
      <c r="L4">
        <v>0</v>
      </c>
      <c r="M4">
        <v>0</v>
      </c>
      <c r="N4" s="5">
        <v>0</v>
      </c>
      <c r="O4" s="15">
        <v>0</v>
      </c>
      <c r="P4" s="15">
        <v>1</v>
      </c>
      <c r="Q4" s="15">
        <v>0</v>
      </c>
      <c r="R4" s="15">
        <v>0</v>
      </c>
      <c r="S4" s="24">
        <v>0</v>
      </c>
      <c r="U4">
        <f>E4-J4-S4</f>
        <v>2</v>
      </c>
      <c r="V4">
        <f>F4+G4+H4+I4</f>
        <v>0</v>
      </c>
      <c r="W4">
        <f>F4+2*G4+3*H4+4*I4</f>
        <v>0</v>
      </c>
      <c r="X4">
        <f>F4+2*G4+3*H4+4*I4+M4</f>
        <v>0</v>
      </c>
      <c r="Y4" s="13">
        <f>IF(U4=0,0,V4/U4)</f>
        <v>0</v>
      </c>
      <c r="Z4" s="9">
        <f>IF(E4=0,0,(V4+J4)/E4)</f>
        <v>0</v>
      </c>
      <c r="AA4" s="11">
        <f>IF(U4=0,0,W4/U4)</f>
        <v>0</v>
      </c>
      <c r="AB4" s="3">
        <f>AA4-Y4</f>
        <v>0</v>
      </c>
      <c r="AC4" s="28">
        <f>AA4+Z4</f>
        <v>0</v>
      </c>
      <c r="AD4" s="3">
        <f>IF(E4=0,0,(V4+J4+L4)/E4)</f>
        <v>0</v>
      </c>
      <c r="AE4" s="3">
        <f>IF(U4=0,0,X4/U4)</f>
        <v>0</v>
      </c>
      <c r="AF4" s="21">
        <f>Z4+AE4</f>
        <v>0</v>
      </c>
      <c r="AG4" s="3">
        <f>IF(AD4=0,0,1-Z4/AD4)</f>
        <v>0</v>
      </c>
      <c r="AH4" s="3">
        <f>IF(E4=0,0,K4/E4)</f>
        <v>0.5</v>
      </c>
      <c r="AI4">
        <f>T4</f>
        <v>0</v>
      </c>
    </row>
    <row r="5" spans="1:35">
      <c r="A5">
        <v>4</v>
      </c>
      <c r="B5">
        <v>122</v>
      </c>
      <c r="C5" t="s">
        <v>300</v>
      </c>
      <c r="D5" t="s">
        <v>83</v>
      </c>
      <c r="E5">
        <v>3</v>
      </c>
      <c r="F5">
        <v>0</v>
      </c>
      <c r="G5">
        <v>0</v>
      </c>
      <c r="H5">
        <v>0</v>
      </c>
      <c r="I5">
        <v>0</v>
      </c>
      <c r="J5" s="7">
        <v>1</v>
      </c>
      <c r="K5" s="7">
        <v>2</v>
      </c>
      <c r="L5">
        <v>0</v>
      </c>
      <c r="M5">
        <v>0</v>
      </c>
      <c r="N5" s="5">
        <v>0</v>
      </c>
      <c r="O5" s="15">
        <v>0</v>
      </c>
      <c r="P5" s="15">
        <v>0</v>
      </c>
      <c r="Q5" s="15">
        <v>0</v>
      </c>
      <c r="R5" s="15">
        <v>0</v>
      </c>
      <c r="S5" s="24">
        <v>0</v>
      </c>
      <c r="U5">
        <f>E5-J5-S5</f>
        <v>2</v>
      </c>
      <c r="V5">
        <f>F5+G5+H5+I5</f>
        <v>0</v>
      </c>
      <c r="W5">
        <f>F5+2*G5+3*H5+4*I5</f>
        <v>0</v>
      </c>
      <c r="X5">
        <f>F5+2*G5+3*H5+4*I5+M5</f>
        <v>0</v>
      </c>
      <c r="Y5" s="13">
        <f>IF(U5=0,0,V5/U5)</f>
        <v>0</v>
      </c>
      <c r="Z5" s="9">
        <f>IF(E5=0,0,(V5+J5)/E5)</f>
        <v>0.33333333333333331</v>
      </c>
      <c r="AA5" s="11">
        <f>IF(U5=0,0,W5/U5)</f>
        <v>0</v>
      </c>
      <c r="AB5" s="3">
        <f>AA5-Y5</f>
        <v>0</v>
      </c>
      <c r="AC5" s="28">
        <f>AA5+Z5</f>
        <v>0.33333333333333331</v>
      </c>
      <c r="AD5" s="3">
        <f>IF(E5=0,0,(V5+J5+L5)/E5)</f>
        <v>0.33333333333333331</v>
      </c>
      <c r="AE5" s="3">
        <f>IF(U5=0,0,X5/U5)</f>
        <v>0</v>
      </c>
      <c r="AF5" s="21">
        <f>Z5+AE5</f>
        <v>0.33333333333333331</v>
      </c>
      <c r="AG5" s="3">
        <f>IF(AD5=0,0,1-Z5/AD5)</f>
        <v>0</v>
      </c>
      <c r="AH5" s="3">
        <f>IF(E5=0,0,K5/E5)</f>
        <v>0.66666666666666663</v>
      </c>
      <c r="AI5">
        <f>T5</f>
        <v>0</v>
      </c>
    </row>
    <row r="6" spans="1:35">
      <c r="A6">
        <v>5</v>
      </c>
      <c r="B6">
        <v>86</v>
      </c>
      <c r="C6" t="s">
        <v>111</v>
      </c>
      <c r="D6" t="s">
        <v>98</v>
      </c>
      <c r="E6">
        <v>5</v>
      </c>
      <c r="F6">
        <v>0</v>
      </c>
      <c r="G6">
        <v>1</v>
      </c>
      <c r="H6">
        <v>0</v>
      </c>
      <c r="I6">
        <v>0</v>
      </c>
      <c r="J6" s="7">
        <v>0</v>
      </c>
      <c r="K6" s="7">
        <v>0</v>
      </c>
      <c r="L6">
        <v>2</v>
      </c>
      <c r="M6">
        <v>2</v>
      </c>
      <c r="N6" s="5">
        <v>2</v>
      </c>
      <c r="O6" s="15">
        <v>0</v>
      </c>
      <c r="P6" s="15">
        <v>2</v>
      </c>
      <c r="Q6" s="15">
        <v>0</v>
      </c>
      <c r="R6" s="15">
        <v>0</v>
      </c>
      <c r="S6" s="24">
        <v>0</v>
      </c>
      <c r="T6" s="15" t="s">
        <v>211</v>
      </c>
      <c r="U6">
        <f>E6-J6-S6</f>
        <v>5</v>
      </c>
      <c r="V6">
        <f>F6+G6+H6+I6</f>
        <v>1</v>
      </c>
      <c r="W6">
        <f>F6+2*G6+3*H6+4*I6</f>
        <v>2</v>
      </c>
      <c r="X6">
        <f>F6+2*G6+3*H6+4*I6+M6</f>
        <v>4</v>
      </c>
      <c r="Y6" s="13">
        <f>IF(U6=0,0,V6/U6)</f>
        <v>0.2</v>
      </c>
      <c r="Z6" s="9">
        <f>IF(E6=0,0,(V6+J6)/E6)</f>
        <v>0.2</v>
      </c>
      <c r="AA6" s="11">
        <f>IF(U6=0,0,W6/U6)</f>
        <v>0.4</v>
      </c>
      <c r="AB6" s="3">
        <f>AA6-Y6</f>
        <v>0.2</v>
      </c>
      <c r="AC6" s="28">
        <f>AA6+Z6</f>
        <v>0.60000000000000009</v>
      </c>
      <c r="AD6" s="3">
        <f>IF(E6=0,0,(V6+J6+L6)/E6)</f>
        <v>0.6</v>
      </c>
      <c r="AE6" s="3">
        <f>IF(U6=0,0,X6/U6)</f>
        <v>0.8</v>
      </c>
      <c r="AF6" s="21">
        <f>Z6+AE6</f>
        <v>1</v>
      </c>
      <c r="AG6" s="3">
        <f>IF(AD6=0,0,1-Z6/AD6)</f>
        <v>0.66666666666666663</v>
      </c>
      <c r="AH6" s="3">
        <f>IF(E6=0,0,K6/E6)</f>
        <v>0</v>
      </c>
      <c r="AI6" t="str">
        <f>T6</f>
        <v xml:space="preserve">pg=3, </v>
      </c>
    </row>
    <row r="7" spans="1:35">
      <c r="A7">
        <v>6</v>
      </c>
      <c r="B7">
        <v>76</v>
      </c>
      <c r="C7" s="25" t="s">
        <v>324</v>
      </c>
      <c r="D7" t="s">
        <v>41</v>
      </c>
      <c r="E7">
        <v>3</v>
      </c>
      <c r="F7">
        <v>1</v>
      </c>
      <c r="G7">
        <v>0</v>
      </c>
      <c r="H7">
        <v>0</v>
      </c>
      <c r="I7">
        <v>0</v>
      </c>
      <c r="J7" s="7">
        <v>0</v>
      </c>
      <c r="K7" s="7">
        <v>0</v>
      </c>
      <c r="L7">
        <v>1</v>
      </c>
      <c r="M7">
        <v>1</v>
      </c>
      <c r="N7" s="5">
        <v>0</v>
      </c>
      <c r="O7" s="15">
        <v>0</v>
      </c>
      <c r="P7" s="15">
        <v>1</v>
      </c>
      <c r="Q7" s="15">
        <v>0</v>
      </c>
      <c r="R7" s="15">
        <v>0</v>
      </c>
      <c r="S7" s="24">
        <v>0</v>
      </c>
      <c r="U7">
        <f>E7-J7-S7</f>
        <v>3</v>
      </c>
      <c r="V7">
        <f>F7+G7+H7+I7</f>
        <v>1</v>
      </c>
      <c r="W7">
        <f>F7+2*G7+3*H7+4*I7</f>
        <v>1</v>
      </c>
      <c r="X7">
        <f>F7+2*G7+3*H7+4*I7+M7</f>
        <v>2</v>
      </c>
      <c r="Y7" s="13">
        <f>IF(U7=0,0,V7/U7)</f>
        <v>0.33333333333333331</v>
      </c>
      <c r="Z7" s="9">
        <f>IF(E7=0,0,(V7+J7)/E7)</f>
        <v>0.33333333333333331</v>
      </c>
      <c r="AA7" s="11">
        <f>IF(U7=0,0,W7/U7)</f>
        <v>0.33333333333333331</v>
      </c>
      <c r="AB7" s="3">
        <f>AA7-Y7</f>
        <v>0</v>
      </c>
      <c r="AC7" s="28">
        <f>AA7+Z7</f>
        <v>0.66666666666666663</v>
      </c>
      <c r="AD7" s="3">
        <f>IF(E7=0,0,(V7+J7+L7)/E7)</f>
        <v>0.66666666666666663</v>
      </c>
      <c r="AE7" s="3">
        <f>IF(U7=0,0,X7/U7)</f>
        <v>0.66666666666666663</v>
      </c>
      <c r="AF7" s="21">
        <f>Z7+AE7</f>
        <v>1</v>
      </c>
      <c r="AG7" s="3">
        <f>IF(AD7=0,0,1-Z7/AD7)</f>
        <v>0.5</v>
      </c>
      <c r="AH7" s="3">
        <f>IF(E7=0,0,K7/E7)</f>
        <v>0</v>
      </c>
      <c r="AI7">
        <f>T7</f>
        <v>0</v>
      </c>
    </row>
    <row r="8" spans="1:35">
      <c r="A8">
        <v>7</v>
      </c>
      <c r="B8">
        <v>150</v>
      </c>
      <c r="C8" t="s">
        <v>61</v>
      </c>
      <c r="D8" t="s">
        <v>35</v>
      </c>
      <c r="E8">
        <v>15</v>
      </c>
      <c r="F8">
        <v>0</v>
      </c>
      <c r="G8">
        <v>0</v>
      </c>
      <c r="H8">
        <v>0</v>
      </c>
      <c r="I8">
        <v>0</v>
      </c>
      <c r="J8" s="7">
        <v>0</v>
      </c>
      <c r="K8" s="7">
        <v>3</v>
      </c>
      <c r="L8">
        <v>0</v>
      </c>
      <c r="M8">
        <v>0</v>
      </c>
      <c r="N8" s="5">
        <v>4</v>
      </c>
      <c r="O8" s="15">
        <v>0</v>
      </c>
      <c r="P8" s="15">
        <v>10</v>
      </c>
      <c r="Q8" s="15">
        <v>1</v>
      </c>
      <c r="R8" s="15">
        <v>1</v>
      </c>
      <c r="S8" s="24">
        <v>0</v>
      </c>
      <c r="T8" s="15" t="s">
        <v>257</v>
      </c>
      <c r="U8">
        <f>E8-J8-S8</f>
        <v>15</v>
      </c>
      <c r="V8">
        <f>F8+G8+H8+I8</f>
        <v>0</v>
      </c>
      <c r="W8">
        <f>F8+2*G8+3*H8+4*I8</f>
        <v>0</v>
      </c>
      <c r="X8">
        <f>F8+2*G8+3*H8+4*I8+M8</f>
        <v>0</v>
      </c>
      <c r="Y8" s="13">
        <f>IF(U8=0,0,V8/U8)</f>
        <v>0</v>
      </c>
      <c r="Z8" s="9">
        <f>IF(E8=0,0,(V8+J8)/E8)</f>
        <v>0</v>
      </c>
      <c r="AA8" s="11">
        <f>IF(U8=0,0,W8/U8)</f>
        <v>0</v>
      </c>
      <c r="AB8" s="3">
        <f>AA8-Y8</f>
        <v>0</v>
      </c>
      <c r="AC8" s="28">
        <f>AA8+Z8</f>
        <v>0</v>
      </c>
      <c r="AD8" s="3">
        <f>IF(E8=0,0,(V8+J8+L8)/E8)</f>
        <v>0</v>
      </c>
      <c r="AE8" s="3">
        <f>IF(U8=0,0,X8/U8)</f>
        <v>0</v>
      </c>
      <c r="AF8" s="21">
        <f>Z8+AE8</f>
        <v>0</v>
      </c>
      <c r="AG8" s="3">
        <f>IF(AD8=0,0,1-Z8/AD8)</f>
        <v>0</v>
      </c>
      <c r="AH8" s="3">
        <f>IF(E8=0,0,K8/E8)</f>
        <v>0.2</v>
      </c>
      <c r="AI8" t="str">
        <f>T8</f>
        <v xml:space="preserve">ssg=2, pg=4, fangui=1, lfp=1, </v>
      </c>
    </row>
    <row r="9" spans="1:35">
      <c r="A9">
        <v>8</v>
      </c>
      <c r="B9">
        <v>110</v>
      </c>
      <c r="C9" t="s">
        <v>159</v>
      </c>
      <c r="D9" t="s">
        <v>98</v>
      </c>
      <c r="E9">
        <v>5</v>
      </c>
      <c r="F9">
        <v>1</v>
      </c>
      <c r="G9">
        <v>0</v>
      </c>
      <c r="H9">
        <v>0</v>
      </c>
      <c r="I9">
        <v>0</v>
      </c>
      <c r="J9" s="7">
        <v>0</v>
      </c>
      <c r="K9" s="7">
        <v>0</v>
      </c>
      <c r="L9">
        <v>0</v>
      </c>
      <c r="M9">
        <v>0</v>
      </c>
      <c r="N9" s="5">
        <v>0</v>
      </c>
      <c r="O9" s="15">
        <v>0</v>
      </c>
      <c r="P9" s="15">
        <v>1</v>
      </c>
      <c r="Q9" s="15">
        <v>0</v>
      </c>
      <c r="R9" s="15">
        <v>3</v>
      </c>
      <c r="S9" s="24">
        <v>0</v>
      </c>
      <c r="T9" s="15" t="s">
        <v>232</v>
      </c>
      <c r="U9">
        <f>E9-J9-S9</f>
        <v>5</v>
      </c>
      <c r="V9">
        <f>F9+G9+H9+I9</f>
        <v>1</v>
      </c>
      <c r="W9">
        <f>F9+2*G9+3*H9+4*I9</f>
        <v>1</v>
      </c>
      <c r="X9">
        <f>F9+2*G9+3*H9+4*I9+M9</f>
        <v>1</v>
      </c>
      <c r="Y9" s="13">
        <f>IF(U9=0,0,V9/U9)</f>
        <v>0.2</v>
      </c>
      <c r="Z9" s="9">
        <f>IF(E9=0,0,(V9+J9)/E9)</f>
        <v>0.2</v>
      </c>
      <c r="AA9" s="11">
        <f>IF(U9=0,0,W9/U9)</f>
        <v>0.2</v>
      </c>
      <c r="AB9" s="3">
        <f>AA9-Y9</f>
        <v>0</v>
      </c>
      <c r="AC9" s="28">
        <f>AA9+Z9</f>
        <v>0.4</v>
      </c>
      <c r="AD9" s="3">
        <f>IF(E9=0,0,(V9+J9+L9)/E9)</f>
        <v>0.2</v>
      </c>
      <c r="AE9" s="3">
        <f>IF(U9=0,0,X9/U9)</f>
        <v>0.2</v>
      </c>
      <c r="AF9" s="21">
        <f>Z9+AE9</f>
        <v>0.4</v>
      </c>
      <c r="AG9" s="3">
        <f>IF(AD9=0,0,1-Z9/AD9)</f>
        <v>0</v>
      </c>
      <c r="AH9" s="3">
        <f>IF(E9=0,0,K9/E9)</f>
        <v>0</v>
      </c>
      <c r="AI9" t="str">
        <f>T9</f>
        <v xml:space="preserve">pg=1, ssa=1, lfa=1, </v>
      </c>
    </row>
    <row r="10" spans="1:35">
      <c r="A10">
        <v>9</v>
      </c>
      <c r="B10">
        <v>108</v>
      </c>
      <c r="C10" t="s">
        <v>288</v>
      </c>
      <c r="D10" t="s">
        <v>102</v>
      </c>
      <c r="E10">
        <v>9</v>
      </c>
      <c r="F10">
        <v>2</v>
      </c>
      <c r="G10">
        <v>0</v>
      </c>
      <c r="H10">
        <v>0</v>
      </c>
      <c r="I10">
        <v>0</v>
      </c>
      <c r="J10" s="7">
        <v>0</v>
      </c>
      <c r="K10" s="7">
        <v>1</v>
      </c>
      <c r="L10">
        <v>2</v>
      </c>
      <c r="M10">
        <v>3</v>
      </c>
      <c r="N10" s="5">
        <v>0</v>
      </c>
      <c r="O10" s="15">
        <v>0</v>
      </c>
      <c r="P10" s="15">
        <v>0</v>
      </c>
      <c r="Q10" s="15">
        <v>3</v>
      </c>
      <c r="R10" s="15">
        <v>1</v>
      </c>
      <c r="S10" s="24">
        <v>0</v>
      </c>
      <c r="U10">
        <f>E10-J10-S10</f>
        <v>9</v>
      </c>
      <c r="V10">
        <f>F10+G10+H10+I10</f>
        <v>2</v>
      </c>
      <c r="W10">
        <f>F10+2*G10+3*H10+4*I10</f>
        <v>2</v>
      </c>
      <c r="X10">
        <f>F10+2*G10+3*H10+4*I10+M10</f>
        <v>5</v>
      </c>
      <c r="Y10" s="13">
        <f>IF(U10=0,0,V10/U10)</f>
        <v>0.22222222222222221</v>
      </c>
      <c r="Z10" s="9">
        <f>IF(E10=0,0,(V10+J10)/E10)</f>
        <v>0.22222222222222221</v>
      </c>
      <c r="AA10" s="11">
        <f>IF(U10=0,0,W10/U10)</f>
        <v>0.22222222222222221</v>
      </c>
      <c r="AB10" s="3">
        <f>AA10-Y10</f>
        <v>0</v>
      </c>
      <c r="AC10" s="28">
        <f>AA10+Z10</f>
        <v>0.44444444444444442</v>
      </c>
      <c r="AD10" s="3">
        <f>IF(E10=0,0,(V10+J10+L10)/E10)</f>
        <v>0.44444444444444442</v>
      </c>
      <c r="AE10" s="3">
        <f>IF(U10=0,0,X10/U10)</f>
        <v>0.55555555555555558</v>
      </c>
      <c r="AF10" s="21">
        <f>Z10+AE10</f>
        <v>0.77777777777777779</v>
      </c>
      <c r="AG10" s="3">
        <f>IF(AD10=0,0,1-Z10/AD10)</f>
        <v>0.5</v>
      </c>
      <c r="AH10" s="3">
        <f>IF(E10=0,0,K10/E10)</f>
        <v>0.1111111111111111</v>
      </c>
      <c r="AI10">
        <f>T10</f>
        <v>0</v>
      </c>
    </row>
    <row r="11" spans="1:35">
      <c r="A11">
        <v>10</v>
      </c>
      <c r="B11">
        <v>6</v>
      </c>
      <c r="C11" t="s">
        <v>46</v>
      </c>
      <c r="D11" t="s">
        <v>35</v>
      </c>
      <c r="E11">
        <v>19</v>
      </c>
      <c r="F11">
        <v>2</v>
      </c>
      <c r="G11">
        <v>4</v>
      </c>
      <c r="H11">
        <v>1</v>
      </c>
      <c r="I11">
        <v>1</v>
      </c>
      <c r="J11" s="7">
        <v>5</v>
      </c>
      <c r="K11" s="7">
        <v>3</v>
      </c>
      <c r="L11">
        <v>2</v>
      </c>
      <c r="M11">
        <v>3</v>
      </c>
      <c r="N11" s="5">
        <v>10</v>
      </c>
      <c r="O11" s="15">
        <v>0</v>
      </c>
      <c r="P11" s="15">
        <v>0</v>
      </c>
      <c r="Q11" s="15">
        <v>1</v>
      </c>
      <c r="R11" s="15">
        <v>0</v>
      </c>
      <c r="S11" s="24">
        <v>0</v>
      </c>
      <c r="T11" s="15" t="s">
        <v>256</v>
      </c>
      <c r="U11">
        <f>E11-J11-S11</f>
        <v>14</v>
      </c>
      <c r="V11">
        <f>F11+G11+H11+I11</f>
        <v>8</v>
      </c>
      <c r="W11">
        <f>F11+2*G11+3*H11+4*I11</f>
        <v>17</v>
      </c>
      <c r="X11">
        <f>F11+2*G11+3*H11+4*I11+M11</f>
        <v>20</v>
      </c>
      <c r="Y11" s="13">
        <f>IF(U11=0,0,V11/U11)</f>
        <v>0.5714285714285714</v>
      </c>
      <c r="Z11" s="9">
        <f>IF(E11=0,0,(V11+J11)/E11)</f>
        <v>0.68421052631578949</v>
      </c>
      <c r="AA11" s="11">
        <f>IF(U11=0,0,W11/U11)</f>
        <v>1.2142857142857142</v>
      </c>
      <c r="AB11" s="3">
        <f>AA11-Y11</f>
        <v>0.64285714285714279</v>
      </c>
      <c r="AC11" s="28">
        <f>AA11+Z11</f>
        <v>1.8984962406015038</v>
      </c>
      <c r="AD11" s="3">
        <f>IF(E11=0,0,(V11+J11+L11)/E11)</f>
        <v>0.78947368421052633</v>
      </c>
      <c r="AE11" s="3">
        <f>IF(U11=0,0,X11/U11)</f>
        <v>1.4285714285714286</v>
      </c>
      <c r="AF11" s="21">
        <f>Z11+AE11</f>
        <v>2.1127819548872182</v>
      </c>
      <c r="AG11" s="3">
        <f>IF(AD11=0,0,1-Z11/AD11)</f>
        <v>0.1333333333333333</v>
      </c>
      <c r="AH11" s="3">
        <f>IF(E11=0,0,K11/E11)</f>
        <v>0.15789473684210525</v>
      </c>
      <c r="AI11" t="str">
        <f>T11</f>
        <v xml:space="preserve">1bg=1, ffp=1, pa=1, rfahr!=1, lfa=1, 2bg=1, rfa=1, rfp=2, 2bp=1, </v>
      </c>
    </row>
    <row r="12" spans="1:35">
      <c r="A12">
        <v>11</v>
      </c>
      <c r="B12">
        <v>26</v>
      </c>
      <c r="C12" t="s">
        <v>48</v>
      </c>
      <c r="D12" t="s">
        <v>35</v>
      </c>
      <c r="E12">
        <v>22</v>
      </c>
      <c r="F12">
        <v>7</v>
      </c>
      <c r="G12">
        <v>2</v>
      </c>
      <c r="H12">
        <v>0</v>
      </c>
      <c r="I12">
        <v>0</v>
      </c>
      <c r="J12" s="7">
        <v>4</v>
      </c>
      <c r="K12" s="7">
        <v>0</v>
      </c>
      <c r="L12">
        <v>2</v>
      </c>
      <c r="M12">
        <v>2</v>
      </c>
      <c r="N12" s="5">
        <v>1</v>
      </c>
      <c r="O12" s="15">
        <v>0</v>
      </c>
      <c r="P12" s="15">
        <v>0</v>
      </c>
      <c r="Q12" s="15">
        <v>2</v>
      </c>
      <c r="R12" s="15">
        <v>4</v>
      </c>
      <c r="S12" s="24">
        <v>0</v>
      </c>
      <c r="T12" s="15" t="s">
        <v>267</v>
      </c>
      <c r="U12">
        <f>E12-J12-S12</f>
        <v>18</v>
      </c>
      <c r="V12">
        <f>F12+G12+H12+I12</f>
        <v>9</v>
      </c>
      <c r="W12">
        <f>F12+2*G12+3*H12+4*I12</f>
        <v>11</v>
      </c>
      <c r="X12">
        <f>F12+2*G12+3*H12+4*I12+M12</f>
        <v>13</v>
      </c>
      <c r="Y12" s="13">
        <f>IF(U12=0,0,V12/U12)</f>
        <v>0.5</v>
      </c>
      <c r="Z12" s="9">
        <f>IF(E12=0,0,(V12+J12)/E12)</f>
        <v>0.59090909090909094</v>
      </c>
      <c r="AA12" s="11">
        <f>IF(U12=0,0,W12/U12)</f>
        <v>0.61111111111111116</v>
      </c>
      <c r="AB12" s="3">
        <f>AA12-Y12</f>
        <v>0.11111111111111116</v>
      </c>
      <c r="AC12" s="28">
        <f>AA12+Z12</f>
        <v>1.202020202020202</v>
      </c>
      <c r="AD12" s="3">
        <f>IF(E12=0,0,(V12+J12+L12)/E12)</f>
        <v>0.68181818181818177</v>
      </c>
      <c r="AE12" s="3">
        <f>IF(U12=0,0,X12/U12)</f>
        <v>0.72222222222222221</v>
      </c>
      <c r="AF12" s="21">
        <f>Z12+AE12</f>
        <v>1.3131313131313131</v>
      </c>
      <c r="AG12" s="3">
        <f>IF(AD12=0,0,1-Z12/AD12)</f>
        <v>0.13333333333333319</v>
      </c>
      <c r="AH12" s="3">
        <f>IF(E12=0,0,K12/E12)</f>
        <v>0</v>
      </c>
      <c r="AI12" t="str">
        <f>T12</f>
        <v xml:space="preserve">ssg=2, cfa=2, sb=1, ss3bg!=1, 3bg=3, lfa=3, </v>
      </c>
    </row>
    <row r="13" spans="1:35" ht="13.5" customHeight="1">
      <c r="A13">
        <v>12</v>
      </c>
      <c r="B13">
        <v>90</v>
      </c>
      <c r="C13" t="s">
        <v>146</v>
      </c>
      <c r="D13" t="s">
        <v>87</v>
      </c>
      <c r="E13">
        <v>10</v>
      </c>
      <c r="F13">
        <v>0</v>
      </c>
      <c r="G13">
        <v>1</v>
      </c>
      <c r="H13">
        <v>0</v>
      </c>
      <c r="I13">
        <v>0</v>
      </c>
      <c r="J13" s="7">
        <v>2</v>
      </c>
      <c r="K13" s="7">
        <v>0</v>
      </c>
      <c r="L13">
        <v>2</v>
      </c>
      <c r="M13">
        <v>4</v>
      </c>
      <c r="N13" s="5">
        <v>2</v>
      </c>
      <c r="O13" s="15">
        <v>1</v>
      </c>
      <c r="P13" s="15">
        <v>1</v>
      </c>
      <c r="Q13" s="15">
        <v>0</v>
      </c>
      <c r="R13" s="15">
        <v>3</v>
      </c>
      <c r="S13" s="24">
        <v>0</v>
      </c>
      <c r="U13">
        <f>E13-J13-S13</f>
        <v>8</v>
      </c>
      <c r="V13">
        <f>F13+G13+H13+I13</f>
        <v>1</v>
      </c>
      <c r="W13">
        <f>F13+2*G13+3*H13+4*I13</f>
        <v>2</v>
      </c>
      <c r="X13">
        <f>F13+2*G13+3*H13+4*I13+M13</f>
        <v>6</v>
      </c>
      <c r="Y13" s="13">
        <f>IF(U13=0,0,V13/U13)</f>
        <v>0.125</v>
      </c>
      <c r="Z13" s="9">
        <f>IF(E13=0,0,(V13+J13)/E13)</f>
        <v>0.3</v>
      </c>
      <c r="AA13" s="11">
        <f>IF(U13=0,0,W13/U13)</f>
        <v>0.25</v>
      </c>
      <c r="AB13" s="3">
        <f>AA13-Y13</f>
        <v>0.125</v>
      </c>
      <c r="AC13" s="28">
        <f>AA13+Z13</f>
        <v>0.55000000000000004</v>
      </c>
      <c r="AD13" s="3">
        <f>IF(E13=0,0,(V13+J13+L13)/E13)</f>
        <v>0.5</v>
      </c>
      <c r="AE13" s="3">
        <f>IF(U13=0,0,X13/U13)</f>
        <v>0.75</v>
      </c>
      <c r="AF13" s="21">
        <f>Z13+AE13</f>
        <v>1.05</v>
      </c>
      <c r="AG13" s="3">
        <f>IF(AD13=0,0,1-Z13/AD13)</f>
        <v>0.4</v>
      </c>
      <c r="AH13" s="3">
        <f>IF(E13=0,0,K13/E13)</f>
        <v>0</v>
      </c>
      <c r="AI13">
        <f>T13</f>
        <v>0</v>
      </c>
    </row>
    <row r="14" spans="1:35" ht="13.5" customHeight="1">
      <c r="A14">
        <v>13</v>
      </c>
      <c r="B14">
        <v>180</v>
      </c>
      <c r="C14" t="s">
        <v>109</v>
      </c>
      <c r="D14" t="s">
        <v>87</v>
      </c>
      <c r="E14">
        <v>0</v>
      </c>
      <c r="F14">
        <v>0</v>
      </c>
      <c r="G14">
        <v>0</v>
      </c>
      <c r="H14">
        <v>0</v>
      </c>
      <c r="I14">
        <v>0</v>
      </c>
      <c r="J14" s="7">
        <v>0</v>
      </c>
      <c r="K14" s="7">
        <v>0</v>
      </c>
      <c r="L14">
        <v>0</v>
      </c>
      <c r="M14">
        <v>0</v>
      </c>
      <c r="N14" s="5">
        <v>0</v>
      </c>
      <c r="O14" s="15">
        <v>0</v>
      </c>
      <c r="P14" s="15">
        <v>0</v>
      </c>
      <c r="Q14" s="15">
        <v>0</v>
      </c>
      <c r="R14" s="15">
        <v>0</v>
      </c>
      <c r="S14" s="24">
        <v>0</v>
      </c>
      <c r="U14">
        <f>E14-J14-S14</f>
        <v>0</v>
      </c>
      <c r="V14">
        <f>F14+G14+H14+I14</f>
        <v>0</v>
      </c>
      <c r="W14">
        <f>F14+2*G14+3*H14+4*I14</f>
        <v>0</v>
      </c>
      <c r="X14">
        <f>F14+2*G14+3*H14+4*I14+M14</f>
        <v>0</v>
      </c>
      <c r="Y14" s="13">
        <f>IF(U14=0,0,V14/U14)</f>
        <v>0</v>
      </c>
      <c r="Z14" s="9">
        <f>IF(E14=0,0,(V14+J14)/E14)</f>
        <v>0</v>
      </c>
      <c r="AA14" s="11">
        <f>IF(U14=0,0,W14/U14)</f>
        <v>0</v>
      </c>
      <c r="AB14" s="3">
        <f>AA14-Y14</f>
        <v>0</v>
      </c>
      <c r="AC14" s="28">
        <f>AA14+Z14</f>
        <v>0</v>
      </c>
      <c r="AD14" s="3">
        <f>IF(E14=0,0,(V14+J14+L14)/E14)</f>
        <v>0</v>
      </c>
      <c r="AE14" s="3">
        <f>IF(U14=0,0,X14/U14)</f>
        <v>0</v>
      </c>
      <c r="AF14" s="21">
        <f>Z14+AE14</f>
        <v>0</v>
      </c>
      <c r="AG14" s="3">
        <f>IF(AD14=0,0,1-Z14/AD14)</f>
        <v>0</v>
      </c>
      <c r="AH14" s="3">
        <f>IF(E14=0,0,K14/E14)</f>
        <v>0</v>
      </c>
      <c r="AI14">
        <f>T14</f>
        <v>0</v>
      </c>
    </row>
    <row r="15" spans="1:35">
      <c r="A15">
        <v>14</v>
      </c>
      <c r="B15">
        <v>28</v>
      </c>
      <c r="C15" t="s">
        <v>112</v>
      </c>
      <c r="D15" t="s">
        <v>87</v>
      </c>
      <c r="E15">
        <v>3</v>
      </c>
      <c r="F15">
        <v>1</v>
      </c>
      <c r="G15">
        <v>0</v>
      </c>
      <c r="H15">
        <v>0</v>
      </c>
      <c r="I15">
        <v>0</v>
      </c>
      <c r="J15" s="7">
        <v>1</v>
      </c>
      <c r="K15" s="7">
        <v>0</v>
      </c>
      <c r="L15">
        <v>1</v>
      </c>
      <c r="M15">
        <v>1</v>
      </c>
      <c r="N15" s="5">
        <v>1</v>
      </c>
      <c r="O15" s="15">
        <v>0</v>
      </c>
      <c r="P15" s="15">
        <v>0</v>
      </c>
      <c r="Q15" s="15">
        <v>0</v>
      </c>
      <c r="R15" s="15">
        <v>0</v>
      </c>
      <c r="S15" s="24">
        <v>0</v>
      </c>
      <c r="U15">
        <f>E15-J15-S15</f>
        <v>2</v>
      </c>
      <c r="V15">
        <f>F15+G15+H15+I15</f>
        <v>1</v>
      </c>
      <c r="W15">
        <f>F15+2*G15+3*H15+4*I15</f>
        <v>1</v>
      </c>
      <c r="X15">
        <f>F15+2*G15+3*H15+4*I15+M15</f>
        <v>2</v>
      </c>
      <c r="Y15" s="13">
        <f>IF(U15=0,0,V15/U15)</f>
        <v>0.5</v>
      </c>
      <c r="Z15" s="9">
        <f>IF(E15=0,0,(V15+J15)/E15)</f>
        <v>0.66666666666666663</v>
      </c>
      <c r="AA15" s="11">
        <f>IF(U15=0,0,W15/U15)</f>
        <v>0.5</v>
      </c>
      <c r="AB15" s="3">
        <f>AA15-Y15</f>
        <v>0</v>
      </c>
      <c r="AC15" s="28">
        <f>AA15+Z15</f>
        <v>1.1666666666666665</v>
      </c>
      <c r="AD15" s="3">
        <f>IF(E15=0,0,(V15+J15+L15)/E15)</f>
        <v>1</v>
      </c>
      <c r="AE15" s="3">
        <f>IF(U15=0,0,X15/U15)</f>
        <v>1</v>
      </c>
      <c r="AF15" s="21">
        <f>Z15+AE15</f>
        <v>1.6666666666666665</v>
      </c>
      <c r="AG15" s="3">
        <f>IF(AD15=0,0,1-Z15/AD15)</f>
        <v>0.33333333333333337</v>
      </c>
      <c r="AH15" s="3">
        <f>IF(E15=0,0,K15/E15)</f>
        <v>0</v>
      </c>
      <c r="AI15">
        <f>T15</f>
        <v>0</v>
      </c>
    </row>
    <row r="16" spans="1:35">
      <c r="A16">
        <v>15</v>
      </c>
      <c r="B16">
        <v>19</v>
      </c>
      <c r="C16" t="s">
        <v>149</v>
      </c>
      <c r="D16" t="s">
        <v>81</v>
      </c>
      <c r="E16">
        <v>20</v>
      </c>
      <c r="F16">
        <v>2</v>
      </c>
      <c r="G16">
        <v>4</v>
      </c>
      <c r="H16">
        <v>0</v>
      </c>
      <c r="I16">
        <v>1</v>
      </c>
      <c r="J16" s="7">
        <v>3</v>
      </c>
      <c r="K16" s="7">
        <v>0</v>
      </c>
      <c r="L16">
        <v>3</v>
      </c>
      <c r="M16">
        <v>4</v>
      </c>
      <c r="N16" s="5">
        <v>12</v>
      </c>
      <c r="O16" s="15">
        <v>0</v>
      </c>
      <c r="P16" s="15">
        <v>1</v>
      </c>
      <c r="Q16" s="15">
        <v>1</v>
      </c>
      <c r="R16" s="15">
        <v>4</v>
      </c>
      <c r="S16" s="24">
        <v>1</v>
      </c>
      <c r="T16" s="15" t="s">
        <v>313</v>
      </c>
      <c r="U16">
        <f>E16-J16-S16</f>
        <v>16</v>
      </c>
      <c r="V16">
        <f>F16+G16+H16+I16</f>
        <v>7</v>
      </c>
      <c r="W16">
        <f>F16+2*G16+3*H16+4*I16</f>
        <v>14</v>
      </c>
      <c r="X16">
        <f>F16+2*G16+3*H16+4*I16+M16</f>
        <v>18</v>
      </c>
      <c r="Y16" s="13">
        <f>IF(U16=0,0,V16/U16)</f>
        <v>0.4375</v>
      </c>
      <c r="Z16" s="9">
        <f>IF(E16=0,0,(V16+J16)/E16)</f>
        <v>0.5</v>
      </c>
      <c r="AA16" s="11">
        <f>IF(U16=0,0,W16/U16)</f>
        <v>0.875</v>
      </c>
      <c r="AB16" s="3">
        <f>AA16-Y16</f>
        <v>0.4375</v>
      </c>
      <c r="AC16" s="28">
        <f>AA16+Z16</f>
        <v>1.375</v>
      </c>
      <c r="AD16" s="3">
        <f>IF(E16=0,0,(V16+J16+L16)/E16)</f>
        <v>0.65</v>
      </c>
      <c r="AE16" s="3">
        <f>IF(U16=0,0,X16/U16)</f>
        <v>1.125</v>
      </c>
      <c r="AF16" s="21">
        <f>Z16+AE16</f>
        <v>1.625</v>
      </c>
      <c r="AG16" s="3">
        <f>IF(AD16=0,0,1-Z16/AD16)</f>
        <v>0.23076923076923084</v>
      </c>
      <c r="AH16" s="3">
        <f>IF(E16=0,0,K16/E16)</f>
        <v>0</v>
      </c>
      <c r="AI16" t="str">
        <f>T16</f>
        <v xml:space="preserve">3ba=1, sst=2, ssp=2, lfp=1, lfa=3, cfa!=1, </v>
      </c>
    </row>
    <row r="17" spans="1:35">
      <c r="A17">
        <v>16</v>
      </c>
      <c r="B17">
        <v>174</v>
      </c>
      <c r="C17" t="s">
        <v>326</v>
      </c>
      <c r="D17" t="s">
        <v>92</v>
      </c>
      <c r="E17">
        <v>3</v>
      </c>
      <c r="F17">
        <v>0</v>
      </c>
      <c r="G17">
        <v>0</v>
      </c>
      <c r="H17">
        <v>0</v>
      </c>
      <c r="I17">
        <v>0</v>
      </c>
      <c r="J17" s="7">
        <v>0</v>
      </c>
      <c r="K17" s="7">
        <v>0</v>
      </c>
      <c r="L17">
        <v>0</v>
      </c>
      <c r="M17">
        <v>0</v>
      </c>
      <c r="N17" s="5">
        <v>0</v>
      </c>
      <c r="O17" s="15">
        <v>0</v>
      </c>
      <c r="P17" s="15">
        <v>0</v>
      </c>
      <c r="Q17" s="15">
        <v>1</v>
      </c>
      <c r="R17" s="15">
        <v>2</v>
      </c>
      <c r="S17" s="24">
        <v>0</v>
      </c>
      <c r="U17">
        <f>E17-J17-S17</f>
        <v>3</v>
      </c>
      <c r="V17">
        <f>F17+G17+H17+I17</f>
        <v>0</v>
      </c>
      <c r="W17">
        <f>F17+2*G17+3*H17+4*I17</f>
        <v>0</v>
      </c>
      <c r="X17">
        <f>F17+2*G17+3*H17+4*I17+M17</f>
        <v>0</v>
      </c>
      <c r="Y17" s="13">
        <f>IF(U17=0,0,V17/U17)</f>
        <v>0</v>
      </c>
      <c r="Z17" s="9">
        <f>IF(E17=0,0,(V17+J17)/E17)</f>
        <v>0</v>
      </c>
      <c r="AA17" s="11">
        <f>IF(U17=0,0,W17/U17)</f>
        <v>0</v>
      </c>
      <c r="AB17" s="3">
        <f>AA17-Y17</f>
        <v>0</v>
      </c>
      <c r="AC17" s="28">
        <f>AA17+Z17</f>
        <v>0</v>
      </c>
      <c r="AD17" s="3">
        <f>IF(E17=0,0,(V17+J17+L17)/E17)</f>
        <v>0</v>
      </c>
      <c r="AE17" s="3">
        <f>IF(U17=0,0,X17/U17)</f>
        <v>0</v>
      </c>
      <c r="AF17" s="21">
        <f>Z17+AE17</f>
        <v>0</v>
      </c>
      <c r="AG17" s="3">
        <f>IF(AD17=0,0,1-Z17/AD17)</f>
        <v>0</v>
      </c>
      <c r="AH17" s="3">
        <f>IF(E17=0,0,K17/E17)</f>
        <v>0</v>
      </c>
      <c r="AI17">
        <f>T17</f>
        <v>0</v>
      </c>
    </row>
    <row r="18" spans="1:35">
      <c r="A18">
        <v>17</v>
      </c>
      <c r="B18">
        <v>186</v>
      </c>
      <c r="C18" t="s">
        <v>290</v>
      </c>
      <c r="D18" t="s">
        <v>102</v>
      </c>
      <c r="E18">
        <v>2</v>
      </c>
      <c r="F18">
        <v>0</v>
      </c>
      <c r="G18">
        <v>0</v>
      </c>
      <c r="H18">
        <v>0</v>
      </c>
      <c r="I18">
        <v>0</v>
      </c>
      <c r="J18" s="7">
        <v>0</v>
      </c>
      <c r="K18" s="7">
        <v>1</v>
      </c>
      <c r="L18">
        <v>0</v>
      </c>
      <c r="M18">
        <v>0</v>
      </c>
      <c r="N18" s="5">
        <v>0</v>
      </c>
      <c r="O18" s="15">
        <v>0</v>
      </c>
      <c r="P18" s="15">
        <v>1</v>
      </c>
      <c r="Q18" s="15">
        <v>0</v>
      </c>
      <c r="R18" s="15">
        <v>0</v>
      </c>
      <c r="S18" s="24">
        <v>0</v>
      </c>
      <c r="U18">
        <f>E18-J18-S18</f>
        <v>2</v>
      </c>
      <c r="V18">
        <f>F18+G18+H18+I18</f>
        <v>0</v>
      </c>
      <c r="W18">
        <f>F18+2*G18+3*H18+4*I18</f>
        <v>0</v>
      </c>
      <c r="X18">
        <f>F18+2*G18+3*H18+4*I18+M18</f>
        <v>0</v>
      </c>
      <c r="Y18" s="13">
        <f>IF(U18=0,0,V18/U18)</f>
        <v>0</v>
      </c>
      <c r="Z18" s="9">
        <f>IF(E18=0,0,(V18+J18)/E18)</f>
        <v>0</v>
      </c>
      <c r="AA18" s="11">
        <f>IF(U18=0,0,W18/U18)</f>
        <v>0</v>
      </c>
      <c r="AB18" s="3">
        <f>AA18-Y18</f>
        <v>0</v>
      </c>
      <c r="AC18" s="28">
        <f>AA18+Z18</f>
        <v>0</v>
      </c>
      <c r="AD18" s="3">
        <f>IF(E18=0,0,(V18+J18+L18)/E18)</f>
        <v>0</v>
      </c>
      <c r="AE18" s="3">
        <f>IF(U18=0,0,X18/U18)</f>
        <v>0</v>
      </c>
      <c r="AF18" s="21">
        <f>Z18+AE18</f>
        <v>0</v>
      </c>
      <c r="AG18" s="3">
        <f>IF(AD18=0,0,1-Z18/AD18)</f>
        <v>0</v>
      </c>
      <c r="AH18" s="3">
        <f>IF(E18=0,0,K18/E18)</f>
        <v>0.5</v>
      </c>
      <c r="AI18">
        <f>T18</f>
        <v>0</v>
      </c>
    </row>
    <row r="19" spans="1:35">
      <c r="A19">
        <v>18</v>
      </c>
      <c r="B19">
        <v>3</v>
      </c>
      <c r="C19" t="s">
        <v>230</v>
      </c>
      <c r="D19" t="s">
        <v>32</v>
      </c>
      <c r="E19">
        <v>5</v>
      </c>
      <c r="F19">
        <v>2</v>
      </c>
      <c r="G19">
        <v>0</v>
      </c>
      <c r="H19">
        <v>1</v>
      </c>
      <c r="I19">
        <v>0</v>
      </c>
      <c r="J19" s="7">
        <v>1</v>
      </c>
      <c r="K19" s="7">
        <v>0</v>
      </c>
      <c r="L19">
        <v>0</v>
      </c>
      <c r="M19">
        <v>3</v>
      </c>
      <c r="N19" s="5">
        <v>3</v>
      </c>
      <c r="O19" s="15">
        <v>0</v>
      </c>
      <c r="P19" s="15">
        <v>0</v>
      </c>
      <c r="Q19" s="15">
        <v>1</v>
      </c>
      <c r="R19" s="15">
        <v>0</v>
      </c>
      <c r="S19" s="24">
        <v>0</v>
      </c>
      <c r="T19" s="15" t="s">
        <v>231</v>
      </c>
      <c r="U19">
        <f>E19-J19-S19</f>
        <v>4</v>
      </c>
      <c r="V19">
        <f>F19+G19+H19+I19</f>
        <v>3</v>
      </c>
      <c r="W19">
        <f>F19+2*G19+3*H19+4*I19</f>
        <v>5</v>
      </c>
      <c r="X19">
        <f>F19+2*G19+3*H19+4*I19+M19</f>
        <v>8</v>
      </c>
      <c r="Y19" s="13">
        <f>IF(U19=0,0,V19/U19)</f>
        <v>0.75</v>
      </c>
      <c r="Z19" s="9">
        <f>IF(E19=0,0,(V19+J19)/E19)</f>
        <v>0.8</v>
      </c>
      <c r="AA19" s="11">
        <f>IF(U19=0,0,W19/U19)</f>
        <v>1.25</v>
      </c>
      <c r="AB19" s="3">
        <f>AA19-Y19</f>
        <v>0.5</v>
      </c>
      <c r="AC19" s="28">
        <f>AA19+Z19</f>
        <v>2.0499999999999998</v>
      </c>
      <c r="AD19" s="3">
        <f>IF(E19=0,0,(V19+J19+L19)/E19)</f>
        <v>0.8</v>
      </c>
      <c r="AE19" s="3">
        <f>IF(U19=0,0,X19/U19)</f>
        <v>2</v>
      </c>
      <c r="AF19" s="21">
        <f>Z19+AE19</f>
        <v>2.8</v>
      </c>
      <c r="AG19" s="3">
        <f>IF(AD19=0,0,1-Z19/AD19)</f>
        <v>0</v>
      </c>
      <c r="AH19" s="3">
        <f>IF(E19=0,0,K19/E19)</f>
        <v>0</v>
      </c>
      <c r="AI19" t="str">
        <f>T19</f>
        <v xml:space="preserve">lfcfg=1, </v>
      </c>
    </row>
    <row r="20" spans="1:35">
      <c r="A20">
        <v>19</v>
      </c>
      <c r="B20">
        <v>167</v>
      </c>
      <c r="C20" t="s">
        <v>323</v>
      </c>
      <c r="D20" t="s">
        <v>87</v>
      </c>
      <c r="E20">
        <v>3</v>
      </c>
      <c r="F20">
        <v>0</v>
      </c>
      <c r="G20">
        <v>0</v>
      </c>
      <c r="H20">
        <v>0</v>
      </c>
      <c r="I20">
        <v>0</v>
      </c>
      <c r="J20" s="7">
        <v>0</v>
      </c>
      <c r="K20" s="7">
        <v>1</v>
      </c>
      <c r="L20">
        <v>0</v>
      </c>
      <c r="M20">
        <v>0</v>
      </c>
      <c r="N20" s="5">
        <v>0</v>
      </c>
      <c r="O20" s="15">
        <v>0</v>
      </c>
      <c r="P20" s="15">
        <v>1</v>
      </c>
      <c r="Q20" s="15">
        <v>0</v>
      </c>
      <c r="R20" s="15">
        <v>1</v>
      </c>
      <c r="S20" s="24">
        <v>0</v>
      </c>
      <c r="U20">
        <f>E20-J20-S20</f>
        <v>3</v>
      </c>
      <c r="V20">
        <f>F20+G20+H20+I20</f>
        <v>0</v>
      </c>
      <c r="W20">
        <f>F20+2*G20+3*H20+4*I20</f>
        <v>0</v>
      </c>
      <c r="X20">
        <f>F20+2*G20+3*H20+4*I20+M20</f>
        <v>0</v>
      </c>
      <c r="Y20" s="13">
        <f>IF(U20=0,0,V20/U20)</f>
        <v>0</v>
      </c>
      <c r="Z20" s="9">
        <f>IF(E20=0,0,(V20+J20)/E20)</f>
        <v>0</v>
      </c>
      <c r="AA20" s="11">
        <f>IF(U20=0,0,W20/U20)</f>
        <v>0</v>
      </c>
      <c r="AB20" s="3">
        <f>AA20-Y20</f>
        <v>0</v>
      </c>
      <c r="AC20" s="28">
        <f>AA20+Z20</f>
        <v>0</v>
      </c>
      <c r="AD20" s="3">
        <f>IF(E20=0,0,(V20+J20+L20)/E20)</f>
        <v>0</v>
      </c>
      <c r="AE20" s="3">
        <f>IF(U20=0,0,X20/U20)</f>
        <v>0</v>
      </c>
      <c r="AF20" s="21">
        <f>Z20+AE20</f>
        <v>0</v>
      </c>
      <c r="AG20" s="3">
        <f>IF(AD20=0,0,1-Z20/AD20)</f>
        <v>0</v>
      </c>
      <c r="AH20" s="3">
        <f>IF(E20=0,0,K20/E20)</f>
        <v>0.33333333333333331</v>
      </c>
      <c r="AI20">
        <f>T20</f>
        <v>0</v>
      </c>
    </row>
    <row r="21" spans="1:35">
      <c r="A21">
        <v>20</v>
      </c>
      <c r="B21">
        <v>37</v>
      </c>
      <c r="C21" t="s">
        <v>161</v>
      </c>
      <c r="D21" t="s">
        <v>83</v>
      </c>
      <c r="E21">
        <v>11</v>
      </c>
      <c r="F21">
        <v>3</v>
      </c>
      <c r="G21">
        <v>1</v>
      </c>
      <c r="H21">
        <v>0</v>
      </c>
      <c r="I21">
        <v>0</v>
      </c>
      <c r="J21" s="7">
        <v>1</v>
      </c>
      <c r="K21" s="7">
        <v>0</v>
      </c>
      <c r="L21">
        <v>2</v>
      </c>
      <c r="M21">
        <v>2</v>
      </c>
      <c r="N21" s="5">
        <v>1</v>
      </c>
      <c r="O21" s="15">
        <v>0</v>
      </c>
      <c r="P21" s="15">
        <v>1</v>
      </c>
      <c r="Q21" s="15">
        <v>0</v>
      </c>
      <c r="R21" s="15">
        <v>2</v>
      </c>
      <c r="S21" s="24">
        <v>1</v>
      </c>
      <c r="T21" s="15" t="s">
        <v>200</v>
      </c>
      <c r="U21">
        <f>E21-J21-S21</f>
        <v>9</v>
      </c>
      <c r="V21">
        <f>F21+G21+H21+I21</f>
        <v>4</v>
      </c>
      <c r="W21">
        <f>F21+2*G21+3*H21+4*I21</f>
        <v>5</v>
      </c>
      <c r="X21">
        <f>F21+2*G21+3*H21+4*I21+M21</f>
        <v>7</v>
      </c>
      <c r="Y21" s="13">
        <f>IF(U21=0,0,V21/U21)</f>
        <v>0.44444444444444442</v>
      </c>
      <c r="Z21" s="9">
        <f>IF(E21=0,0,(V21+J21)/E21)</f>
        <v>0.45454545454545453</v>
      </c>
      <c r="AA21" s="11">
        <f>IF(U21=0,0,W21/U21)</f>
        <v>0.55555555555555558</v>
      </c>
      <c r="AB21" s="3">
        <f>AA21-Y21</f>
        <v>0.11111111111111116</v>
      </c>
      <c r="AC21" s="28">
        <f>AA21+Z21</f>
        <v>1.0101010101010102</v>
      </c>
      <c r="AD21" s="3">
        <f>IF(E21=0,0,(V21+J21+L21)/E21)</f>
        <v>0.63636363636363635</v>
      </c>
      <c r="AE21" s="3">
        <f>IF(U21=0,0,X21/U21)</f>
        <v>0.77777777777777779</v>
      </c>
      <c r="AF21" s="21">
        <f>Z21+AE21</f>
        <v>1.2323232323232323</v>
      </c>
      <c r="AG21" s="3">
        <f>IF(AD21=0,0,1-Z21/AD21)</f>
        <v>0.2857142857142857</v>
      </c>
      <c r="AH21" s="3">
        <f>IF(E21=0,0,K21/E21)</f>
        <v>0</v>
      </c>
      <c r="AI21" t="str">
        <f>T21</f>
        <v xml:space="preserve">ffd=3, 3bg=1, </v>
      </c>
    </row>
    <row r="22" spans="1:35">
      <c r="A22">
        <v>21</v>
      </c>
      <c r="B22">
        <v>179</v>
      </c>
      <c r="C22" t="s">
        <v>44</v>
      </c>
      <c r="D22" t="s">
        <v>38</v>
      </c>
      <c r="E22">
        <v>3</v>
      </c>
      <c r="F22">
        <v>0</v>
      </c>
      <c r="G22">
        <v>0</v>
      </c>
      <c r="H22">
        <v>0</v>
      </c>
      <c r="I22">
        <v>0</v>
      </c>
      <c r="J22" s="7">
        <v>0</v>
      </c>
      <c r="K22" s="7">
        <v>1</v>
      </c>
      <c r="L22">
        <v>0</v>
      </c>
      <c r="M22">
        <v>0</v>
      </c>
      <c r="N22" s="5">
        <v>0</v>
      </c>
      <c r="O22" s="15">
        <v>0</v>
      </c>
      <c r="P22" s="15">
        <v>1</v>
      </c>
      <c r="Q22" s="15">
        <v>0</v>
      </c>
      <c r="R22" s="15">
        <v>1</v>
      </c>
      <c r="S22" s="24">
        <v>0</v>
      </c>
      <c r="T22" s="15" t="s">
        <v>192</v>
      </c>
      <c r="U22">
        <f>E22-J22-S22</f>
        <v>3</v>
      </c>
      <c r="V22">
        <f>F22+G22+H22+I22</f>
        <v>0</v>
      </c>
      <c r="W22">
        <f>F22+2*G22+3*H22+4*I22</f>
        <v>0</v>
      </c>
      <c r="X22">
        <f>F22+2*G22+3*H22+4*I22+M22</f>
        <v>0</v>
      </c>
      <c r="Y22" s="13">
        <f>IF(U22=0,0,V22/U22)</f>
        <v>0</v>
      </c>
      <c r="Z22" s="9">
        <f>IF(E22=0,0,(V22+J22)/E22)</f>
        <v>0</v>
      </c>
      <c r="AA22" s="11">
        <f>IF(U22=0,0,W22/U22)</f>
        <v>0</v>
      </c>
      <c r="AB22" s="3">
        <f>AA22-Y22</f>
        <v>0</v>
      </c>
      <c r="AC22" s="28">
        <f>AA22+Z22</f>
        <v>0</v>
      </c>
      <c r="AD22" s="3">
        <f>IF(E22=0,0,(V22+J22+L22)/E22)</f>
        <v>0</v>
      </c>
      <c r="AE22" s="3">
        <f>IF(U22=0,0,X22/U22)</f>
        <v>0</v>
      </c>
      <c r="AF22" s="21">
        <f>Z22+AE22</f>
        <v>0</v>
      </c>
      <c r="AG22" s="3">
        <f>IF(AD22=0,0,1-Z22/AD22)</f>
        <v>0</v>
      </c>
      <c r="AH22" s="3">
        <f>IF(E22=0,0,K22/E22)</f>
        <v>0.33333333333333331</v>
      </c>
      <c r="AI22" t="str">
        <f>T22</f>
        <v xml:space="preserve">ssg=1, ffa=1, </v>
      </c>
    </row>
    <row r="23" spans="1:35">
      <c r="A23">
        <v>22</v>
      </c>
      <c r="B23">
        <v>132</v>
      </c>
      <c r="C23" t="s">
        <v>60</v>
      </c>
      <c r="D23" t="s">
        <v>41</v>
      </c>
      <c r="E23">
        <v>16</v>
      </c>
      <c r="F23">
        <v>0</v>
      </c>
      <c r="G23">
        <v>0</v>
      </c>
      <c r="H23">
        <v>0</v>
      </c>
      <c r="I23">
        <v>0</v>
      </c>
      <c r="J23" s="7">
        <v>3</v>
      </c>
      <c r="K23" s="7">
        <v>2</v>
      </c>
      <c r="L23">
        <v>1</v>
      </c>
      <c r="M23">
        <v>1</v>
      </c>
      <c r="N23" s="5">
        <v>2</v>
      </c>
      <c r="O23" s="15">
        <v>0</v>
      </c>
      <c r="P23" s="15">
        <v>5</v>
      </c>
      <c r="Q23" s="15">
        <v>2</v>
      </c>
      <c r="R23" s="15">
        <v>3</v>
      </c>
      <c r="S23" s="24">
        <v>0</v>
      </c>
      <c r="T23" s="15" t="s">
        <v>258</v>
      </c>
      <c r="U23">
        <f>E23-J23-S23</f>
        <v>13</v>
      </c>
      <c r="V23">
        <f>F23+G23+H23+I23</f>
        <v>0</v>
      </c>
      <c r="W23">
        <f>F23+2*G23+3*H23+4*I23</f>
        <v>0</v>
      </c>
      <c r="X23">
        <f>F23+2*G23+3*H23+4*I23+M23</f>
        <v>1</v>
      </c>
      <c r="Y23" s="13">
        <f>IF(U23=0,0,V23/U23)</f>
        <v>0</v>
      </c>
      <c r="Z23" s="9">
        <f>IF(E23=0,0,(V23+J23)/E23)</f>
        <v>0.1875</v>
      </c>
      <c r="AA23" s="11">
        <f>IF(U23=0,0,W23/U23)</f>
        <v>0</v>
      </c>
      <c r="AB23" s="3">
        <f>AA23-Y23</f>
        <v>0</v>
      </c>
      <c r="AC23" s="28">
        <f>AA23+Z23</f>
        <v>0.1875</v>
      </c>
      <c r="AD23" s="3">
        <f>IF(E23=0,0,(V23+J23+L23)/E23)</f>
        <v>0.25</v>
      </c>
      <c r="AE23" s="3">
        <f>IF(U23=0,0,X23/U23)</f>
        <v>7.6923076923076927E-2</v>
      </c>
      <c r="AF23" s="21">
        <f>Z23+AE23</f>
        <v>0.26442307692307693</v>
      </c>
      <c r="AG23" s="3">
        <f>IF(AD23=0,0,1-Z23/AD23)</f>
        <v>0.25</v>
      </c>
      <c r="AH23" s="3">
        <f>IF(E23=0,0,K23/E23)</f>
        <v>0.125</v>
      </c>
      <c r="AI23" t="str">
        <f>T23</f>
        <v xml:space="preserve">ssg=1, pg=1, </v>
      </c>
    </row>
    <row r="24" spans="1:35">
      <c r="A24">
        <v>23</v>
      </c>
      <c r="B24">
        <v>123</v>
      </c>
      <c r="C24" t="s">
        <v>59</v>
      </c>
      <c r="D24" t="s">
        <v>41</v>
      </c>
      <c r="E24">
        <v>16</v>
      </c>
      <c r="F24">
        <v>1</v>
      </c>
      <c r="G24">
        <v>0</v>
      </c>
      <c r="H24">
        <v>0</v>
      </c>
      <c r="I24">
        <v>0</v>
      </c>
      <c r="J24" s="7">
        <v>3</v>
      </c>
      <c r="K24" s="7">
        <v>3</v>
      </c>
      <c r="L24">
        <v>5</v>
      </c>
      <c r="M24">
        <v>5</v>
      </c>
      <c r="N24" s="5">
        <v>2</v>
      </c>
      <c r="O24" s="15">
        <v>0</v>
      </c>
      <c r="P24" s="15">
        <v>2</v>
      </c>
      <c r="Q24" s="15">
        <v>1</v>
      </c>
      <c r="R24" s="15">
        <v>1</v>
      </c>
      <c r="S24" s="24">
        <v>0</v>
      </c>
      <c r="T24" s="15" t="s">
        <v>269</v>
      </c>
      <c r="U24">
        <f>E24-J24-S24</f>
        <v>13</v>
      </c>
      <c r="V24">
        <f>F24+G24+H24+I24</f>
        <v>1</v>
      </c>
      <c r="W24">
        <f>F24+2*G24+3*H24+4*I24</f>
        <v>1</v>
      </c>
      <c r="X24">
        <f>F24+2*G24+3*H24+4*I24+M24</f>
        <v>6</v>
      </c>
      <c r="Y24" s="13">
        <f>IF(U24=0,0,V24/U24)</f>
        <v>7.6923076923076927E-2</v>
      </c>
      <c r="Z24" s="9">
        <f>IF(E24=0,0,(V24+J24)/E24)</f>
        <v>0.25</v>
      </c>
      <c r="AA24" s="11">
        <f>IF(U24=0,0,W24/U24)</f>
        <v>7.6923076923076927E-2</v>
      </c>
      <c r="AB24" s="3">
        <f>AA24-Y24</f>
        <v>0</v>
      </c>
      <c r="AC24" s="28">
        <f>AA24+Z24</f>
        <v>0.32692307692307693</v>
      </c>
      <c r="AD24" s="3">
        <f>IF(E24=0,0,(V24+J24+L24)/E24)</f>
        <v>0.5625</v>
      </c>
      <c r="AE24" s="3">
        <f>IF(U24=0,0,X24/U24)</f>
        <v>0.46153846153846156</v>
      </c>
      <c r="AF24" s="21">
        <f>Z24+AE24</f>
        <v>0.71153846153846156</v>
      </c>
      <c r="AG24" s="3">
        <f>IF(AD24=0,0,1-Z24/AD24)</f>
        <v>0.55555555555555558</v>
      </c>
      <c r="AH24" s="3">
        <f>IF(E24=0,0,K24/E24)</f>
        <v>0.1875</v>
      </c>
      <c r="AI24" t="str">
        <f>T24</f>
        <v xml:space="preserve">ssg=2, sst=2, cg=1, 2bg=2, </v>
      </c>
    </row>
    <row r="25" spans="1:35">
      <c r="A25">
        <v>24</v>
      </c>
      <c r="B25">
        <v>100</v>
      </c>
      <c r="C25" t="s">
        <v>182</v>
      </c>
      <c r="D25" t="s">
        <v>85</v>
      </c>
      <c r="E25">
        <v>2</v>
      </c>
      <c r="F25">
        <v>0</v>
      </c>
      <c r="G25">
        <v>0</v>
      </c>
      <c r="H25">
        <v>0</v>
      </c>
      <c r="I25">
        <v>0</v>
      </c>
      <c r="J25" s="7">
        <v>1</v>
      </c>
      <c r="K25" s="7">
        <v>0</v>
      </c>
      <c r="L25">
        <v>0</v>
      </c>
      <c r="M25">
        <v>0</v>
      </c>
      <c r="N25" s="5">
        <v>0</v>
      </c>
      <c r="O25" s="15">
        <v>0</v>
      </c>
      <c r="P25" s="15">
        <v>1</v>
      </c>
      <c r="Q25" s="15">
        <v>0</v>
      </c>
      <c r="R25" s="15">
        <v>0</v>
      </c>
      <c r="S25" s="24">
        <v>0</v>
      </c>
      <c r="U25">
        <f>E25-J25-S25</f>
        <v>1</v>
      </c>
      <c r="V25">
        <f>F25+G25+H25+I25</f>
        <v>0</v>
      </c>
      <c r="W25">
        <f>F25+2*G25+3*H25+4*I25</f>
        <v>0</v>
      </c>
      <c r="X25">
        <f>F25+2*G25+3*H25+4*I25+M25</f>
        <v>0</v>
      </c>
      <c r="Y25" s="13">
        <f>IF(U25=0,0,V25/U25)</f>
        <v>0</v>
      </c>
      <c r="Z25" s="9">
        <f>IF(E25=0,0,(V25+J25)/E25)</f>
        <v>0.5</v>
      </c>
      <c r="AA25" s="11">
        <f>IF(U25=0,0,W25/U25)</f>
        <v>0</v>
      </c>
      <c r="AB25" s="3">
        <f>AA25-Y25</f>
        <v>0</v>
      </c>
      <c r="AC25" s="28">
        <f>AA25+Z25</f>
        <v>0.5</v>
      </c>
      <c r="AD25" s="3">
        <f>IF(E25=0,0,(V25+J25+L25)/E25)</f>
        <v>0.5</v>
      </c>
      <c r="AE25" s="3">
        <f>IF(U25=0,0,X25/U25)</f>
        <v>0</v>
      </c>
      <c r="AF25" s="21">
        <f>Z25+AE25</f>
        <v>0.5</v>
      </c>
      <c r="AG25" s="3">
        <f>IF(AD25=0,0,1-Z25/AD25)</f>
        <v>0</v>
      </c>
      <c r="AH25" s="3">
        <f>IF(E25=0,0,K25/E25)</f>
        <v>0</v>
      </c>
      <c r="AI25">
        <f>T25</f>
        <v>0</v>
      </c>
    </row>
    <row r="26" spans="1:35">
      <c r="A26">
        <v>25</v>
      </c>
      <c r="B26">
        <v>16</v>
      </c>
      <c r="C26" t="s">
        <v>191</v>
      </c>
      <c r="D26" t="s">
        <v>35</v>
      </c>
      <c r="E26">
        <v>7</v>
      </c>
      <c r="F26">
        <v>1</v>
      </c>
      <c r="G26">
        <v>2</v>
      </c>
      <c r="H26">
        <v>0</v>
      </c>
      <c r="I26">
        <v>0</v>
      </c>
      <c r="J26" s="7">
        <v>1</v>
      </c>
      <c r="K26" s="15">
        <v>1</v>
      </c>
      <c r="L26">
        <v>0</v>
      </c>
      <c r="M26">
        <v>0</v>
      </c>
      <c r="N26" s="5">
        <v>1</v>
      </c>
      <c r="O26" s="15">
        <v>1</v>
      </c>
      <c r="P26" s="15">
        <v>0</v>
      </c>
      <c r="Q26" s="15">
        <v>0</v>
      </c>
      <c r="R26" s="15">
        <v>1</v>
      </c>
      <c r="S26" s="24">
        <v>0</v>
      </c>
      <c r="T26" s="15" t="s">
        <v>262</v>
      </c>
      <c r="U26">
        <f>E26-J26-S26</f>
        <v>6</v>
      </c>
      <c r="V26">
        <f>F26+G26+H26+I26</f>
        <v>3</v>
      </c>
      <c r="W26">
        <f>F26+2*G26+3*H26+4*I26</f>
        <v>5</v>
      </c>
      <c r="X26">
        <f>F26+2*G26+3*H26+4*I26+M26</f>
        <v>5</v>
      </c>
      <c r="Y26" s="13">
        <f>IF(U26=0,0,V26/U26)</f>
        <v>0.5</v>
      </c>
      <c r="Z26" s="9">
        <f>IF(E26=0,0,(V26+J26)/E26)</f>
        <v>0.5714285714285714</v>
      </c>
      <c r="AA26" s="11">
        <f>IF(U26=0,0,W26/U26)</f>
        <v>0.83333333333333337</v>
      </c>
      <c r="AB26" s="3">
        <f>AA26-Y26</f>
        <v>0.33333333333333337</v>
      </c>
      <c r="AC26" s="28">
        <f>AA26+Z26</f>
        <v>1.4047619047619047</v>
      </c>
      <c r="AD26" s="3">
        <f>IF(E26=0,0,(V26+J26+L26)/E26)</f>
        <v>0.5714285714285714</v>
      </c>
      <c r="AE26" s="3">
        <f>IF(U26=0,0,X26/U26)</f>
        <v>0.83333333333333337</v>
      </c>
      <c r="AF26" s="21">
        <f>Z26+AE26</f>
        <v>1.4047619047619047</v>
      </c>
      <c r="AG26" s="3">
        <f>IF(AD26=0,0,1-Z26/AD26)</f>
        <v>0</v>
      </c>
      <c r="AH26" s="3">
        <f>IF(E26=0,0,K26/E26)</f>
        <v>0.14285714285714285</v>
      </c>
      <c r="AI26" t="str">
        <f>T26</f>
        <v xml:space="preserve">lfg=1, 3bg=1, ccc=1, lfa=1, </v>
      </c>
    </row>
    <row r="27" spans="1:35">
      <c r="A27">
        <v>26</v>
      </c>
      <c r="B27">
        <v>187</v>
      </c>
      <c r="C27" t="s">
        <v>291</v>
      </c>
      <c r="D27" t="s">
        <v>87</v>
      </c>
      <c r="E27">
        <v>4</v>
      </c>
      <c r="F27">
        <v>0</v>
      </c>
      <c r="G27">
        <v>0</v>
      </c>
      <c r="H27">
        <v>0</v>
      </c>
      <c r="I27">
        <v>0</v>
      </c>
      <c r="J27" s="7">
        <v>0</v>
      </c>
      <c r="K27" s="15">
        <v>0</v>
      </c>
      <c r="L27">
        <v>3</v>
      </c>
      <c r="M27">
        <v>4</v>
      </c>
      <c r="N27" s="5">
        <v>4</v>
      </c>
      <c r="O27" s="15">
        <v>0</v>
      </c>
      <c r="P27" s="15">
        <v>1</v>
      </c>
      <c r="Q27" s="15">
        <v>0</v>
      </c>
      <c r="R27" s="15">
        <v>0</v>
      </c>
      <c r="S27" s="24">
        <v>0</v>
      </c>
      <c r="U27">
        <f>E27-J27-S27</f>
        <v>4</v>
      </c>
      <c r="V27">
        <f>F27+G27+H27+I27</f>
        <v>0</v>
      </c>
      <c r="W27">
        <f>F27+2*G27+3*H27+4*I27</f>
        <v>0</v>
      </c>
      <c r="X27">
        <f>F27+2*G27+3*H27+4*I27+M27</f>
        <v>4</v>
      </c>
      <c r="Y27" s="13">
        <f>IF(U27=0,0,V27/U27)</f>
        <v>0</v>
      </c>
      <c r="Z27" s="9">
        <f>IF(E27=0,0,(V27+J27)/E27)</f>
        <v>0</v>
      </c>
      <c r="AA27" s="11">
        <f>IF(U27=0,0,W27/U27)</f>
        <v>0</v>
      </c>
      <c r="AB27" s="3">
        <f>AA27-Y27</f>
        <v>0</v>
      </c>
      <c r="AC27" s="28">
        <f>AA27+Z27</f>
        <v>0</v>
      </c>
      <c r="AD27" s="3">
        <f>IF(E27=0,0,(V27+J27+L27)/E27)</f>
        <v>0.75</v>
      </c>
      <c r="AE27" s="3">
        <f>IF(U27=0,0,X27/U27)</f>
        <v>1</v>
      </c>
      <c r="AF27" s="21">
        <f>Z27+AE27</f>
        <v>1</v>
      </c>
      <c r="AG27" s="3">
        <f>IF(AD27=0,0,1-Z27/AD27)</f>
        <v>1</v>
      </c>
      <c r="AH27" s="3">
        <f>IF(E27=0,0,K27/E27)</f>
        <v>0</v>
      </c>
      <c r="AI27">
        <f>T27</f>
        <v>0</v>
      </c>
    </row>
    <row r="28" spans="1:35">
      <c r="A28">
        <v>27</v>
      </c>
      <c r="B28">
        <v>115</v>
      </c>
      <c r="C28" t="s">
        <v>64</v>
      </c>
      <c r="D28" t="s">
        <v>98</v>
      </c>
      <c r="E28">
        <v>6</v>
      </c>
      <c r="F28">
        <v>1</v>
      </c>
      <c r="G28">
        <v>0</v>
      </c>
      <c r="H28">
        <v>0</v>
      </c>
      <c r="I28">
        <v>0</v>
      </c>
      <c r="J28" s="7">
        <v>0</v>
      </c>
      <c r="K28" s="15">
        <v>1</v>
      </c>
      <c r="L28">
        <v>1</v>
      </c>
      <c r="M28">
        <v>3</v>
      </c>
      <c r="N28" s="5">
        <v>0</v>
      </c>
      <c r="O28" s="15">
        <v>0</v>
      </c>
      <c r="P28" s="15">
        <v>2</v>
      </c>
      <c r="Q28" s="15">
        <v>1</v>
      </c>
      <c r="R28" s="15">
        <v>0</v>
      </c>
      <c r="S28" s="24">
        <v>0</v>
      </c>
      <c r="T28" s="15" t="s">
        <v>210</v>
      </c>
      <c r="U28">
        <f>E28-J28-S28</f>
        <v>6</v>
      </c>
      <c r="V28">
        <f>F28+G28+H28+I28</f>
        <v>1</v>
      </c>
      <c r="W28">
        <f>F28+2*G28+3*H28+4*I28</f>
        <v>1</v>
      </c>
      <c r="X28">
        <f>F28+2*G28+3*H28+4*I28+M28</f>
        <v>4</v>
      </c>
      <c r="Y28" s="13">
        <f>IF(U28=0,0,V28/U28)</f>
        <v>0.16666666666666666</v>
      </c>
      <c r="Z28" s="9">
        <f>IF(E28=0,0,(V28+J28)/E28)</f>
        <v>0.16666666666666666</v>
      </c>
      <c r="AA28" s="11">
        <f>IF(U28=0,0,W28/U28)</f>
        <v>0.16666666666666666</v>
      </c>
      <c r="AB28" s="3">
        <f>AA28-Y28</f>
        <v>0</v>
      </c>
      <c r="AC28" s="28">
        <f>AA28+Z28</f>
        <v>0.33333333333333331</v>
      </c>
      <c r="AD28" s="3">
        <f>IF(E28=0,0,(V28+J28+L28)/E28)</f>
        <v>0.33333333333333331</v>
      </c>
      <c r="AE28" s="3">
        <f>IF(U28=0,0,X28/U28)</f>
        <v>0.66666666666666663</v>
      </c>
      <c r="AF28" s="21">
        <f>Z28+AE28</f>
        <v>0.83333333333333326</v>
      </c>
      <c r="AG28" s="3">
        <f>IF(AD28=0,0,1-Z28/AD28)</f>
        <v>0.5</v>
      </c>
      <c r="AH28" s="3">
        <f>IF(E28=0,0,K28/E28)</f>
        <v>0.16666666666666666</v>
      </c>
      <c r="AI28" t="str">
        <f>T28</f>
        <v xml:space="preserve">ssg=2, 2bg=1, </v>
      </c>
    </row>
    <row r="29" spans="1:35">
      <c r="A29">
        <v>28</v>
      </c>
      <c r="B29">
        <v>171</v>
      </c>
      <c r="C29" t="s">
        <v>187</v>
      </c>
      <c r="D29" t="s">
        <v>81</v>
      </c>
      <c r="E29">
        <v>2</v>
      </c>
      <c r="F29">
        <v>0</v>
      </c>
      <c r="G29">
        <v>0</v>
      </c>
      <c r="H29">
        <v>0</v>
      </c>
      <c r="I29">
        <v>0</v>
      </c>
      <c r="J29" s="7">
        <v>0</v>
      </c>
      <c r="K29" s="15">
        <v>1</v>
      </c>
      <c r="L29">
        <v>0</v>
      </c>
      <c r="M29">
        <v>0</v>
      </c>
      <c r="N29" s="5">
        <v>0</v>
      </c>
      <c r="O29" s="15">
        <v>0</v>
      </c>
      <c r="P29" s="15">
        <v>1</v>
      </c>
      <c r="Q29" s="15">
        <v>0</v>
      </c>
      <c r="R29" s="15">
        <v>0</v>
      </c>
      <c r="S29" s="24">
        <v>0</v>
      </c>
      <c r="T29" s="15" t="s">
        <v>208</v>
      </c>
      <c r="U29">
        <f>E29-J29-S29</f>
        <v>2</v>
      </c>
      <c r="V29">
        <f>F29+G29+H29+I29</f>
        <v>0</v>
      </c>
      <c r="W29">
        <f>F29+2*G29+3*H29+4*I29</f>
        <v>0</v>
      </c>
      <c r="X29">
        <f>F29+2*G29+3*H29+4*I29+M29</f>
        <v>0</v>
      </c>
      <c r="Y29" s="13">
        <f>IF(U29=0,0,V29/U29)</f>
        <v>0</v>
      </c>
      <c r="Z29" s="9">
        <f>IF(E29=0,0,(V29+J29)/E29)</f>
        <v>0</v>
      </c>
      <c r="AA29" s="11">
        <f>IF(U29=0,0,W29/U29)</f>
        <v>0</v>
      </c>
      <c r="AB29" s="3">
        <f>AA29-Y29</f>
        <v>0</v>
      </c>
      <c r="AC29" s="28">
        <f>AA29+Z29</f>
        <v>0</v>
      </c>
      <c r="AD29" s="3">
        <f>IF(E29=0,0,(V29+J29+L29)/E29)</f>
        <v>0</v>
      </c>
      <c r="AE29" s="3">
        <f>IF(U29=0,0,X29/U29)</f>
        <v>0</v>
      </c>
      <c r="AF29" s="21">
        <f>Z29+AE29</f>
        <v>0</v>
      </c>
      <c r="AG29" s="3">
        <f>IF(AD29=0,0,1-Z29/AD29)</f>
        <v>0</v>
      </c>
      <c r="AH29" s="3">
        <f>IF(E29=0,0,K29/E29)</f>
        <v>0.5</v>
      </c>
      <c r="AI29" t="str">
        <f>T29</f>
        <v xml:space="preserve">2bg=1, </v>
      </c>
    </row>
    <row r="30" spans="1:35">
      <c r="A30">
        <v>29</v>
      </c>
      <c r="B30">
        <v>24</v>
      </c>
      <c r="C30" t="s">
        <v>24</v>
      </c>
      <c r="D30" t="s">
        <v>38</v>
      </c>
      <c r="E30">
        <v>7</v>
      </c>
      <c r="F30">
        <v>3</v>
      </c>
      <c r="G30">
        <v>1</v>
      </c>
      <c r="H30">
        <v>0</v>
      </c>
      <c r="I30">
        <v>0</v>
      </c>
      <c r="J30" s="7">
        <v>0</v>
      </c>
      <c r="K30" s="15">
        <v>0</v>
      </c>
      <c r="L30">
        <v>0</v>
      </c>
      <c r="M30">
        <v>0</v>
      </c>
      <c r="N30" s="5">
        <v>2</v>
      </c>
      <c r="O30" s="15">
        <v>0</v>
      </c>
      <c r="P30" s="15">
        <v>0</v>
      </c>
      <c r="Q30" s="15">
        <v>2</v>
      </c>
      <c r="R30" s="15">
        <v>1</v>
      </c>
      <c r="S30" s="24">
        <v>0</v>
      </c>
      <c r="T30" s="15" t="s">
        <v>247</v>
      </c>
      <c r="U30">
        <f>E30-J30-S30</f>
        <v>7</v>
      </c>
      <c r="V30">
        <f>F30+G30+H30+I30</f>
        <v>4</v>
      </c>
      <c r="W30">
        <f>F30+2*G30+3*H30+4*I30</f>
        <v>5</v>
      </c>
      <c r="X30">
        <f>F30+2*G30+3*H30+4*I30+M30</f>
        <v>5</v>
      </c>
      <c r="Y30" s="13">
        <f>IF(U30=0,0,V30/U30)</f>
        <v>0.5714285714285714</v>
      </c>
      <c r="Z30" s="9">
        <f>IF(E30=0,0,(V30+J30)/E30)</f>
        <v>0.5714285714285714</v>
      </c>
      <c r="AA30" s="11">
        <f>IF(U30=0,0,W30/U30)</f>
        <v>0.7142857142857143</v>
      </c>
      <c r="AB30" s="3">
        <f>AA30-Y30</f>
        <v>0.1428571428571429</v>
      </c>
      <c r="AC30" s="28">
        <f>AA30+Z30</f>
        <v>1.2857142857142856</v>
      </c>
      <c r="AD30" s="3">
        <f>IF(E30=0,0,(V30+J30+L30)/E30)</f>
        <v>0.5714285714285714</v>
      </c>
      <c r="AE30" s="3">
        <f>IF(U30=0,0,X30/U30)</f>
        <v>0.7142857142857143</v>
      </c>
      <c r="AF30" s="21">
        <f>Z30+AE30</f>
        <v>1.2857142857142856</v>
      </c>
      <c r="AG30" s="3">
        <f>IF(AD30=0,0,1-Z30/AD30)</f>
        <v>0</v>
      </c>
      <c r="AH30" s="3">
        <f>IF(E30=0,0,K30/E30)</f>
        <v>0</v>
      </c>
      <c r="AI30" t="str">
        <f>T30</f>
        <v xml:space="preserve">ffd=1, 3bt=1, ssa=1, lfd=1, 3bg=1, </v>
      </c>
    </row>
    <row r="31" spans="1:35">
      <c r="A31">
        <v>30</v>
      </c>
      <c r="B31">
        <v>27</v>
      </c>
      <c r="C31" t="s">
        <v>174</v>
      </c>
      <c r="D31" t="s">
        <v>98</v>
      </c>
      <c r="E31">
        <v>5</v>
      </c>
      <c r="F31">
        <v>3</v>
      </c>
      <c r="G31">
        <v>0</v>
      </c>
      <c r="H31">
        <v>0</v>
      </c>
      <c r="I31">
        <v>0</v>
      </c>
      <c r="J31" s="7">
        <v>0</v>
      </c>
      <c r="K31" s="15">
        <v>0</v>
      </c>
      <c r="L31">
        <v>0</v>
      </c>
      <c r="M31">
        <v>0</v>
      </c>
      <c r="N31" s="5">
        <v>1</v>
      </c>
      <c r="O31" s="15">
        <v>0</v>
      </c>
      <c r="P31" s="15">
        <v>1</v>
      </c>
      <c r="Q31" s="15">
        <v>0</v>
      </c>
      <c r="R31" s="15">
        <v>1</v>
      </c>
      <c r="S31" s="24">
        <v>0</v>
      </c>
      <c r="T31" s="15" t="s">
        <v>238</v>
      </c>
      <c r="U31">
        <f>E31-J31-S31</f>
        <v>5</v>
      </c>
      <c r="V31">
        <f>F31+G31+H31+I31</f>
        <v>3</v>
      </c>
      <c r="W31">
        <f>F31+2*G31+3*H31+4*I31</f>
        <v>3</v>
      </c>
      <c r="X31">
        <f>F31+2*G31+3*H31+4*I31+M31</f>
        <v>3</v>
      </c>
      <c r="Y31" s="13">
        <f>IF(U31=0,0,V31/U31)</f>
        <v>0.6</v>
      </c>
      <c r="Z31" s="9">
        <f>IF(E31=0,0,(V31+J31)/E31)</f>
        <v>0.6</v>
      </c>
      <c r="AA31" s="11">
        <f>IF(U31=0,0,W31/U31)</f>
        <v>0.6</v>
      </c>
      <c r="AB31" s="3">
        <f>AA31-Y31</f>
        <v>0</v>
      </c>
      <c r="AC31" s="28">
        <f>AA31+Z31</f>
        <v>1.2</v>
      </c>
      <c r="AD31" s="3">
        <f>IF(E31=0,0,(V31+J31+L31)/E31)</f>
        <v>0.6</v>
      </c>
      <c r="AE31" s="3">
        <f>IF(U31=0,0,X31/U31)</f>
        <v>0.6</v>
      </c>
      <c r="AF31" s="21">
        <f>Z31+AE31</f>
        <v>1.2</v>
      </c>
      <c r="AG31" s="3">
        <f>IF(AD31=0,0,1-Z31/AD31)</f>
        <v>0</v>
      </c>
      <c r="AH31" s="3">
        <f>IF(E31=0,0,K31/E31)</f>
        <v>0</v>
      </c>
      <c r="AI31" t="str">
        <f>T31</f>
        <v xml:space="preserve">pg=1, pa=1, 3bg=1, </v>
      </c>
    </row>
    <row r="32" spans="1:35">
      <c r="A32">
        <v>31</v>
      </c>
      <c r="B32">
        <v>22</v>
      </c>
      <c r="C32" t="s">
        <v>96</v>
      </c>
      <c r="D32" t="s">
        <v>81</v>
      </c>
      <c r="E32">
        <v>21</v>
      </c>
      <c r="F32">
        <v>1</v>
      </c>
      <c r="G32">
        <v>6</v>
      </c>
      <c r="H32">
        <v>0</v>
      </c>
      <c r="I32">
        <v>1</v>
      </c>
      <c r="J32" s="7">
        <v>1</v>
      </c>
      <c r="K32" s="15">
        <v>0</v>
      </c>
      <c r="L32">
        <v>4</v>
      </c>
      <c r="M32">
        <v>7</v>
      </c>
      <c r="N32" s="5">
        <v>9</v>
      </c>
      <c r="O32" s="15">
        <v>0</v>
      </c>
      <c r="P32" s="15">
        <v>0</v>
      </c>
      <c r="Q32" s="15">
        <v>2</v>
      </c>
      <c r="R32" s="15">
        <v>5</v>
      </c>
      <c r="S32" s="24">
        <v>1</v>
      </c>
      <c r="T32" s="15" t="s">
        <v>305</v>
      </c>
      <c r="U32">
        <f>E32-J32-S32</f>
        <v>19</v>
      </c>
      <c r="V32">
        <f>F32+G32+H32+I32</f>
        <v>8</v>
      </c>
      <c r="W32">
        <f>F32+2*G32+3*H32+4*I32</f>
        <v>17</v>
      </c>
      <c r="X32">
        <f>F32+2*G32+3*H32+4*I32+M32</f>
        <v>24</v>
      </c>
      <c r="Y32" s="13">
        <f>IF(U32=0,0,V32/U32)</f>
        <v>0.42105263157894735</v>
      </c>
      <c r="Z32" s="9">
        <f>IF(E32=0,0,(V32+J32)/E32)</f>
        <v>0.42857142857142855</v>
      </c>
      <c r="AA32" s="11">
        <f>IF(U32=0,0,W32/U32)</f>
        <v>0.89473684210526316</v>
      </c>
      <c r="AB32" s="3">
        <f>AA32-Y32</f>
        <v>0.47368421052631582</v>
      </c>
      <c r="AC32" s="28">
        <f>AA32+Z32</f>
        <v>1.3233082706766917</v>
      </c>
      <c r="AD32" s="3">
        <f>IF(E32=0,0,(V32+J32+L32)/E32)</f>
        <v>0.61904761904761907</v>
      </c>
      <c r="AE32" s="3">
        <f>IF(U32=0,0,X32/U32)</f>
        <v>1.263157894736842</v>
      </c>
      <c r="AF32" s="21">
        <f>Z32+AE32</f>
        <v>1.6917293233082706</v>
      </c>
      <c r="AG32" s="3">
        <f>IF(AD32=0,0,1-Z32/AD32)</f>
        <v>0.30769230769230771</v>
      </c>
      <c r="AH32" s="3">
        <f>IF(E32=0,0,K32/E32)</f>
        <v>0</v>
      </c>
      <c r="AI32" t="str">
        <f>T32</f>
        <v xml:space="preserve">ssg=1, cfa=1, ffg=1, ffa=1, 3bg=1, 3bg!=1, lfa=2, lfp=1, 2bp=1, cfa!=1, </v>
      </c>
    </row>
    <row r="33" spans="1:35">
      <c r="A33">
        <v>32</v>
      </c>
      <c r="B33">
        <v>45</v>
      </c>
      <c r="C33" t="s">
        <v>73</v>
      </c>
      <c r="D33" t="s">
        <v>38</v>
      </c>
      <c r="E33">
        <v>2</v>
      </c>
      <c r="F33">
        <v>0</v>
      </c>
      <c r="G33">
        <v>0</v>
      </c>
      <c r="H33">
        <v>0</v>
      </c>
      <c r="I33">
        <v>0</v>
      </c>
      <c r="J33" s="7">
        <v>2</v>
      </c>
      <c r="K33" s="15">
        <v>0</v>
      </c>
      <c r="L33">
        <v>0</v>
      </c>
      <c r="M33">
        <v>0</v>
      </c>
      <c r="N33" s="5">
        <v>0</v>
      </c>
      <c r="O33" s="15">
        <v>0</v>
      </c>
      <c r="P33" s="15">
        <v>0</v>
      </c>
      <c r="Q33" s="15">
        <v>0</v>
      </c>
      <c r="R33" s="15">
        <v>0</v>
      </c>
      <c r="S33" s="24">
        <v>0</v>
      </c>
      <c r="U33">
        <f>E33-J33-S33</f>
        <v>0</v>
      </c>
      <c r="V33">
        <f>F33+G33+H33+I33</f>
        <v>0</v>
      </c>
      <c r="W33">
        <f>F33+2*G33+3*H33+4*I33</f>
        <v>0</v>
      </c>
      <c r="X33">
        <f>F33+2*G33+3*H33+4*I33+M33</f>
        <v>0</v>
      </c>
      <c r="Y33" s="13">
        <f>IF(U33=0,0,V33/U33)</f>
        <v>0</v>
      </c>
      <c r="Z33" s="9">
        <f>IF(E33=0,0,(V33+J33)/E33)</f>
        <v>1</v>
      </c>
      <c r="AA33" s="11">
        <f>IF(U33=0,0,W33/U33)</f>
        <v>0</v>
      </c>
      <c r="AB33" s="3">
        <f>AA33-Y33</f>
        <v>0</v>
      </c>
      <c r="AC33" s="28">
        <f>AA33+Z33</f>
        <v>1</v>
      </c>
      <c r="AD33" s="3">
        <f>IF(E33=0,0,(V33+J33+L33)/E33)</f>
        <v>1</v>
      </c>
      <c r="AE33" s="3">
        <f>IF(U33=0,0,X33/U33)</f>
        <v>0</v>
      </c>
      <c r="AF33" s="21">
        <f>Z33+AE33</f>
        <v>1</v>
      </c>
      <c r="AG33" s="3">
        <f>IF(AD33=0,0,1-Z33/AD33)</f>
        <v>0</v>
      </c>
      <c r="AH33" s="3">
        <f>IF(E33=0,0,K33/E33)</f>
        <v>0</v>
      </c>
      <c r="AI33">
        <f>T33</f>
        <v>0</v>
      </c>
    </row>
    <row r="34" spans="1:35">
      <c r="A34">
        <v>33</v>
      </c>
      <c r="B34">
        <v>192</v>
      </c>
      <c r="C34" t="s">
        <v>162</v>
      </c>
      <c r="D34" t="s">
        <v>81</v>
      </c>
      <c r="E34">
        <v>2</v>
      </c>
      <c r="F34">
        <v>0</v>
      </c>
      <c r="G34">
        <v>0</v>
      </c>
      <c r="H34">
        <v>0</v>
      </c>
      <c r="I34">
        <v>0</v>
      </c>
      <c r="J34" s="7">
        <v>0</v>
      </c>
      <c r="K34" s="15">
        <v>0</v>
      </c>
      <c r="L34">
        <v>0</v>
      </c>
      <c r="M34">
        <v>0</v>
      </c>
      <c r="N34" s="5">
        <v>0</v>
      </c>
      <c r="O34" s="15">
        <v>0</v>
      </c>
      <c r="P34" s="15">
        <v>2</v>
      </c>
      <c r="Q34" s="15">
        <v>0</v>
      </c>
      <c r="R34" s="15">
        <v>0</v>
      </c>
      <c r="S34" s="24">
        <v>0</v>
      </c>
      <c r="T34" s="15" t="s">
        <v>314</v>
      </c>
      <c r="U34">
        <f>E34-J34-S34</f>
        <v>2</v>
      </c>
      <c r="V34">
        <f>F34+G34+H34+I34</f>
        <v>0</v>
      </c>
      <c r="W34">
        <f>F34+2*G34+3*H34+4*I34</f>
        <v>0</v>
      </c>
      <c r="X34">
        <f>F34+2*G34+3*H34+4*I34+M34</f>
        <v>0</v>
      </c>
      <c r="Y34" s="13">
        <f>IF(U34=0,0,V34/U34)</f>
        <v>0</v>
      </c>
      <c r="Z34" s="9">
        <f>IF(E34=0,0,(V34+J34)/E34)</f>
        <v>0</v>
      </c>
      <c r="AA34" s="11">
        <f>IF(U34=0,0,W34/U34)</f>
        <v>0</v>
      </c>
      <c r="AB34" s="3">
        <f>AA34-Y34</f>
        <v>0</v>
      </c>
      <c r="AC34" s="28">
        <f>AA34+Z34</f>
        <v>0</v>
      </c>
      <c r="AD34" s="3">
        <f>IF(E34=0,0,(V34+J34+L34)/E34)</f>
        <v>0</v>
      </c>
      <c r="AE34" s="3">
        <f>IF(U34=0,0,X34/U34)</f>
        <v>0</v>
      </c>
      <c r="AF34" s="21">
        <f>Z34+AE34</f>
        <v>0</v>
      </c>
      <c r="AG34" s="3">
        <f>IF(AD34=0,0,1-Z34/AD34)</f>
        <v>0</v>
      </c>
      <c r="AH34" s="3">
        <f>IF(E34=0,0,K34/E34)</f>
        <v>0</v>
      </c>
      <c r="AI34" t="str">
        <f>T34</f>
        <v xml:space="preserve">pg=1, pt=1, </v>
      </c>
    </row>
    <row r="35" spans="1:35">
      <c r="A35">
        <v>34</v>
      </c>
      <c r="B35">
        <v>153</v>
      </c>
      <c r="C35" t="s">
        <v>108</v>
      </c>
      <c r="D35" t="s">
        <v>87</v>
      </c>
      <c r="E35">
        <v>1</v>
      </c>
      <c r="F35">
        <v>0</v>
      </c>
      <c r="G35">
        <v>0</v>
      </c>
      <c r="H35">
        <v>0</v>
      </c>
      <c r="I35">
        <v>0</v>
      </c>
      <c r="J35" s="7">
        <v>0</v>
      </c>
      <c r="K35" s="15">
        <v>0</v>
      </c>
      <c r="L35">
        <v>0</v>
      </c>
      <c r="M35">
        <v>0</v>
      </c>
      <c r="N35" s="5">
        <v>0</v>
      </c>
      <c r="O35" s="15">
        <v>0</v>
      </c>
      <c r="P35" s="15">
        <v>1</v>
      </c>
      <c r="Q35" s="15">
        <v>0</v>
      </c>
      <c r="R35" s="15">
        <v>0</v>
      </c>
      <c r="S35" s="24">
        <v>0</v>
      </c>
      <c r="U35">
        <f>E35-J35-S35</f>
        <v>1</v>
      </c>
      <c r="V35">
        <f>F35+G35+H35+I35</f>
        <v>0</v>
      </c>
      <c r="W35">
        <f>F35+2*G35+3*H35+4*I35</f>
        <v>0</v>
      </c>
      <c r="X35">
        <f>F35+2*G35+3*H35+4*I35+M35</f>
        <v>0</v>
      </c>
      <c r="Y35" s="13">
        <f>IF(U35=0,0,V35/U35)</f>
        <v>0</v>
      </c>
      <c r="Z35" s="9">
        <f>IF(E35=0,0,(V35+J35)/E35)</f>
        <v>0</v>
      </c>
      <c r="AA35" s="11">
        <f>IF(U35=0,0,W35/U35)</f>
        <v>0</v>
      </c>
      <c r="AB35" s="3">
        <f>AA35-Y35</f>
        <v>0</v>
      </c>
      <c r="AC35" s="28">
        <f>AA35+Z35</f>
        <v>0</v>
      </c>
      <c r="AD35" s="3">
        <f>IF(E35=0,0,(V35+J35+L35)/E35)</f>
        <v>0</v>
      </c>
      <c r="AE35" s="3">
        <f>IF(U35=0,0,X35/U35)</f>
        <v>0</v>
      </c>
      <c r="AF35" s="21">
        <f>Z35+AE35</f>
        <v>0</v>
      </c>
      <c r="AG35" s="3">
        <f>IF(AD35=0,0,1-Z35/AD35)</f>
        <v>0</v>
      </c>
      <c r="AH35" s="3">
        <f>IF(E35=0,0,K35/E35)</f>
        <v>0</v>
      </c>
      <c r="AI35">
        <f>T35</f>
        <v>0</v>
      </c>
    </row>
    <row r="36" spans="1:35">
      <c r="A36">
        <v>35</v>
      </c>
      <c r="B36">
        <v>151</v>
      </c>
      <c r="C36" t="s">
        <v>105</v>
      </c>
      <c r="D36" t="s">
        <v>83</v>
      </c>
      <c r="E36">
        <v>4</v>
      </c>
      <c r="F36">
        <v>0</v>
      </c>
      <c r="G36">
        <v>0</v>
      </c>
      <c r="H36">
        <v>0</v>
      </c>
      <c r="I36">
        <v>0</v>
      </c>
      <c r="J36" s="7">
        <v>0</v>
      </c>
      <c r="K36" s="15">
        <v>1</v>
      </c>
      <c r="L36">
        <v>0</v>
      </c>
      <c r="M36">
        <v>0</v>
      </c>
      <c r="N36" s="5">
        <v>0</v>
      </c>
      <c r="O36" s="15">
        <v>0</v>
      </c>
      <c r="P36" s="15">
        <v>0</v>
      </c>
      <c r="Q36" s="15">
        <v>0</v>
      </c>
      <c r="R36" s="15">
        <v>2</v>
      </c>
      <c r="S36" s="24">
        <v>0</v>
      </c>
      <c r="T36" s="15" t="s">
        <v>194</v>
      </c>
      <c r="U36">
        <f>E36-J36-S36</f>
        <v>4</v>
      </c>
      <c r="V36">
        <f>F36+G36+H36+I36</f>
        <v>0</v>
      </c>
      <c r="W36">
        <f>F36+2*G36+3*H36+4*I36</f>
        <v>0</v>
      </c>
      <c r="X36">
        <f>F36+2*G36+3*H36+4*I36+M36</f>
        <v>0</v>
      </c>
      <c r="Y36" s="13">
        <f>IF(U36=0,0,V36/U36)</f>
        <v>0</v>
      </c>
      <c r="Z36" s="9">
        <f>IF(E36=0,0,(V36+J36)/E36)</f>
        <v>0</v>
      </c>
      <c r="AA36" s="11">
        <f>IF(U36=0,0,W36/U36)</f>
        <v>0</v>
      </c>
      <c r="AB36" s="3">
        <f>AA36-Y36</f>
        <v>0</v>
      </c>
      <c r="AC36" s="28">
        <f>AA36+Z36</f>
        <v>0</v>
      </c>
      <c r="AD36" s="3">
        <f>IF(E36=0,0,(V36+J36+L36)/E36)</f>
        <v>0</v>
      </c>
      <c r="AE36" s="3">
        <f>IF(U36=0,0,X36/U36)</f>
        <v>0</v>
      </c>
      <c r="AF36" s="21">
        <f>Z36+AE36</f>
        <v>0</v>
      </c>
      <c r="AG36" s="3">
        <f>IF(AD36=0,0,1-Z36/AD36)</f>
        <v>0</v>
      </c>
      <c r="AH36" s="3">
        <f>IF(E36=0,0,K36/E36)</f>
        <v>0.25</v>
      </c>
      <c r="AI36" t="str">
        <f>T36</f>
        <v xml:space="preserve">ssa=1, </v>
      </c>
    </row>
    <row r="37" spans="1:35">
      <c r="A37">
        <v>36</v>
      </c>
      <c r="B37">
        <v>165</v>
      </c>
      <c r="C37" t="s">
        <v>134</v>
      </c>
      <c r="D37" t="s">
        <v>81</v>
      </c>
      <c r="E37">
        <v>3</v>
      </c>
      <c r="F37">
        <v>0</v>
      </c>
      <c r="G37">
        <v>0</v>
      </c>
      <c r="H37">
        <v>0</v>
      </c>
      <c r="I37">
        <v>0</v>
      </c>
      <c r="J37" s="7">
        <v>0</v>
      </c>
      <c r="K37" s="15">
        <v>1</v>
      </c>
      <c r="L37">
        <v>2</v>
      </c>
      <c r="M37">
        <v>2</v>
      </c>
      <c r="N37" s="5">
        <v>2</v>
      </c>
      <c r="O37" s="15">
        <v>0</v>
      </c>
      <c r="P37" s="15">
        <v>0</v>
      </c>
      <c r="Q37" s="15">
        <v>0</v>
      </c>
      <c r="R37" s="15">
        <v>0</v>
      </c>
      <c r="S37" s="24">
        <v>0</v>
      </c>
      <c r="T37" s="15" t="s">
        <v>311</v>
      </c>
      <c r="U37">
        <f>E37-J37-S37</f>
        <v>3</v>
      </c>
      <c r="V37">
        <f>F37+G37+H37+I37</f>
        <v>0</v>
      </c>
      <c r="W37">
        <f>F37+2*G37+3*H37+4*I37</f>
        <v>0</v>
      </c>
      <c r="X37">
        <f>F37+2*G37+3*H37+4*I37+M37</f>
        <v>2</v>
      </c>
      <c r="Y37" s="13">
        <f>IF(U37=0,0,V37/U37)</f>
        <v>0</v>
      </c>
      <c r="Z37" s="9">
        <f>IF(E37=0,0,(V37+J37)/E37)</f>
        <v>0</v>
      </c>
      <c r="AA37" s="11">
        <f>IF(U37=0,0,W37/U37)</f>
        <v>0</v>
      </c>
      <c r="AB37" s="3">
        <f>AA37-Y37</f>
        <v>0</v>
      </c>
      <c r="AC37" s="28">
        <f>AA37+Z37</f>
        <v>0</v>
      </c>
      <c r="AD37" s="3">
        <f>IF(E37=0,0,(V37+J37+L37)/E37)</f>
        <v>0.66666666666666663</v>
      </c>
      <c r="AE37" s="3">
        <f>IF(U37=0,0,X37/U37)</f>
        <v>0.66666666666666663</v>
      </c>
      <c r="AF37" s="21">
        <f>Z37+AE37</f>
        <v>0.66666666666666663</v>
      </c>
      <c r="AG37" s="3">
        <f>IF(AD37=0,0,1-Z37/AD37)</f>
        <v>1</v>
      </c>
      <c r="AH37" s="3">
        <f>IF(E37=0,0,K37/E37)</f>
        <v>0.33333333333333331</v>
      </c>
      <c r="AI37" t="str">
        <f>T37</f>
        <v xml:space="preserve">ssp=1, 3bg=1, </v>
      </c>
    </row>
    <row r="38" spans="1:35" ht="13.5" customHeight="1">
      <c r="A38">
        <v>37</v>
      </c>
      <c r="B38">
        <v>95</v>
      </c>
      <c r="C38" t="s">
        <v>93</v>
      </c>
      <c r="D38" t="s">
        <v>87</v>
      </c>
      <c r="E38">
        <v>6</v>
      </c>
      <c r="F38">
        <v>0</v>
      </c>
      <c r="G38">
        <v>1</v>
      </c>
      <c r="H38">
        <v>0</v>
      </c>
      <c r="I38">
        <v>0</v>
      </c>
      <c r="J38" s="7">
        <v>0</v>
      </c>
      <c r="K38" s="15">
        <v>1</v>
      </c>
      <c r="L38">
        <v>1</v>
      </c>
      <c r="M38">
        <v>1</v>
      </c>
      <c r="N38" s="5">
        <v>0</v>
      </c>
      <c r="O38" s="15">
        <v>0</v>
      </c>
      <c r="P38" s="15">
        <v>2</v>
      </c>
      <c r="Q38" s="15">
        <v>0</v>
      </c>
      <c r="R38" s="15">
        <v>1</v>
      </c>
      <c r="S38" s="24">
        <v>0</v>
      </c>
      <c r="U38">
        <f>E38-J38-S38</f>
        <v>6</v>
      </c>
      <c r="V38">
        <f>F38+G38+H38+I38</f>
        <v>1</v>
      </c>
      <c r="W38">
        <f>F38+2*G38+3*H38+4*I38</f>
        <v>2</v>
      </c>
      <c r="X38">
        <f>F38+2*G38+3*H38+4*I38+M38</f>
        <v>3</v>
      </c>
      <c r="Y38" s="13">
        <f>IF(U38=0,0,V38/U38)</f>
        <v>0.16666666666666666</v>
      </c>
      <c r="Z38" s="9">
        <f>IF(E38=0,0,(V38+J38)/E38)</f>
        <v>0.16666666666666666</v>
      </c>
      <c r="AA38" s="11">
        <f>IF(U38=0,0,W38/U38)</f>
        <v>0.33333333333333331</v>
      </c>
      <c r="AB38" s="3">
        <f>AA38-Y38</f>
        <v>0.16666666666666666</v>
      </c>
      <c r="AC38" s="28">
        <f>AA38+Z38</f>
        <v>0.5</v>
      </c>
      <c r="AD38" s="3">
        <f>IF(E38=0,0,(V38+J38+L38)/E38)</f>
        <v>0.33333333333333331</v>
      </c>
      <c r="AE38" s="3">
        <f>IF(U38=0,0,X38/U38)</f>
        <v>0.5</v>
      </c>
      <c r="AF38" s="21">
        <f>Z38+AE38</f>
        <v>0.66666666666666663</v>
      </c>
      <c r="AG38" s="3">
        <f>IF(AD38=0,0,1-Z38/AD38)</f>
        <v>0.5</v>
      </c>
      <c r="AH38" s="3">
        <f>IF(E38=0,0,K38/E38)</f>
        <v>0.16666666666666666</v>
      </c>
      <c r="AI38">
        <f>T38</f>
        <v>0</v>
      </c>
    </row>
    <row r="39" spans="1:35">
      <c r="A39">
        <v>38</v>
      </c>
      <c r="B39">
        <v>154</v>
      </c>
      <c r="C39" t="s">
        <v>259</v>
      </c>
      <c r="D39" t="s">
        <v>83</v>
      </c>
      <c r="E39">
        <v>0</v>
      </c>
      <c r="F39">
        <v>0</v>
      </c>
      <c r="G39">
        <v>0</v>
      </c>
      <c r="H39">
        <v>0</v>
      </c>
      <c r="I39">
        <v>0</v>
      </c>
      <c r="J39" s="7">
        <v>0</v>
      </c>
      <c r="K39" s="15">
        <v>0</v>
      </c>
      <c r="L39">
        <v>0</v>
      </c>
      <c r="M39">
        <v>0</v>
      </c>
      <c r="N39" s="5">
        <v>0</v>
      </c>
      <c r="O39" s="15">
        <v>0</v>
      </c>
      <c r="P39" s="15">
        <v>0</v>
      </c>
      <c r="Q39" s="15">
        <v>0</v>
      </c>
      <c r="R39" s="15">
        <v>0</v>
      </c>
      <c r="S39" s="24">
        <v>0</v>
      </c>
      <c r="U39">
        <f>E39-J39-S39</f>
        <v>0</v>
      </c>
      <c r="V39">
        <f>F39+G39+H39+I39</f>
        <v>0</v>
      </c>
      <c r="W39">
        <f>F39+2*G39+3*H39+4*I39</f>
        <v>0</v>
      </c>
      <c r="X39">
        <f>F39+2*G39+3*H39+4*I39+M39</f>
        <v>0</v>
      </c>
      <c r="Y39" s="13">
        <f>IF(U39=0,0,V39/U39)</f>
        <v>0</v>
      </c>
      <c r="Z39" s="9">
        <f>IF(E39=0,0,(V39+J39)/E39)</f>
        <v>0</v>
      </c>
      <c r="AA39" s="11">
        <f>IF(U39=0,0,W39/U39)</f>
        <v>0</v>
      </c>
      <c r="AB39" s="3">
        <f>AA39-Y39</f>
        <v>0</v>
      </c>
      <c r="AC39" s="28">
        <f>AA39+Z39</f>
        <v>0</v>
      </c>
      <c r="AD39" s="3">
        <f>IF(E39=0,0,(V39+J39+L39)/E39)</f>
        <v>0</v>
      </c>
      <c r="AE39" s="3">
        <f>IF(U39=0,0,X39/U39)</f>
        <v>0</v>
      </c>
      <c r="AF39" s="21">
        <f>Z39+AE39</f>
        <v>0</v>
      </c>
      <c r="AG39" s="3">
        <f>IF(AD39=0,0,1-Z39/AD39)</f>
        <v>0</v>
      </c>
      <c r="AH39" s="3">
        <f>IF(E39=0,0,K39/E39)</f>
        <v>0</v>
      </c>
      <c r="AI39">
        <f>T39</f>
        <v>0</v>
      </c>
    </row>
    <row r="40" spans="1:35">
      <c r="A40">
        <v>39</v>
      </c>
      <c r="B40">
        <v>58</v>
      </c>
      <c r="C40" t="s">
        <v>299</v>
      </c>
      <c r="D40" t="s">
        <v>92</v>
      </c>
      <c r="E40">
        <v>8</v>
      </c>
      <c r="F40">
        <v>0</v>
      </c>
      <c r="G40">
        <v>1</v>
      </c>
      <c r="H40">
        <v>1</v>
      </c>
      <c r="I40">
        <v>0</v>
      </c>
      <c r="J40" s="7">
        <v>0</v>
      </c>
      <c r="K40" s="15">
        <v>1</v>
      </c>
      <c r="L40">
        <v>1</v>
      </c>
      <c r="M40">
        <v>3</v>
      </c>
      <c r="N40" s="5">
        <v>4</v>
      </c>
      <c r="O40" s="15">
        <v>0</v>
      </c>
      <c r="P40" s="15">
        <v>2</v>
      </c>
      <c r="Q40" s="15">
        <v>2</v>
      </c>
      <c r="R40" s="15">
        <v>0</v>
      </c>
      <c r="S40" s="24">
        <v>0</v>
      </c>
      <c r="T40" s="15" t="s">
        <v>318</v>
      </c>
      <c r="U40">
        <f>E40-J40-S40</f>
        <v>8</v>
      </c>
      <c r="V40">
        <f>F40+G40+H40+I40</f>
        <v>2</v>
      </c>
      <c r="W40">
        <f>F40+2*G40+3*H40+4*I40</f>
        <v>5</v>
      </c>
      <c r="X40">
        <f>F40+2*G40+3*H40+4*I40+M40</f>
        <v>8</v>
      </c>
      <c r="Y40" s="13">
        <f>IF(U40=0,0,V40/U40)</f>
        <v>0.25</v>
      </c>
      <c r="Z40" s="9">
        <f>IF(E40=0,0,(V40+J40)/E40)</f>
        <v>0.25</v>
      </c>
      <c r="AA40" s="11">
        <f>IF(U40=0,0,W40/U40)</f>
        <v>0.625</v>
      </c>
      <c r="AB40" s="3">
        <f>AA40-Y40</f>
        <v>0.375</v>
      </c>
      <c r="AC40" s="28">
        <f>AA40+Z40</f>
        <v>0.875</v>
      </c>
      <c r="AD40" s="3">
        <f>IF(E40=0,0,(V40+J40+L40)/E40)</f>
        <v>0.375</v>
      </c>
      <c r="AE40" s="3">
        <f>IF(U40=0,0,X40/U40)</f>
        <v>1</v>
      </c>
      <c r="AF40" s="21">
        <f>Z40+AE40</f>
        <v>1.25</v>
      </c>
      <c r="AG40" s="3">
        <f>IF(AD40=0,0,1-Z40/AD40)</f>
        <v>0.33333333333333337</v>
      </c>
      <c r="AH40" s="3">
        <f>IF(E40=0,0,K40/E40)</f>
        <v>0.125</v>
      </c>
      <c r="AI40" t="str">
        <f>T40</f>
        <v xml:space="preserve">1bg=1, ssg=1, lfa!=1, </v>
      </c>
    </row>
    <row r="41" spans="1:35">
      <c r="A41">
        <v>40</v>
      </c>
      <c r="B41">
        <v>83</v>
      </c>
      <c r="C41" t="s">
        <v>116</v>
      </c>
      <c r="D41" t="s">
        <v>81</v>
      </c>
      <c r="E41">
        <v>16</v>
      </c>
      <c r="F41">
        <v>1</v>
      </c>
      <c r="G41">
        <v>0</v>
      </c>
      <c r="H41">
        <v>0</v>
      </c>
      <c r="I41">
        <v>0</v>
      </c>
      <c r="J41" s="7">
        <v>7</v>
      </c>
      <c r="K41" s="7">
        <v>1</v>
      </c>
      <c r="L41">
        <v>1</v>
      </c>
      <c r="M41">
        <v>1</v>
      </c>
      <c r="N41" s="5">
        <v>5</v>
      </c>
      <c r="O41" s="15">
        <v>0</v>
      </c>
      <c r="P41" s="15">
        <v>4</v>
      </c>
      <c r="Q41" s="15">
        <v>1</v>
      </c>
      <c r="R41" s="15">
        <v>1</v>
      </c>
      <c r="S41" s="24">
        <v>0</v>
      </c>
      <c r="T41" s="15" t="s">
        <v>308</v>
      </c>
      <c r="U41">
        <f>E41-J41-S41</f>
        <v>9</v>
      </c>
      <c r="V41">
        <f>F41+G41+H41+I41</f>
        <v>1</v>
      </c>
      <c r="W41">
        <f>F41+2*G41+3*H41+4*I41</f>
        <v>1</v>
      </c>
      <c r="X41">
        <f>F41+2*G41+3*H41+4*I41+M41</f>
        <v>2</v>
      </c>
      <c r="Y41" s="13">
        <f>IF(U41=0,0,V41/U41)</f>
        <v>0.1111111111111111</v>
      </c>
      <c r="Z41" s="9">
        <f>IF(E41=0,0,(V41+J41)/E41)</f>
        <v>0.5</v>
      </c>
      <c r="AA41" s="11">
        <f>IF(U41=0,0,W41/U41)</f>
        <v>0.1111111111111111</v>
      </c>
      <c r="AB41" s="3">
        <f>AA41-Y41</f>
        <v>0</v>
      </c>
      <c r="AC41" s="28">
        <f>AA41+Z41</f>
        <v>0.61111111111111116</v>
      </c>
      <c r="AD41" s="3">
        <f>IF(E41=0,0,(V41+J41+L41)/E41)</f>
        <v>0.5625</v>
      </c>
      <c r="AE41" s="3">
        <f>IF(U41=0,0,X41/U41)</f>
        <v>0.22222222222222221</v>
      </c>
      <c r="AF41" s="21">
        <f>Z41+AE41</f>
        <v>0.72222222222222221</v>
      </c>
      <c r="AG41" s="3">
        <f>IF(AD41=0,0,1-Z41/AD41)</f>
        <v>0.11111111111111116</v>
      </c>
      <c r="AH41" s="3">
        <f>IF(E41=0,0,K41/E41)</f>
        <v>6.25E-2</v>
      </c>
      <c r="AI41" t="str">
        <f>T41</f>
        <v xml:space="preserve">3bt=2, 3ba=1, 3bg=1, 2bg=1, </v>
      </c>
    </row>
    <row r="42" spans="1:35">
      <c r="A42">
        <v>41</v>
      </c>
      <c r="B42">
        <v>61</v>
      </c>
      <c r="C42" t="s">
        <v>55</v>
      </c>
      <c r="D42" t="s">
        <v>35</v>
      </c>
      <c r="E42">
        <v>19</v>
      </c>
      <c r="F42">
        <v>4</v>
      </c>
      <c r="G42">
        <v>0</v>
      </c>
      <c r="H42">
        <v>0</v>
      </c>
      <c r="I42">
        <v>0</v>
      </c>
      <c r="J42" s="7">
        <v>6</v>
      </c>
      <c r="K42" s="7">
        <v>2</v>
      </c>
      <c r="L42">
        <v>3</v>
      </c>
      <c r="M42">
        <v>4</v>
      </c>
      <c r="N42" s="5">
        <v>6</v>
      </c>
      <c r="O42" s="15">
        <v>0</v>
      </c>
      <c r="P42" s="15">
        <v>2</v>
      </c>
      <c r="Q42" s="15">
        <v>0</v>
      </c>
      <c r="R42" s="15">
        <v>2</v>
      </c>
      <c r="S42" s="24">
        <v>0</v>
      </c>
      <c r="T42" s="15" t="s">
        <v>295</v>
      </c>
      <c r="U42">
        <f>E42-J42-S42</f>
        <v>13</v>
      </c>
      <c r="V42">
        <f>F42+G42+H42+I42</f>
        <v>4</v>
      </c>
      <c r="W42">
        <f>F42+2*G42+3*H42+4*I42</f>
        <v>4</v>
      </c>
      <c r="X42">
        <f>F42+2*G42+3*H42+4*I42+M42</f>
        <v>8</v>
      </c>
      <c r="Y42" s="13">
        <f>IF(U42=0,0,V42/U42)</f>
        <v>0.30769230769230771</v>
      </c>
      <c r="Z42" s="9">
        <f>IF(E42=0,0,(V42+J42)/E42)</f>
        <v>0.52631578947368418</v>
      </c>
      <c r="AA42" s="11">
        <f>IF(U42=0,0,W42/U42)</f>
        <v>0.30769230769230771</v>
      </c>
      <c r="AB42" s="3">
        <f>AA42-Y42</f>
        <v>0</v>
      </c>
      <c r="AC42" s="28">
        <f>AA42+Z42</f>
        <v>0.83400809716599189</v>
      </c>
      <c r="AD42" s="3">
        <f>IF(E42=0,0,(V42+J42+L42)/E42)</f>
        <v>0.68421052631578949</v>
      </c>
      <c r="AE42" s="3">
        <f>IF(U42=0,0,X42/U42)</f>
        <v>0.61538461538461542</v>
      </c>
      <c r="AF42" s="21">
        <f>Z42+AE42</f>
        <v>1.1417004048582995</v>
      </c>
      <c r="AG42" s="3">
        <f>IF(AD42=0,0,1-Z42/AD42)</f>
        <v>0.23076923076923084</v>
      </c>
      <c r="AH42" s="3">
        <f>IF(E42=0,0,K42/E42)</f>
        <v>0.10526315789473684</v>
      </c>
      <c r="AI42" t="str">
        <f>T42</f>
        <v xml:space="preserve">ssg=1, ssg!=1, ffg=1, 3bd=1, 3bg=1, lfa=2, 3bfk=1, </v>
      </c>
    </row>
    <row r="43" spans="1:35">
      <c r="A43">
        <v>42</v>
      </c>
      <c r="B43">
        <v>195</v>
      </c>
      <c r="C43" t="s">
        <v>331</v>
      </c>
      <c r="D43" t="s">
        <v>92</v>
      </c>
      <c r="E43">
        <v>3</v>
      </c>
      <c r="F43">
        <v>0</v>
      </c>
      <c r="G43">
        <v>0</v>
      </c>
      <c r="H43">
        <v>0</v>
      </c>
      <c r="I43">
        <v>0</v>
      </c>
      <c r="J43" s="7">
        <v>0</v>
      </c>
      <c r="K43" s="7">
        <v>3</v>
      </c>
      <c r="L43">
        <v>0</v>
      </c>
      <c r="M43">
        <v>0</v>
      </c>
      <c r="N43" s="5">
        <v>0</v>
      </c>
      <c r="O43" s="15">
        <v>0</v>
      </c>
      <c r="P43" s="15">
        <v>0</v>
      </c>
      <c r="Q43" s="15">
        <v>0</v>
      </c>
      <c r="R43" s="15">
        <v>0</v>
      </c>
      <c r="S43" s="24">
        <v>0</v>
      </c>
      <c r="U43">
        <f>E43-J43-S43</f>
        <v>3</v>
      </c>
      <c r="V43">
        <f>F43+G43+H43+I43</f>
        <v>0</v>
      </c>
      <c r="W43">
        <f>F43+2*G43+3*H43+4*I43</f>
        <v>0</v>
      </c>
      <c r="X43">
        <f>F43+2*G43+3*H43+4*I43+M43</f>
        <v>0</v>
      </c>
      <c r="Y43" s="13">
        <f>IF(U43=0,0,V43/U43)</f>
        <v>0</v>
      </c>
      <c r="Z43" s="9">
        <f>IF(E43=0,0,(V43+J43)/E43)</f>
        <v>0</v>
      </c>
      <c r="AA43" s="11">
        <f>IF(U43=0,0,W43/U43)</f>
        <v>0</v>
      </c>
      <c r="AB43" s="3">
        <f>AA43-Y43</f>
        <v>0</v>
      </c>
      <c r="AC43" s="28">
        <f>AA43+Z43</f>
        <v>0</v>
      </c>
      <c r="AD43" s="3">
        <f>IF(E43=0,0,(V43+J43+L43)/E43)</f>
        <v>0</v>
      </c>
      <c r="AE43" s="3">
        <f>IF(U43=0,0,X43/U43)</f>
        <v>0</v>
      </c>
      <c r="AF43" s="21">
        <f>Z43+AE43</f>
        <v>0</v>
      </c>
      <c r="AG43" s="3">
        <f>IF(AD43=0,0,1-Z43/AD43)</f>
        <v>0</v>
      </c>
      <c r="AH43" s="3">
        <f>IF(E43=0,0,K43/E43)</f>
        <v>1</v>
      </c>
      <c r="AI43">
        <f>T43</f>
        <v>0</v>
      </c>
    </row>
    <row r="44" spans="1:35">
      <c r="A44">
        <v>43</v>
      </c>
      <c r="B44">
        <v>135</v>
      </c>
      <c r="C44" t="s">
        <v>154</v>
      </c>
      <c r="D44" t="s">
        <v>87</v>
      </c>
      <c r="E44">
        <v>6</v>
      </c>
      <c r="F44">
        <v>0</v>
      </c>
      <c r="G44">
        <v>0</v>
      </c>
      <c r="H44">
        <v>0</v>
      </c>
      <c r="I44">
        <v>0</v>
      </c>
      <c r="J44" s="7">
        <v>1</v>
      </c>
      <c r="K44" s="7">
        <v>2</v>
      </c>
      <c r="L44">
        <v>1</v>
      </c>
      <c r="M44">
        <v>1</v>
      </c>
      <c r="N44" s="5">
        <v>0</v>
      </c>
      <c r="O44" s="15">
        <v>0</v>
      </c>
      <c r="P44" s="15">
        <v>2</v>
      </c>
      <c r="Q44" s="15">
        <v>0</v>
      </c>
      <c r="R44" s="15">
        <v>0</v>
      </c>
      <c r="S44" s="24">
        <v>0</v>
      </c>
      <c r="U44">
        <f>E44-J44-S44</f>
        <v>5</v>
      </c>
      <c r="V44">
        <f>F44+G44+H44+I44</f>
        <v>0</v>
      </c>
      <c r="W44">
        <f>F44+2*G44+3*H44+4*I44</f>
        <v>0</v>
      </c>
      <c r="X44">
        <f>F44+2*G44+3*H44+4*I44+M44</f>
        <v>1</v>
      </c>
      <c r="Y44" s="13">
        <f>IF(U44=0,0,V44/U44)</f>
        <v>0</v>
      </c>
      <c r="Z44" s="9">
        <f>IF(E44=0,0,(V44+J44)/E44)</f>
        <v>0.16666666666666666</v>
      </c>
      <c r="AA44" s="11">
        <f>IF(U44=0,0,W44/U44)</f>
        <v>0</v>
      </c>
      <c r="AB44" s="3">
        <f>AA44-Y44</f>
        <v>0</v>
      </c>
      <c r="AC44" s="28">
        <f>AA44+Z44</f>
        <v>0.16666666666666666</v>
      </c>
      <c r="AD44" s="3">
        <f>IF(E44=0,0,(V44+J44+L44)/E44)</f>
        <v>0.33333333333333331</v>
      </c>
      <c r="AE44" s="3">
        <f>IF(U44=0,0,X44/U44)</f>
        <v>0.2</v>
      </c>
      <c r="AF44" s="21">
        <f>Z44+AE44</f>
        <v>0.3666666666666667</v>
      </c>
      <c r="AG44" s="3">
        <f>IF(AD44=0,0,1-Z44/AD44)</f>
        <v>0.5</v>
      </c>
      <c r="AH44" s="3">
        <f>IF(E44=0,0,K44/E44)</f>
        <v>0.33333333333333331</v>
      </c>
      <c r="AI44">
        <f>T44</f>
        <v>0</v>
      </c>
    </row>
    <row r="45" spans="1:35">
      <c r="A45">
        <v>44</v>
      </c>
      <c r="B45">
        <v>107</v>
      </c>
      <c r="C45" t="s">
        <v>137</v>
      </c>
      <c r="D45" t="s">
        <v>83</v>
      </c>
      <c r="E45">
        <v>8</v>
      </c>
      <c r="F45">
        <v>1</v>
      </c>
      <c r="G45">
        <v>0</v>
      </c>
      <c r="H45">
        <v>0</v>
      </c>
      <c r="I45">
        <v>0</v>
      </c>
      <c r="J45" s="7">
        <v>1</v>
      </c>
      <c r="K45" s="7">
        <v>0</v>
      </c>
      <c r="L45">
        <v>2</v>
      </c>
      <c r="M45">
        <v>2</v>
      </c>
      <c r="N45" s="5">
        <v>5</v>
      </c>
      <c r="O45" s="15">
        <v>0</v>
      </c>
      <c r="P45" s="15">
        <v>1</v>
      </c>
      <c r="Q45" s="15">
        <v>0</v>
      </c>
      <c r="R45" s="15">
        <v>0</v>
      </c>
      <c r="S45" s="24">
        <v>2</v>
      </c>
      <c r="T45" s="15" t="s">
        <v>196</v>
      </c>
      <c r="U45">
        <f>E45-J45-S45</f>
        <v>5</v>
      </c>
      <c r="V45">
        <f>F45+G45+H45+I45</f>
        <v>1</v>
      </c>
      <c r="W45">
        <f>F45+2*G45+3*H45+4*I45</f>
        <v>1</v>
      </c>
      <c r="X45">
        <f>F45+2*G45+3*H45+4*I45+M45</f>
        <v>3</v>
      </c>
      <c r="Y45" s="13">
        <f>IF(U45=0,0,V45/U45)</f>
        <v>0.2</v>
      </c>
      <c r="Z45" s="9">
        <f>IF(E45=0,0,(V45+J45)/E45)</f>
        <v>0.25</v>
      </c>
      <c r="AA45" s="11">
        <f>IF(U45=0,0,W45/U45)</f>
        <v>0.2</v>
      </c>
      <c r="AB45" s="3">
        <f>AA45-Y45</f>
        <v>0</v>
      </c>
      <c r="AC45" s="28">
        <f>AA45+Z45</f>
        <v>0.45</v>
      </c>
      <c r="AD45" s="3">
        <f>IF(E45=0,0,(V45+J45+L45)/E45)</f>
        <v>0.5</v>
      </c>
      <c r="AE45" s="3">
        <f>IF(U45=0,0,X45/U45)</f>
        <v>0.6</v>
      </c>
      <c r="AF45" s="21">
        <f>Z45+AE45</f>
        <v>0.85</v>
      </c>
      <c r="AG45" s="3">
        <f>IF(AD45=0,0,1-Z45/AD45)</f>
        <v>0.5</v>
      </c>
      <c r="AH45" s="3">
        <f>IF(E45=0,0,K45/E45)</f>
        <v>0</v>
      </c>
      <c r="AI45" t="str">
        <f>T45</f>
        <v xml:space="preserve">ssg=1, lfa=2, </v>
      </c>
    </row>
    <row r="46" spans="1:35">
      <c r="A46">
        <v>45</v>
      </c>
      <c r="B46">
        <v>157</v>
      </c>
      <c r="C46" t="s">
        <v>122</v>
      </c>
      <c r="D46" t="s">
        <v>87</v>
      </c>
      <c r="E46">
        <v>2</v>
      </c>
      <c r="F46">
        <v>0</v>
      </c>
      <c r="G46">
        <v>0</v>
      </c>
      <c r="H46">
        <v>0</v>
      </c>
      <c r="I46">
        <v>0</v>
      </c>
      <c r="J46" s="7">
        <v>0</v>
      </c>
      <c r="K46" s="7">
        <v>2</v>
      </c>
      <c r="L46">
        <v>0</v>
      </c>
      <c r="M46">
        <v>0</v>
      </c>
      <c r="N46" s="5">
        <v>0</v>
      </c>
      <c r="O46" s="15">
        <v>0</v>
      </c>
      <c r="P46" s="15">
        <v>0</v>
      </c>
      <c r="Q46" s="15">
        <v>0</v>
      </c>
      <c r="R46" s="15">
        <v>0</v>
      </c>
      <c r="S46" s="24">
        <v>0</v>
      </c>
      <c r="U46">
        <f>E46-J46-S46</f>
        <v>2</v>
      </c>
      <c r="V46">
        <f>F46+G46+H46+I46</f>
        <v>0</v>
      </c>
      <c r="W46">
        <f>F46+2*G46+3*H46+4*I46</f>
        <v>0</v>
      </c>
      <c r="X46">
        <f>F46+2*G46+3*H46+4*I46+M46</f>
        <v>0</v>
      </c>
      <c r="Y46" s="13">
        <f>IF(U46=0,0,V46/U46)</f>
        <v>0</v>
      </c>
      <c r="Z46" s="9">
        <f>IF(E46=0,0,(V46+J46)/E46)</f>
        <v>0</v>
      </c>
      <c r="AA46" s="11">
        <f>IF(U46=0,0,W46/U46)</f>
        <v>0</v>
      </c>
      <c r="AB46" s="3">
        <f>AA46-Y46</f>
        <v>0</v>
      </c>
      <c r="AC46" s="28">
        <f>AA46+Z46</f>
        <v>0</v>
      </c>
      <c r="AD46" s="3">
        <f>IF(E46=0,0,(V46+J46+L46)/E46)</f>
        <v>0</v>
      </c>
      <c r="AE46" s="3">
        <f>IF(U46=0,0,X46/U46)</f>
        <v>0</v>
      </c>
      <c r="AF46" s="21">
        <f>Z46+AE46</f>
        <v>0</v>
      </c>
      <c r="AG46" s="3">
        <f>IF(AD46=0,0,1-Z46/AD46)</f>
        <v>0</v>
      </c>
      <c r="AH46" s="3">
        <f>IF(E46=0,0,K46/E46)</f>
        <v>1</v>
      </c>
      <c r="AI46">
        <f>T46</f>
        <v>0</v>
      </c>
    </row>
    <row r="47" spans="1:35" ht="13.5" customHeight="1">
      <c r="A47">
        <v>46</v>
      </c>
      <c r="B47">
        <v>146</v>
      </c>
      <c r="C47" t="s">
        <v>320</v>
      </c>
      <c r="D47" t="s">
        <v>32</v>
      </c>
      <c r="E47">
        <v>0</v>
      </c>
      <c r="F47">
        <v>0</v>
      </c>
      <c r="G47">
        <v>0</v>
      </c>
      <c r="H47">
        <v>0</v>
      </c>
      <c r="I47">
        <v>0</v>
      </c>
      <c r="J47" s="7">
        <v>0</v>
      </c>
      <c r="K47" s="7">
        <v>0</v>
      </c>
      <c r="L47">
        <v>0</v>
      </c>
      <c r="M47">
        <v>0</v>
      </c>
      <c r="N47" s="5">
        <v>0</v>
      </c>
      <c r="O47" s="15">
        <v>0</v>
      </c>
      <c r="P47" s="15">
        <v>0</v>
      </c>
      <c r="Q47" s="15">
        <v>0</v>
      </c>
      <c r="R47" s="15">
        <v>0</v>
      </c>
      <c r="S47" s="24">
        <v>0</v>
      </c>
      <c r="U47">
        <f>E47-J47-S47</f>
        <v>0</v>
      </c>
      <c r="V47">
        <f>F47+G47+H47+I47</f>
        <v>0</v>
      </c>
      <c r="W47">
        <f>F47+2*G47+3*H47+4*I47</f>
        <v>0</v>
      </c>
      <c r="X47">
        <f>F47+2*G47+3*H47+4*I47+M47</f>
        <v>0</v>
      </c>
      <c r="Y47" s="13">
        <f>IF(U47=0,0,V47/U47)</f>
        <v>0</v>
      </c>
      <c r="Z47" s="9">
        <f>IF(E47=0,0,(V47+J47)/E47)</f>
        <v>0</v>
      </c>
      <c r="AA47" s="11">
        <f>IF(U47=0,0,W47/U47)</f>
        <v>0</v>
      </c>
      <c r="AB47" s="3">
        <f>AA47-Y47</f>
        <v>0</v>
      </c>
      <c r="AC47" s="28">
        <f>AA47+Z47</f>
        <v>0</v>
      </c>
      <c r="AD47" s="3">
        <f>IF(E47=0,0,(V47+J47+L47)/E47)</f>
        <v>0</v>
      </c>
      <c r="AE47" s="3">
        <f>IF(U47=0,0,X47/U47)</f>
        <v>0</v>
      </c>
      <c r="AF47" s="21">
        <f>Z47+AE47</f>
        <v>0</v>
      </c>
      <c r="AG47" s="3">
        <f>IF(AD47=0,0,1-Z47/AD47)</f>
        <v>0</v>
      </c>
      <c r="AH47" s="3">
        <f>IF(E47=0,0,K47/E47)</f>
        <v>0</v>
      </c>
      <c r="AI47">
        <f>T47</f>
        <v>0</v>
      </c>
    </row>
    <row r="48" spans="1:35">
      <c r="A48">
        <v>47</v>
      </c>
      <c r="B48">
        <v>52</v>
      </c>
      <c r="C48" s="25" t="s">
        <v>298</v>
      </c>
      <c r="D48" t="s">
        <v>102</v>
      </c>
      <c r="E48">
        <v>7</v>
      </c>
      <c r="F48">
        <v>1</v>
      </c>
      <c r="G48">
        <v>1</v>
      </c>
      <c r="H48">
        <v>0</v>
      </c>
      <c r="I48">
        <v>0</v>
      </c>
      <c r="J48" s="7">
        <v>1</v>
      </c>
      <c r="K48" s="7">
        <v>1</v>
      </c>
      <c r="L48">
        <v>2</v>
      </c>
      <c r="M48">
        <v>3</v>
      </c>
      <c r="N48" s="5">
        <v>0</v>
      </c>
      <c r="O48" s="15">
        <v>0</v>
      </c>
      <c r="P48" s="15">
        <v>0</v>
      </c>
      <c r="Q48" s="15">
        <v>0</v>
      </c>
      <c r="R48" s="15">
        <v>1</v>
      </c>
      <c r="S48" s="24">
        <v>0</v>
      </c>
      <c r="U48">
        <f>E48-J48-S48</f>
        <v>6</v>
      </c>
      <c r="V48">
        <f>F48+G48+H48+I48</f>
        <v>2</v>
      </c>
      <c r="W48">
        <f>F48+2*G48+3*H48+4*I48</f>
        <v>3</v>
      </c>
      <c r="X48">
        <f>F48+2*G48+3*H48+4*I48+M48</f>
        <v>6</v>
      </c>
      <c r="Y48" s="13">
        <f>IF(U48=0,0,V48/U48)</f>
        <v>0.33333333333333331</v>
      </c>
      <c r="Z48" s="9">
        <f>IF(E48=0,0,(V48+J48)/E48)</f>
        <v>0.42857142857142855</v>
      </c>
      <c r="AA48" s="11">
        <f>IF(U48=0,0,W48/U48)</f>
        <v>0.5</v>
      </c>
      <c r="AB48" s="3">
        <f>AA48-Y48</f>
        <v>0.16666666666666669</v>
      </c>
      <c r="AC48" s="28">
        <f>AA48+Z48</f>
        <v>0.9285714285714286</v>
      </c>
      <c r="AD48" s="3">
        <f>IF(E48=0,0,(V48+J48+L48)/E48)</f>
        <v>0.7142857142857143</v>
      </c>
      <c r="AE48" s="3">
        <f>IF(U48=0,0,X48/U48)</f>
        <v>1</v>
      </c>
      <c r="AF48" s="21">
        <f>Z48+AE48</f>
        <v>1.4285714285714286</v>
      </c>
      <c r="AG48" s="3">
        <f>IF(AD48=0,0,1-Z48/AD48)</f>
        <v>0.4</v>
      </c>
      <c r="AH48" s="3">
        <f>IF(E48=0,0,K48/E48)</f>
        <v>0.14285714285714285</v>
      </c>
      <c r="AI48">
        <f>T48</f>
        <v>0</v>
      </c>
    </row>
    <row r="49" spans="1:36">
      <c r="A49">
        <v>48</v>
      </c>
      <c r="B49">
        <v>33</v>
      </c>
      <c r="C49" t="s">
        <v>184</v>
      </c>
      <c r="D49" t="s">
        <v>83</v>
      </c>
      <c r="E49">
        <v>5</v>
      </c>
      <c r="F49">
        <v>2</v>
      </c>
      <c r="G49">
        <v>0</v>
      </c>
      <c r="H49">
        <v>0</v>
      </c>
      <c r="I49">
        <v>0</v>
      </c>
      <c r="J49" s="7">
        <v>1</v>
      </c>
      <c r="K49" s="7">
        <v>0</v>
      </c>
      <c r="L49">
        <v>1</v>
      </c>
      <c r="M49">
        <v>1</v>
      </c>
      <c r="N49" s="5">
        <v>2</v>
      </c>
      <c r="O49" s="15">
        <v>0</v>
      </c>
      <c r="P49" s="15">
        <v>1</v>
      </c>
      <c r="Q49" s="15">
        <v>0</v>
      </c>
      <c r="R49" s="15">
        <v>0</v>
      </c>
      <c r="S49" s="24">
        <v>0</v>
      </c>
      <c r="U49">
        <f>E49-J49-S49</f>
        <v>4</v>
      </c>
      <c r="V49">
        <f>F49+G49+H49+I49</f>
        <v>2</v>
      </c>
      <c r="W49">
        <f>F49+2*G49+3*H49+4*I49</f>
        <v>2</v>
      </c>
      <c r="X49">
        <f>F49+2*G49+3*H49+4*I49+M49</f>
        <v>3</v>
      </c>
      <c r="Y49" s="13">
        <f>IF(U49=0,0,V49/U49)</f>
        <v>0.5</v>
      </c>
      <c r="Z49" s="9">
        <f>IF(E49=0,0,(V49+J49)/E49)</f>
        <v>0.6</v>
      </c>
      <c r="AA49" s="11">
        <f>IF(U49=0,0,W49/U49)</f>
        <v>0.5</v>
      </c>
      <c r="AB49" s="3">
        <f>AA49-Y49</f>
        <v>0</v>
      </c>
      <c r="AC49" s="28">
        <f>AA49+Z49</f>
        <v>1.1000000000000001</v>
      </c>
      <c r="AD49" s="3">
        <f>IF(E49=0,0,(V49+J49+L49)/E49)</f>
        <v>0.8</v>
      </c>
      <c r="AE49" s="3">
        <f>IF(U49=0,0,X49/U49)</f>
        <v>0.75</v>
      </c>
      <c r="AF49" s="21">
        <f>Z49+AE49</f>
        <v>1.35</v>
      </c>
      <c r="AG49" s="3">
        <f>IF(AD49=0,0,1-Z49/AD49)</f>
        <v>0.25000000000000011</v>
      </c>
      <c r="AH49" s="3">
        <f>IF(E49=0,0,K49/E49)</f>
        <v>0</v>
      </c>
      <c r="AI49">
        <f>T49</f>
        <v>0</v>
      </c>
    </row>
    <row r="50" spans="1:36">
      <c r="A50">
        <v>49</v>
      </c>
      <c r="B50">
        <v>101</v>
      </c>
      <c r="C50" s="26" t="s">
        <v>139</v>
      </c>
      <c r="D50" t="s">
        <v>41</v>
      </c>
      <c r="E50">
        <v>13</v>
      </c>
      <c r="F50">
        <v>3</v>
      </c>
      <c r="G50">
        <v>0</v>
      </c>
      <c r="H50">
        <v>0</v>
      </c>
      <c r="I50">
        <v>0</v>
      </c>
      <c r="J50" s="7">
        <v>0</v>
      </c>
      <c r="K50" s="7">
        <v>0</v>
      </c>
      <c r="L50">
        <v>5</v>
      </c>
      <c r="M50">
        <v>5</v>
      </c>
      <c r="N50" s="5">
        <v>5</v>
      </c>
      <c r="O50" s="15">
        <v>0</v>
      </c>
      <c r="P50" s="15">
        <v>3</v>
      </c>
      <c r="Q50" s="15">
        <v>1</v>
      </c>
      <c r="R50" s="15">
        <v>1</v>
      </c>
      <c r="S50" s="24">
        <v>0</v>
      </c>
      <c r="T50" s="15" t="s">
        <v>292</v>
      </c>
      <c r="U50">
        <f>E50-J50-S50</f>
        <v>13</v>
      </c>
      <c r="V50">
        <f>F50+G50+H50+I50</f>
        <v>3</v>
      </c>
      <c r="W50">
        <f>F50+2*G50+3*H50+4*I50</f>
        <v>3</v>
      </c>
      <c r="X50">
        <f>F50+2*G50+3*H50+4*I50+M50</f>
        <v>8</v>
      </c>
      <c r="Y50" s="13">
        <f>IF(U50=0,0,V50/U50)</f>
        <v>0.23076923076923078</v>
      </c>
      <c r="Z50" s="9">
        <f>IF(E50=0,0,(V50+J50)/E50)</f>
        <v>0.23076923076923078</v>
      </c>
      <c r="AA50" s="11">
        <f>IF(U50=0,0,W50/U50)</f>
        <v>0.23076923076923078</v>
      </c>
      <c r="AB50" s="3">
        <f>AA50-Y50</f>
        <v>0</v>
      </c>
      <c r="AC50" s="28">
        <f>AA50+Z50</f>
        <v>0.46153846153846156</v>
      </c>
      <c r="AD50" s="3">
        <f>IF(E50=0,0,(V50+J50+L50)/E50)</f>
        <v>0.61538461538461542</v>
      </c>
      <c r="AE50" s="3">
        <f>IF(U50=0,0,X50/U50)</f>
        <v>0.61538461538461542</v>
      </c>
      <c r="AF50" s="21">
        <f>Z50+AE50</f>
        <v>0.84615384615384626</v>
      </c>
      <c r="AG50" s="3">
        <f>IF(AD50=0,0,1-Z50/AD50)</f>
        <v>0.625</v>
      </c>
      <c r="AH50" s="3">
        <f>IF(E50=0,0,K50/E50)</f>
        <v>0</v>
      </c>
      <c r="AI50" t="str">
        <f>T50</f>
        <v xml:space="preserve">ssg=1, 3bt=1, 3ba=1, pg=1, ffa=1, lfa=2, rfa=1, </v>
      </c>
    </row>
    <row r="51" spans="1:36">
      <c r="A51">
        <v>50</v>
      </c>
      <c r="B51">
        <v>88</v>
      </c>
      <c r="C51" t="s">
        <v>57</v>
      </c>
      <c r="D51" t="s">
        <v>32</v>
      </c>
      <c r="E51">
        <v>9</v>
      </c>
      <c r="F51">
        <v>2</v>
      </c>
      <c r="G51">
        <v>0</v>
      </c>
      <c r="H51">
        <v>0</v>
      </c>
      <c r="I51">
        <v>0</v>
      </c>
      <c r="J51" s="7">
        <v>1</v>
      </c>
      <c r="K51" s="7">
        <v>0</v>
      </c>
      <c r="L51">
        <v>1</v>
      </c>
      <c r="M51">
        <v>1</v>
      </c>
      <c r="N51" s="5">
        <v>0</v>
      </c>
      <c r="O51" s="15">
        <v>0</v>
      </c>
      <c r="P51" s="15">
        <v>3</v>
      </c>
      <c r="Q51" s="15">
        <v>0</v>
      </c>
      <c r="R51" s="15">
        <v>2</v>
      </c>
      <c r="S51" s="24">
        <v>0</v>
      </c>
      <c r="T51" s="15" t="s">
        <v>229</v>
      </c>
      <c r="U51">
        <f>E51-J51-S51</f>
        <v>8</v>
      </c>
      <c r="V51">
        <f>F51+G51+H51+I51</f>
        <v>2</v>
      </c>
      <c r="W51">
        <f>F51+2*G51+3*H51+4*I51</f>
        <v>2</v>
      </c>
      <c r="X51">
        <f>F51+2*G51+3*H51+4*I51+M51</f>
        <v>3</v>
      </c>
      <c r="Y51" s="13">
        <f>IF(U51=0,0,V51/U51)</f>
        <v>0.25</v>
      </c>
      <c r="Z51" s="9">
        <f>IF(E51=0,0,(V51+J51)/E51)</f>
        <v>0.33333333333333331</v>
      </c>
      <c r="AA51" s="11">
        <f>IF(U51=0,0,W51/U51)</f>
        <v>0.25</v>
      </c>
      <c r="AB51" s="3">
        <f>AA51-Y51</f>
        <v>0</v>
      </c>
      <c r="AC51" s="28">
        <f>AA51+Z51</f>
        <v>0.58333333333333326</v>
      </c>
      <c r="AD51" s="3">
        <f>IF(E51=0,0,(V51+J51+L51)/E51)</f>
        <v>0.44444444444444442</v>
      </c>
      <c r="AE51" s="3">
        <f>IF(U51=0,0,X51/U51)</f>
        <v>0.375</v>
      </c>
      <c r="AF51" s="21">
        <f>Z51+AE51</f>
        <v>0.70833333333333326</v>
      </c>
      <c r="AG51" s="3">
        <f>IF(AD51=0,0,1-Z51/AD51)</f>
        <v>0.25</v>
      </c>
      <c r="AH51" s="3">
        <f>IF(E51=0,0,K51/E51)</f>
        <v>0</v>
      </c>
      <c r="AI51" t="str">
        <f>T51</f>
        <v xml:space="preserve">ssg=1, lfd=1, 2bg=1, </v>
      </c>
    </row>
    <row r="52" spans="1:36">
      <c r="A52">
        <v>51</v>
      </c>
      <c r="B52">
        <v>161</v>
      </c>
      <c r="C52" t="s">
        <v>264</v>
      </c>
      <c r="D52" t="s">
        <v>92</v>
      </c>
      <c r="E52">
        <v>3</v>
      </c>
      <c r="F52">
        <v>0</v>
      </c>
      <c r="G52">
        <v>0</v>
      </c>
      <c r="H52">
        <v>0</v>
      </c>
      <c r="I52">
        <v>0</v>
      </c>
      <c r="J52" s="7">
        <v>0</v>
      </c>
      <c r="K52" s="7">
        <v>0</v>
      </c>
      <c r="L52">
        <v>1</v>
      </c>
      <c r="M52">
        <v>2</v>
      </c>
      <c r="N52" s="5">
        <v>1</v>
      </c>
      <c r="O52" s="15">
        <v>0</v>
      </c>
      <c r="P52" s="15">
        <v>1</v>
      </c>
      <c r="Q52" s="15">
        <v>1</v>
      </c>
      <c r="R52" s="15">
        <v>0</v>
      </c>
      <c r="S52" s="24">
        <v>0</v>
      </c>
      <c r="T52" s="15" t="s">
        <v>265</v>
      </c>
      <c r="U52">
        <f>E52-J52-S52</f>
        <v>3</v>
      </c>
      <c r="V52">
        <f>F52+G52+H52+I52</f>
        <v>0</v>
      </c>
      <c r="W52">
        <f>F52+2*G52+3*H52+4*I52</f>
        <v>0</v>
      </c>
      <c r="X52">
        <f>F52+2*G52+3*H52+4*I52+M52</f>
        <v>2</v>
      </c>
      <c r="Y52" s="13">
        <f>IF(U52=0,0,V52/U52)</f>
        <v>0</v>
      </c>
      <c r="Z52" s="9">
        <f>IF(E52=0,0,(V52+J52)/E52)</f>
        <v>0</v>
      </c>
      <c r="AA52" s="11">
        <f>IF(U52=0,0,W52/U52)</f>
        <v>0</v>
      </c>
      <c r="AB52" s="3">
        <f>AA52-Y52</f>
        <v>0</v>
      </c>
      <c r="AC52" s="28">
        <f>AA52+Z52</f>
        <v>0</v>
      </c>
      <c r="AD52" s="3">
        <f>IF(E52=0,0,(V52+J52+L52)/E52)</f>
        <v>0.33333333333333331</v>
      </c>
      <c r="AE52" s="3">
        <f>IF(U52=0,0,X52/U52)</f>
        <v>0.66666666666666663</v>
      </c>
      <c r="AF52" s="21">
        <f>Z52+AE52</f>
        <v>0.66666666666666663</v>
      </c>
      <c r="AG52" s="3">
        <f>IF(AD52=0,0,1-Z52/AD52)</f>
        <v>1</v>
      </c>
      <c r="AH52" s="3">
        <f>IF(E52=0,0,K52/E52)</f>
        <v>0</v>
      </c>
      <c r="AI52" t="str">
        <f>T52</f>
        <v xml:space="preserve">1bg=1, ssg=1, 3bg=1, </v>
      </c>
      <c r="AJ52" t="s">
        <v>178</v>
      </c>
    </row>
    <row r="53" spans="1:36">
      <c r="A53">
        <v>52</v>
      </c>
      <c r="B53">
        <v>184</v>
      </c>
      <c r="C53" t="s">
        <v>286</v>
      </c>
      <c r="D53" t="s">
        <v>87</v>
      </c>
      <c r="E53">
        <v>4</v>
      </c>
      <c r="F53">
        <v>0</v>
      </c>
      <c r="G53">
        <v>0</v>
      </c>
      <c r="H53">
        <v>0</v>
      </c>
      <c r="I53">
        <v>0</v>
      </c>
      <c r="J53" s="7">
        <v>0</v>
      </c>
      <c r="K53" s="7">
        <v>2</v>
      </c>
      <c r="L53">
        <v>1</v>
      </c>
      <c r="M53">
        <v>2</v>
      </c>
      <c r="N53" s="5">
        <v>0</v>
      </c>
      <c r="O53" s="15">
        <v>0</v>
      </c>
      <c r="P53" s="15">
        <v>1</v>
      </c>
      <c r="Q53" s="15">
        <v>0</v>
      </c>
      <c r="R53" s="15">
        <v>0</v>
      </c>
      <c r="S53" s="24">
        <v>0</v>
      </c>
      <c r="U53">
        <f>E53-J53-S53</f>
        <v>4</v>
      </c>
      <c r="V53">
        <f>F53+G53+H53+I53</f>
        <v>0</v>
      </c>
      <c r="W53">
        <f>F53+2*G53+3*H53+4*I53</f>
        <v>0</v>
      </c>
      <c r="X53">
        <f>F53+2*G53+3*H53+4*I53+M53</f>
        <v>2</v>
      </c>
      <c r="Y53" s="13">
        <f>IF(U53=0,0,V53/U53)</f>
        <v>0</v>
      </c>
      <c r="Z53" s="9">
        <f>IF(E53=0,0,(V53+J53)/E53)</f>
        <v>0</v>
      </c>
      <c r="AA53" s="11">
        <f>IF(U53=0,0,W53/U53)</f>
        <v>0</v>
      </c>
      <c r="AB53" s="3">
        <f>AA53-Y53</f>
        <v>0</v>
      </c>
      <c r="AC53" s="28">
        <f>AA53+Z53</f>
        <v>0</v>
      </c>
      <c r="AD53" s="3">
        <f>IF(E53=0,0,(V53+J53+L53)/E53)</f>
        <v>0.25</v>
      </c>
      <c r="AE53" s="3">
        <f>IF(U53=0,0,X53/U53)</f>
        <v>0.5</v>
      </c>
      <c r="AF53" s="21">
        <f>Z53+AE53</f>
        <v>0.5</v>
      </c>
      <c r="AG53" s="3">
        <f>IF(AD53=0,0,1-Z53/AD53)</f>
        <v>1</v>
      </c>
      <c r="AH53" s="3">
        <f>IF(E53=0,0,K53/E53)</f>
        <v>0.5</v>
      </c>
      <c r="AI53">
        <f>T53</f>
        <v>0</v>
      </c>
    </row>
    <row r="54" spans="1:36">
      <c r="A54">
        <v>53</v>
      </c>
      <c r="B54">
        <v>129</v>
      </c>
      <c r="C54" t="s">
        <v>67</v>
      </c>
      <c r="D54" t="s">
        <v>38</v>
      </c>
      <c r="E54">
        <v>4</v>
      </c>
      <c r="F54">
        <v>0</v>
      </c>
      <c r="G54">
        <v>0</v>
      </c>
      <c r="H54">
        <v>0</v>
      </c>
      <c r="I54">
        <v>0</v>
      </c>
      <c r="J54" s="7">
        <v>1</v>
      </c>
      <c r="K54" s="7">
        <v>1</v>
      </c>
      <c r="L54">
        <v>0</v>
      </c>
      <c r="M54">
        <v>0</v>
      </c>
      <c r="N54" s="5">
        <v>0</v>
      </c>
      <c r="O54" s="15">
        <v>0</v>
      </c>
      <c r="P54" s="15">
        <v>0</v>
      </c>
      <c r="Q54" s="15">
        <v>0</v>
      </c>
      <c r="R54" s="15">
        <v>2</v>
      </c>
      <c r="S54" s="24">
        <v>0</v>
      </c>
      <c r="U54">
        <f>E54-J54-S54</f>
        <v>3</v>
      </c>
      <c r="V54">
        <f>F54+G54+H54+I54</f>
        <v>0</v>
      </c>
      <c r="W54">
        <f>F54+2*G54+3*H54+4*I54</f>
        <v>0</v>
      </c>
      <c r="X54">
        <f>F54+2*G54+3*H54+4*I54+M54</f>
        <v>0</v>
      </c>
      <c r="Y54" s="13">
        <f>IF(U54=0,0,V54/U54)</f>
        <v>0</v>
      </c>
      <c r="Z54" s="9">
        <f>IF(E54=0,0,(V54+J54)/E54)</f>
        <v>0.25</v>
      </c>
      <c r="AA54" s="11">
        <f>IF(U54=0,0,W54/U54)</f>
        <v>0</v>
      </c>
      <c r="AB54" s="3">
        <f>AA54-Y54</f>
        <v>0</v>
      </c>
      <c r="AC54" s="28">
        <f>AA54+Z54</f>
        <v>0.25</v>
      </c>
      <c r="AD54" s="3">
        <f>IF(E54=0,0,(V54+J54+L54)/E54)</f>
        <v>0.25</v>
      </c>
      <c r="AE54" s="3">
        <f>IF(U54=0,0,X54/U54)</f>
        <v>0</v>
      </c>
      <c r="AF54" s="21">
        <f>Z54+AE54</f>
        <v>0.25</v>
      </c>
      <c r="AG54" s="3">
        <f>IF(AD54=0,0,1-Z54/AD54)</f>
        <v>0</v>
      </c>
      <c r="AH54" s="3">
        <f>IF(E54=0,0,K54/E54)</f>
        <v>0.25</v>
      </c>
      <c r="AI54">
        <f>T54</f>
        <v>0</v>
      </c>
    </row>
    <row r="55" spans="1:36">
      <c r="A55">
        <v>54</v>
      </c>
      <c r="B55">
        <v>23</v>
      </c>
      <c r="C55" t="s">
        <v>42</v>
      </c>
      <c r="D55" t="s">
        <v>32</v>
      </c>
      <c r="E55">
        <v>10</v>
      </c>
      <c r="F55">
        <v>4</v>
      </c>
      <c r="G55">
        <v>0</v>
      </c>
      <c r="H55">
        <v>0</v>
      </c>
      <c r="I55">
        <v>1</v>
      </c>
      <c r="J55" s="7">
        <v>0</v>
      </c>
      <c r="K55" s="7">
        <v>0</v>
      </c>
      <c r="L55">
        <v>2</v>
      </c>
      <c r="M55">
        <v>2</v>
      </c>
      <c r="N55" s="5">
        <v>4</v>
      </c>
      <c r="O55" s="15">
        <v>0</v>
      </c>
      <c r="P55" s="15">
        <v>1</v>
      </c>
      <c r="Q55" s="15">
        <v>2</v>
      </c>
      <c r="R55" s="15">
        <v>0</v>
      </c>
      <c r="S55" s="24">
        <v>0</v>
      </c>
      <c r="T55" s="15" t="s">
        <v>225</v>
      </c>
      <c r="U55">
        <f>E55-J55-S55</f>
        <v>10</v>
      </c>
      <c r="V55">
        <f>F55+G55+H55+I55</f>
        <v>5</v>
      </c>
      <c r="W55">
        <f>F55+2*G55+3*H55+4*I55</f>
        <v>8</v>
      </c>
      <c r="X55">
        <f>F55+2*G55+3*H55+4*I55+M55</f>
        <v>10</v>
      </c>
      <c r="Y55" s="13">
        <f>IF(U55=0,0,V55/U55)</f>
        <v>0.5</v>
      </c>
      <c r="Z55" s="9">
        <f>IF(E55=0,0,(V55+J55)/E55)</f>
        <v>0.5</v>
      </c>
      <c r="AA55" s="11">
        <f>IF(U55=0,0,W55/U55)</f>
        <v>0.8</v>
      </c>
      <c r="AB55" s="3">
        <f>AA55-Y55</f>
        <v>0.30000000000000004</v>
      </c>
      <c r="AC55" s="28">
        <f>AA55+Z55</f>
        <v>1.3</v>
      </c>
      <c r="AD55" s="3">
        <f>IF(E55=0,0,(V55+J55+L55)/E55)</f>
        <v>0.7</v>
      </c>
      <c r="AE55" s="3">
        <f>IF(U55=0,0,X55/U55)</f>
        <v>1</v>
      </c>
      <c r="AF55" s="21">
        <f>Z55+AE55</f>
        <v>1.5</v>
      </c>
      <c r="AG55" s="3">
        <f>IF(AD55=0,0,1-Z55/AD55)</f>
        <v>0.2857142857142857</v>
      </c>
      <c r="AH55" s="3">
        <f>IF(E55=0,0,K55/E55)</f>
        <v>0</v>
      </c>
      <c r="AI55" t="str">
        <f>T55</f>
        <v xml:space="preserve">ssg=1, 3bt=1, 3bg=2, cfg=1, </v>
      </c>
    </row>
    <row r="56" spans="1:36">
      <c r="A56">
        <v>55</v>
      </c>
      <c r="B56">
        <v>176</v>
      </c>
      <c r="C56" t="s">
        <v>177</v>
      </c>
      <c r="D56" t="s">
        <v>85</v>
      </c>
      <c r="E56">
        <v>5</v>
      </c>
      <c r="F56">
        <v>0</v>
      </c>
      <c r="G56">
        <v>0</v>
      </c>
      <c r="H56">
        <v>0</v>
      </c>
      <c r="I56">
        <v>0</v>
      </c>
      <c r="J56" s="7">
        <v>0</v>
      </c>
      <c r="K56" s="7">
        <v>1</v>
      </c>
      <c r="L56">
        <v>0</v>
      </c>
      <c r="M56">
        <v>0</v>
      </c>
      <c r="N56" s="5">
        <v>0</v>
      </c>
      <c r="O56" s="15">
        <v>0</v>
      </c>
      <c r="P56" s="15">
        <v>0</v>
      </c>
      <c r="Q56" s="15">
        <v>1</v>
      </c>
      <c r="R56" s="15">
        <v>3</v>
      </c>
      <c r="S56" s="24">
        <v>0</v>
      </c>
      <c r="U56">
        <f>E56-J56-S56</f>
        <v>5</v>
      </c>
      <c r="V56">
        <f>F56+G56+H56+I56</f>
        <v>0</v>
      </c>
      <c r="W56">
        <f>F56+2*G56+3*H56+4*I56</f>
        <v>0</v>
      </c>
      <c r="X56">
        <f>F56+2*G56+3*H56+4*I56+M56</f>
        <v>0</v>
      </c>
      <c r="Y56" s="13">
        <f>IF(U56=0,0,V56/U56)</f>
        <v>0</v>
      </c>
      <c r="Z56" s="9">
        <f>IF(E56=0,0,(V56+J56)/E56)</f>
        <v>0</v>
      </c>
      <c r="AA56" s="11">
        <f>IF(U56=0,0,W56/U56)</f>
        <v>0</v>
      </c>
      <c r="AB56" s="3">
        <f>AA56-Y56</f>
        <v>0</v>
      </c>
      <c r="AC56" s="28">
        <f>AA56+Z56</f>
        <v>0</v>
      </c>
      <c r="AD56" s="3">
        <f>IF(E56=0,0,(V56+J56+L56)/E56)</f>
        <v>0</v>
      </c>
      <c r="AE56" s="3">
        <f>IF(U56=0,0,X56/U56)</f>
        <v>0</v>
      </c>
      <c r="AF56" s="21">
        <f>Z56+AE56</f>
        <v>0</v>
      </c>
      <c r="AG56" s="3">
        <f>IF(AD56=0,0,1-Z56/AD56)</f>
        <v>0</v>
      </c>
      <c r="AH56" s="3">
        <f>IF(E56=0,0,K56/E56)</f>
        <v>0.2</v>
      </c>
      <c r="AI56">
        <f>T56</f>
        <v>0</v>
      </c>
    </row>
    <row r="57" spans="1:36">
      <c r="A57">
        <v>56</v>
      </c>
      <c r="B57">
        <v>62</v>
      </c>
      <c r="C57" t="s">
        <v>115</v>
      </c>
      <c r="D57" t="s">
        <v>32</v>
      </c>
      <c r="E57">
        <v>6</v>
      </c>
      <c r="F57">
        <v>1</v>
      </c>
      <c r="G57">
        <v>1</v>
      </c>
      <c r="H57">
        <v>0</v>
      </c>
      <c r="I57">
        <v>0</v>
      </c>
      <c r="J57" s="7">
        <v>0</v>
      </c>
      <c r="K57" s="7">
        <v>0</v>
      </c>
      <c r="L57">
        <v>3</v>
      </c>
      <c r="M57">
        <v>3</v>
      </c>
      <c r="N57" s="5">
        <v>2</v>
      </c>
      <c r="O57" s="15">
        <v>0</v>
      </c>
      <c r="P57" s="15">
        <v>0</v>
      </c>
      <c r="Q57" s="15">
        <v>0</v>
      </c>
      <c r="R57" s="15">
        <v>1</v>
      </c>
      <c r="S57" s="24">
        <v>0</v>
      </c>
      <c r="T57" s="15" t="s">
        <v>213</v>
      </c>
      <c r="U57">
        <f>E57-J57-S57</f>
        <v>6</v>
      </c>
      <c r="V57">
        <f>F57+G57+H57+I57</f>
        <v>2</v>
      </c>
      <c r="W57">
        <f>F57+2*G57+3*H57+4*I57</f>
        <v>3</v>
      </c>
      <c r="X57">
        <f>F57+2*G57+3*H57+4*I57+M57</f>
        <v>6</v>
      </c>
      <c r="Y57" s="13">
        <f>IF(U57=0,0,V57/U57)</f>
        <v>0.33333333333333331</v>
      </c>
      <c r="Z57" s="9">
        <f>IF(E57=0,0,(V57+J57)/E57)</f>
        <v>0.33333333333333331</v>
      </c>
      <c r="AA57" s="11">
        <f>IF(U57=0,0,W57/U57)</f>
        <v>0.5</v>
      </c>
      <c r="AB57" s="3">
        <f>AA57-Y57</f>
        <v>0.16666666666666669</v>
      </c>
      <c r="AC57" s="28">
        <f>AA57+Z57</f>
        <v>0.83333333333333326</v>
      </c>
      <c r="AD57" s="3">
        <f>IF(E57=0,0,(V57+J57+L57)/E57)</f>
        <v>0.83333333333333337</v>
      </c>
      <c r="AE57" s="3">
        <f>IF(U57=0,0,X57/U57)</f>
        <v>1</v>
      </c>
      <c r="AF57" s="21">
        <f>Z57+AE57</f>
        <v>1.3333333333333333</v>
      </c>
      <c r="AG57" s="3">
        <f>IF(AD57=0,0,1-Z57/AD57)</f>
        <v>0.60000000000000009</v>
      </c>
      <c r="AH57" s="3">
        <f>IF(E57=0,0,K57/E57)</f>
        <v>0</v>
      </c>
      <c r="AI57" t="str">
        <f>T57</f>
        <v xml:space="preserve">ffg=1, ffa=1, pa=1, 2ba=1, cfd=1, </v>
      </c>
    </row>
    <row r="58" spans="1:36">
      <c r="A58">
        <v>57</v>
      </c>
      <c r="B58">
        <v>197</v>
      </c>
      <c r="C58" t="s">
        <v>284</v>
      </c>
      <c r="D58" t="s">
        <v>92</v>
      </c>
      <c r="E58">
        <v>3</v>
      </c>
      <c r="F58">
        <v>0</v>
      </c>
      <c r="G58">
        <v>0</v>
      </c>
      <c r="H58">
        <v>0</v>
      </c>
      <c r="I58">
        <v>0</v>
      </c>
      <c r="J58" s="7">
        <v>0</v>
      </c>
      <c r="K58" s="7">
        <v>1</v>
      </c>
      <c r="L58">
        <v>1</v>
      </c>
      <c r="M58">
        <v>1</v>
      </c>
      <c r="N58" s="5">
        <v>0</v>
      </c>
      <c r="O58" s="15">
        <v>0</v>
      </c>
      <c r="P58" s="15">
        <v>0</v>
      </c>
      <c r="Q58" s="15">
        <v>1</v>
      </c>
      <c r="R58" s="15">
        <v>0</v>
      </c>
      <c r="S58" s="24">
        <v>0</v>
      </c>
      <c r="T58" s="15" t="s">
        <v>285</v>
      </c>
      <c r="U58">
        <f>E58-J58-S58</f>
        <v>3</v>
      </c>
      <c r="V58">
        <f>F58+G58+H58+I58</f>
        <v>0</v>
      </c>
      <c r="W58">
        <f>F58+2*G58+3*H58+4*I58</f>
        <v>0</v>
      </c>
      <c r="X58">
        <f>F58+2*G58+3*H58+4*I58+M58</f>
        <v>1</v>
      </c>
      <c r="Y58" s="13">
        <f>IF(U58=0,0,V58/U58)</f>
        <v>0</v>
      </c>
      <c r="Z58" s="9">
        <f>IF(E58=0,0,(V58+J58)/E58)</f>
        <v>0</v>
      </c>
      <c r="AA58" s="11">
        <f>IF(U58=0,0,W58/U58)</f>
        <v>0</v>
      </c>
      <c r="AB58" s="3">
        <f>AA58-Y58</f>
        <v>0</v>
      </c>
      <c r="AC58" s="28">
        <f>AA58+Z58</f>
        <v>0</v>
      </c>
      <c r="AD58" s="3">
        <f>IF(E58=0,0,(V58+J58+L58)/E58)</f>
        <v>0.33333333333333331</v>
      </c>
      <c r="AE58" s="3">
        <f>IF(U58=0,0,X58/U58)</f>
        <v>0.33333333333333331</v>
      </c>
      <c r="AF58" s="21">
        <f>Z58+AE58</f>
        <v>0.33333333333333331</v>
      </c>
      <c r="AG58" s="3">
        <f>IF(AD58=0,0,1-Z58/AD58)</f>
        <v>1</v>
      </c>
      <c r="AH58" s="3">
        <f>IF(E58=0,0,K58/E58)</f>
        <v>0.33333333333333331</v>
      </c>
      <c r="AI58" t="str">
        <f>T58</f>
        <v xml:space="preserve">pae=1, 3bgslow=1, </v>
      </c>
    </row>
    <row r="59" spans="1:36" ht="13.5" customHeight="1">
      <c r="A59">
        <v>58</v>
      </c>
      <c r="B59">
        <v>55</v>
      </c>
      <c r="C59" t="s">
        <v>164</v>
      </c>
      <c r="D59" t="s">
        <v>83</v>
      </c>
      <c r="E59">
        <v>6</v>
      </c>
      <c r="F59">
        <v>2</v>
      </c>
      <c r="G59">
        <v>0</v>
      </c>
      <c r="H59">
        <v>0</v>
      </c>
      <c r="I59">
        <v>0</v>
      </c>
      <c r="J59" s="7">
        <v>1</v>
      </c>
      <c r="K59" s="7">
        <v>0</v>
      </c>
      <c r="L59">
        <v>2</v>
      </c>
      <c r="M59">
        <v>2</v>
      </c>
      <c r="N59" s="5">
        <v>0</v>
      </c>
      <c r="O59" s="15">
        <v>1</v>
      </c>
      <c r="P59" s="15">
        <v>0</v>
      </c>
      <c r="Q59" s="15">
        <v>0</v>
      </c>
      <c r="R59" s="15">
        <v>0</v>
      </c>
      <c r="S59" s="24">
        <v>0</v>
      </c>
      <c r="T59" s="15" t="s">
        <v>201</v>
      </c>
      <c r="U59">
        <f>E59-J59-S59</f>
        <v>5</v>
      </c>
      <c r="V59">
        <f>F59+G59+H59+I59</f>
        <v>2</v>
      </c>
      <c r="W59">
        <f>F59+2*G59+3*H59+4*I59</f>
        <v>2</v>
      </c>
      <c r="X59">
        <f>F59+2*G59+3*H59+4*I59+M59</f>
        <v>4</v>
      </c>
      <c r="Y59" s="13">
        <f>IF(U59=0,0,V59/U59)</f>
        <v>0.4</v>
      </c>
      <c r="Z59" s="9">
        <f>IF(E59=0,0,(V59+J59)/E59)</f>
        <v>0.5</v>
      </c>
      <c r="AA59" s="11">
        <f>IF(U59=0,0,W59/U59)</f>
        <v>0.4</v>
      </c>
      <c r="AB59" s="3">
        <f>AA59-Y59</f>
        <v>0</v>
      </c>
      <c r="AC59" s="28">
        <f>AA59+Z59</f>
        <v>0.9</v>
      </c>
      <c r="AD59" s="3">
        <f>IF(E59=0,0,(V59+J59+L59)/E59)</f>
        <v>0.83333333333333337</v>
      </c>
      <c r="AE59" s="3">
        <f>IF(U59=0,0,X59/U59)</f>
        <v>0.8</v>
      </c>
      <c r="AF59" s="21">
        <f>Z59+AE59</f>
        <v>1.3</v>
      </c>
      <c r="AG59" s="3">
        <f>IF(AD59=0,0,1-Z59/AD59)</f>
        <v>0.4</v>
      </c>
      <c r="AH59" s="3">
        <f>IF(E59=0,0,K59/E59)</f>
        <v>0</v>
      </c>
      <c r="AI59" t="str">
        <f>T59</f>
        <v xml:space="preserve">ssp=1, </v>
      </c>
    </row>
    <row r="60" spans="1:36">
      <c r="A60">
        <v>59</v>
      </c>
      <c r="B60">
        <v>18</v>
      </c>
      <c r="C60" t="s">
        <v>65</v>
      </c>
      <c r="D60" t="s">
        <v>38</v>
      </c>
      <c r="E60">
        <v>5</v>
      </c>
      <c r="F60">
        <v>2</v>
      </c>
      <c r="G60">
        <v>1</v>
      </c>
      <c r="H60">
        <v>0</v>
      </c>
      <c r="I60">
        <v>0</v>
      </c>
      <c r="J60" s="7">
        <v>0</v>
      </c>
      <c r="K60" s="7">
        <v>0</v>
      </c>
      <c r="L60">
        <v>0</v>
      </c>
      <c r="M60">
        <v>1</v>
      </c>
      <c r="N60" s="5">
        <v>1</v>
      </c>
      <c r="O60" s="15">
        <v>0</v>
      </c>
      <c r="P60" s="15">
        <v>2</v>
      </c>
      <c r="Q60" s="15">
        <v>0</v>
      </c>
      <c r="R60" s="15">
        <v>0</v>
      </c>
      <c r="S60" s="24">
        <v>0</v>
      </c>
      <c r="T60" s="15" t="s">
        <v>251</v>
      </c>
      <c r="U60">
        <f>E60-J60-S60</f>
        <v>5</v>
      </c>
      <c r="V60">
        <f>F60+G60+H60+I60</f>
        <v>3</v>
      </c>
      <c r="W60">
        <f>F60+2*G60+3*H60+4*I60</f>
        <v>4</v>
      </c>
      <c r="X60">
        <f>F60+2*G60+3*H60+4*I60+M60</f>
        <v>5</v>
      </c>
      <c r="Y60" s="13">
        <f>IF(U60=0,0,V60/U60)</f>
        <v>0.6</v>
      </c>
      <c r="Z60" s="9">
        <f>IF(E60=0,0,(V60+J60)/E60)</f>
        <v>0.6</v>
      </c>
      <c r="AA60" s="11">
        <f>IF(U60=0,0,W60/U60)</f>
        <v>0.8</v>
      </c>
      <c r="AB60" s="3">
        <f>AA60-Y60</f>
        <v>0.20000000000000007</v>
      </c>
      <c r="AC60" s="28">
        <f>AA60+Z60</f>
        <v>1.4</v>
      </c>
      <c r="AD60" s="3">
        <f>IF(E60=0,0,(V60+J60+L60)/E60)</f>
        <v>0.6</v>
      </c>
      <c r="AE60" s="3">
        <f>IF(U60=0,0,X60/U60)</f>
        <v>1</v>
      </c>
      <c r="AF60" s="21">
        <f>Z60+AE60</f>
        <v>1.6</v>
      </c>
      <c r="AG60" s="3">
        <f>IF(AD60=0,0,1-Z60/AD60)</f>
        <v>0</v>
      </c>
      <c r="AH60" s="3">
        <f>IF(E60=0,0,K60/E60)</f>
        <v>0</v>
      </c>
      <c r="AI60" t="str">
        <f>T60</f>
        <v xml:space="preserve">ffa=1, pt=1, pp!=1, </v>
      </c>
    </row>
    <row r="61" spans="1:36">
      <c r="A61">
        <v>60</v>
      </c>
      <c r="B61">
        <v>111</v>
      </c>
      <c r="C61" t="s">
        <v>166</v>
      </c>
      <c r="D61" t="s">
        <v>83</v>
      </c>
      <c r="E61">
        <v>5</v>
      </c>
      <c r="F61">
        <v>1</v>
      </c>
      <c r="G61">
        <v>0</v>
      </c>
      <c r="H61">
        <v>0</v>
      </c>
      <c r="I61">
        <v>0</v>
      </c>
      <c r="J61" s="7">
        <v>0</v>
      </c>
      <c r="K61" s="7">
        <v>1</v>
      </c>
      <c r="L61">
        <v>0</v>
      </c>
      <c r="M61">
        <v>0</v>
      </c>
      <c r="N61" s="5">
        <v>0</v>
      </c>
      <c r="O61" s="15">
        <v>0</v>
      </c>
      <c r="P61" s="15">
        <v>1</v>
      </c>
      <c r="Q61" s="15">
        <v>0</v>
      </c>
      <c r="R61" s="15">
        <v>2</v>
      </c>
      <c r="S61" s="24">
        <v>0</v>
      </c>
      <c r="T61" s="15" t="s">
        <v>202</v>
      </c>
      <c r="U61">
        <f>E61-J61-S61</f>
        <v>5</v>
      </c>
      <c r="V61">
        <f>F61+G61+H61+I61</f>
        <v>1</v>
      </c>
      <c r="W61">
        <f>F61+2*G61+3*H61+4*I61</f>
        <v>1</v>
      </c>
      <c r="X61">
        <f>F61+2*G61+3*H61+4*I61+M61</f>
        <v>1</v>
      </c>
      <c r="Y61" s="13">
        <f>IF(U61=0,0,V61/U61)</f>
        <v>0.2</v>
      </c>
      <c r="Z61" s="9">
        <f>IF(E61=0,0,(V61+J61)/E61)</f>
        <v>0.2</v>
      </c>
      <c r="AA61" s="11">
        <f>IF(U61=0,0,W61/U61)</f>
        <v>0.2</v>
      </c>
      <c r="AB61" s="3">
        <f>AA61-Y61</f>
        <v>0</v>
      </c>
      <c r="AC61" s="28">
        <f>AA61+Z61</f>
        <v>0.4</v>
      </c>
      <c r="AD61" s="3">
        <f>IF(E61=0,0,(V61+J61+L61)/E61)</f>
        <v>0.2</v>
      </c>
      <c r="AE61" s="3">
        <f>IF(U61=0,0,X61/U61)</f>
        <v>0.2</v>
      </c>
      <c r="AF61" s="21">
        <f>Z61+AE61</f>
        <v>0.4</v>
      </c>
      <c r="AG61" s="3">
        <f>IF(AD61=0,0,1-Z61/AD61)</f>
        <v>0</v>
      </c>
      <c r="AH61" s="3">
        <f>IF(E61=0,0,K61/E61)</f>
        <v>0.2</v>
      </c>
      <c r="AI61" t="str">
        <f>T61</f>
        <v xml:space="preserve">3ba=1, pt=1, </v>
      </c>
    </row>
    <row r="62" spans="1:36">
      <c r="A62">
        <v>61</v>
      </c>
      <c r="B62">
        <v>42</v>
      </c>
      <c r="C62" t="s">
        <v>270</v>
      </c>
      <c r="D62" t="s">
        <v>102</v>
      </c>
      <c r="E62">
        <v>2</v>
      </c>
      <c r="F62">
        <v>1</v>
      </c>
      <c r="G62">
        <v>0</v>
      </c>
      <c r="H62">
        <v>0</v>
      </c>
      <c r="I62">
        <v>0</v>
      </c>
      <c r="J62" s="7">
        <v>0</v>
      </c>
      <c r="K62" s="7">
        <v>0</v>
      </c>
      <c r="L62">
        <v>0</v>
      </c>
      <c r="M62">
        <v>0</v>
      </c>
      <c r="N62" s="5">
        <v>1</v>
      </c>
      <c r="O62" s="15">
        <v>0</v>
      </c>
      <c r="P62" s="15">
        <v>1</v>
      </c>
      <c r="Q62" s="15">
        <v>0</v>
      </c>
      <c r="R62" s="15">
        <v>0</v>
      </c>
      <c r="S62" s="24">
        <v>0</v>
      </c>
      <c r="U62">
        <f>E62-J62-S62</f>
        <v>2</v>
      </c>
      <c r="V62">
        <f>F62+G62+H62+I62</f>
        <v>1</v>
      </c>
      <c r="W62">
        <f>F62+2*G62+3*H62+4*I62</f>
        <v>1</v>
      </c>
      <c r="X62">
        <f>F62+2*G62+3*H62+4*I62+M62</f>
        <v>1</v>
      </c>
      <c r="Y62" s="13">
        <f>IF(U62=0,0,V62/U62)</f>
        <v>0.5</v>
      </c>
      <c r="Z62" s="9">
        <f>IF(E62=0,0,(V62+J62)/E62)</f>
        <v>0.5</v>
      </c>
      <c r="AA62" s="11">
        <f>IF(U62=0,0,W62/U62)</f>
        <v>0.5</v>
      </c>
      <c r="AB62" s="3">
        <f>AA62-Y62</f>
        <v>0</v>
      </c>
      <c r="AC62" s="28">
        <f>AA62+Z62</f>
        <v>1</v>
      </c>
      <c r="AD62" s="3">
        <f>IF(E62=0,0,(V62+J62+L62)/E62)</f>
        <v>0.5</v>
      </c>
      <c r="AE62" s="3">
        <f>IF(U62=0,0,X62/U62)</f>
        <v>0.5</v>
      </c>
      <c r="AF62" s="21">
        <f>Z62+AE62</f>
        <v>1</v>
      </c>
      <c r="AG62" s="3">
        <f>IF(AD62=0,0,1-Z62/AD62)</f>
        <v>0</v>
      </c>
      <c r="AH62" s="3">
        <f>IF(E62=0,0,K62/E62)</f>
        <v>0</v>
      </c>
      <c r="AI62">
        <f>T62</f>
        <v>0</v>
      </c>
    </row>
    <row r="63" spans="1:36">
      <c r="A63">
        <v>62</v>
      </c>
      <c r="B63">
        <v>117</v>
      </c>
      <c r="C63" t="s">
        <v>325</v>
      </c>
      <c r="D63" t="s">
        <v>32</v>
      </c>
      <c r="E63">
        <v>3</v>
      </c>
      <c r="F63">
        <v>0</v>
      </c>
      <c r="G63">
        <v>0</v>
      </c>
      <c r="H63">
        <v>0</v>
      </c>
      <c r="I63">
        <v>0</v>
      </c>
      <c r="J63" s="7">
        <v>1</v>
      </c>
      <c r="K63" s="7">
        <v>2</v>
      </c>
      <c r="L63">
        <v>0</v>
      </c>
      <c r="M63">
        <v>0</v>
      </c>
      <c r="N63" s="5">
        <v>1</v>
      </c>
      <c r="O63" s="15">
        <v>0</v>
      </c>
      <c r="P63" s="15">
        <v>0</v>
      </c>
      <c r="Q63" s="15">
        <v>0</v>
      </c>
      <c r="R63" s="15">
        <v>0</v>
      </c>
      <c r="S63" s="24">
        <v>0</v>
      </c>
      <c r="U63">
        <f>E63-J63-S63</f>
        <v>2</v>
      </c>
      <c r="V63">
        <f>F63+G63+H63+I63</f>
        <v>0</v>
      </c>
      <c r="W63">
        <f>F63+2*G63+3*H63+4*I63</f>
        <v>0</v>
      </c>
      <c r="X63">
        <f>F63+2*G63+3*H63+4*I63+M63</f>
        <v>0</v>
      </c>
      <c r="Y63" s="13">
        <f>IF(U63=0,0,V63/U63)</f>
        <v>0</v>
      </c>
      <c r="Z63" s="9">
        <f>IF(E63=0,0,(V63+J63)/E63)</f>
        <v>0.33333333333333331</v>
      </c>
      <c r="AA63" s="11">
        <f>IF(U63=0,0,W63/U63)</f>
        <v>0</v>
      </c>
      <c r="AB63" s="3">
        <f>AA63-Y63</f>
        <v>0</v>
      </c>
      <c r="AC63" s="28">
        <f>AA63+Z63</f>
        <v>0.33333333333333331</v>
      </c>
      <c r="AD63" s="3">
        <f>IF(E63=0,0,(V63+J63+L63)/E63)</f>
        <v>0.33333333333333331</v>
      </c>
      <c r="AE63" s="3">
        <f>IF(U63=0,0,X63/U63)</f>
        <v>0</v>
      </c>
      <c r="AF63" s="21">
        <f>Z63+AE63</f>
        <v>0.33333333333333331</v>
      </c>
      <c r="AG63" s="3">
        <f>IF(AD63=0,0,1-Z63/AD63)</f>
        <v>0</v>
      </c>
      <c r="AH63" s="3">
        <f>IF(E63=0,0,K63/E63)</f>
        <v>0.66666666666666663</v>
      </c>
      <c r="AI63">
        <f>T63</f>
        <v>0</v>
      </c>
    </row>
    <row r="64" spans="1:36">
      <c r="A64">
        <v>63</v>
      </c>
      <c r="B64">
        <v>82</v>
      </c>
      <c r="C64" t="s">
        <v>37</v>
      </c>
      <c r="D64" t="s">
        <v>35</v>
      </c>
      <c r="E64">
        <v>10</v>
      </c>
      <c r="F64">
        <v>1</v>
      </c>
      <c r="G64">
        <v>1</v>
      </c>
      <c r="H64">
        <v>0</v>
      </c>
      <c r="I64">
        <v>0</v>
      </c>
      <c r="J64" s="7">
        <v>1</v>
      </c>
      <c r="K64" s="7">
        <v>2</v>
      </c>
      <c r="L64">
        <v>2</v>
      </c>
      <c r="M64">
        <v>2</v>
      </c>
      <c r="N64" s="5">
        <v>2</v>
      </c>
      <c r="O64" s="15">
        <v>0</v>
      </c>
      <c r="P64" s="15">
        <v>1</v>
      </c>
      <c r="Q64" s="15">
        <v>0</v>
      </c>
      <c r="R64" s="15">
        <v>2</v>
      </c>
      <c r="S64" s="24">
        <v>0</v>
      </c>
      <c r="T64" s="15" t="s">
        <v>293</v>
      </c>
      <c r="U64">
        <f>E64-J64-S64</f>
        <v>9</v>
      </c>
      <c r="V64">
        <f>F64+G64+H64+I64</f>
        <v>2</v>
      </c>
      <c r="W64">
        <f>F64+2*G64+3*H64+4*I64</f>
        <v>3</v>
      </c>
      <c r="X64">
        <f>F64+2*G64+3*H64+4*I64+M64</f>
        <v>5</v>
      </c>
      <c r="Y64" s="13">
        <f>IF(U64=0,0,V64/U64)</f>
        <v>0.22222222222222221</v>
      </c>
      <c r="Z64" s="9">
        <f>IF(E64=0,0,(V64+J64)/E64)</f>
        <v>0.3</v>
      </c>
      <c r="AA64" s="11">
        <f>IF(U64=0,0,W64/U64)</f>
        <v>0.33333333333333331</v>
      </c>
      <c r="AB64" s="3">
        <f>AA64-Y64</f>
        <v>0.1111111111111111</v>
      </c>
      <c r="AC64" s="28">
        <f>AA64+Z64</f>
        <v>0.6333333333333333</v>
      </c>
      <c r="AD64" s="3">
        <f>IF(E64=0,0,(V64+J64+L64)/E64)</f>
        <v>0.5</v>
      </c>
      <c r="AE64" s="3">
        <f>IF(U64=0,0,X64/U64)</f>
        <v>0.55555555555555558</v>
      </c>
      <c r="AF64" s="21">
        <f>Z64+AE64</f>
        <v>0.85555555555555562</v>
      </c>
      <c r="AG64" s="3">
        <f>IF(AD64=0,0,1-Z64/AD64)</f>
        <v>0.4</v>
      </c>
      <c r="AH64" s="3">
        <f>IF(E64=0,0,K64/E64)</f>
        <v>0.2</v>
      </c>
      <c r="AI64" t="str">
        <f>T64</f>
        <v xml:space="preserve">1bg=1, ssg=1, rfg=1, lfa=1, rfa=1, </v>
      </c>
    </row>
    <row r="65" spans="1:35">
      <c r="A65">
        <v>64</v>
      </c>
      <c r="B65">
        <v>11</v>
      </c>
      <c r="C65" t="s">
        <v>106</v>
      </c>
      <c r="D65" t="s">
        <v>87</v>
      </c>
      <c r="E65">
        <v>2</v>
      </c>
      <c r="F65">
        <v>0</v>
      </c>
      <c r="G65">
        <v>1</v>
      </c>
      <c r="H65">
        <v>0</v>
      </c>
      <c r="I65">
        <v>0</v>
      </c>
      <c r="J65" s="7">
        <v>0</v>
      </c>
      <c r="K65" s="7">
        <v>1</v>
      </c>
      <c r="L65">
        <v>0</v>
      </c>
      <c r="M65">
        <v>0</v>
      </c>
      <c r="N65" s="5">
        <v>0</v>
      </c>
      <c r="O65" s="15">
        <v>0</v>
      </c>
      <c r="P65" s="15">
        <v>0</v>
      </c>
      <c r="Q65" s="15">
        <v>0</v>
      </c>
      <c r="R65" s="15">
        <v>0</v>
      </c>
      <c r="S65" s="24">
        <v>0</v>
      </c>
      <c r="U65">
        <f>E65-J65-S65</f>
        <v>2</v>
      </c>
      <c r="V65">
        <f>F65+G65+H65+I65</f>
        <v>1</v>
      </c>
      <c r="W65">
        <f>F65+2*G65+3*H65+4*I65</f>
        <v>2</v>
      </c>
      <c r="X65">
        <f>F65+2*G65+3*H65+4*I65+M65</f>
        <v>2</v>
      </c>
      <c r="Y65" s="13">
        <f>IF(U65=0,0,V65/U65)</f>
        <v>0.5</v>
      </c>
      <c r="Z65" s="9">
        <f>IF(E65=0,0,(V65+J65)/E65)</f>
        <v>0.5</v>
      </c>
      <c r="AA65" s="11">
        <f>IF(U65=0,0,W65/U65)</f>
        <v>1</v>
      </c>
      <c r="AB65" s="3">
        <f>AA65-Y65</f>
        <v>0.5</v>
      </c>
      <c r="AC65" s="28">
        <f>AA65+Z65</f>
        <v>1.5</v>
      </c>
      <c r="AD65" s="3">
        <f>IF(E65=0,0,(V65+J65+L65)/E65)</f>
        <v>0.5</v>
      </c>
      <c r="AE65" s="3">
        <f>IF(U65=0,0,X65/U65)</f>
        <v>1</v>
      </c>
      <c r="AF65" s="21">
        <f>Z65+AE65</f>
        <v>1.5</v>
      </c>
      <c r="AG65" s="3">
        <f>IF(AD65=0,0,1-Z65/AD65)</f>
        <v>0</v>
      </c>
      <c r="AH65" s="3">
        <f>IF(E65=0,0,K65/E65)</f>
        <v>0.5</v>
      </c>
      <c r="AI65">
        <f>T65</f>
        <v>0</v>
      </c>
    </row>
    <row r="66" spans="1:35">
      <c r="A66">
        <v>65</v>
      </c>
      <c r="B66">
        <v>144</v>
      </c>
      <c r="C66" t="s">
        <v>69</v>
      </c>
      <c r="D66" t="s">
        <v>41</v>
      </c>
      <c r="E66">
        <v>10</v>
      </c>
      <c r="F66">
        <v>0</v>
      </c>
      <c r="G66">
        <v>0</v>
      </c>
      <c r="H66">
        <v>0</v>
      </c>
      <c r="I66">
        <v>0</v>
      </c>
      <c r="J66" s="7">
        <v>1</v>
      </c>
      <c r="K66" s="7">
        <v>4</v>
      </c>
      <c r="L66">
        <v>1</v>
      </c>
      <c r="M66">
        <v>2</v>
      </c>
      <c r="N66" s="5">
        <v>0</v>
      </c>
      <c r="O66" s="15">
        <v>0</v>
      </c>
      <c r="P66" s="15">
        <v>2</v>
      </c>
      <c r="Q66" s="15">
        <v>1</v>
      </c>
      <c r="R66" s="15">
        <v>0</v>
      </c>
      <c r="S66" s="24">
        <v>0</v>
      </c>
      <c r="U66">
        <f>E66-J66-S66</f>
        <v>9</v>
      </c>
      <c r="V66">
        <f>F66+G66+H66+I66</f>
        <v>0</v>
      </c>
      <c r="W66">
        <f>F66+2*G66+3*H66+4*I66</f>
        <v>0</v>
      </c>
      <c r="X66">
        <f>F66+2*G66+3*H66+4*I66+M66</f>
        <v>2</v>
      </c>
      <c r="Y66" s="13">
        <f>IF(U66=0,0,V66/U66)</f>
        <v>0</v>
      </c>
      <c r="Z66" s="9">
        <f>IF(E66=0,0,(V66+J66)/E66)</f>
        <v>0.1</v>
      </c>
      <c r="AA66" s="11">
        <f>IF(U66=0,0,W66/U66)</f>
        <v>0</v>
      </c>
      <c r="AB66" s="3">
        <f>AA66-Y66</f>
        <v>0</v>
      </c>
      <c r="AC66" s="28">
        <f>AA66+Z66</f>
        <v>0.1</v>
      </c>
      <c r="AD66" s="3">
        <f>IF(E66=0,0,(V66+J66+L66)/E66)</f>
        <v>0.2</v>
      </c>
      <c r="AE66" s="3">
        <f>IF(U66=0,0,X66/U66)</f>
        <v>0.22222222222222221</v>
      </c>
      <c r="AF66" s="21">
        <f>Z66+AE66</f>
        <v>0.32222222222222219</v>
      </c>
      <c r="AG66" s="3">
        <f>IF(AD66=0,0,1-Z66/AD66)</f>
        <v>0.5</v>
      </c>
      <c r="AH66" s="3">
        <f>IF(E66=0,0,K66/E66)</f>
        <v>0.4</v>
      </c>
      <c r="AI66">
        <f>T66</f>
        <v>0</v>
      </c>
    </row>
    <row r="67" spans="1:35">
      <c r="A67">
        <v>66</v>
      </c>
      <c r="B67">
        <v>59</v>
      </c>
      <c r="C67" t="s">
        <v>84</v>
      </c>
      <c r="D67" t="s">
        <v>85</v>
      </c>
      <c r="E67">
        <v>7</v>
      </c>
      <c r="F67">
        <v>3</v>
      </c>
      <c r="G67">
        <v>0</v>
      </c>
      <c r="H67">
        <v>0</v>
      </c>
      <c r="I67">
        <v>0</v>
      </c>
      <c r="J67" s="7">
        <v>0</v>
      </c>
      <c r="K67" s="7">
        <v>1</v>
      </c>
      <c r="L67">
        <v>1</v>
      </c>
      <c r="M67">
        <v>3</v>
      </c>
      <c r="N67" s="5">
        <v>1</v>
      </c>
      <c r="O67" s="15">
        <v>0</v>
      </c>
      <c r="P67" s="15">
        <v>0</v>
      </c>
      <c r="Q67" s="15">
        <v>0</v>
      </c>
      <c r="R67" s="15">
        <v>2</v>
      </c>
      <c r="S67" s="24">
        <v>0</v>
      </c>
      <c r="U67">
        <f>E67-J67-S67</f>
        <v>7</v>
      </c>
      <c r="V67">
        <f>F67+G67+H67+I67</f>
        <v>3</v>
      </c>
      <c r="W67">
        <f>F67+2*G67+3*H67+4*I67</f>
        <v>3</v>
      </c>
      <c r="X67">
        <f>F67+2*G67+3*H67+4*I67+M67</f>
        <v>6</v>
      </c>
      <c r="Y67" s="13">
        <f>IF(U67=0,0,V67/U67)</f>
        <v>0.42857142857142855</v>
      </c>
      <c r="Z67" s="9">
        <f>IF(E67=0,0,(V67+J67)/E67)</f>
        <v>0.42857142857142855</v>
      </c>
      <c r="AA67" s="11">
        <f>IF(U67=0,0,W67/U67)</f>
        <v>0.42857142857142855</v>
      </c>
      <c r="AB67" s="3">
        <f>AA67-Y67</f>
        <v>0</v>
      </c>
      <c r="AC67" s="28">
        <f>AA67+Z67</f>
        <v>0.8571428571428571</v>
      </c>
      <c r="AD67" s="3">
        <f>IF(E67=0,0,(V67+J67+L67)/E67)</f>
        <v>0.5714285714285714</v>
      </c>
      <c r="AE67" s="3">
        <f>IF(U67=0,0,X67/U67)</f>
        <v>0.8571428571428571</v>
      </c>
      <c r="AF67" s="21">
        <f>Z67+AE67</f>
        <v>1.2857142857142856</v>
      </c>
      <c r="AG67" s="3">
        <f>IF(AD67=0,0,1-Z67/AD67)</f>
        <v>0.25</v>
      </c>
      <c r="AH67" s="3">
        <f>IF(E67=0,0,K67/E67)</f>
        <v>0.14285714285714285</v>
      </c>
      <c r="AI67">
        <f>T67</f>
        <v>0</v>
      </c>
    </row>
    <row r="68" spans="1:35">
      <c r="A68">
        <v>67</v>
      </c>
      <c r="B68">
        <v>198</v>
      </c>
      <c r="C68" t="s">
        <v>254</v>
      </c>
      <c r="D68" t="s">
        <v>32</v>
      </c>
      <c r="E68">
        <v>3</v>
      </c>
      <c r="F68">
        <v>0</v>
      </c>
      <c r="G68">
        <v>0</v>
      </c>
      <c r="H68">
        <v>0</v>
      </c>
      <c r="I68">
        <v>0</v>
      </c>
      <c r="J68" s="7">
        <v>0</v>
      </c>
      <c r="K68" s="7">
        <v>0</v>
      </c>
      <c r="L68">
        <v>1</v>
      </c>
      <c r="M68">
        <v>1</v>
      </c>
      <c r="N68" s="5">
        <v>0</v>
      </c>
      <c r="O68" s="15">
        <v>0</v>
      </c>
      <c r="P68" s="15">
        <v>1</v>
      </c>
      <c r="Q68" s="15">
        <v>1</v>
      </c>
      <c r="R68" s="15">
        <v>0</v>
      </c>
      <c r="S68" s="24">
        <v>0</v>
      </c>
      <c r="U68">
        <f>E68-J68-S68</f>
        <v>3</v>
      </c>
      <c r="V68">
        <f>F68+G68+H68+I68</f>
        <v>0</v>
      </c>
      <c r="W68">
        <f>F68+2*G68+3*H68+4*I68</f>
        <v>0</v>
      </c>
      <c r="X68">
        <f>F68+2*G68+3*H68+4*I68+M68</f>
        <v>1</v>
      </c>
      <c r="Y68" s="13">
        <f>IF(U68=0,0,V68/U68)</f>
        <v>0</v>
      </c>
      <c r="Z68" s="9">
        <f>IF(E68=0,0,(V68+J68)/E68)</f>
        <v>0</v>
      </c>
      <c r="AA68" s="11">
        <f>IF(U68=0,0,W68/U68)</f>
        <v>0</v>
      </c>
      <c r="AB68" s="3">
        <f>AA68-Y68</f>
        <v>0</v>
      </c>
      <c r="AC68" s="28">
        <f>AA68+Z68</f>
        <v>0</v>
      </c>
      <c r="AD68" s="3">
        <f>IF(E68=0,0,(V68+J68+L68)/E68)</f>
        <v>0.33333333333333331</v>
      </c>
      <c r="AE68" s="3">
        <f>IF(U68=0,0,X68/U68)</f>
        <v>0.33333333333333331</v>
      </c>
      <c r="AF68" s="21">
        <f>Z68+AE68</f>
        <v>0.33333333333333331</v>
      </c>
      <c r="AG68" s="3">
        <f>IF(AD68=0,0,1-Z68/AD68)</f>
        <v>1</v>
      </c>
      <c r="AH68" s="3">
        <f>IF(E68=0,0,K68/E68)</f>
        <v>0</v>
      </c>
      <c r="AI68">
        <f>T68</f>
        <v>0</v>
      </c>
    </row>
    <row r="69" spans="1:35">
      <c r="A69">
        <v>68</v>
      </c>
      <c r="B69">
        <v>66</v>
      </c>
      <c r="C69" s="26" t="s">
        <v>138</v>
      </c>
      <c r="D69" t="s">
        <v>85</v>
      </c>
      <c r="E69">
        <v>5</v>
      </c>
      <c r="F69">
        <v>2</v>
      </c>
      <c r="G69">
        <v>0</v>
      </c>
      <c r="H69">
        <v>0</v>
      </c>
      <c r="I69">
        <v>0</v>
      </c>
      <c r="J69" s="7">
        <v>0</v>
      </c>
      <c r="K69" s="7">
        <v>0</v>
      </c>
      <c r="L69">
        <v>0</v>
      </c>
      <c r="M69">
        <v>0</v>
      </c>
      <c r="N69" s="5">
        <v>0</v>
      </c>
      <c r="O69" s="15">
        <v>0</v>
      </c>
      <c r="P69" s="15">
        <v>2</v>
      </c>
      <c r="Q69" s="15">
        <v>0</v>
      </c>
      <c r="R69" s="15">
        <v>1</v>
      </c>
      <c r="S69" s="24">
        <v>0</v>
      </c>
      <c r="U69">
        <f>E69-J69-S69</f>
        <v>5</v>
      </c>
      <c r="V69">
        <f>F69+G69+H69+I69</f>
        <v>2</v>
      </c>
      <c r="W69">
        <f>F69+2*G69+3*H69+4*I69</f>
        <v>2</v>
      </c>
      <c r="X69">
        <f>F69+2*G69+3*H69+4*I69+M69</f>
        <v>2</v>
      </c>
      <c r="Y69" s="13">
        <f>IF(U69=0,0,V69/U69)</f>
        <v>0.4</v>
      </c>
      <c r="Z69" s="9">
        <f>IF(E69=0,0,(V69+J69)/E69)</f>
        <v>0.4</v>
      </c>
      <c r="AA69" s="11">
        <f>IF(U69=0,0,W69/U69)</f>
        <v>0.4</v>
      </c>
      <c r="AB69" s="3">
        <f>AA69-Y69</f>
        <v>0</v>
      </c>
      <c r="AC69" s="28">
        <f>AA69+Z69</f>
        <v>0.8</v>
      </c>
      <c r="AD69" s="3">
        <f>IF(E69=0,0,(V69+J69+L69)/E69)</f>
        <v>0.4</v>
      </c>
      <c r="AE69" s="3">
        <f>IF(U69=0,0,X69/U69)</f>
        <v>0.4</v>
      </c>
      <c r="AF69" s="21">
        <f>Z69+AE69</f>
        <v>0.8</v>
      </c>
      <c r="AG69" s="3">
        <f>IF(AD69=0,0,1-Z69/AD69)</f>
        <v>0</v>
      </c>
      <c r="AH69" s="3">
        <f>IF(E69=0,0,K69/E69)</f>
        <v>0</v>
      </c>
      <c r="AI69">
        <f>T69</f>
        <v>0</v>
      </c>
    </row>
    <row r="70" spans="1:35">
      <c r="A70">
        <v>69</v>
      </c>
      <c r="B70">
        <v>25</v>
      </c>
      <c r="C70" t="s">
        <v>25</v>
      </c>
      <c r="D70" t="s">
        <v>38</v>
      </c>
      <c r="E70">
        <v>7</v>
      </c>
      <c r="F70">
        <v>2</v>
      </c>
      <c r="G70">
        <v>0</v>
      </c>
      <c r="H70">
        <v>0</v>
      </c>
      <c r="I70">
        <v>1</v>
      </c>
      <c r="J70" s="7">
        <v>0</v>
      </c>
      <c r="K70" s="7">
        <v>0</v>
      </c>
      <c r="L70">
        <v>1</v>
      </c>
      <c r="M70">
        <v>1</v>
      </c>
      <c r="N70" s="5">
        <v>4</v>
      </c>
      <c r="O70" s="15">
        <v>0</v>
      </c>
      <c r="P70" s="15">
        <v>0</v>
      </c>
      <c r="Q70" s="15">
        <v>0</v>
      </c>
      <c r="R70" s="15">
        <v>3</v>
      </c>
      <c r="S70" s="24">
        <v>0</v>
      </c>
      <c r="T70" s="15" t="s">
        <v>248</v>
      </c>
      <c r="U70">
        <f>E70-J70-S70</f>
        <v>7</v>
      </c>
      <c r="V70">
        <f>F70+G70+H70+I70</f>
        <v>3</v>
      </c>
      <c r="W70">
        <f>F70+2*G70+3*H70+4*I70</f>
        <v>6</v>
      </c>
      <c r="X70">
        <f>F70+2*G70+3*H70+4*I70+M70</f>
        <v>7</v>
      </c>
      <c r="Y70" s="13">
        <f>IF(U70=0,0,V70/U70)</f>
        <v>0.42857142857142855</v>
      </c>
      <c r="Z70" s="9">
        <f>IF(E70=0,0,(V70+J70)/E70)</f>
        <v>0.42857142857142855</v>
      </c>
      <c r="AA70" s="11">
        <f>IF(U70=0,0,W70/U70)</f>
        <v>0.8571428571428571</v>
      </c>
      <c r="AB70" s="3">
        <f>AA70-Y70</f>
        <v>0.42857142857142855</v>
      </c>
      <c r="AC70" s="28">
        <f>AA70+Z70</f>
        <v>1.2857142857142856</v>
      </c>
      <c r="AD70" s="3">
        <f>IF(E70=0,0,(V70+J70+L70)/E70)</f>
        <v>0.5714285714285714</v>
      </c>
      <c r="AE70" s="3">
        <f>IF(U70=0,0,X70/U70)</f>
        <v>1</v>
      </c>
      <c r="AF70" s="21">
        <f>Z70+AE70</f>
        <v>1.4285714285714286</v>
      </c>
      <c r="AG70" s="3">
        <f>IF(AD70=0,0,1-Z70/AD70)</f>
        <v>0.25</v>
      </c>
      <c r="AH70" s="3">
        <f>IF(E70=0,0,K70/E70)</f>
        <v>0</v>
      </c>
      <c r="AI70" t="str">
        <f>T70</f>
        <v xml:space="preserve">3bt=1, ffg=1, ca=1, pa=1, 2bp!=1, </v>
      </c>
    </row>
    <row r="71" spans="1:35">
      <c r="A71">
        <v>70</v>
      </c>
      <c r="B71">
        <v>148</v>
      </c>
      <c r="C71" t="s">
        <v>252</v>
      </c>
      <c r="D71" t="s">
        <v>32</v>
      </c>
      <c r="E71">
        <v>3</v>
      </c>
      <c r="F71">
        <v>0</v>
      </c>
      <c r="G71">
        <v>0</v>
      </c>
      <c r="H71">
        <v>0</v>
      </c>
      <c r="I71">
        <v>0</v>
      </c>
      <c r="J71" s="7">
        <v>0</v>
      </c>
      <c r="K71" s="7">
        <v>1</v>
      </c>
      <c r="L71">
        <v>0</v>
      </c>
      <c r="M71">
        <v>0</v>
      </c>
      <c r="N71" s="5">
        <v>0</v>
      </c>
      <c r="O71" s="15">
        <v>0</v>
      </c>
      <c r="P71" s="15">
        <v>2</v>
      </c>
      <c r="Q71" s="15">
        <v>0</v>
      </c>
      <c r="R71" s="15">
        <v>0</v>
      </c>
      <c r="S71" s="24">
        <v>0</v>
      </c>
      <c r="U71">
        <f>E71-J71-S71</f>
        <v>3</v>
      </c>
      <c r="V71">
        <f>F71+G71+H71+I71</f>
        <v>0</v>
      </c>
      <c r="W71">
        <f>F71+2*G71+3*H71+4*I71</f>
        <v>0</v>
      </c>
      <c r="X71">
        <f>F71+2*G71+3*H71+4*I71+M71</f>
        <v>0</v>
      </c>
      <c r="Y71" s="13">
        <f>IF(U71=0,0,V71/U71)</f>
        <v>0</v>
      </c>
      <c r="Z71" s="9">
        <f>IF(E71=0,0,(V71+J71)/E71)</f>
        <v>0</v>
      </c>
      <c r="AA71" s="11">
        <f>IF(U71=0,0,W71/U71)</f>
        <v>0</v>
      </c>
      <c r="AB71" s="3">
        <f>AA71-Y71</f>
        <v>0</v>
      </c>
      <c r="AC71" s="28">
        <f>AA71+Z71</f>
        <v>0</v>
      </c>
      <c r="AD71" s="3">
        <f>IF(E71=0,0,(V71+J71+L71)/E71)</f>
        <v>0</v>
      </c>
      <c r="AE71" s="3">
        <f>IF(U71=0,0,X71/U71)</f>
        <v>0</v>
      </c>
      <c r="AF71" s="21">
        <f>Z71+AE71</f>
        <v>0</v>
      </c>
      <c r="AG71" s="3">
        <f>IF(AD71=0,0,1-Z71/AD71)</f>
        <v>0</v>
      </c>
      <c r="AH71" s="3">
        <f>IF(E71=0,0,K71/E71)</f>
        <v>0.33333333333333331</v>
      </c>
      <c r="AI71">
        <f>T71</f>
        <v>0</v>
      </c>
    </row>
    <row r="72" spans="1:35">
      <c r="A72">
        <v>71</v>
      </c>
      <c r="B72">
        <v>133</v>
      </c>
      <c r="C72" t="s">
        <v>294</v>
      </c>
      <c r="D72" t="s">
        <v>102</v>
      </c>
      <c r="E72">
        <v>11</v>
      </c>
      <c r="F72">
        <v>1</v>
      </c>
      <c r="G72">
        <v>0</v>
      </c>
      <c r="H72">
        <v>0</v>
      </c>
      <c r="I72">
        <v>0</v>
      </c>
      <c r="J72" s="7">
        <v>0</v>
      </c>
      <c r="K72" s="7">
        <v>2</v>
      </c>
      <c r="L72">
        <v>1</v>
      </c>
      <c r="M72">
        <v>1</v>
      </c>
      <c r="N72" s="5">
        <v>0</v>
      </c>
      <c r="O72" s="15">
        <v>0</v>
      </c>
      <c r="P72" s="15">
        <v>4</v>
      </c>
      <c r="Q72" s="15">
        <v>3</v>
      </c>
      <c r="R72" s="15">
        <v>0</v>
      </c>
      <c r="S72" s="24">
        <v>0</v>
      </c>
      <c r="U72">
        <f>E72-J72-S72</f>
        <v>11</v>
      </c>
      <c r="V72">
        <f>F72+G72+H72+I72</f>
        <v>1</v>
      </c>
      <c r="W72">
        <f>F72+2*G72+3*H72+4*I72</f>
        <v>1</v>
      </c>
      <c r="X72">
        <f>F72+2*G72+3*H72+4*I72+M72</f>
        <v>2</v>
      </c>
      <c r="Y72" s="13">
        <f>IF(U72=0,0,V72/U72)</f>
        <v>9.0909090909090912E-2</v>
      </c>
      <c r="Z72" s="9">
        <f>IF(E72=0,0,(V72+J72)/E72)</f>
        <v>9.0909090909090912E-2</v>
      </c>
      <c r="AA72" s="11">
        <f>IF(U72=0,0,W72/U72)</f>
        <v>9.0909090909090912E-2</v>
      </c>
      <c r="AB72" s="3">
        <f>AA72-Y72</f>
        <v>0</v>
      </c>
      <c r="AC72" s="28">
        <f>AA72+Z72</f>
        <v>0.18181818181818182</v>
      </c>
      <c r="AD72" s="3">
        <f>IF(E72=0,0,(V72+J72+L72)/E72)</f>
        <v>0.18181818181818182</v>
      </c>
      <c r="AE72" s="3">
        <f>IF(U72=0,0,X72/U72)</f>
        <v>0.18181818181818182</v>
      </c>
      <c r="AF72" s="21">
        <f>Z72+AE72</f>
        <v>0.27272727272727271</v>
      </c>
      <c r="AG72" s="3">
        <f>IF(AD72=0,0,1-Z72/AD72)</f>
        <v>0.5</v>
      </c>
      <c r="AH72" s="3">
        <f>IF(E72=0,0,K72/E72)</f>
        <v>0.18181818181818182</v>
      </c>
      <c r="AI72">
        <f>T72</f>
        <v>0</v>
      </c>
    </row>
    <row r="73" spans="1:35">
      <c r="A73">
        <v>72</v>
      </c>
      <c r="B73">
        <v>78</v>
      </c>
      <c r="C73" t="s">
        <v>140</v>
      </c>
      <c r="D73" t="s">
        <v>41</v>
      </c>
      <c r="E73">
        <v>6</v>
      </c>
      <c r="F73">
        <v>2</v>
      </c>
      <c r="G73">
        <v>0</v>
      </c>
      <c r="H73">
        <v>0</v>
      </c>
      <c r="I73">
        <v>0</v>
      </c>
      <c r="J73" s="7">
        <v>0</v>
      </c>
      <c r="K73" s="7">
        <v>3</v>
      </c>
      <c r="L73">
        <v>0</v>
      </c>
      <c r="M73">
        <v>0</v>
      </c>
      <c r="N73" s="5">
        <v>1</v>
      </c>
      <c r="O73" s="15">
        <v>0</v>
      </c>
      <c r="P73" s="15">
        <v>0</v>
      </c>
      <c r="Q73" s="15">
        <v>0</v>
      </c>
      <c r="R73" s="15">
        <v>1</v>
      </c>
      <c r="S73" s="24">
        <v>0</v>
      </c>
      <c r="T73" s="15" t="s">
        <v>224</v>
      </c>
      <c r="U73">
        <f>E73-J73-S73</f>
        <v>6</v>
      </c>
      <c r="V73">
        <f>F73+G73+H73+I73</f>
        <v>2</v>
      </c>
      <c r="W73">
        <f>F73+2*G73+3*H73+4*I73</f>
        <v>2</v>
      </c>
      <c r="X73">
        <f>F73+2*G73+3*H73+4*I73+M73</f>
        <v>2</v>
      </c>
      <c r="Y73" s="13">
        <f>IF(U73=0,0,V73/U73)</f>
        <v>0.33333333333333331</v>
      </c>
      <c r="Z73" s="9">
        <f>IF(E73=0,0,(V73+J73)/E73)</f>
        <v>0.33333333333333331</v>
      </c>
      <c r="AA73" s="11">
        <f>IF(U73=0,0,W73/U73)</f>
        <v>0.33333333333333331</v>
      </c>
      <c r="AB73" s="3">
        <f>AA73-Y73</f>
        <v>0</v>
      </c>
      <c r="AC73" s="28">
        <f>AA73+Z73</f>
        <v>0.66666666666666663</v>
      </c>
      <c r="AD73" s="3">
        <f>IF(E73=0,0,(V73+J73+L73)/E73)</f>
        <v>0.33333333333333331</v>
      </c>
      <c r="AE73" s="3">
        <f>IF(U73=0,0,X73/U73)</f>
        <v>0.33333333333333331</v>
      </c>
      <c r="AF73" s="21">
        <f>Z73+AE73</f>
        <v>0.66666666666666663</v>
      </c>
      <c r="AG73" s="3">
        <f>IF(AD73=0,0,1-Z73/AD73)</f>
        <v>0</v>
      </c>
      <c r="AH73" s="3">
        <f>IF(E73=0,0,K73/E73)</f>
        <v>0.5</v>
      </c>
      <c r="AI73" t="str">
        <f>T73</f>
        <v xml:space="preserve">cg=1, </v>
      </c>
    </row>
    <row r="74" spans="1:35">
      <c r="A74">
        <v>73</v>
      </c>
      <c r="B74">
        <v>5</v>
      </c>
      <c r="C74" t="s">
        <v>175</v>
      </c>
      <c r="D74" t="s">
        <v>87</v>
      </c>
      <c r="E74">
        <v>1</v>
      </c>
      <c r="F74">
        <v>1</v>
      </c>
      <c r="G74">
        <v>0</v>
      </c>
      <c r="H74">
        <v>0</v>
      </c>
      <c r="I74">
        <v>0</v>
      </c>
      <c r="J74" s="7">
        <v>0</v>
      </c>
      <c r="K74" s="7">
        <v>0</v>
      </c>
      <c r="L74">
        <v>0</v>
      </c>
      <c r="M74">
        <v>0</v>
      </c>
      <c r="N74" s="5">
        <v>2</v>
      </c>
      <c r="O74" s="15">
        <v>0</v>
      </c>
      <c r="P74" s="15">
        <v>0</v>
      </c>
      <c r="Q74" s="15">
        <v>0</v>
      </c>
      <c r="R74" s="15">
        <v>0</v>
      </c>
      <c r="S74" s="24">
        <v>0</v>
      </c>
      <c r="U74">
        <f>E74-J74-S74</f>
        <v>1</v>
      </c>
      <c r="V74">
        <f>F74+G74+H74+I74</f>
        <v>1</v>
      </c>
      <c r="W74">
        <f>F74+2*G74+3*H74+4*I74</f>
        <v>1</v>
      </c>
      <c r="X74">
        <f>F74+2*G74+3*H74+4*I74+M74</f>
        <v>1</v>
      </c>
      <c r="Y74" s="13">
        <f>IF(U74=0,0,V74/U74)</f>
        <v>1</v>
      </c>
      <c r="Z74" s="9">
        <f>IF(E74=0,0,(V74+J74)/E74)</f>
        <v>1</v>
      </c>
      <c r="AA74" s="11">
        <f>IF(U74=0,0,W74/U74)</f>
        <v>1</v>
      </c>
      <c r="AB74" s="3">
        <f>AA74-Y74</f>
        <v>0</v>
      </c>
      <c r="AC74" s="28">
        <f>AA74+Z74</f>
        <v>2</v>
      </c>
      <c r="AD74" s="3">
        <f>IF(E74=0,0,(V74+J74+L74)/E74)</f>
        <v>1</v>
      </c>
      <c r="AE74" s="3">
        <f>IF(U74=0,0,X74/U74)</f>
        <v>1</v>
      </c>
      <c r="AF74" s="21">
        <f>Z74+AE74</f>
        <v>2</v>
      </c>
      <c r="AG74" s="3">
        <f>IF(AD74=0,0,1-Z74/AD74)</f>
        <v>0</v>
      </c>
      <c r="AH74" s="3">
        <f>IF(E74=0,0,K74/E74)</f>
        <v>0</v>
      </c>
      <c r="AI74">
        <f>T74</f>
        <v>0</v>
      </c>
    </row>
    <row r="75" spans="1:35">
      <c r="A75">
        <v>74</v>
      </c>
      <c r="B75">
        <v>13</v>
      </c>
      <c r="C75" t="s">
        <v>152</v>
      </c>
      <c r="D75" t="s">
        <v>83</v>
      </c>
      <c r="E75">
        <v>12</v>
      </c>
      <c r="F75">
        <v>2</v>
      </c>
      <c r="G75">
        <v>4</v>
      </c>
      <c r="H75">
        <v>0</v>
      </c>
      <c r="I75">
        <v>0</v>
      </c>
      <c r="J75" s="7">
        <v>1</v>
      </c>
      <c r="K75" s="7">
        <v>0</v>
      </c>
      <c r="L75">
        <v>0</v>
      </c>
      <c r="M75">
        <v>0</v>
      </c>
      <c r="N75" s="5">
        <v>4</v>
      </c>
      <c r="O75" s="15">
        <v>0</v>
      </c>
      <c r="P75" s="15">
        <v>1</v>
      </c>
      <c r="Q75" s="15">
        <v>1</v>
      </c>
      <c r="R75" s="15">
        <v>3</v>
      </c>
      <c r="S75" s="24">
        <v>0</v>
      </c>
      <c r="T75" s="15" t="s">
        <v>199</v>
      </c>
      <c r="U75">
        <f>E75-J75-S75</f>
        <v>11</v>
      </c>
      <c r="V75">
        <f>F75+G75+H75+I75</f>
        <v>6</v>
      </c>
      <c r="W75">
        <f>F75+2*G75+3*H75+4*I75</f>
        <v>10</v>
      </c>
      <c r="X75">
        <f>F75+2*G75+3*H75+4*I75+M75</f>
        <v>10</v>
      </c>
      <c r="Y75" s="13">
        <f>IF(U75=0,0,V75/U75)</f>
        <v>0.54545454545454541</v>
      </c>
      <c r="Z75" s="9">
        <f>IF(E75=0,0,(V75+J75)/E75)</f>
        <v>0.58333333333333337</v>
      </c>
      <c r="AA75" s="11">
        <f>IF(U75=0,0,W75/U75)</f>
        <v>0.90909090909090906</v>
      </c>
      <c r="AB75" s="3">
        <f>AA75-Y75</f>
        <v>0.36363636363636365</v>
      </c>
      <c r="AC75" s="28">
        <f>AA75+Z75</f>
        <v>1.4924242424242424</v>
      </c>
      <c r="AD75" s="3">
        <f>IF(E75=0,0,(V75+J75+L75)/E75)</f>
        <v>0.58333333333333337</v>
      </c>
      <c r="AE75" s="3">
        <f>IF(U75=0,0,X75/U75)</f>
        <v>0.90909090909090906</v>
      </c>
      <c r="AF75" s="21">
        <f>Z75+AE75</f>
        <v>1.4924242424242424</v>
      </c>
      <c r="AG75" s="3">
        <f>IF(AD75=0,0,1-Z75/AD75)</f>
        <v>0</v>
      </c>
      <c r="AH75" s="3">
        <f>IF(E75=0,0,K75/E75)</f>
        <v>0</v>
      </c>
      <c r="AI75" t="str">
        <f>T75</f>
        <v xml:space="preserve">rfa=1, 2ba=1, </v>
      </c>
    </row>
    <row r="76" spans="1:35">
      <c r="A76">
        <v>75</v>
      </c>
      <c r="B76">
        <v>189</v>
      </c>
      <c r="C76" t="s">
        <v>148</v>
      </c>
      <c r="D76" t="s">
        <v>102</v>
      </c>
      <c r="E76">
        <v>11</v>
      </c>
      <c r="F76">
        <v>0</v>
      </c>
      <c r="G76">
        <v>0</v>
      </c>
      <c r="H76">
        <v>0</v>
      </c>
      <c r="I76">
        <v>0</v>
      </c>
      <c r="J76" s="7">
        <v>0</v>
      </c>
      <c r="K76" s="7">
        <v>3</v>
      </c>
      <c r="L76">
        <v>0</v>
      </c>
      <c r="M76">
        <v>0</v>
      </c>
      <c r="N76" s="5">
        <v>0</v>
      </c>
      <c r="O76" s="15">
        <v>0</v>
      </c>
      <c r="P76" s="15">
        <v>5</v>
      </c>
      <c r="Q76" s="15">
        <v>2</v>
      </c>
      <c r="R76" s="15">
        <v>1</v>
      </c>
      <c r="S76" s="24">
        <v>0</v>
      </c>
      <c r="U76">
        <f>E76-J76-S76</f>
        <v>11</v>
      </c>
      <c r="V76">
        <f>F76+G76+H76+I76</f>
        <v>0</v>
      </c>
      <c r="W76">
        <f>F76+2*G76+3*H76+4*I76</f>
        <v>0</v>
      </c>
      <c r="X76">
        <f>F76+2*G76+3*H76+4*I76+M76</f>
        <v>0</v>
      </c>
      <c r="Y76" s="13">
        <f>IF(U76=0,0,V76/U76)</f>
        <v>0</v>
      </c>
      <c r="Z76" s="9">
        <f>IF(E76=0,0,(V76+J76)/E76)</f>
        <v>0</v>
      </c>
      <c r="AA76" s="11">
        <f>IF(U76=0,0,W76/U76)</f>
        <v>0</v>
      </c>
      <c r="AB76" s="3">
        <f>AA76-Y76</f>
        <v>0</v>
      </c>
      <c r="AC76" s="28">
        <f>AA76+Z76</f>
        <v>0</v>
      </c>
      <c r="AD76" s="3">
        <f>IF(E76=0,0,(V76+J76+L76)/E76)</f>
        <v>0</v>
      </c>
      <c r="AE76" s="3">
        <f>IF(U76=0,0,X76/U76)</f>
        <v>0</v>
      </c>
      <c r="AF76" s="21">
        <f>Z76+AE76</f>
        <v>0</v>
      </c>
      <c r="AG76" s="3">
        <f>IF(AD76=0,0,1-Z76/AD76)</f>
        <v>0</v>
      </c>
      <c r="AH76" s="3">
        <f>IF(E76=0,0,K76/E76)</f>
        <v>0.27272727272727271</v>
      </c>
      <c r="AI76">
        <f>T76</f>
        <v>0</v>
      </c>
    </row>
    <row r="77" spans="1:35">
      <c r="A77">
        <v>76</v>
      </c>
      <c r="B77">
        <v>56</v>
      </c>
      <c r="C77" t="s">
        <v>45</v>
      </c>
      <c r="D77" t="s">
        <v>41</v>
      </c>
      <c r="E77">
        <v>22</v>
      </c>
      <c r="F77">
        <v>4</v>
      </c>
      <c r="G77">
        <v>2</v>
      </c>
      <c r="H77">
        <v>0</v>
      </c>
      <c r="I77">
        <v>0</v>
      </c>
      <c r="J77" s="7">
        <v>4</v>
      </c>
      <c r="K77" s="7">
        <v>1</v>
      </c>
      <c r="L77">
        <v>4</v>
      </c>
      <c r="M77">
        <v>8</v>
      </c>
      <c r="N77" s="5">
        <v>9</v>
      </c>
      <c r="O77" s="15">
        <v>0</v>
      </c>
      <c r="P77" s="15">
        <v>4</v>
      </c>
      <c r="Q77" s="15">
        <v>1</v>
      </c>
      <c r="R77" s="15">
        <v>2</v>
      </c>
      <c r="S77" s="24">
        <v>0</v>
      </c>
      <c r="T77" s="15" t="s">
        <v>317</v>
      </c>
      <c r="U77">
        <f>E77-J77-S77</f>
        <v>18</v>
      </c>
      <c r="V77">
        <f>F77+G77+H77+I77</f>
        <v>6</v>
      </c>
      <c r="W77">
        <f>F77+2*G77+3*H77+4*I77</f>
        <v>8</v>
      </c>
      <c r="X77">
        <f>F77+2*G77+3*H77+4*I77+M77</f>
        <v>16</v>
      </c>
      <c r="Y77" s="13">
        <f>IF(U77=0,0,V77/U77)</f>
        <v>0.33333333333333331</v>
      </c>
      <c r="Z77" s="9">
        <f>IF(E77=0,0,(V77+J77)/E77)</f>
        <v>0.45454545454545453</v>
      </c>
      <c r="AA77" s="11">
        <f>IF(U77=0,0,W77/U77)</f>
        <v>0.44444444444444442</v>
      </c>
      <c r="AB77" s="3">
        <f>AA77-Y77</f>
        <v>0.1111111111111111</v>
      </c>
      <c r="AC77" s="28">
        <f>AA77+Z77</f>
        <v>0.89898989898989901</v>
      </c>
      <c r="AD77" s="3">
        <f>IF(E77=0,0,(V77+J77+L77)/E77)</f>
        <v>0.63636363636363635</v>
      </c>
      <c r="AE77" s="3">
        <f>IF(U77=0,0,X77/U77)</f>
        <v>0.88888888888888884</v>
      </c>
      <c r="AF77" s="21">
        <f>Z77+AE77</f>
        <v>1.3434343434343434</v>
      </c>
      <c r="AG77" s="3">
        <f>IF(AD77=0,0,1-Z77/AD77)</f>
        <v>0.2857142857142857</v>
      </c>
      <c r="AH77" s="3">
        <f>IF(E77=0,0,K77/E77)</f>
        <v>4.5454545454545456E-2</v>
      </c>
      <c r="AI77" t="str">
        <f>T77</f>
        <v xml:space="preserve">ssg=3, 3bt=2, cfa=1, ffa=1, lfa=2, 2bg=1, 2ba=1, lfa!=1, </v>
      </c>
    </row>
    <row r="78" spans="1:35">
      <c r="A78">
        <v>77</v>
      </c>
      <c r="B78">
        <v>69</v>
      </c>
      <c r="C78" t="s">
        <v>91</v>
      </c>
      <c r="D78" t="s">
        <v>92</v>
      </c>
      <c r="E78">
        <v>7</v>
      </c>
      <c r="F78">
        <v>2</v>
      </c>
      <c r="G78">
        <v>0</v>
      </c>
      <c r="H78">
        <v>0</v>
      </c>
      <c r="I78">
        <v>0</v>
      </c>
      <c r="J78" s="7">
        <v>1</v>
      </c>
      <c r="K78" s="7">
        <v>0</v>
      </c>
      <c r="L78">
        <v>2</v>
      </c>
      <c r="M78">
        <v>2</v>
      </c>
      <c r="N78" s="5">
        <v>1</v>
      </c>
      <c r="O78" s="15">
        <v>0</v>
      </c>
      <c r="P78" s="15">
        <v>1</v>
      </c>
      <c r="Q78" s="15">
        <v>0</v>
      </c>
      <c r="R78" s="15">
        <v>1</v>
      </c>
      <c r="S78" s="24">
        <v>0</v>
      </c>
      <c r="T78" s="15" t="s">
        <v>204</v>
      </c>
      <c r="U78">
        <f>E78-J78-S78</f>
        <v>6</v>
      </c>
      <c r="V78">
        <f>F78+G78+H78+I78</f>
        <v>2</v>
      </c>
      <c r="W78">
        <f>F78+2*G78+3*H78+4*I78</f>
        <v>2</v>
      </c>
      <c r="X78">
        <f>F78+2*G78+3*H78+4*I78+M78</f>
        <v>4</v>
      </c>
      <c r="Y78" s="13">
        <f>IF(U78=0,0,V78/U78)</f>
        <v>0.33333333333333331</v>
      </c>
      <c r="Z78" s="9">
        <f>IF(E78=0,0,(V78+J78)/E78)</f>
        <v>0.42857142857142855</v>
      </c>
      <c r="AA78" s="11">
        <f>IF(U78=0,0,W78/U78)</f>
        <v>0.33333333333333331</v>
      </c>
      <c r="AB78" s="3">
        <f>AA78-Y78</f>
        <v>0</v>
      </c>
      <c r="AC78" s="28">
        <f>AA78+Z78</f>
        <v>0.76190476190476186</v>
      </c>
      <c r="AD78" s="3">
        <f>IF(E78=0,0,(V78+J78+L78)/E78)</f>
        <v>0.7142857142857143</v>
      </c>
      <c r="AE78" s="3">
        <f>IF(U78=0,0,X78/U78)</f>
        <v>0.66666666666666663</v>
      </c>
      <c r="AF78" s="21">
        <f>Z78+AE78</f>
        <v>1.0952380952380951</v>
      </c>
      <c r="AG78" s="3">
        <f>IF(AD78=0,0,1-Z78/AD78)</f>
        <v>0.4</v>
      </c>
      <c r="AH78" s="3">
        <f>IF(E78=0,0,K78/E78)</f>
        <v>0</v>
      </c>
      <c r="AI78" t="str">
        <f>T78</f>
        <v xml:space="preserve">ssg=2, ssa=1, </v>
      </c>
    </row>
    <row r="79" spans="1:35">
      <c r="A79">
        <v>78</v>
      </c>
      <c r="B79">
        <v>89</v>
      </c>
      <c r="C79" t="s">
        <v>53</v>
      </c>
      <c r="D79" t="s">
        <v>32</v>
      </c>
      <c r="E79">
        <v>16</v>
      </c>
      <c r="F79">
        <v>4</v>
      </c>
      <c r="G79">
        <v>0</v>
      </c>
      <c r="H79">
        <v>0</v>
      </c>
      <c r="I79">
        <v>0</v>
      </c>
      <c r="J79" s="7">
        <v>1</v>
      </c>
      <c r="K79" s="7">
        <v>1</v>
      </c>
      <c r="L79">
        <v>4</v>
      </c>
      <c r="M79">
        <v>4</v>
      </c>
      <c r="N79" s="5">
        <v>7</v>
      </c>
      <c r="O79" s="15">
        <v>0</v>
      </c>
      <c r="P79" s="15">
        <v>5</v>
      </c>
      <c r="Q79" s="15">
        <v>0</v>
      </c>
      <c r="R79" s="15">
        <v>1</v>
      </c>
      <c r="S79" s="24">
        <v>0</v>
      </c>
      <c r="T79" s="15" t="s">
        <v>206</v>
      </c>
      <c r="U79">
        <f>E79-J79-S79</f>
        <v>15</v>
      </c>
      <c r="V79">
        <f>F79+G79+H79+I79</f>
        <v>4</v>
      </c>
      <c r="W79">
        <f>F79+2*G79+3*H79+4*I79</f>
        <v>4</v>
      </c>
      <c r="X79">
        <f>F79+2*G79+3*H79+4*I79+M79</f>
        <v>8</v>
      </c>
      <c r="Y79" s="13">
        <f>IF(U79=0,0,V79/U79)</f>
        <v>0.26666666666666666</v>
      </c>
      <c r="Z79" s="9">
        <f>IF(E79=0,0,(V79+J79)/E79)</f>
        <v>0.3125</v>
      </c>
      <c r="AA79" s="11">
        <f>IF(U79=0,0,W79/U79)</f>
        <v>0.26666666666666666</v>
      </c>
      <c r="AB79" s="3">
        <f>AA79-Y79</f>
        <v>0</v>
      </c>
      <c r="AC79" s="28">
        <f>AA79+Z79</f>
        <v>0.57916666666666661</v>
      </c>
      <c r="AD79" s="3">
        <f>IF(E79=0,0,(V79+J79+L79)/E79)</f>
        <v>0.5625</v>
      </c>
      <c r="AE79" s="3">
        <f>IF(U79=0,0,X79/U79)</f>
        <v>0.53333333333333333</v>
      </c>
      <c r="AF79" s="21">
        <f>Z79+AE79</f>
        <v>0.84583333333333333</v>
      </c>
      <c r="AG79" s="3">
        <f>IF(AD79=0,0,1-Z79/AD79)</f>
        <v>0.44444444444444442</v>
      </c>
      <c r="AH79" s="3">
        <f>IF(E79=0,0,K79/E79)</f>
        <v>6.25E-2</v>
      </c>
      <c r="AI79" t="str">
        <f>T79</f>
        <v xml:space="preserve">1bg=1, 3bt=1, pg=2, </v>
      </c>
    </row>
    <row r="80" spans="1:35">
      <c r="A80">
        <v>79</v>
      </c>
      <c r="B80">
        <v>36</v>
      </c>
      <c r="C80" t="s">
        <v>128</v>
      </c>
      <c r="D80" t="s">
        <v>81</v>
      </c>
      <c r="E80">
        <v>24</v>
      </c>
      <c r="F80">
        <v>4</v>
      </c>
      <c r="G80">
        <v>2</v>
      </c>
      <c r="H80">
        <v>0</v>
      </c>
      <c r="I80">
        <v>0</v>
      </c>
      <c r="J80" s="7">
        <v>7</v>
      </c>
      <c r="K80" s="7">
        <v>2</v>
      </c>
      <c r="L80">
        <v>2</v>
      </c>
      <c r="M80">
        <v>3</v>
      </c>
      <c r="N80" s="5">
        <v>5</v>
      </c>
      <c r="O80" s="15">
        <v>0</v>
      </c>
      <c r="P80" s="15">
        <v>1</v>
      </c>
      <c r="Q80" s="15">
        <v>2</v>
      </c>
      <c r="R80" s="15">
        <v>3</v>
      </c>
      <c r="S80" s="24">
        <v>0</v>
      </c>
      <c r="T80" s="15" t="s">
        <v>310</v>
      </c>
      <c r="U80">
        <f>E80-J80-S80</f>
        <v>17</v>
      </c>
      <c r="V80">
        <f>F80+G80+H80+I80</f>
        <v>6</v>
      </c>
      <c r="W80">
        <f>F80+2*G80+3*H80+4*I80</f>
        <v>8</v>
      </c>
      <c r="X80">
        <f>F80+2*G80+3*H80+4*I80+M80</f>
        <v>11</v>
      </c>
      <c r="Y80" s="13">
        <f>IF(U80=0,0,V80/U80)</f>
        <v>0.35294117647058826</v>
      </c>
      <c r="Z80" s="9">
        <f>IF(E80=0,0,(V80+J80)/E80)</f>
        <v>0.54166666666666663</v>
      </c>
      <c r="AA80" s="11">
        <f>IF(U80=0,0,W80/U80)</f>
        <v>0.47058823529411764</v>
      </c>
      <c r="AB80" s="3">
        <f>AA80-Y80</f>
        <v>0.11764705882352938</v>
      </c>
      <c r="AC80" s="28">
        <f>AA80+Z80</f>
        <v>1.0122549019607843</v>
      </c>
      <c r="AD80" s="3">
        <f>IF(E80=0,0,(V80+J80+L80)/E80)</f>
        <v>0.625</v>
      </c>
      <c r="AE80" s="3">
        <f>IF(U80=0,0,X80/U80)</f>
        <v>0.6470588235294118</v>
      </c>
      <c r="AF80" s="21">
        <f>Z80+AE80</f>
        <v>1.1887254901960784</v>
      </c>
      <c r="AG80" s="3">
        <f>IF(AD80=0,0,1-Z80/AD80)</f>
        <v>0.13333333333333341</v>
      </c>
      <c r="AH80" s="3">
        <f>IF(E80=0,0,K80/E80)</f>
        <v>8.3333333333333329E-2</v>
      </c>
      <c r="AI80" t="str">
        <f>T80</f>
        <v xml:space="preserve">3bt=1, ffa=1, ssp=1, 3bg=1, lfa=1, 2bg=1, rfa=2, lfa!=1, </v>
      </c>
    </row>
    <row r="81" spans="1:35">
      <c r="A81">
        <v>80</v>
      </c>
      <c r="B81">
        <v>47</v>
      </c>
      <c r="C81" t="s">
        <v>141</v>
      </c>
      <c r="D81" t="s">
        <v>87</v>
      </c>
      <c r="E81">
        <v>6</v>
      </c>
      <c r="F81">
        <v>1</v>
      </c>
      <c r="G81">
        <v>0</v>
      </c>
      <c r="H81">
        <v>1</v>
      </c>
      <c r="I81">
        <v>0</v>
      </c>
      <c r="J81" s="7">
        <v>0</v>
      </c>
      <c r="K81" s="7">
        <v>0</v>
      </c>
      <c r="L81">
        <v>2</v>
      </c>
      <c r="M81">
        <v>6</v>
      </c>
      <c r="N81" s="5">
        <v>3</v>
      </c>
      <c r="O81" s="15">
        <v>0</v>
      </c>
      <c r="P81" s="15">
        <v>0</v>
      </c>
      <c r="Q81" s="15">
        <v>0</v>
      </c>
      <c r="R81" s="15">
        <v>2</v>
      </c>
      <c r="S81" s="24">
        <v>0</v>
      </c>
      <c r="U81">
        <f>E81-J81-S81</f>
        <v>6</v>
      </c>
      <c r="V81">
        <f>F81+G81+H81+I81</f>
        <v>2</v>
      </c>
      <c r="W81">
        <f>F81+2*G81+3*H81+4*I81</f>
        <v>4</v>
      </c>
      <c r="X81">
        <f>F81+2*G81+3*H81+4*I81+M81</f>
        <v>10</v>
      </c>
      <c r="Y81" s="13">
        <f>IF(U81=0,0,V81/U81)</f>
        <v>0.33333333333333331</v>
      </c>
      <c r="Z81" s="9">
        <f>IF(E81=0,0,(V81+J81)/E81)</f>
        <v>0.33333333333333331</v>
      </c>
      <c r="AA81" s="11">
        <f>IF(U81=0,0,W81/U81)</f>
        <v>0.66666666666666663</v>
      </c>
      <c r="AB81" s="3">
        <f>AA81-Y81</f>
        <v>0.33333333333333331</v>
      </c>
      <c r="AC81" s="28">
        <f>AA81+Z81</f>
        <v>1</v>
      </c>
      <c r="AD81" s="3">
        <f>IF(E81=0,0,(V81+J81+L81)/E81)</f>
        <v>0.66666666666666663</v>
      </c>
      <c r="AE81" s="3">
        <f>IF(U81=0,0,X81/U81)</f>
        <v>1.6666666666666667</v>
      </c>
      <c r="AF81" s="21">
        <f>Z81+AE81</f>
        <v>2</v>
      </c>
      <c r="AG81" s="3">
        <f>IF(AD81=0,0,1-Z81/AD81)</f>
        <v>0.5</v>
      </c>
      <c r="AH81" s="3">
        <f>IF(E81=0,0,K81/E81)</f>
        <v>0</v>
      </c>
      <c r="AI81">
        <f>T81</f>
        <v>0</v>
      </c>
    </row>
    <row r="82" spans="1:35">
      <c r="A82">
        <v>81</v>
      </c>
      <c r="B82">
        <v>41</v>
      </c>
      <c r="C82" t="s">
        <v>228</v>
      </c>
      <c r="D82" t="s">
        <v>92</v>
      </c>
      <c r="E82">
        <v>6</v>
      </c>
      <c r="F82">
        <v>3</v>
      </c>
      <c r="G82">
        <v>0</v>
      </c>
      <c r="H82">
        <v>0</v>
      </c>
      <c r="I82">
        <v>0</v>
      </c>
      <c r="J82" s="7">
        <v>0</v>
      </c>
      <c r="K82" s="7">
        <v>0</v>
      </c>
      <c r="L82">
        <v>3</v>
      </c>
      <c r="M82">
        <v>5</v>
      </c>
      <c r="N82" s="5">
        <v>2</v>
      </c>
      <c r="O82" s="15">
        <v>0</v>
      </c>
      <c r="P82" s="15">
        <v>0</v>
      </c>
      <c r="Q82" s="15">
        <v>0</v>
      </c>
      <c r="R82" s="15">
        <v>0</v>
      </c>
      <c r="S82" s="24">
        <v>0</v>
      </c>
      <c r="T82" s="15" t="s">
        <v>335</v>
      </c>
      <c r="U82">
        <f>E82-J82-S82</f>
        <v>6</v>
      </c>
      <c r="V82">
        <f>F82+G82+H82+I82</f>
        <v>3</v>
      </c>
      <c r="W82">
        <f>F82+2*G82+3*H82+4*I82</f>
        <v>3</v>
      </c>
      <c r="X82">
        <f>F82+2*G82+3*H82+4*I82+M82</f>
        <v>8</v>
      </c>
      <c r="Y82" s="13">
        <f>IF(U82=0,0,V82/U82)</f>
        <v>0.5</v>
      </c>
      <c r="Z82" s="9">
        <f>IF(E82=0,0,(V82+J82)/E82)</f>
        <v>0.5</v>
      </c>
      <c r="AA82" s="11">
        <f>IF(U82=0,0,W82/U82)</f>
        <v>0.5</v>
      </c>
      <c r="AB82" s="3">
        <f>AA82-Y82</f>
        <v>0</v>
      </c>
      <c r="AC82" s="28">
        <f>AA82+Z82</f>
        <v>1</v>
      </c>
      <c r="AD82" s="3">
        <f>IF(E82=0,0,(V82+J82+L82)/E82)</f>
        <v>1</v>
      </c>
      <c r="AE82" s="3">
        <f>IF(U82=0,0,X82/U82)</f>
        <v>1.3333333333333333</v>
      </c>
      <c r="AF82" s="21">
        <f>Z82+AE82</f>
        <v>1.8333333333333333</v>
      </c>
      <c r="AG82" s="3">
        <f>IF(AD82=0,0,1-Z82/AD82)</f>
        <v>0.5</v>
      </c>
      <c r="AH82" s="3">
        <f>IF(E82=0,0,K82/E82)</f>
        <v>0</v>
      </c>
      <c r="AI82" t="str">
        <f>T82</f>
        <v xml:space="preserve">3bgyx=1, 3bgbao=1, ssg=1, 3bp=1, ssa=1, 3bg=1, </v>
      </c>
    </row>
    <row r="83" spans="1:35">
      <c r="A83">
        <v>82</v>
      </c>
      <c r="B83">
        <v>2</v>
      </c>
      <c r="C83" s="25" t="s">
        <v>131</v>
      </c>
      <c r="D83" t="s">
        <v>85</v>
      </c>
      <c r="E83">
        <v>5</v>
      </c>
      <c r="F83">
        <v>0</v>
      </c>
      <c r="G83">
        <v>2</v>
      </c>
      <c r="H83">
        <v>0</v>
      </c>
      <c r="I83">
        <v>0</v>
      </c>
      <c r="J83" s="7">
        <v>2</v>
      </c>
      <c r="K83" s="7">
        <v>0</v>
      </c>
      <c r="L83">
        <v>0</v>
      </c>
      <c r="M83">
        <v>0</v>
      </c>
      <c r="N83" s="5">
        <v>0</v>
      </c>
      <c r="O83" s="15">
        <v>0</v>
      </c>
      <c r="P83" s="15">
        <v>0</v>
      </c>
      <c r="Q83" s="15">
        <v>0</v>
      </c>
      <c r="R83" s="15">
        <v>1</v>
      </c>
      <c r="S83" s="24">
        <v>0</v>
      </c>
      <c r="U83">
        <f>E83-J83-S83</f>
        <v>3</v>
      </c>
      <c r="V83">
        <f>F83+G83+H83+I83</f>
        <v>2</v>
      </c>
      <c r="W83">
        <f>F83+2*G83+3*H83+4*I83</f>
        <v>4</v>
      </c>
      <c r="X83">
        <f>F83+2*G83+3*H83+4*I83+M83</f>
        <v>4</v>
      </c>
      <c r="Y83" s="13">
        <f>IF(U83=0,0,V83/U83)</f>
        <v>0.66666666666666663</v>
      </c>
      <c r="Z83" s="9">
        <f>IF(E83=0,0,(V83+J83)/E83)</f>
        <v>0.8</v>
      </c>
      <c r="AA83" s="11">
        <f>IF(U83=0,0,W83/U83)</f>
        <v>1.3333333333333333</v>
      </c>
      <c r="AB83" s="3">
        <f>AA83-Y83</f>
        <v>0.66666666666666663</v>
      </c>
      <c r="AC83" s="28">
        <f>AA83+Z83</f>
        <v>2.1333333333333333</v>
      </c>
      <c r="AD83" s="3">
        <f>IF(E83=0,0,(V83+J83+L83)/E83)</f>
        <v>0.8</v>
      </c>
      <c r="AE83" s="3">
        <f>IF(U83=0,0,X83/U83)</f>
        <v>1.3333333333333333</v>
      </c>
      <c r="AF83" s="21">
        <f>Z83+AE83</f>
        <v>2.1333333333333333</v>
      </c>
      <c r="AG83" s="3">
        <f>IF(AD83=0,0,1-Z83/AD83)</f>
        <v>0</v>
      </c>
      <c r="AH83" s="3">
        <f>IF(E83=0,0,K83/E83)</f>
        <v>0</v>
      </c>
      <c r="AI83">
        <f>T83</f>
        <v>0</v>
      </c>
    </row>
    <row r="84" spans="1:35">
      <c r="A84">
        <v>83</v>
      </c>
      <c r="B84">
        <v>182</v>
      </c>
      <c r="C84" t="s">
        <v>119</v>
      </c>
      <c r="D84" t="s">
        <v>102</v>
      </c>
      <c r="E84">
        <v>2</v>
      </c>
      <c r="F84">
        <v>0</v>
      </c>
      <c r="G84">
        <v>0</v>
      </c>
      <c r="H84">
        <v>0</v>
      </c>
      <c r="I84">
        <v>0</v>
      </c>
      <c r="J84" s="7">
        <v>0</v>
      </c>
      <c r="K84" s="7">
        <v>0</v>
      </c>
      <c r="L84">
        <v>1</v>
      </c>
      <c r="M84">
        <v>1</v>
      </c>
      <c r="N84" s="5">
        <v>0</v>
      </c>
      <c r="O84" s="15">
        <v>0</v>
      </c>
      <c r="P84" s="15">
        <v>0</v>
      </c>
      <c r="Q84" s="15">
        <v>1</v>
      </c>
      <c r="R84" s="15">
        <v>0</v>
      </c>
      <c r="S84" s="24">
        <v>0</v>
      </c>
      <c r="U84">
        <f>E84-J84-S84</f>
        <v>2</v>
      </c>
      <c r="V84">
        <f>F84+G84+H84+I84</f>
        <v>0</v>
      </c>
      <c r="W84">
        <f>F84+2*G84+3*H84+4*I84</f>
        <v>0</v>
      </c>
      <c r="X84">
        <f>F84+2*G84+3*H84+4*I84+M84</f>
        <v>1</v>
      </c>
      <c r="Y84" s="13">
        <f>IF(U84=0,0,V84/U84)</f>
        <v>0</v>
      </c>
      <c r="Z84" s="9">
        <f>IF(E84=0,0,(V84+J84)/E84)</f>
        <v>0</v>
      </c>
      <c r="AA84" s="11">
        <f>IF(U84=0,0,W84/U84)</f>
        <v>0</v>
      </c>
      <c r="AB84" s="3">
        <f>AA84-Y84</f>
        <v>0</v>
      </c>
      <c r="AC84" s="28">
        <f>AA84+Z84</f>
        <v>0</v>
      </c>
      <c r="AD84" s="3">
        <f>IF(E84=0,0,(V84+J84+L84)/E84)</f>
        <v>0.5</v>
      </c>
      <c r="AE84" s="3">
        <f>IF(U84=0,0,X84/U84)</f>
        <v>0.5</v>
      </c>
      <c r="AF84" s="21">
        <f>Z84+AE84</f>
        <v>0.5</v>
      </c>
      <c r="AG84" s="3">
        <f>IF(AD84=0,0,1-Z84/AD84)</f>
        <v>1</v>
      </c>
      <c r="AH84" s="3">
        <f>IF(E84=0,0,K84/E84)</f>
        <v>0</v>
      </c>
      <c r="AI84">
        <f>T84</f>
        <v>0</v>
      </c>
    </row>
    <row r="85" spans="1:35">
      <c r="A85">
        <v>84</v>
      </c>
      <c r="B85">
        <v>50</v>
      </c>
      <c r="C85" t="s">
        <v>54</v>
      </c>
      <c r="D85" t="s">
        <v>35</v>
      </c>
      <c r="E85">
        <v>16</v>
      </c>
      <c r="F85">
        <v>4</v>
      </c>
      <c r="G85">
        <v>1</v>
      </c>
      <c r="H85">
        <v>0</v>
      </c>
      <c r="I85">
        <v>0</v>
      </c>
      <c r="J85" s="7">
        <v>3</v>
      </c>
      <c r="K85" s="7">
        <v>2</v>
      </c>
      <c r="L85">
        <v>3</v>
      </c>
      <c r="M85">
        <v>3</v>
      </c>
      <c r="N85" s="5">
        <v>3</v>
      </c>
      <c r="O85" s="15">
        <v>0</v>
      </c>
      <c r="P85" s="15">
        <v>0</v>
      </c>
      <c r="Q85" s="15">
        <v>2</v>
      </c>
      <c r="R85" s="15">
        <v>1</v>
      </c>
      <c r="S85" s="24">
        <v>0</v>
      </c>
      <c r="T85" s="15" t="s">
        <v>287</v>
      </c>
      <c r="U85">
        <f>E85-J85-S85</f>
        <v>13</v>
      </c>
      <c r="V85">
        <f>F85+G85+H85+I85</f>
        <v>5</v>
      </c>
      <c r="W85">
        <f>F85+2*G85+3*H85+4*I85</f>
        <v>6</v>
      </c>
      <c r="X85">
        <f>F85+2*G85+3*H85+4*I85+M85</f>
        <v>9</v>
      </c>
      <c r="Y85" s="13">
        <f>IF(U85=0,0,V85/U85)</f>
        <v>0.38461538461538464</v>
      </c>
      <c r="Z85" s="9">
        <f>IF(E85=0,0,(V85+J85)/E85)</f>
        <v>0.5</v>
      </c>
      <c r="AA85" s="11">
        <f>IF(U85=0,0,W85/U85)</f>
        <v>0.46153846153846156</v>
      </c>
      <c r="AB85" s="3">
        <f>AA85-Y85</f>
        <v>7.6923076923076927E-2</v>
      </c>
      <c r="AC85" s="28">
        <f>AA85+Z85</f>
        <v>0.96153846153846156</v>
      </c>
      <c r="AD85" s="3">
        <f>IF(E85=0,0,(V85+J85+L85)/E85)</f>
        <v>0.6875</v>
      </c>
      <c r="AE85" s="3">
        <f>IF(U85=0,0,X85/U85)</f>
        <v>0.69230769230769229</v>
      </c>
      <c r="AF85" s="21">
        <f>Z85+AE85</f>
        <v>1.1923076923076923</v>
      </c>
      <c r="AG85" s="3">
        <f>IF(AD85=0,0,1-Z85/AD85)</f>
        <v>0.27272727272727271</v>
      </c>
      <c r="AH85" s="3">
        <f>IF(E85=0,0,K85/E85)</f>
        <v>0.125</v>
      </c>
      <c r="AI85" t="str">
        <f>T85</f>
        <v xml:space="preserve">ssg=3, pg=1, ssa=1, 3bg=1, </v>
      </c>
    </row>
    <row r="86" spans="1:35">
      <c r="A86">
        <v>85</v>
      </c>
      <c r="B86">
        <v>104</v>
      </c>
      <c r="C86" t="s">
        <v>68</v>
      </c>
      <c r="D86" t="s">
        <v>41</v>
      </c>
      <c r="E86">
        <v>7</v>
      </c>
      <c r="F86">
        <v>1</v>
      </c>
      <c r="G86">
        <v>0</v>
      </c>
      <c r="H86">
        <v>0</v>
      </c>
      <c r="I86">
        <v>0</v>
      </c>
      <c r="J86" s="7">
        <v>1</v>
      </c>
      <c r="K86" s="7">
        <v>2</v>
      </c>
      <c r="L86">
        <v>1</v>
      </c>
      <c r="M86">
        <v>1</v>
      </c>
      <c r="N86" s="5">
        <v>0</v>
      </c>
      <c r="O86" s="15">
        <v>0</v>
      </c>
      <c r="P86" s="15">
        <v>0</v>
      </c>
      <c r="Q86" s="15">
        <v>1</v>
      </c>
      <c r="R86" s="15">
        <v>0</v>
      </c>
      <c r="S86" s="24">
        <v>0</v>
      </c>
      <c r="T86" s="15" t="s">
        <v>296</v>
      </c>
      <c r="U86">
        <f>E86-J86-S86</f>
        <v>6</v>
      </c>
      <c r="V86">
        <f>F86+G86+H86+I86</f>
        <v>1</v>
      </c>
      <c r="W86">
        <f>F86+2*G86+3*H86+4*I86</f>
        <v>1</v>
      </c>
      <c r="X86">
        <f>F86+2*G86+3*H86+4*I86+M86</f>
        <v>2</v>
      </c>
      <c r="Y86" s="13">
        <f>IF(U86=0,0,V86/U86)</f>
        <v>0.16666666666666666</v>
      </c>
      <c r="Z86" s="9">
        <f>IF(E86=0,0,(V86+J86)/E86)</f>
        <v>0.2857142857142857</v>
      </c>
      <c r="AA86" s="11">
        <f>IF(U86=0,0,W86/U86)</f>
        <v>0.16666666666666666</v>
      </c>
      <c r="AB86" s="3">
        <f>AA86-Y86</f>
        <v>0</v>
      </c>
      <c r="AC86" s="28">
        <f>AA86+Z86</f>
        <v>0.45238095238095233</v>
      </c>
      <c r="AD86" s="3">
        <f>IF(E86=0,0,(V86+J86+L86)/E86)</f>
        <v>0.42857142857142855</v>
      </c>
      <c r="AE86" s="3">
        <f>IF(U86=0,0,X86/U86)</f>
        <v>0.33333333333333331</v>
      </c>
      <c r="AF86" s="21">
        <f>Z86+AE86</f>
        <v>0.61904761904761907</v>
      </c>
      <c r="AG86" s="3">
        <f>IF(AD86=0,0,1-Z86/AD86)</f>
        <v>0.33333333333333337</v>
      </c>
      <c r="AH86" s="3">
        <f>IF(E86=0,0,K86/E86)</f>
        <v>0.2857142857142857</v>
      </c>
      <c r="AI86" t="str">
        <f>T86</f>
        <v xml:space="preserve">ssg=2, </v>
      </c>
    </row>
    <row r="87" spans="1:35">
      <c r="A87">
        <v>86</v>
      </c>
      <c r="B87">
        <v>51</v>
      </c>
      <c r="C87" t="s">
        <v>39</v>
      </c>
      <c r="D87" t="s">
        <v>35</v>
      </c>
      <c r="E87">
        <v>12</v>
      </c>
      <c r="F87">
        <v>3</v>
      </c>
      <c r="G87">
        <v>0</v>
      </c>
      <c r="H87">
        <v>0</v>
      </c>
      <c r="I87">
        <v>0</v>
      </c>
      <c r="J87" s="7">
        <v>4</v>
      </c>
      <c r="K87" s="7">
        <v>0</v>
      </c>
      <c r="L87">
        <v>3</v>
      </c>
      <c r="M87">
        <v>3</v>
      </c>
      <c r="N87" s="5">
        <v>0</v>
      </c>
      <c r="O87" s="15">
        <v>0</v>
      </c>
      <c r="P87" s="15">
        <v>1</v>
      </c>
      <c r="Q87" s="15">
        <v>0</v>
      </c>
      <c r="R87" s="15">
        <v>1</v>
      </c>
      <c r="S87" s="24">
        <v>0</v>
      </c>
      <c r="T87" s="15" t="s">
        <v>283</v>
      </c>
      <c r="U87">
        <f>E87-J87-S87</f>
        <v>8</v>
      </c>
      <c r="V87">
        <f>F87+G87+H87+I87</f>
        <v>3</v>
      </c>
      <c r="W87">
        <f>F87+2*G87+3*H87+4*I87</f>
        <v>3</v>
      </c>
      <c r="X87">
        <f>F87+2*G87+3*H87+4*I87+M87</f>
        <v>6</v>
      </c>
      <c r="Y87" s="13">
        <f>IF(U87=0,0,V87/U87)</f>
        <v>0.375</v>
      </c>
      <c r="Z87" s="9">
        <f>IF(E87=0,0,(V87+J87)/E87)</f>
        <v>0.58333333333333337</v>
      </c>
      <c r="AA87" s="11">
        <f>IF(U87=0,0,W87/U87)</f>
        <v>0.375</v>
      </c>
      <c r="AB87" s="3">
        <f>AA87-Y87</f>
        <v>0</v>
      </c>
      <c r="AC87" s="28">
        <f>AA87+Z87</f>
        <v>0.95833333333333337</v>
      </c>
      <c r="AD87" s="3">
        <f>IF(E87=0,0,(V87+J87+L87)/E87)</f>
        <v>0.83333333333333337</v>
      </c>
      <c r="AE87" s="3">
        <f>IF(U87=0,0,X87/U87)</f>
        <v>0.75</v>
      </c>
      <c r="AF87" s="21">
        <f>Z87+AE87</f>
        <v>1.3333333333333335</v>
      </c>
      <c r="AG87" s="3">
        <f>IF(AD87=0,0,1-Z87/AD87)</f>
        <v>0.29999999999999993</v>
      </c>
      <c r="AH87" s="3">
        <f>IF(E87=0,0,K87/E87)</f>
        <v>0</v>
      </c>
      <c r="AI87" t="str">
        <f>T87</f>
        <v xml:space="preserve">ssg=4, pa=1, 3bg=3, </v>
      </c>
    </row>
    <row r="88" spans="1:35">
      <c r="A88">
        <v>87</v>
      </c>
      <c r="B88">
        <v>125</v>
      </c>
      <c r="C88" t="s">
        <v>245</v>
      </c>
      <c r="D88" t="s">
        <v>41</v>
      </c>
      <c r="E88">
        <v>10</v>
      </c>
      <c r="F88">
        <v>0</v>
      </c>
      <c r="G88">
        <v>1</v>
      </c>
      <c r="H88">
        <v>0</v>
      </c>
      <c r="I88">
        <v>0</v>
      </c>
      <c r="J88" s="7">
        <v>0</v>
      </c>
      <c r="K88" s="7">
        <v>0</v>
      </c>
      <c r="L88">
        <v>3</v>
      </c>
      <c r="M88">
        <v>3</v>
      </c>
      <c r="N88" s="5">
        <v>0</v>
      </c>
      <c r="O88" s="15">
        <v>0</v>
      </c>
      <c r="P88" s="15">
        <v>0</v>
      </c>
      <c r="Q88" s="15">
        <v>0</v>
      </c>
      <c r="R88" s="15">
        <v>6</v>
      </c>
      <c r="S88" s="24">
        <v>0</v>
      </c>
      <c r="T88" s="15" t="s">
        <v>282</v>
      </c>
      <c r="U88">
        <f>E88-J88-S88</f>
        <v>10</v>
      </c>
      <c r="V88">
        <f>F88+G88+H88+I88</f>
        <v>1</v>
      </c>
      <c r="W88">
        <f>F88+2*G88+3*H88+4*I88</f>
        <v>2</v>
      </c>
      <c r="X88">
        <f>F88+2*G88+3*H88+4*I88+M88</f>
        <v>5</v>
      </c>
      <c r="Y88" s="13">
        <f>IF(U88=0,0,V88/U88)</f>
        <v>0.1</v>
      </c>
      <c r="Z88" s="9">
        <f>IF(E88=0,0,(V88+J88)/E88)</f>
        <v>0.1</v>
      </c>
      <c r="AA88" s="11">
        <f>IF(U88=0,0,W88/U88)</f>
        <v>0.2</v>
      </c>
      <c r="AB88" s="3">
        <f>AA88-Y88</f>
        <v>0.1</v>
      </c>
      <c r="AC88" s="28">
        <f>AA88+Z88</f>
        <v>0.30000000000000004</v>
      </c>
      <c r="AD88" s="3">
        <f>IF(E88=0,0,(V88+J88+L88)/E88)</f>
        <v>0.4</v>
      </c>
      <c r="AE88" s="3">
        <f>IF(U88=0,0,X88/U88)</f>
        <v>0.5</v>
      </c>
      <c r="AF88" s="21">
        <f>Z88+AE88</f>
        <v>0.6</v>
      </c>
      <c r="AG88" s="3">
        <f>IF(AD88=0,0,1-Z88/AD88)</f>
        <v>0.75</v>
      </c>
      <c r="AH88" s="3">
        <f>IF(E88=0,0,K88/E88)</f>
        <v>0</v>
      </c>
      <c r="AI88" t="str">
        <f>T88</f>
        <v xml:space="preserve">3ba=1, pg=1, ssa=1, 3bg=1, lfa=2, </v>
      </c>
    </row>
    <row r="89" spans="1:35">
      <c r="A89">
        <v>88</v>
      </c>
      <c r="B89">
        <v>7</v>
      </c>
      <c r="C89" t="s">
        <v>71</v>
      </c>
      <c r="D89" t="s">
        <v>32</v>
      </c>
      <c r="E89">
        <v>7</v>
      </c>
      <c r="F89">
        <v>2</v>
      </c>
      <c r="G89">
        <v>3</v>
      </c>
      <c r="H89">
        <v>0</v>
      </c>
      <c r="I89">
        <v>0</v>
      </c>
      <c r="J89" s="7">
        <v>0</v>
      </c>
      <c r="K89" s="7">
        <v>0</v>
      </c>
      <c r="L89">
        <v>1</v>
      </c>
      <c r="M89">
        <v>2</v>
      </c>
      <c r="N89" s="5">
        <v>3</v>
      </c>
      <c r="O89" s="15">
        <v>0</v>
      </c>
      <c r="P89" s="15">
        <v>0</v>
      </c>
      <c r="Q89" s="15">
        <v>0</v>
      </c>
      <c r="R89" s="15">
        <v>1</v>
      </c>
      <c r="S89" s="24">
        <v>0</v>
      </c>
      <c r="T89" s="15" t="s">
        <v>239</v>
      </c>
      <c r="U89">
        <f>E89-J89-S89</f>
        <v>7</v>
      </c>
      <c r="V89">
        <f>F89+G89+H89+I89</f>
        <v>5</v>
      </c>
      <c r="W89">
        <f>F89+2*G89+3*H89+4*I89</f>
        <v>8</v>
      </c>
      <c r="X89">
        <f>F89+2*G89+3*H89+4*I89+M89</f>
        <v>10</v>
      </c>
      <c r="Y89" s="13">
        <f>IF(U89=0,0,V89/U89)</f>
        <v>0.7142857142857143</v>
      </c>
      <c r="Z89" s="9">
        <f>IF(E89=0,0,(V89+J89)/E89)</f>
        <v>0.7142857142857143</v>
      </c>
      <c r="AA89" s="11">
        <f>IF(U89=0,0,W89/U89)</f>
        <v>1.1428571428571428</v>
      </c>
      <c r="AB89" s="3">
        <f>AA89-Y89</f>
        <v>0.42857142857142849</v>
      </c>
      <c r="AC89" s="28">
        <f>AA89+Z89</f>
        <v>1.8571428571428572</v>
      </c>
      <c r="AD89" s="3">
        <f>IF(E89=0,0,(V89+J89+L89)/E89)</f>
        <v>0.8571428571428571</v>
      </c>
      <c r="AE89" s="3">
        <f>IF(U89=0,0,X89/U89)</f>
        <v>1.4285714285714286</v>
      </c>
      <c r="AF89" s="21">
        <f>Z89+AE89</f>
        <v>2.1428571428571428</v>
      </c>
      <c r="AG89" s="3">
        <f>IF(AD89=0,0,1-Z89/AD89)</f>
        <v>0.16666666666666663</v>
      </c>
      <c r="AH89" s="3">
        <f>IF(E89=0,0,K89/E89)</f>
        <v>0</v>
      </c>
      <c r="AI89" t="str">
        <f>T89</f>
        <v xml:space="preserve">ssg=1, 2bg=1, rfa=2, </v>
      </c>
    </row>
    <row r="90" spans="1:35">
      <c r="A90">
        <v>89</v>
      </c>
      <c r="B90">
        <v>134</v>
      </c>
      <c r="C90" t="s">
        <v>150</v>
      </c>
      <c r="D90" t="s">
        <v>83</v>
      </c>
      <c r="E90">
        <v>6</v>
      </c>
      <c r="F90">
        <v>0</v>
      </c>
      <c r="G90">
        <v>0</v>
      </c>
      <c r="H90">
        <v>0</v>
      </c>
      <c r="I90">
        <v>0</v>
      </c>
      <c r="J90" s="7">
        <v>1</v>
      </c>
      <c r="K90" s="7">
        <v>0</v>
      </c>
      <c r="L90">
        <v>2</v>
      </c>
      <c r="M90">
        <v>2</v>
      </c>
      <c r="N90" s="5">
        <v>2</v>
      </c>
      <c r="O90" s="15">
        <v>0</v>
      </c>
      <c r="P90" s="15">
        <v>2</v>
      </c>
      <c r="Q90" s="15">
        <v>1</v>
      </c>
      <c r="R90" s="15">
        <v>0</v>
      </c>
      <c r="S90" s="24">
        <v>0</v>
      </c>
      <c r="T90" s="15" t="s">
        <v>198</v>
      </c>
      <c r="U90">
        <f>E90-J90-S90</f>
        <v>5</v>
      </c>
      <c r="V90">
        <f>F90+G90+H90+I90</f>
        <v>0</v>
      </c>
      <c r="W90">
        <f>F90+2*G90+3*H90+4*I90</f>
        <v>0</v>
      </c>
      <c r="X90">
        <f>F90+2*G90+3*H90+4*I90+M90</f>
        <v>2</v>
      </c>
      <c r="Y90" s="13">
        <f>IF(U90=0,0,V90/U90)</f>
        <v>0</v>
      </c>
      <c r="Z90" s="9">
        <f>IF(E90=0,0,(V90+J90)/E90)</f>
        <v>0.16666666666666666</v>
      </c>
      <c r="AA90" s="11">
        <f>IF(U90=0,0,W90/U90)</f>
        <v>0</v>
      </c>
      <c r="AB90" s="3">
        <f>AA90-Y90</f>
        <v>0</v>
      </c>
      <c r="AC90" s="28">
        <f>AA90+Z90</f>
        <v>0.16666666666666666</v>
      </c>
      <c r="AD90" s="3">
        <f>IF(E90=0,0,(V90+J90+L90)/E90)</f>
        <v>0.5</v>
      </c>
      <c r="AE90" s="3">
        <f>IF(U90=0,0,X90/U90)</f>
        <v>0.4</v>
      </c>
      <c r="AF90" s="21">
        <f>Z90+AE90</f>
        <v>0.56666666666666665</v>
      </c>
      <c r="AG90" s="3">
        <f>IF(AD90=0,0,1-Z90/AD90)</f>
        <v>0.66666666666666674</v>
      </c>
      <c r="AH90" s="3">
        <f>IF(E90=0,0,K90/E90)</f>
        <v>0</v>
      </c>
      <c r="AI90" t="str">
        <f>T90</f>
        <v xml:space="preserve">pg=1, </v>
      </c>
    </row>
    <row r="91" spans="1:35">
      <c r="A91">
        <v>90</v>
      </c>
      <c r="B91">
        <v>80</v>
      </c>
      <c r="C91" t="s">
        <v>82</v>
      </c>
      <c r="D91" t="s">
        <v>83</v>
      </c>
      <c r="E91">
        <v>12</v>
      </c>
      <c r="F91">
        <v>2</v>
      </c>
      <c r="G91">
        <v>0</v>
      </c>
      <c r="H91">
        <v>0</v>
      </c>
      <c r="I91">
        <v>0</v>
      </c>
      <c r="J91" s="7">
        <v>3</v>
      </c>
      <c r="K91" s="15">
        <v>0</v>
      </c>
      <c r="L91">
        <v>2</v>
      </c>
      <c r="M91">
        <v>2</v>
      </c>
      <c r="N91" s="5">
        <v>3</v>
      </c>
      <c r="O91" s="15">
        <v>0</v>
      </c>
      <c r="P91" s="15">
        <v>2</v>
      </c>
      <c r="Q91" s="15">
        <v>1</v>
      </c>
      <c r="R91" s="15">
        <v>2</v>
      </c>
      <c r="S91" s="24">
        <v>0</v>
      </c>
      <c r="T91" s="15" t="s">
        <v>192</v>
      </c>
      <c r="U91">
        <f>E91-J91-S91</f>
        <v>9</v>
      </c>
      <c r="V91">
        <f>F91+G91+H91+I91</f>
        <v>2</v>
      </c>
      <c r="W91">
        <f>F91+2*G91+3*H91+4*I91</f>
        <v>2</v>
      </c>
      <c r="X91">
        <f>F91+2*G91+3*H91+4*I91+M91</f>
        <v>4</v>
      </c>
      <c r="Y91" s="13">
        <f>IF(U91=0,0,V91/U91)</f>
        <v>0.22222222222222221</v>
      </c>
      <c r="Z91" s="9">
        <f>IF(E91=0,0,(V91+J91)/E91)</f>
        <v>0.41666666666666669</v>
      </c>
      <c r="AA91" s="11">
        <f>IF(U91=0,0,W91/U91)</f>
        <v>0.22222222222222221</v>
      </c>
      <c r="AB91" s="3">
        <f>AA91-Y91</f>
        <v>0</v>
      </c>
      <c r="AC91" s="28">
        <f>AA91+Z91</f>
        <v>0.63888888888888884</v>
      </c>
      <c r="AD91" s="3">
        <f>IF(E91=0,0,(V91+J91+L91)/E91)</f>
        <v>0.58333333333333337</v>
      </c>
      <c r="AE91" s="3">
        <f>IF(U91=0,0,X91/U91)</f>
        <v>0.44444444444444442</v>
      </c>
      <c r="AF91" s="21">
        <f>Z91+AE91</f>
        <v>0.86111111111111116</v>
      </c>
      <c r="AG91" s="3">
        <f>IF(AD91=0,0,1-Z91/AD91)</f>
        <v>0.2857142857142857</v>
      </c>
      <c r="AH91" s="3">
        <f>IF(E91=0,0,K91/E91)</f>
        <v>0</v>
      </c>
      <c r="AI91" t="str">
        <f>T91</f>
        <v xml:space="preserve">ssg=1, ffa=1, </v>
      </c>
    </row>
    <row r="92" spans="1:35">
      <c r="A92">
        <v>91</v>
      </c>
      <c r="B92">
        <v>158</v>
      </c>
      <c r="C92" t="s">
        <v>123</v>
      </c>
      <c r="D92" t="s">
        <v>87</v>
      </c>
      <c r="E92">
        <v>3</v>
      </c>
      <c r="F92">
        <v>0</v>
      </c>
      <c r="G92">
        <v>0</v>
      </c>
      <c r="H92">
        <v>0</v>
      </c>
      <c r="I92">
        <v>0</v>
      </c>
      <c r="J92" s="7">
        <v>0</v>
      </c>
      <c r="K92" s="15">
        <v>1</v>
      </c>
      <c r="L92">
        <v>0</v>
      </c>
      <c r="M92">
        <v>0</v>
      </c>
      <c r="N92" s="5">
        <v>1</v>
      </c>
      <c r="O92" s="15">
        <v>0</v>
      </c>
      <c r="P92" s="15">
        <v>0</v>
      </c>
      <c r="Q92" s="15">
        <v>2</v>
      </c>
      <c r="R92" s="15">
        <v>0</v>
      </c>
      <c r="S92" s="24">
        <v>0</v>
      </c>
      <c r="U92">
        <f>E92-J92-S92</f>
        <v>3</v>
      </c>
      <c r="V92">
        <f>F92+G92+H92+I92</f>
        <v>0</v>
      </c>
      <c r="W92">
        <f>F92+2*G92+3*H92+4*I92</f>
        <v>0</v>
      </c>
      <c r="X92">
        <f>F92+2*G92+3*H92+4*I92+M92</f>
        <v>0</v>
      </c>
      <c r="Y92" s="13">
        <f>IF(U92=0,0,V92/U92)</f>
        <v>0</v>
      </c>
      <c r="Z92" s="9">
        <f>IF(E92=0,0,(V92+J92)/E92)</f>
        <v>0</v>
      </c>
      <c r="AA92" s="11">
        <f>IF(U92=0,0,W92/U92)</f>
        <v>0</v>
      </c>
      <c r="AB92" s="3">
        <f>AA92-Y92</f>
        <v>0</v>
      </c>
      <c r="AC92" s="28">
        <f>AA92+Z92</f>
        <v>0</v>
      </c>
      <c r="AD92" s="3">
        <f>IF(E92=0,0,(V92+J92+L92)/E92)</f>
        <v>0</v>
      </c>
      <c r="AE92" s="3">
        <f>IF(U92=0,0,X92/U92)</f>
        <v>0</v>
      </c>
      <c r="AF92" s="21">
        <f>Z92+AE92</f>
        <v>0</v>
      </c>
      <c r="AG92" s="3">
        <f>IF(AD92=0,0,1-Z92/AD92)</f>
        <v>0</v>
      </c>
      <c r="AH92" s="3">
        <f>IF(E92=0,0,K92/E92)</f>
        <v>0.33333333333333331</v>
      </c>
      <c r="AI92">
        <f>T92</f>
        <v>0</v>
      </c>
    </row>
    <row r="93" spans="1:35">
      <c r="A93">
        <v>92</v>
      </c>
      <c r="B93">
        <v>93</v>
      </c>
      <c r="C93" t="s">
        <v>301</v>
      </c>
      <c r="D93" t="s">
        <v>38</v>
      </c>
      <c r="E93">
        <v>2</v>
      </c>
      <c r="F93">
        <v>0</v>
      </c>
      <c r="G93">
        <v>0</v>
      </c>
      <c r="H93">
        <v>0</v>
      </c>
      <c r="I93">
        <v>0</v>
      </c>
      <c r="J93" s="7">
        <v>1</v>
      </c>
      <c r="K93" s="15">
        <v>0</v>
      </c>
      <c r="L93">
        <v>0</v>
      </c>
      <c r="M93">
        <v>0</v>
      </c>
      <c r="N93" s="5">
        <v>0</v>
      </c>
      <c r="O93" s="15">
        <v>0</v>
      </c>
      <c r="P93" s="15">
        <v>1</v>
      </c>
      <c r="Q93" s="15">
        <v>0</v>
      </c>
      <c r="R93" s="15">
        <v>0</v>
      </c>
      <c r="S93" s="24">
        <v>0</v>
      </c>
      <c r="T93" s="15" t="s">
        <v>250</v>
      </c>
      <c r="U93">
        <f>E93-J93-S93</f>
        <v>1</v>
      </c>
      <c r="V93">
        <f>F93+G93+H93+I93</f>
        <v>0</v>
      </c>
      <c r="W93">
        <f>F93+2*G93+3*H93+4*I93</f>
        <v>0</v>
      </c>
      <c r="X93">
        <f>F93+2*G93+3*H93+4*I93+M93</f>
        <v>0</v>
      </c>
      <c r="Y93" s="13">
        <f>IF(U93=0,0,V93/U93)</f>
        <v>0</v>
      </c>
      <c r="Z93" s="9">
        <f>IF(E93=0,0,(V93+J93)/E93)</f>
        <v>0.5</v>
      </c>
      <c r="AA93" s="11">
        <f>IF(U93=0,0,W93/U93)</f>
        <v>0</v>
      </c>
      <c r="AB93" s="3">
        <f>AA93-Y93</f>
        <v>0</v>
      </c>
      <c r="AC93" s="28">
        <f>AA93+Z93</f>
        <v>0.5</v>
      </c>
      <c r="AD93" s="3">
        <f>IF(E93=0,0,(V93+J93+L93)/E93)</f>
        <v>0.5</v>
      </c>
      <c r="AE93" s="3">
        <f>IF(U93=0,0,X93/U93)</f>
        <v>0</v>
      </c>
      <c r="AF93" s="21">
        <f>Z93+AE93</f>
        <v>0.5</v>
      </c>
      <c r="AG93" s="3">
        <f>IF(AD93=0,0,1-Z93/AD93)</f>
        <v>0</v>
      </c>
      <c r="AH93" s="3">
        <f>IF(E93=0,0,K93/E93)</f>
        <v>0</v>
      </c>
      <c r="AI93" t="str">
        <f>T93</f>
        <v xml:space="preserve">3bg=1, </v>
      </c>
    </row>
    <row r="94" spans="1:35">
      <c r="A94">
        <v>93</v>
      </c>
      <c r="B94">
        <v>142</v>
      </c>
      <c r="C94" t="s">
        <v>144</v>
      </c>
      <c r="D94" t="s">
        <v>83</v>
      </c>
      <c r="E94">
        <v>9</v>
      </c>
      <c r="F94">
        <v>0</v>
      </c>
      <c r="G94">
        <v>0</v>
      </c>
      <c r="H94">
        <v>0</v>
      </c>
      <c r="I94">
        <v>0</v>
      </c>
      <c r="J94" s="7">
        <v>1</v>
      </c>
      <c r="K94" s="15">
        <v>6</v>
      </c>
      <c r="L94">
        <v>0</v>
      </c>
      <c r="M94">
        <v>0</v>
      </c>
      <c r="N94" s="5">
        <v>0</v>
      </c>
      <c r="O94" s="15">
        <v>0</v>
      </c>
      <c r="P94" s="15">
        <v>0</v>
      </c>
      <c r="Q94" s="15">
        <v>1</v>
      </c>
      <c r="R94" s="15">
        <v>1</v>
      </c>
      <c r="S94" s="24">
        <v>0</v>
      </c>
      <c r="T94" s="15" t="s">
        <v>198</v>
      </c>
      <c r="U94">
        <f>E94-J94-S94</f>
        <v>8</v>
      </c>
      <c r="V94">
        <f>F94+G94+H94+I94</f>
        <v>0</v>
      </c>
      <c r="W94">
        <f>F94+2*G94+3*H94+4*I94</f>
        <v>0</v>
      </c>
      <c r="X94">
        <f>F94+2*G94+3*H94+4*I94+M94</f>
        <v>0</v>
      </c>
      <c r="Y94" s="13">
        <f>IF(U94=0,0,V94/U94)</f>
        <v>0</v>
      </c>
      <c r="Z94" s="9">
        <f>IF(E94=0,0,(V94+J94)/E94)</f>
        <v>0.1111111111111111</v>
      </c>
      <c r="AA94" s="11">
        <f>IF(U94=0,0,W94/U94)</f>
        <v>0</v>
      </c>
      <c r="AB94" s="3">
        <f>AA94-Y94</f>
        <v>0</v>
      </c>
      <c r="AC94" s="28">
        <f>AA94+Z94</f>
        <v>0.1111111111111111</v>
      </c>
      <c r="AD94" s="3">
        <f>IF(E94=0,0,(V94+J94+L94)/E94)</f>
        <v>0.1111111111111111</v>
      </c>
      <c r="AE94" s="3">
        <f>IF(U94=0,0,X94/U94)</f>
        <v>0</v>
      </c>
      <c r="AF94" s="21">
        <f>Z94+AE94</f>
        <v>0.1111111111111111</v>
      </c>
      <c r="AG94" s="3">
        <f>IF(AD94=0,0,1-Z94/AD94)</f>
        <v>0</v>
      </c>
      <c r="AH94" s="3">
        <f>IF(E94=0,0,K94/E94)</f>
        <v>0.66666666666666663</v>
      </c>
      <c r="AI94" t="str">
        <f>T94</f>
        <v xml:space="preserve">pg=1, </v>
      </c>
    </row>
    <row r="95" spans="1:35">
      <c r="A95">
        <v>94</v>
      </c>
      <c r="B95">
        <v>164</v>
      </c>
      <c r="C95" t="s">
        <v>133</v>
      </c>
      <c r="D95" t="s">
        <v>92</v>
      </c>
      <c r="E95">
        <v>10</v>
      </c>
      <c r="F95">
        <v>0</v>
      </c>
      <c r="G95">
        <v>0</v>
      </c>
      <c r="H95">
        <v>0</v>
      </c>
      <c r="I95">
        <v>0</v>
      </c>
      <c r="J95" s="7">
        <v>0</v>
      </c>
      <c r="K95" s="15">
        <v>2</v>
      </c>
      <c r="L95">
        <v>3</v>
      </c>
      <c r="M95">
        <v>4</v>
      </c>
      <c r="N95" s="5">
        <v>3</v>
      </c>
      <c r="O95" s="15">
        <v>0</v>
      </c>
      <c r="P95" s="15">
        <v>3</v>
      </c>
      <c r="Q95" s="15">
        <v>1</v>
      </c>
      <c r="R95" s="15">
        <v>1</v>
      </c>
      <c r="S95" s="24">
        <v>0</v>
      </c>
      <c r="T95" s="15" t="s">
        <v>218</v>
      </c>
      <c r="U95">
        <f>E95-J95-S95</f>
        <v>10</v>
      </c>
      <c r="V95">
        <f>F95+G95+H95+I95</f>
        <v>0</v>
      </c>
      <c r="W95">
        <f>F95+2*G95+3*H95+4*I95</f>
        <v>0</v>
      </c>
      <c r="X95">
        <f>F95+2*G95+3*H95+4*I95+M95</f>
        <v>4</v>
      </c>
      <c r="Y95" s="13">
        <f>IF(U95=0,0,V95/U95)</f>
        <v>0</v>
      </c>
      <c r="Z95" s="9">
        <f>IF(E95=0,0,(V95+J95)/E95)</f>
        <v>0</v>
      </c>
      <c r="AA95" s="11">
        <f>IF(U95=0,0,W95/U95)</f>
        <v>0</v>
      </c>
      <c r="AB95" s="3">
        <f>AA95-Y95</f>
        <v>0</v>
      </c>
      <c r="AC95" s="28">
        <f>AA95+Z95</f>
        <v>0</v>
      </c>
      <c r="AD95" s="3">
        <f>IF(E95=0,0,(V95+J95+L95)/E95)</f>
        <v>0.3</v>
      </c>
      <c r="AE95" s="3">
        <f>IF(U95=0,0,X95/U95)</f>
        <v>0.4</v>
      </c>
      <c r="AF95" s="21">
        <f>Z95+AE95</f>
        <v>0.4</v>
      </c>
      <c r="AG95" s="3">
        <f>IF(AD95=0,0,1-Z95/AD95)</f>
        <v>1</v>
      </c>
      <c r="AH95" s="3">
        <f>IF(E95=0,0,K95/E95)</f>
        <v>0.2</v>
      </c>
      <c r="AI95" t="str">
        <f>T95</f>
        <v xml:space="preserve">2ba=3, </v>
      </c>
    </row>
    <row r="96" spans="1:35">
      <c r="A96">
        <v>95</v>
      </c>
      <c r="B96">
        <v>112</v>
      </c>
      <c r="C96" t="s">
        <v>34</v>
      </c>
      <c r="D96" t="s">
        <v>35</v>
      </c>
      <c r="E96">
        <v>19</v>
      </c>
      <c r="F96">
        <v>1</v>
      </c>
      <c r="G96">
        <v>1</v>
      </c>
      <c r="H96">
        <v>0</v>
      </c>
      <c r="I96">
        <v>0</v>
      </c>
      <c r="J96" s="7">
        <v>2</v>
      </c>
      <c r="K96" s="15">
        <v>4</v>
      </c>
      <c r="L96">
        <v>2</v>
      </c>
      <c r="M96">
        <v>3</v>
      </c>
      <c r="N96" s="5">
        <v>3</v>
      </c>
      <c r="O96" s="15">
        <v>0</v>
      </c>
      <c r="P96" s="15">
        <v>3</v>
      </c>
      <c r="Q96" s="15">
        <v>2</v>
      </c>
      <c r="R96" s="15">
        <v>3</v>
      </c>
      <c r="S96" s="24">
        <v>1</v>
      </c>
      <c r="T96" s="15" t="s">
        <v>273</v>
      </c>
      <c r="U96">
        <f>E96-J96-S96</f>
        <v>16</v>
      </c>
      <c r="V96">
        <f>F96+G96+H96+I96</f>
        <v>2</v>
      </c>
      <c r="W96">
        <f>F96+2*G96+3*H96+4*I96</f>
        <v>3</v>
      </c>
      <c r="X96">
        <f>F96+2*G96+3*H96+4*I96+M96</f>
        <v>6</v>
      </c>
      <c r="Y96" s="13">
        <f>IF(U96=0,0,V96/U96)</f>
        <v>0.125</v>
      </c>
      <c r="Z96" s="9">
        <f>IF(E96=0,0,(V96+J96)/E96)</f>
        <v>0.21052631578947367</v>
      </c>
      <c r="AA96" s="11">
        <f>IF(U96=0,0,W96/U96)</f>
        <v>0.1875</v>
      </c>
      <c r="AB96" s="3">
        <f>AA96-Y96</f>
        <v>6.25E-2</v>
      </c>
      <c r="AC96" s="28">
        <f>AA96+Z96</f>
        <v>0.39802631578947367</v>
      </c>
      <c r="AD96" s="3">
        <f>IF(E96=0,0,(V96+J96+L96)/E96)</f>
        <v>0.31578947368421051</v>
      </c>
      <c r="AE96" s="3">
        <f>IF(U96=0,0,X96/U96)</f>
        <v>0.375</v>
      </c>
      <c r="AF96" s="21">
        <f>Z96+AE96</f>
        <v>0.58552631578947367</v>
      </c>
      <c r="AG96" s="3">
        <f>IF(AD96=0,0,1-Z96/AD96)</f>
        <v>0.33333333333333337</v>
      </c>
      <c r="AH96" s="3">
        <f>IF(E96=0,0,K96/E96)</f>
        <v>0.21052631578947367</v>
      </c>
      <c r="AI96" t="str">
        <f>T96</f>
        <v xml:space="preserve">pg=1, ffg=1, ffa=2, if=1, 2bg=2, rfa=1, 2ba=1, </v>
      </c>
    </row>
    <row r="97" spans="1:35">
      <c r="A97">
        <v>96</v>
      </c>
      <c r="B97">
        <v>12</v>
      </c>
      <c r="C97" t="s">
        <v>58</v>
      </c>
      <c r="D97" t="s">
        <v>38</v>
      </c>
      <c r="E97">
        <v>8</v>
      </c>
      <c r="F97">
        <v>1</v>
      </c>
      <c r="G97">
        <v>2</v>
      </c>
      <c r="H97">
        <v>1</v>
      </c>
      <c r="I97">
        <v>0</v>
      </c>
      <c r="J97" s="7">
        <v>0</v>
      </c>
      <c r="K97" s="15">
        <v>1</v>
      </c>
      <c r="L97">
        <v>1</v>
      </c>
      <c r="M97">
        <v>1</v>
      </c>
      <c r="N97" s="5">
        <v>0</v>
      </c>
      <c r="O97" s="15">
        <v>0</v>
      </c>
      <c r="P97" s="15">
        <v>1</v>
      </c>
      <c r="Q97" s="15">
        <v>0</v>
      </c>
      <c r="R97" s="15">
        <v>1</v>
      </c>
      <c r="S97" s="24">
        <v>0</v>
      </c>
      <c r="T97" s="15" t="s">
        <v>244</v>
      </c>
      <c r="U97">
        <f>E97-J97-S97</f>
        <v>8</v>
      </c>
      <c r="V97">
        <f>F97+G97+H97+I97</f>
        <v>4</v>
      </c>
      <c r="W97">
        <f>F97+2*G97+3*H97+4*I97</f>
        <v>8</v>
      </c>
      <c r="X97">
        <f>F97+2*G97+3*H97+4*I97+M97</f>
        <v>9</v>
      </c>
      <c r="Y97" s="13">
        <f>IF(U97=0,0,V97/U97)</f>
        <v>0.5</v>
      </c>
      <c r="Z97" s="9">
        <f>IF(E97=0,0,(V97+J97)/E97)</f>
        <v>0.5</v>
      </c>
      <c r="AA97" s="11">
        <f>IF(U97=0,0,W97/U97)</f>
        <v>1</v>
      </c>
      <c r="AB97" s="3">
        <f>AA97-Y97</f>
        <v>0.5</v>
      </c>
      <c r="AC97" s="28">
        <f>AA97+Z97</f>
        <v>1.5</v>
      </c>
      <c r="AD97" s="3">
        <f>IF(E97=0,0,(V97+J97+L97)/E97)</f>
        <v>0.625</v>
      </c>
      <c r="AE97" s="3">
        <f>IF(U97=0,0,X97/U97)</f>
        <v>1.125</v>
      </c>
      <c r="AF97" s="21">
        <f>Z97+AE97</f>
        <v>1.625</v>
      </c>
      <c r="AG97" s="3">
        <f>IF(AD97=0,0,1-Z97/AD97)</f>
        <v>0.19999999999999996</v>
      </c>
      <c r="AH97" s="3">
        <f>IF(E97=0,0,K97/E97)</f>
        <v>0.125</v>
      </c>
      <c r="AI97" t="str">
        <f>T97</f>
        <v xml:space="preserve">3bt=2, ffg=1, pa=1, cfa!=1, </v>
      </c>
    </row>
    <row r="98" spans="1:35">
      <c r="A98">
        <v>97</v>
      </c>
      <c r="B98">
        <v>124</v>
      </c>
      <c r="C98" t="s">
        <v>40</v>
      </c>
      <c r="D98" t="s">
        <v>41</v>
      </c>
      <c r="E98">
        <v>10</v>
      </c>
      <c r="F98">
        <v>1</v>
      </c>
      <c r="G98">
        <v>0</v>
      </c>
      <c r="H98">
        <v>0</v>
      </c>
      <c r="I98">
        <v>0</v>
      </c>
      <c r="J98" s="7">
        <v>1</v>
      </c>
      <c r="K98" s="15">
        <v>1</v>
      </c>
      <c r="L98">
        <v>2</v>
      </c>
      <c r="M98">
        <v>2</v>
      </c>
      <c r="N98" s="5">
        <v>0</v>
      </c>
      <c r="O98" s="15">
        <v>0</v>
      </c>
      <c r="P98" s="15">
        <v>2</v>
      </c>
      <c r="Q98" s="15">
        <v>0</v>
      </c>
      <c r="R98" s="15">
        <v>3</v>
      </c>
      <c r="S98" s="24">
        <v>0</v>
      </c>
      <c r="T98" s="15" t="s">
        <v>277</v>
      </c>
      <c r="U98">
        <f>E98-J98-S98</f>
        <v>9</v>
      </c>
      <c r="V98">
        <f>F98+G98+H98+I98</f>
        <v>1</v>
      </c>
      <c r="W98">
        <f>F98+2*G98+3*H98+4*I98</f>
        <v>1</v>
      </c>
      <c r="X98">
        <f>F98+2*G98+3*H98+4*I98+M98</f>
        <v>3</v>
      </c>
      <c r="Y98" s="13">
        <f>IF(U98=0,0,V98/U98)</f>
        <v>0.1111111111111111</v>
      </c>
      <c r="Z98" s="9">
        <f>IF(E98=0,0,(V98+J98)/E98)</f>
        <v>0.2</v>
      </c>
      <c r="AA98" s="11">
        <f>IF(U98=0,0,W98/U98)</f>
        <v>0.1111111111111111</v>
      </c>
      <c r="AB98" s="3">
        <f>AA98-Y98</f>
        <v>0</v>
      </c>
      <c r="AC98" s="28">
        <f>AA98+Z98</f>
        <v>0.31111111111111112</v>
      </c>
      <c r="AD98" s="3">
        <f>IF(E98=0,0,(V98+J98+L98)/E98)</f>
        <v>0.4</v>
      </c>
      <c r="AE98" s="3">
        <f>IF(U98=0,0,X98/U98)</f>
        <v>0.33333333333333331</v>
      </c>
      <c r="AF98" s="21">
        <f>Z98+AE98</f>
        <v>0.53333333333333333</v>
      </c>
      <c r="AG98" s="3">
        <f>IF(AD98=0,0,1-Z98/AD98)</f>
        <v>0.5</v>
      </c>
      <c r="AH98" s="3">
        <f>IF(E98=0,0,K98/E98)</f>
        <v>0.1</v>
      </c>
      <c r="AI98" t="str">
        <f>T98</f>
        <v xml:space="preserve">1bg=1, ssg=2, ssa=1, 2ba=1, </v>
      </c>
    </row>
    <row r="99" spans="1:35">
      <c r="A99">
        <v>98</v>
      </c>
      <c r="B99">
        <v>170</v>
      </c>
      <c r="C99" t="s">
        <v>155</v>
      </c>
      <c r="D99" t="s">
        <v>87</v>
      </c>
      <c r="E99">
        <v>4</v>
      </c>
      <c r="F99">
        <v>0</v>
      </c>
      <c r="G99">
        <v>0</v>
      </c>
      <c r="H99">
        <v>0</v>
      </c>
      <c r="I99">
        <v>0</v>
      </c>
      <c r="J99" s="7">
        <v>0</v>
      </c>
      <c r="K99" s="15">
        <v>2</v>
      </c>
      <c r="L99">
        <v>1</v>
      </c>
      <c r="M99">
        <v>1</v>
      </c>
      <c r="N99" s="5">
        <v>0</v>
      </c>
      <c r="O99" s="15">
        <v>0</v>
      </c>
      <c r="P99" s="15">
        <v>1</v>
      </c>
      <c r="Q99" s="15">
        <v>0</v>
      </c>
      <c r="R99" s="15">
        <v>0</v>
      </c>
      <c r="S99" s="24">
        <v>0</v>
      </c>
      <c r="U99">
        <f>E99-J99-S99</f>
        <v>4</v>
      </c>
      <c r="V99">
        <f>F99+G99+H99+I99</f>
        <v>0</v>
      </c>
      <c r="W99">
        <f>F99+2*G99+3*H99+4*I99</f>
        <v>0</v>
      </c>
      <c r="X99">
        <f>F99+2*G99+3*H99+4*I99+M99</f>
        <v>1</v>
      </c>
      <c r="Y99" s="13">
        <f>IF(U99=0,0,V99/U99)</f>
        <v>0</v>
      </c>
      <c r="Z99" s="9">
        <f>IF(E99=0,0,(V99+J99)/E99)</f>
        <v>0</v>
      </c>
      <c r="AA99" s="11">
        <f>IF(U99=0,0,W99/U99)</f>
        <v>0</v>
      </c>
      <c r="AB99" s="3">
        <f>AA99-Y99</f>
        <v>0</v>
      </c>
      <c r="AC99" s="28">
        <f>AA99+Z99</f>
        <v>0</v>
      </c>
      <c r="AD99" s="3">
        <f>IF(E99=0,0,(V99+J99+L99)/E99)</f>
        <v>0.25</v>
      </c>
      <c r="AE99" s="3">
        <f>IF(U99=0,0,X99/U99)</f>
        <v>0.25</v>
      </c>
      <c r="AF99" s="21">
        <f>Z99+AE99</f>
        <v>0.25</v>
      </c>
      <c r="AG99" s="3">
        <f>IF(AD99=0,0,1-Z99/AD99)</f>
        <v>1</v>
      </c>
      <c r="AH99" s="3">
        <f>IF(E99=0,0,K99/E99)</f>
        <v>0.5</v>
      </c>
      <c r="AI99">
        <f>T99</f>
        <v>0</v>
      </c>
    </row>
    <row r="100" spans="1:35">
      <c r="A100">
        <v>99</v>
      </c>
      <c r="B100">
        <v>130</v>
      </c>
      <c r="C100" t="s">
        <v>226</v>
      </c>
      <c r="D100" t="s">
        <v>38</v>
      </c>
      <c r="E100">
        <v>4</v>
      </c>
      <c r="F100">
        <v>0</v>
      </c>
      <c r="G100">
        <v>0</v>
      </c>
      <c r="H100">
        <v>0</v>
      </c>
      <c r="I100">
        <v>0</v>
      </c>
      <c r="J100" s="7">
        <v>1</v>
      </c>
      <c r="K100" s="15">
        <v>2</v>
      </c>
      <c r="L100">
        <v>0</v>
      </c>
      <c r="M100">
        <v>0</v>
      </c>
      <c r="N100" s="5">
        <v>0</v>
      </c>
      <c r="O100" s="15">
        <v>0</v>
      </c>
      <c r="P100" s="15">
        <v>1</v>
      </c>
      <c r="Q100" s="15">
        <v>0</v>
      </c>
      <c r="R100" s="15">
        <v>0</v>
      </c>
      <c r="S100" s="24">
        <v>0</v>
      </c>
      <c r="T100" s="15" t="s">
        <v>242</v>
      </c>
      <c r="U100">
        <f>E100-J100-S100</f>
        <v>3</v>
      </c>
      <c r="V100">
        <f>F100+G100+H100+I100</f>
        <v>0</v>
      </c>
      <c r="W100">
        <f>F100+2*G100+3*H100+4*I100</f>
        <v>0</v>
      </c>
      <c r="X100">
        <f>F100+2*G100+3*H100+4*I100+M100</f>
        <v>0</v>
      </c>
      <c r="Y100" s="13">
        <f>IF(U100=0,0,V100/U100)</f>
        <v>0</v>
      </c>
      <c r="Z100" s="9">
        <f>IF(E100=0,0,(V100+J100)/E100)</f>
        <v>0.25</v>
      </c>
      <c r="AA100" s="11">
        <f>IF(U100=0,0,W100/U100)</f>
        <v>0</v>
      </c>
      <c r="AB100" s="3">
        <f>AA100-Y100</f>
        <v>0</v>
      </c>
      <c r="AC100" s="28">
        <f>AA100+Z100</f>
        <v>0.25</v>
      </c>
      <c r="AD100" s="3">
        <f>IF(E100=0,0,(V100+J100+L100)/E100)</f>
        <v>0.25</v>
      </c>
      <c r="AE100" s="3">
        <f>IF(U100=0,0,X100/U100)</f>
        <v>0</v>
      </c>
      <c r="AF100" s="21">
        <f>Z100+AE100</f>
        <v>0.25</v>
      </c>
      <c r="AG100" s="3">
        <f>IF(AD100=0,0,1-Z100/AD100)</f>
        <v>0</v>
      </c>
      <c r="AH100" s="3">
        <f>IF(E100=0,0,K100/E100)</f>
        <v>0.5</v>
      </c>
      <c r="AI100" t="str">
        <f>T100</f>
        <v xml:space="preserve">3bt=1, </v>
      </c>
    </row>
    <row r="101" spans="1:35">
      <c r="A101">
        <v>100</v>
      </c>
      <c r="B101">
        <v>127</v>
      </c>
      <c r="C101" t="s">
        <v>321</v>
      </c>
      <c r="D101" t="s">
        <v>32</v>
      </c>
      <c r="E101">
        <v>4</v>
      </c>
      <c r="F101">
        <v>0</v>
      </c>
      <c r="G101">
        <v>0</v>
      </c>
      <c r="H101">
        <v>0</v>
      </c>
      <c r="I101">
        <v>0</v>
      </c>
      <c r="J101" s="7">
        <v>1</v>
      </c>
      <c r="K101" s="15">
        <v>2</v>
      </c>
      <c r="L101">
        <v>0</v>
      </c>
      <c r="M101">
        <v>0</v>
      </c>
      <c r="N101" s="5">
        <v>0</v>
      </c>
      <c r="O101" s="15">
        <v>0</v>
      </c>
      <c r="P101" s="15">
        <v>0</v>
      </c>
      <c r="Q101" s="15">
        <v>0</v>
      </c>
      <c r="R101" s="15">
        <v>0</v>
      </c>
      <c r="S101" s="24">
        <v>0</v>
      </c>
      <c r="U101">
        <f>E101-J101-S101</f>
        <v>3</v>
      </c>
      <c r="V101">
        <f>F101+G101+H101+I101</f>
        <v>0</v>
      </c>
      <c r="W101">
        <f>F101+2*G101+3*H101+4*I101</f>
        <v>0</v>
      </c>
      <c r="X101">
        <f>F101+2*G101+3*H101+4*I101+M101</f>
        <v>0</v>
      </c>
      <c r="Y101" s="13">
        <f>IF(U101=0,0,V101/U101)</f>
        <v>0</v>
      </c>
      <c r="Z101" s="9">
        <f>IF(E101=0,0,(V101+J101)/E101)</f>
        <v>0.25</v>
      </c>
      <c r="AA101" s="11">
        <f>IF(U101=0,0,W101/U101)</f>
        <v>0</v>
      </c>
      <c r="AB101" s="3">
        <f>AA101-Y101</f>
        <v>0</v>
      </c>
      <c r="AC101" s="28">
        <f>AA101+Z101</f>
        <v>0.25</v>
      </c>
      <c r="AD101" s="3">
        <f>IF(E101=0,0,(V101+J101+L101)/E101)</f>
        <v>0.25</v>
      </c>
      <c r="AE101" s="3">
        <f>IF(U101=0,0,X101/U101)</f>
        <v>0</v>
      </c>
      <c r="AF101" s="21">
        <f>Z101+AE101</f>
        <v>0.25</v>
      </c>
      <c r="AG101" s="3">
        <f>IF(AD101=0,0,1-Z101/AD101)</f>
        <v>0</v>
      </c>
      <c r="AH101" s="3">
        <f>IF(E101=0,0,K101/E101)</f>
        <v>0.5</v>
      </c>
      <c r="AI101">
        <f>T101</f>
        <v>0</v>
      </c>
    </row>
    <row r="102" spans="1:35">
      <c r="A102">
        <v>101</v>
      </c>
      <c r="B102">
        <v>162</v>
      </c>
      <c r="C102" t="s">
        <v>129</v>
      </c>
      <c r="D102" t="s">
        <v>98</v>
      </c>
      <c r="E102">
        <v>4</v>
      </c>
      <c r="F102">
        <v>0</v>
      </c>
      <c r="G102">
        <v>0</v>
      </c>
      <c r="H102">
        <v>0</v>
      </c>
      <c r="I102">
        <v>0</v>
      </c>
      <c r="J102" s="7">
        <v>0</v>
      </c>
      <c r="K102" s="15">
        <v>0</v>
      </c>
      <c r="L102">
        <v>0</v>
      </c>
      <c r="M102">
        <v>0</v>
      </c>
      <c r="N102" s="5">
        <v>1</v>
      </c>
      <c r="O102" s="15">
        <v>0</v>
      </c>
      <c r="P102" s="15">
        <v>1</v>
      </c>
      <c r="Q102" s="15">
        <v>2</v>
      </c>
      <c r="R102" s="15">
        <v>1</v>
      </c>
      <c r="S102" s="24">
        <v>0</v>
      </c>
      <c r="T102" s="15" t="s">
        <v>205</v>
      </c>
      <c r="U102">
        <f>E102-J102-S102</f>
        <v>4</v>
      </c>
      <c r="V102">
        <f>F102+G102+H102+I102</f>
        <v>0</v>
      </c>
      <c r="W102">
        <f>F102+2*G102+3*H102+4*I102</f>
        <v>0</v>
      </c>
      <c r="X102">
        <f>F102+2*G102+3*H102+4*I102+M102</f>
        <v>0</v>
      </c>
      <c r="Y102" s="13">
        <f>IF(U102=0,0,V102/U102)</f>
        <v>0</v>
      </c>
      <c r="Z102" s="9">
        <f>IF(E102=0,0,(V102+J102)/E102)</f>
        <v>0</v>
      </c>
      <c r="AA102" s="11">
        <f>IF(U102=0,0,W102/U102)</f>
        <v>0</v>
      </c>
      <c r="AB102" s="3">
        <f>AA102-Y102</f>
        <v>0</v>
      </c>
      <c r="AC102" s="28">
        <f>AA102+Z102</f>
        <v>0</v>
      </c>
      <c r="AD102" s="3">
        <f>IF(E102=0,0,(V102+J102+L102)/E102)</f>
        <v>0</v>
      </c>
      <c r="AE102" s="3">
        <f>IF(U102=0,0,X102/U102)</f>
        <v>0</v>
      </c>
      <c r="AF102" s="21">
        <f>Z102+AE102</f>
        <v>0</v>
      </c>
      <c r="AG102" s="3">
        <f>IF(AD102=0,0,1-Z102/AD102)</f>
        <v>0</v>
      </c>
      <c r="AH102" s="3">
        <f>IF(E102=0,0,K102/E102)</f>
        <v>0</v>
      </c>
      <c r="AI102" t="str">
        <f>T102</f>
        <v xml:space="preserve">pg=2, </v>
      </c>
    </row>
    <row r="103" spans="1:35">
      <c r="A103">
        <v>102</v>
      </c>
      <c r="B103">
        <v>116</v>
      </c>
      <c r="C103" t="s">
        <v>172</v>
      </c>
      <c r="D103" t="s">
        <v>81</v>
      </c>
      <c r="E103">
        <v>6</v>
      </c>
      <c r="F103">
        <v>0</v>
      </c>
      <c r="G103">
        <v>0</v>
      </c>
      <c r="H103">
        <v>0</v>
      </c>
      <c r="I103">
        <v>0</v>
      </c>
      <c r="J103" s="7">
        <v>2</v>
      </c>
      <c r="K103" s="15">
        <v>0</v>
      </c>
      <c r="L103">
        <v>0</v>
      </c>
      <c r="M103">
        <v>0</v>
      </c>
      <c r="N103" s="5">
        <v>0</v>
      </c>
      <c r="O103" s="15">
        <v>0</v>
      </c>
      <c r="P103" s="15">
        <v>0</v>
      </c>
      <c r="Q103" s="15">
        <v>2</v>
      </c>
      <c r="R103" s="15">
        <v>2</v>
      </c>
      <c r="S103" s="24">
        <v>0</v>
      </c>
      <c r="T103" s="15" t="s">
        <v>316</v>
      </c>
      <c r="U103">
        <f>E103-J103-S103</f>
        <v>4</v>
      </c>
      <c r="V103">
        <f>F103+G103+H103+I103</f>
        <v>0</v>
      </c>
      <c r="W103">
        <f>F103+2*G103+3*H103+4*I103</f>
        <v>0</v>
      </c>
      <c r="X103">
        <f>F103+2*G103+3*H103+4*I103+M103</f>
        <v>0</v>
      </c>
      <c r="Y103" s="13">
        <f>IF(U103=0,0,V103/U103)</f>
        <v>0</v>
      </c>
      <c r="Z103" s="9">
        <f>IF(E103=0,0,(V103+J103)/E103)</f>
        <v>0.33333333333333331</v>
      </c>
      <c r="AA103" s="11">
        <f>IF(U103=0,0,W103/U103)</f>
        <v>0</v>
      </c>
      <c r="AB103" s="3">
        <f>AA103-Y103</f>
        <v>0</v>
      </c>
      <c r="AC103" s="28">
        <f>AA103+Z103</f>
        <v>0.33333333333333331</v>
      </c>
      <c r="AD103" s="3">
        <f>IF(E103=0,0,(V103+J103+L103)/E103)</f>
        <v>0.33333333333333331</v>
      </c>
      <c r="AE103" s="3">
        <f>IF(U103=0,0,X103/U103)</f>
        <v>0</v>
      </c>
      <c r="AF103" s="21">
        <f>Z103+AE103</f>
        <v>0.33333333333333331</v>
      </c>
      <c r="AG103" s="3">
        <f>IF(AD103=0,0,1-Z103/AD103)</f>
        <v>0</v>
      </c>
      <c r="AH103" s="3">
        <f>IF(E103=0,0,K103/E103)</f>
        <v>0</v>
      </c>
      <c r="AI103" t="str">
        <f>T103</f>
        <v xml:space="preserve">sst=1, ssa=1, 3bg=1, 2ba=1, </v>
      </c>
    </row>
    <row r="104" spans="1:35">
      <c r="A104">
        <v>103</v>
      </c>
      <c r="B104">
        <v>44</v>
      </c>
      <c r="C104" t="s">
        <v>236</v>
      </c>
      <c r="D104" t="s">
        <v>98</v>
      </c>
      <c r="E104">
        <v>2</v>
      </c>
      <c r="F104">
        <v>0</v>
      </c>
      <c r="G104">
        <v>0</v>
      </c>
      <c r="H104">
        <v>0</v>
      </c>
      <c r="I104">
        <v>0</v>
      </c>
      <c r="J104" s="7">
        <v>2</v>
      </c>
      <c r="K104" s="15">
        <v>0</v>
      </c>
      <c r="L104">
        <v>0</v>
      </c>
      <c r="M104">
        <v>0</v>
      </c>
      <c r="N104" s="5">
        <v>0</v>
      </c>
      <c r="O104" s="15">
        <v>0</v>
      </c>
      <c r="P104" s="15">
        <v>0</v>
      </c>
      <c r="Q104" s="15">
        <v>0</v>
      </c>
      <c r="R104" s="15">
        <v>0</v>
      </c>
      <c r="S104" s="24">
        <v>0</v>
      </c>
      <c r="U104">
        <f>E104-J104-S104</f>
        <v>0</v>
      </c>
      <c r="V104">
        <f>F104+G104+H104+I104</f>
        <v>0</v>
      </c>
      <c r="W104">
        <f>F104+2*G104+3*H104+4*I104</f>
        <v>0</v>
      </c>
      <c r="X104">
        <f>F104+2*G104+3*H104+4*I104+M104</f>
        <v>0</v>
      </c>
      <c r="Y104" s="13">
        <f>IF(U104=0,0,V104/U104)</f>
        <v>0</v>
      </c>
      <c r="Z104" s="9">
        <f>IF(E104=0,0,(V104+J104)/E104)</f>
        <v>1</v>
      </c>
      <c r="AA104" s="11">
        <f>IF(U104=0,0,W104/U104)</f>
        <v>0</v>
      </c>
      <c r="AB104" s="3">
        <f>AA104-Y104</f>
        <v>0</v>
      </c>
      <c r="AC104" s="28">
        <f>AA104+Z104</f>
        <v>1</v>
      </c>
      <c r="AD104" s="3">
        <f>IF(E104=0,0,(V104+J104+L104)/E104)</f>
        <v>1</v>
      </c>
      <c r="AE104" s="3">
        <f>IF(U104=0,0,X104/U104)</f>
        <v>0</v>
      </c>
      <c r="AF104" s="21">
        <f>Z104+AE104</f>
        <v>1</v>
      </c>
      <c r="AG104" s="3">
        <f>IF(AD104=0,0,1-Z104/AD104)</f>
        <v>0</v>
      </c>
      <c r="AH104" s="3">
        <f>IF(E104=0,0,K104/E104)</f>
        <v>0</v>
      </c>
      <c r="AI104">
        <f>T104</f>
        <v>0</v>
      </c>
    </row>
    <row r="105" spans="1:35">
      <c r="A105">
        <v>104</v>
      </c>
      <c r="B105">
        <v>39</v>
      </c>
      <c r="C105" t="s">
        <v>104</v>
      </c>
      <c r="D105" t="s">
        <v>98</v>
      </c>
      <c r="E105">
        <v>5</v>
      </c>
      <c r="F105">
        <v>1</v>
      </c>
      <c r="G105">
        <v>1</v>
      </c>
      <c r="H105">
        <v>0</v>
      </c>
      <c r="I105">
        <v>0</v>
      </c>
      <c r="J105" s="7">
        <v>0</v>
      </c>
      <c r="K105" s="7">
        <v>1</v>
      </c>
      <c r="L105">
        <v>1</v>
      </c>
      <c r="M105">
        <v>1</v>
      </c>
      <c r="N105" s="5">
        <v>0</v>
      </c>
      <c r="O105" s="15">
        <v>1</v>
      </c>
      <c r="P105" s="15">
        <v>0</v>
      </c>
      <c r="Q105" s="15">
        <v>0</v>
      </c>
      <c r="R105" s="15">
        <v>0</v>
      </c>
      <c r="S105" s="24">
        <v>0</v>
      </c>
      <c r="T105" s="15" t="s">
        <v>209</v>
      </c>
      <c r="U105">
        <f>E105-J105-S105</f>
        <v>5</v>
      </c>
      <c r="V105">
        <f>F105+G105+H105+I105</f>
        <v>2</v>
      </c>
      <c r="W105">
        <f>F105+2*G105+3*H105+4*I105</f>
        <v>3</v>
      </c>
      <c r="X105">
        <f>F105+2*G105+3*H105+4*I105+M105</f>
        <v>4</v>
      </c>
      <c r="Y105" s="13">
        <f>IF(U105=0,0,V105/U105)</f>
        <v>0.4</v>
      </c>
      <c r="Z105" s="9">
        <f>IF(E105=0,0,(V105+J105)/E105)</f>
        <v>0.4</v>
      </c>
      <c r="AA105" s="11">
        <f>IF(U105=0,0,W105/U105)</f>
        <v>0.6</v>
      </c>
      <c r="AB105" s="3">
        <f>AA105-Y105</f>
        <v>0.19999999999999996</v>
      </c>
      <c r="AC105" s="28">
        <f>AA105+Z105</f>
        <v>1</v>
      </c>
      <c r="AD105" s="3">
        <f>IF(E105=0,0,(V105+J105+L105)/E105)</f>
        <v>0.6</v>
      </c>
      <c r="AE105" s="3">
        <f>IF(U105=0,0,X105/U105)</f>
        <v>0.8</v>
      </c>
      <c r="AF105" s="21">
        <f>Z105+AE105</f>
        <v>1.2000000000000002</v>
      </c>
      <c r="AG105" s="3">
        <f>IF(AD105=0,0,1-Z105/AD105)</f>
        <v>0.33333333333333326</v>
      </c>
      <c r="AH105" s="3">
        <f>IF(E105=0,0,K105/E105)</f>
        <v>0.2</v>
      </c>
      <c r="AI105" t="str">
        <f>T105</f>
        <v xml:space="preserve">pg=1, lfa=1, </v>
      </c>
    </row>
    <row r="106" spans="1:35">
      <c r="A106">
        <v>105</v>
      </c>
      <c r="B106">
        <v>172</v>
      </c>
      <c r="C106" t="s">
        <v>170</v>
      </c>
      <c r="D106" t="s">
        <v>87</v>
      </c>
      <c r="E106">
        <v>2</v>
      </c>
      <c r="F106">
        <v>0</v>
      </c>
      <c r="G106">
        <v>0</v>
      </c>
      <c r="H106">
        <v>0</v>
      </c>
      <c r="I106">
        <v>0</v>
      </c>
      <c r="J106" s="7">
        <v>0</v>
      </c>
      <c r="K106" s="7">
        <v>0</v>
      </c>
      <c r="L106">
        <v>1</v>
      </c>
      <c r="M106">
        <v>2</v>
      </c>
      <c r="N106" s="5">
        <v>2</v>
      </c>
      <c r="O106" s="15">
        <v>0</v>
      </c>
      <c r="P106" s="15">
        <v>0</v>
      </c>
      <c r="Q106" s="15">
        <v>0</v>
      </c>
      <c r="R106" s="15">
        <v>1</v>
      </c>
      <c r="S106" s="24">
        <v>0</v>
      </c>
      <c r="U106">
        <f>E106-J106-S106</f>
        <v>2</v>
      </c>
      <c r="V106">
        <f>F106+G106+H106+I106</f>
        <v>0</v>
      </c>
      <c r="W106">
        <f>F106+2*G106+3*H106+4*I106</f>
        <v>0</v>
      </c>
      <c r="X106">
        <f>F106+2*G106+3*H106+4*I106+M106</f>
        <v>2</v>
      </c>
      <c r="Y106" s="13">
        <f>IF(U106=0,0,V106/U106)</f>
        <v>0</v>
      </c>
      <c r="Z106" s="9">
        <f>IF(E106=0,0,(V106+J106)/E106)</f>
        <v>0</v>
      </c>
      <c r="AA106" s="11">
        <f>IF(U106=0,0,W106/U106)</f>
        <v>0</v>
      </c>
      <c r="AB106" s="3">
        <f>AA106-Y106</f>
        <v>0</v>
      </c>
      <c r="AC106" s="28">
        <f>AA106+Z106</f>
        <v>0</v>
      </c>
      <c r="AD106" s="3">
        <f>IF(E106=0,0,(V106+J106+L106)/E106)</f>
        <v>0.5</v>
      </c>
      <c r="AE106" s="3">
        <f>IF(U106=0,0,X106/U106)</f>
        <v>1</v>
      </c>
      <c r="AF106" s="21">
        <f>Z106+AE106</f>
        <v>1</v>
      </c>
      <c r="AG106" s="3">
        <f>IF(AD106=0,0,1-Z106/AD106)</f>
        <v>1</v>
      </c>
      <c r="AH106" s="3">
        <f>IF(E106=0,0,K106/E106)</f>
        <v>0</v>
      </c>
      <c r="AI106">
        <f>T106</f>
        <v>0</v>
      </c>
    </row>
    <row r="107" spans="1:35">
      <c r="A107">
        <v>106</v>
      </c>
      <c r="B107">
        <v>72</v>
      </c>
      <c r="C107" t="s">
        <v>117</v>
      </c>
      <c r="D107" t="s">
        <v>85</v>
      </c>
      <c r="E107">
        <v>6</v>
      </c>
      <c r="F107">
        <v>2</v>
      </c>
      <c r="G107">
        <v>0</v>
      </c>
      <c r="H107">
        <v>0</v>
      </c>
      <c r="I107">
        <v>0</v>
      </c>
      <c r="J107" s="7">
        <v>0</v>
      </c>
      <c r="K107" s="7">
        <v>1</v>
      </c>
      <c r="L107">
        <v>0</v>
      </c>
      <c r="M107">
        <v>0</v>
      </c>
      <c r="N107" s="5">
        <v>1</v>
      </c>
      <c r="O107" s="15">
        <v>1</v>
      </c>
      <c r="P107" s="15">
        <v>1</v>
      </c>
      <c r="Q107" s="15">
        <v>1</v>
      </c>
      <c r="R107" s="15">
        <v>0</v>
      </c>
      <c r="S107" s="24">
        <v>0</v>
      </c>
      <c r="U107">
        <f>E107-J107-S107</f>
        <v>6</v>
      </c>
      <c r="V107">
        <f>F107+G107+H107+I107</f>
        <v>2</v>
      </c>
      <c r="W107">
        <f>F107+2*G107+3*H107+4*I107</f>
        <v>2</v>
      </c>
      <c r="X107">
        <f>F107+2*G107+3*H107+4*I107+M107</f>
        <v>2</v>
      </c>
      <c r="Y107" s="13">
        <f>IF(U107=0,0,V107/U107)</f>
        <v>0.33333333333333331</v>
      </c>
      <c r="Z107" s="9">
        <f>IF(E107=0,0,(V107+J107)/E107)</f>
        <v>0.33333333333333331</v>
      </c>
      <c r="AA107" s="11">
        <f>IF(U107=0,0,W107/U107)</f>
        <v>0.33333333333333331</v>
      </c>
      <c r="AB107" s="3">
        <f>AA107-Y107</f>
        <v>0</v>
      </c>
      <c r="AC107" s="28">
        <f>AA107+Z107</f>
        <v>0.66666666666666663</v>
      </c>
      <c r="AD107" s="3">
        <f>IF(E107=0,0,(V107+J107+L107)/E107)</f>
        <v>0.33333333333333331</v>
      </c>
      <c r="AE107" s="3">
        <f>IF(U107=0,0,X107/U107)</f>
        <v>0.33333333333333331</v>
      </c>
      <c r="AF107" s="21">
        <f>Z107+AE107</f>
        <v>0.66666666666666663</v>
      </c>
      <c r="AG107" s="3">
        <f>IF(AD107=0,0,1-Z107/AD107)</f>
        <v>0</v>
      </c>
      <c r="AH107" s="3">
        <f>IF(E107=0,0,K107/E107)</f>
        <v>0.16666666666666666</v>
      </c>
      <c r="AI107">
        <f>T107</f>
        <v>0</v>
      </c>
    </row>
    <row r="108" spans="1:35">
      <c r="A108">
        <v>107</v>
      </c>
      <c r="B108">
        <v>193</v>
      </c>
      <c r="C108" t="s">
        <v>47</v>
      </c>
      <c r="D108" t="s">
        <v>38</v>
      </c>
      <c r="E108">
        <v>2</v>
      </c>
      <c r="F108">
        <v>0</v>
      </c>
      <c r="G108">
        <v>0</v>
      </c>
      <c r="H108">
        <v>0</v>
      </c>
      <c r="I108">
        <v>0</v>
      </c>
      <c r="J108" s="7">
        <v>0</v>
      </c>
      <c r="K108" s="7">
        <v>1</v>
      </c>
      <c r="L108">
        <v>0</v>
      </c>
      <c r="M108">
        <v>0</v>
      </c>
      <c r="N108" s="5">
        <v>0</v>
      </c>
      <c r="O108" s="15">
        <v>0</v>
      </c>
      <c r="P108" s="15">
        <v>1</v>
      </c>
      <c r="Q108" s="15">
        <v>0</v>
      </c>
      <c r="R108" s="15">
        <v>0</v>
      </c>
      <c r="S108" s="24">
        <v>0</v>
      </c>
      <c r="U108">
        <f>E108-J108-S108</f>
        <v>2</v>
      </c>
      <c r="V108">
        <f>F108+G108+H108+I108</f>
        <v>0</v>
      </c>
      <c r="W108">
        <f>F108+2*G108+3*H108+4*I108</f>
        <v>0</v>
      </c>
      <c r="X108">
        <f>F108+2*G108+3*H108+4*I108+M108</f>
        <v>0</v>
      </c>
      <c r="Y108" s="13">
        <f>IF(U108=0,0,V108/U108)</f>
        <v>0</v>
      </c>
      <c r="Z108" s="9">
        <f>IF(E108=0,0,(V108+J108)/E108)</f>
        <v>0</v>
      </c>
      <c r="AA108" s="11">
        <f>IF(U108=0,0,W108/U108)</f>
        <v>0</v>
      </c>
      <c r="AB108" s="3">
        <f>AA108-Y108</f>
        <v>0</v>
      </c>
      <c r="AC108" s="28">
        <f>AA108+Z108</f>
        <v>0</v>
      </c>
      <c r="AD108" s="3">
        <f>IF(E108=0,0,(V108+J108+L108)/E108)</f>
        <v>0</v>
      </c>
      <c r="AE108" s="3">
        <f>IF(U108=0,0,X108/U108)</f>
        <v>0</v>
      </c>
      <c r="AF108" s="21">
        <f>Z108+AE108</f>
        <v>0</v>
      </c>
      <c r="AG108" s="3">
        <f>IF(AD108=0,0,1-Z108/AD108)</f>
        <v>0</v>
      </c>
      <c r="AH108" s="3">
        <f>IF(E108=0,0,K108/E108)</f>
        <v>0.5</v>
      </c>
      <c r="AI108">
        <f>T108</f>
        <v>0</v>
      </c>
    </row>
    <row r="109" spans="1:35">
      <c r="A109">
        <v>108</v>
      </c>
      <c r="B109">
        <v>97</v>
      </c>
      <c r="C109" t="s">
        <v>97</v>
      </c>
      <c r="D109" t="s">
        <v>98</v>
      </c>
      <c r="E109">
        <v>4</v>
      </c>
      <c r="F109">
        <v>0</v>
      </c>
      <c r="G109">
        <v>0</v>
      </c>
      <c r="H109">
        <v>0</v>
      </c>
      <c r="I109">
        <v>0</v>
      </c>
      <c r="J109" s="7">
        <v>2</v>
      </c>
      <c r="K109" s="7">
        <v>0</v>
      </c>
      <c r="L109">
        <v>0</v>
      </c>
      <c r="M109">
        <v>0</v>
      </c>
      <c r="N109" s="5">
        <v>0</v>
      </c>
      <c r="O109" s="15">
        <v>0</v>
      </c>
      <c r="P109" s="15">
        <v>1</v>
      </c>
      <c r="Q109" s="15">
        <v>1</v>
      </c>
      <c r="R109" s="15">
        <v>0</v>
      </c>
      <c r="S109" s="24">
        <v>0</v>
      </c>
      <c r="T109" s="15" t="s">
        <v>198</v>
      </c>
      <c r="U109">
        <f>E109-J109-S109</f>
        <v>2</v>
      </c>
      <c r="V109">
        <f>F109+G109+H109+I109</f>
        <v>0</v>
      </c>
      <c r="W109">
        <f>F109+2*G109+3*H109+4*I109</f>
        <v>0</v>
      </c>
      <c r="X109">
        <f>F109+2*G109+3*H109+4*I109+M109</f>
        <v>0</v>
      </c>
      <c r="Y109" s="13">
        <f>IF(U109=0,0,V109/U109)</f>
        <v>0</v>
      </c>
      <c r="Z109" s="9">
        <f>IF(E109=0,0,(V109+J109)/E109)</f>
        <v>0.5</v>
      </c>
      <c r="AA109" s="11">
        <f>IF(U109=0,0,W109/U109)</f>
        <v>0</v>
      </c>
      <c r="AB109" s="3">
        <f>AA109-Y109</f>
        <v>0</v>
      </c>
      <c r="AC109" s="28">
        <f>AA109+Z109</f>
        <v>0.5</v>
      </c>
      <c r="AD109" s="3">
        <f>IF(E109=0,0,(V109+J109+L109)/E109)</f>
        <v>0.5</v>
      </c>
      <c r="AE109" s="3">
        <f>IF(U109=0,0,X109/U109)</f>
        <v>0</v>
      </c>
      <c r="AF109" s="21">
        <f>Z109+AE109</f>
        <v>0.5</v>
      </c>
      <c r="AG109" s="3">
        <f>IF(AD109=0,0,1-Z109/AD109)</f>
        <v>0</v>
      </c>
      <c r="AH109" s="3">
        <f>IF(E109=0,0,K109/E109)</f>
        <v>0</v>
      </c>
      <c r="AI109" t="str">
        <f>T109</f>
        <v xml:space="preserve">pg=1, </v>
      </c>
    </row>
    <row r="110" spans="1:35">
      <c r="A110">
        <v>109</v>
      </c>
      <c r="B110">
        <v>177</v>
      </c>
      <c r="C110" t="s">
        <v>276</v>
      </c>
      <c r="D110" t="s">
        <v>83</v>
      </c>
      <c r="E110">
        <v>2</v>
      </c>
      <c r="F110">
        <v>0</v>
      </c>
      <c r="G110">
        <v>0</v>
      </c>
      <c r="H110">
        <v>0</v>
      </c>
      <c r="I110">
        <v>0</v>
      </c>
      <c r="J110" s="7">
        <v>0</v>
      </c>
      <c r="K110" s="7">
        <v>1</v>
      </c>
      <c r="L110">
        <v>0</v>
      </c>
      <c r="M110">
        <v>0</v>
      </c>
      <c r="N110" s="5">
        <v>0</v>
      </c>
      <c r="O110" s="15">
        <v>0</v>
      </c>
      <c r="P110" s="15">
        <v>0</v>
      </c>
      <c r="Q110" s="15">
        <v>0</v>
      </c>
      <c r="R110" s="15">
        <v>0</v>
      </c>
      <c r="S110" s="24">
        <v>0</v>
      </c>
      <c r="U110">
        <f>E110-J110-S110</f>
        <v>2</v>
      </c>
      <c r="V110">
        <f>F110+G110+H110+I110</f>
        <v>0</v>
      </c>
      <c r="W110">
        <f>F110+2*G110+3*H110+4*I110</f>
        <v>0</v>
      </c>
      <c r="X110">
        <f>F110+2*G110+3*H110+4*I110+M110</f>
        <v>0</v>
      </c>
      <c r="Y110" s="13">
        <f>IF(U110=0,0,V110/U110)</f>
        <v>0</v>
      </c>
      <c r="Z110" s="9">
        <f>IF(E110=0,0,(V110+J110)/E110)</f>
        <v>0</v>
      </c>
      <c r="AA110" s="11">
        <f>IF(U110=0,0,W110/U110)</f>
        <v>0</v>
      </c>
      <c r="AB110" s="3">
        <f>AA110-Y110</f>
        <v>0</v>
      </c>
      <c r="AC110" s="28">
        <f>AA110+Z110</f>
        <v>0</v>
      </c>
      <c r="AD110" s="3">
        <f>IF(E110=0,0,(V110+J110+L110)/E110)</f>
        <v>0</v>
      </c>
      <c r="AE110" s="3">
        <f>IF(U110=0,0,X110/U110)</f>
        <v>0</v>
      </c>
      <c r="AF110" s="21">
        <f>Z110+AE110</f>
        <v>0</v>
      </c>
      <c r="AG110" s="3">
        <f>IF(AD110=0,0,1-Z110/AD110)</f>
        <v>0</v>
      </c>
      <c r="AH110" s="3">
        <f>IF(E110=0,0,K110/E110)</f>
        <v>0.5</v>
      </c>
      <c r="AI110">
        <f>T110</f>
        <v>0</v>
      </c>
    </row>
    <row r="111" spans="1:35">
      <c r="A111">
        <v>110</v>
      </c>
      <c r="B111">
        <v>118</v>
      </c>
      <c r="C111" t="s">
        <v>327</v>
      </c>
      <c r="D111" t="s">
        <v>32</v>
      </c>
      <c r="E111">
        <v>3</v>
      </c>
      <c r="F111">
        <v>0</v>
      </c>
      <c r="G111">
        <v>0</v>
      </c>
      <c r="H111">
        <v>0</v>
      </c>
      <c r="I111">
        <v>0</v>
      </c>
      <c r="J111" s="7">
        <v>1</v>
      </c>
      <c r="K111" s="7">
        <v>2</v>
      </c>
      <c r="L111">
        <v>0</v>
      </c>
      <c r="M111">
        <v>0</v>
      </c>
      <c r="N111" s="5">
        <v>1</v>
      </c>
      <c r="O111" s="15">
        <v>0</v>
      </c>
      <c r="P111" s="15">
        <v>0</v>
      </c>
      <c r="Q111" s="15">
        <v>0</v>
      </c>
      <c r="R111" s="15">
        <v>0</v>
      </c>
      <c r="S111" s="24">
        <v>0</v>
      </c>
      <c r="U111">
        <f>E111-J111-S111</f>
        <v>2</v>
      </c>
      <c r="V111">
        <f>F111+G111+H111+I111</f>
        <v>0</v>
      </c>
      <c r="W111">
        <f>F111+2*G111+3*H111+4*I111</f>
        <v>0</v>
      </c>
      <c r="X111">
        <f>F111+2*G111+3*H111+4*I111+M111</f>
        <v>0</v>
      </c>
      <c r="Y111" s="13">
        <f>IF(U111=0,0,V111/U111)</f>
        <v>0</v>
      </c>
      <c r="Z111" s="9">
        <f>IF(E111=0,0,(V111+J111)/E111)</f>
        <v>0.33333333333333331</v>
      </c>
      <c r="AA111" s="11">
        <f>IF(U111=0,0,W111/U111)</f>
        <v>0</v>
      </c>
      <c r="AB111" s="3">
        <f>AA111-Y111</f>
        <v>0</v>
      </c>
      <c r="AC111" s="28">
        <f>AA111+Z111</f>
        <v>0.33333333333333331</v>
      </c>
      <c r="AD111" s="3">
        <f>IF(E111=0,0,(V111+J111+L111)/E111)</f>
        <v>0.33333333333333331</v>
      </c>
      <c r="AE111" s="3">
        <f>IF(U111=0,0,X111/U111)</f>
        <v>0</v>
      </c>
      <c r="AF111" s="21">
        <f>Z111+AE111</f>
        <v>0.33333333333333331</v>
      </c>
      <c r="AG111" s="3">
        <f>IF(AD111=0,0,1-Z111/AD111)</f>
        <v>0</v>
      </c>
      <c r="AH111" s="3">
        <f>IF(E111=0,0,K111/E111)</f>
        <v>0.66666666666666663</v>
      </c>
      <c r="AI111">
        <f>T111</f>
        <v>0</v>
      </c>
    </row>
    <row r="112" spans="1:35">
      <c r="A112">
        <v>111</v>
      </c>
      <c r="B112">
        <v>4</v>
      </c>
      <c r="C112" t="s">
        <v>322</v>
      </c>
      <c r="D112" t="s">
        <v>87</v>
      </c>
      <c r="E112">
        <v>2</v>
      </c>
      <c r="F112">
        <v>1</v>
      </c>
      <c r="G112">
        <v>0</v>
      </c>
      <c r="H112">
        <v>0</v>
      </c>
      <c r="I112">
        <v>0</v>
      </c>
      <c r="J112" s="7">
        <v>1</v>
      </c>
      <c r="K112" s="7">
        <v>0</v>
      </c>
      <c r="L112">
        <v>0</v>
      </c>
      <c r="M112">
        <v>1</v>
      </c>
      <c r="N112" s="5">
        <v>1</v>
      </c>
      <c r="O112" s="15">
        <v>0</v>
      </c>
      <c r="P112" s="15">
        <v>0</v>
      </c>
      <c r="Q112" s="15">
        <v>0</v>
      </c>
      <c r="R112" s="15">
        <v>0</v>
      </c>
      <c r="S112" s="24">
        <v>0</v>
      </c>
      <c r="U112">
        <f>E112-J112-S112</f>
        <v>1</v>
      </c>
      <c r="V112">
        <f>F112+G112+H112+I112</f>
        <v>1</v>
      </c>
      <c r="W112">
        <f>F112+2*G112+3*H112+4*I112</f>
        <v>1</v>
      </c>
      <c r="X112">
        <f>F112+2*G112+3*H112+4*I112+M112</f>
        <v>2</v>
      </c>
      <c r="Y112" s="13">
        <f>IF(U112=0,0,V112/U112)</f>
        <v>1</v>
      </c>
      <c r="Z112" s="9">
        <f>IF(E112=0,0,(V112+J112)/E112)</f>
        <v>1</v>
      </c>
      <c r="AA112" s="11">
        <f>IF(U112=0,0,W112/U112)</f>
        <v>1</v>
      </c>
      <c r="AB112" s="3">
        <f>AA112-Y112</f>
        <v>0</v>
      </c>
      <c r="AC112" s="28">
        <f>AA112+Z112</f>
        <v>2</v>
      </c>
      <c r="AD112" s="3">
        <f>IF(E112=0,0,(V112+J112+L112)/E112)</f>
        <v>1</v>
      </c>
      <c r="AE112" s="3">
        <f>IF(U112=0,0,X112/U112)</f>
        <v>2</v>
      </c>
      <c r="AF112" s="21">
        <f>Z112+AE112</f>
        <v>3</v>
      </c>
      <c r="AG112" s="3">
        <f>IF(AD112=0,0,1-Z112/AD112)</f>
        <v>0</v>
      </c>
      <c r="AH112" s="3">
        <f>IF(E112=0,0,K112/E112)</f>
        <v>0</v>
      </c>
      <c r="AI112">
        <f>T112</f>
        <v>0</v>
      </c>
    </row>
    <row r="113" spans="1:35">
      <c r="A113">
        <v>112</v>
      </c>
      <c r="B113">
        <v>38</v>
      </c>
      <c r="C113" t="s">
        <v>52</v>
      </c>
      <c r="D113" t="s">
        <v>41</v>
      </c>
      <c r="E113">
        <v>2</v>
      </c>
      <c r="F113">
        <v>0</v>
      </c>
      <c r="G113">
        <v>0</v>
      </c>
      <c r="H113">
        <v>0</v>
      </c>
      <c r="I113">
        <v>0</v>
      </c>
      <c r="J113" s="7">
        <v>2</v>
      </c>
      <c r="K113" s="7">
        <v>0</v>
      </c>
      <c r="L113">
        <v>0</v>
      </c>
      <c r="M113">
        <v>0</v>
      </c>
      <c r="N113" s="5">
        <v>0</v>
      </c>
      <c r="O113" s="15">
        <v>0</v>
      </c>
      <c r="P113" s="15">
        <v>0</v>
      </c>
      <c r="Q113" s="15">
        <v>0</v>
      </c>
      <c r="R113" s="15">
        <v>0</v>
      </c>
      <c r="S113" s="24">
        <v>0</v>
      </c>
      <c r="U113">
        <f>E113-J113-S113</f>
        <v>0</v>
      </c>
      <c r="V113">
        <f>F113+G113+H113+I113</f>
        <v>0</v>
      </c>
      <c r="W113">
        <f>F113+2*G113+3*H113+4*I113</f>
        <v>0</v>
      </c>
      <c r="X113">
        <f>F113+2*G113+3*H113+4*I113+M113</f>
        <v>0</v>
      </c>
      <c r="Y113" s="13">
        <f>IF(U113=0,0,V113/U113)</f>
        <v>0</v>
      </c>
      <c r="Z113" s="9">
        <f>IF(E113=0,0,(V113+J113)/E113)</f>
        <v>1</v>
      </c>
      <c r="AA113" s="11">
        <f>IF(U113=0,0,W113/U113)</f>
        <v>0</v>
      </c>
      <c r="AB113" s="3">
        <f>AA113-Y113</f>
        <v>0</v>
      </c>
      <c r="AC113" s="28">
        <f>AA113+Z113</f>
        <v>1</v>
      </c>
      <c r="AD113" s="3">
        <f>IF(E113=0,0,(V113+J113+L113)/E113)</f>
        <v>1</v>
      </c>
      <c r="AE113" s="3">
        <f>IF(U113=0,0,X113/U113)</f>
        <v>0</v>
      </c>
      <c r="AF113" s="21">
        <f>Z113+AE113</f>
        <v>1</v>
      </c>
      <c r="AG113" s="3">
        <f>IF(AD113=0,0,1-Z113/AD113)</f>
        <v>0</v>
      </c>
      <c r="AH113" s="3">
        <f>IF(E113=0,0,K113/E113)</f>
        <v>0</v>
      </c>
      <c r="AI113">
        <f>T113</f>
        <v>0</v>
      </c>
    </row>
    <row r="114" spans="1:35">
      <c r="A114">
        <v>113</v>
      </c>
      <c r="B114">
        <v>74</v>
      </c>
      <c r="C114" t="s">
        <v>223</v>
      </c>
      <c r="D114" t="s">
        <v>38</v>
      </c>
      <c r="E114">
        <v>3</v>
      </c>
      <c r="F114">
        <v>1</v>
      </c>
      <c r="G114">
        <v>0</v>
      </c>
      <c r="H114">
        <v>0</v>
      </c>
      <c r="I114">
        <v>0</v>
      </c>
      <c r="J114" s="7">
        <v>0</v>
      </c>
      <c r="K114" s="7">
        <v>0</v>
      </c>
      <c r="L114">
        <v>1</v>
      </c>
      <c r="M114">
        <v>2</v>
      </c>
      <c r="N114" s="5">
        <v>0</v>
      </c>
      <c r="O114" s="15">
        <v>0</v>
      </c>
      <c r="P114" s="15">
        <v>0</v>
      </c>
      <c r="Q114" s="15">
        <v>1</v>
      </c>
      <c r="R114" s="15">
        <v>0</v>
      </c>
      <c r="S114" s="24">
        <v>0</v>
      </c>
      <c r="T114" s="15" t="s">
        <v>249</v>
      </c>
      <c r="U114">
        <f>E114-J114-S114</f>
        <v>3</v>
      </c>
      <c r="V114">
        <f>F114+G114+H114+I114</f>
        <v>1</v>
      </c>
      <c r="W114">
        <f>F114+2*G114+3*H114+4*I114</f>
        <v>1</v>
      </c>
      <c r="X114">
        <f>F114+2*G114+3*H114+4*I114+M114</f>
        <v>3</v>
      </c>
      <c r="Y114" s="13">
        <f>IF(U114=0,0,V114/U114)</f>
        <v>0.33333333333333331</v>
      </c>
      <c r="Z114" s="9">
        <f>IF(E114=0,0,(V114+J114)/E114)</f>
        <v>0.33333333333333331</v>
      </c>
      <c r="AA114" s="11">
        <f>IF(U114=0,0,W114/U114)</f>
        <v>0.33333333333333331</v>
      </c>
      <c r="AB114" s="3">
        <f>AA114-Y114</f>
        <v>0</v>
      </c>
      <c r="AC114" s="28">
        <f>AA114+Z114</f>
        <v>0.66666666666666663</v>
      </c>
      <c r="AD114" s="3">
        <f>IF(E114=0,0,(V114+J114+L114)/E114)</f>
        <v>0.66666666666666663</v>
      </c>
      <c r="AE114" s="3">
        <f>IF(U114=0,0,X114/U114)</f>
        <v>1</v>
      </c>
      <c r="AF114" s="21">
        <f>Z114+AE114</f>
        <v>1.3333333333333333</v>
      </c>
      <c r="AG114" s="3">
        <f>IF(AD114=0,0,1-Z114/AD114)</f>
        <v>0.5</v>
      </c>
      <c r="AH114" s="3">
        <f>IF(E114=0,0,K114/E114)</f>
        <v>0</v>
      </c>
      <c r="AI114" t="str">
        <f>T114</f>
        <v xml:space="preserve">ssg=1, ffg=1, pt=1, </v>
      </c>
    </row>
    <row r="115" spans="1:35">
      <c r="A115">
        <v>114</v>
      </c>
      <c r="B115">
        <v>139</v>
      </c>
      <c r="C115" s="25" t="s">
        <v>127</v>
      </c>
      <c r="D115" t="s">
        <v>92</v>
      </c>
      <c r="E115">
        <v>8</v>
      </c>
      <c r="F115">
        <v>0</v>
      </c>
      <c r="G115">
        <v>0</v>
      </c>
      <c r="H115">
        <v>0</v>
      </c>
      <c r="I115">
        <v>0</v>
      </c>
      <c r="J115" s="7">
        <v>1</v>
      </c>
      <c r="K115" s="7">
        <v>4</v>
      </c>
      <c r="L115">
        <v>1</v>
      </c>
      <c r="M115">
        <v>1</v>
      </c>
      <c r="N115" s="5">
        <v>0</v>
      </c>
      <c r="O115" s="15">
        <v>0</v>
      </c>
      <c r="P115" s="15">
        <v>2</v>
      </c>
      <c r="Q115" s="15">
        <v>0</v>
      </c>
      <c r="R115" s="15">
        <v>0</v>
      </c>
      <c r="S115" s="24">
        <v>0</v>
      </c>
      <c r="T115" s="15" t="s">
        <v>208</v>
      </c>
      <c r="U115">
        <f>E115-J115-S115</f>
        <v>7</v>
      </c>
      <c r="V115">
        <f>F115+G115+H115+I115</f>
        <v>0</v>
      </c>
      <c r="W115">
        <f>F115+2*G115+3*H115+4*I115</f>
        <v>0</v>
      </c>
      <c r="X115">
        <f>F115+2*G115+3*H115+4*I115+M115</f>
        <v>1</v>
      </c>
      <c r="Y115" s="13">
        <f>IF(U115=0,0,V115/U115)</f>
        <v>0</v>
      </c>
      <c r="Z115" s="9">
        <f>IF(E115=0,0,(V115+J115)/E115)</f>
        <v>0.125</v>
      </c>
      <c r="AA115" s="11">
        <f>IF(U115=0,0,W115/U115)</f>
        <v>0</v>
      </c>
      <c r="AB115" s="3">
        <f>AA115-Y115</f>
        <v>0</v>
      </c>
      <c r="AC115" s="28">
        <f>AA115+Z115</f>
        <v>0.125</v>
      </c>
      <c r="AD115" s="3">
        <f>IF(E115=0,0,(V115+J115+L115)/E115)</f>
        <v>0.25</v>
      </c>
      <c r="AE115" s="3">
        <f>IF(U115=0,0,X115/U115)</f>
        <v>0.14285714285714285</v>
      </c>
      <c r="AF115" s="21">
        <f>Z115+AE115</f>
        <v>0.26785714285714285</v>
      </c>
      <c r="AG115" s="3">
        <f>IF(AD115=0,0,1-Z115/AD115)</f>
        <v>0.5</v>
      </c>
      <c r="AH115" s="3">
        <f>IF(E115=0,0,K115/E115)</f>
        <v>0.5</v>
      </c>
      <c r="AI115" t="str">
        <f>T115</f>
        <v xml:space="preserve">2bg=1, </v>
      </c>
    </row>
    <row r="116" spans="1:35">
      <c r="A116">
        <v>115</v>
      </c>
      <c r="B116">
        <v>43</v>
      </c>
      <c r="C116" t="s">
        <v>72</v>
      </c>
      <c r="D116" t="s">
        <v>32</v>
      </c>
      <c r="E116">
        <v>16</v>
      </c>
      <c r="F116">
        <v>5</v>
      </c>
      <c r="G116">
        <v>2</v>
      </c>
      <c r="H116">
        <v>0</v>
      </c>
      <c r="I116">
        <v>0</v>
      </c>
      <c r="J116" s="7">
        <v>0</v>
      </c>
      <c r="K116" s="7">
        <v>1</v>
      </c>
      <c r="L116">
        <v>1</v>
      </c>
      <c r="M116">
        <v>1</v>
      </c>
      <c r="N116" s="5">
        <v>1</v>
      </c>
      <c r="O116" s="15">
        <v>0</v>
      </c>
      <c r="P116" s="15">
        <v>1</v>
      </c>
      <c r="Q116" s="15">
        <v>0</v>
      </c>
      <c r="R116" s="15">
        <v>5</v>
      </c>
      <c r="S116" s="24">
        <v>0</v>
      </c>
      <c r="T116" s="15" t="s">
        <v>233</v>
      </c>
      <c r="U116">
        <f>E116-J116-S116</f>
        <v>16</v>
      </c>
      <c r="V116">
        <f>F116+G116+H116+I116</f>
        <v>7</v>
      </c>
      <c r="W116">
        <f>F116+2*G116+3*H116+4*I116</f>
        <v>9</v>
      </c>
      <c r="X116">
        <f>F116+2*G116+3*H116+4*I116+M116</f>
        <v>10</v>
      </c>
      <c r="Y116" s="13">
        <f>IF(U116=0,0,V116/U116)</f>
        <v>0.4375</v>
      </c>
      <c r="Z116" s="9">
        <f>IF(E116=0,0,(V116+J116)/E116)</f>
        <v>0.4375</v>
      </c>
      <c r="AA116" s="11">
        <f>IF(U116=0,0,W116/U116)</f>
        <v>0.5625</v>
      </c>
      <c r="AB116" s="3">
        <f>AA116-Y116</f>
        <v>0.125</v>
      </c>
      <c r="AC116" s="28">
        <f>AA116+Z116</f>
        <v>1</v>
      </c>
      <c r="AD116" s="3">
        <f>IF(E116=0,0,(V116+J116+L116)/E116)</f>
        <v>0.5</v>
      </c>
      <c r="AE116" s="3">
        <f>IF(U116=0,0,X116/U116)</f>
        <v>0.625</v>
      </c>
      <c r="AF116" s="21">
        <f>Z116+AE116</f>
        <v>1.0625</v>
      </c>
      <c r="AG116" s="3">
        <f>IF(AD116=0,0,1-Z116/AD116)</f>
        <v>0.125</v>
      </c>
      <c r="AH116" s="3">
        <f>IF(E116=0,0,K116/E116)</f>
        <v>6.25E-2</v>
      </c>
      <c r="AI116" t="str">
        <f>T116</f>
        <v xml:space="preserve">cfg=2, pp=1, </v>
      </c>
    </row>
    <row r="117" spans="1:35">
      <c r="A117">
        <v>116</v>
      </c>
      <c r="B117">
        <v>15</v>
      </c>
      <c r="C117" t="s">
        <v>63</v>
      </c>
      <c r="D117" t="s">
        <v>41</v>
      </c>
      <c r="E117">
        <v>4</v>
      </c>
      <c r="F117">
        <v>2</v>
      </c>
      <c r="G117">
        <v>0</v>
      </c>
      <c r="H117">
        <v>0</v>
      </c>
      <c r="I117">
        <v>0</v>
      </c>
      <c r="J117" s="7">
        <v>1</v>
      </c>
      <c r="K117" s="7">
        <v>0</v>
      </c>
      <c r="L117">
        <v>0</v>
      </c>
      <c r="M117">
        <v>1</v>
      </c>
      <c r="N117" s="5">
        <v>0</v>
      </c>
      <c r="O117" s="15">
        <v>0</v>
      </c>
      <c r="P117" s="15">
        <v>0</v>
      </c>
      <c r="Q117" s="15">
        <v>1</v>
      </c>
      <c r="R117" s="15">
        <v>0</v>
      </c>
      <c r="S117" s="24">
        <v>0</v>
      </c>
      <c r="T117" s="15" t="s">
        <v>216</v>
      </c>
      <c r="U117">
        <f>E117-J117-S117</f>
        <v>3</v>
      </c>
      <c r="V117">
        <f>F117+G117+H117+I117</f>
        <v>2</v>
      </c>
      <c r="W117">
        <f>F117+2*G117+3*H117+4*I117</f>
        <v>2</v>
      </c>
      <c r="X117">
        <f>F117+2*G117+3*H117+4*I117+M117</f>
        <v>3</v>
      </c>
      <c r="Y117" s="13">
        <f>IF(U117=0,0,V117/U117)</f>
        <v>0.66666666666666663</v>
      </c>
      <c r="Z117" s="9">
        <f>IF(E117=0,0,(V117+J117)/E117)</f>
        <v>0.75</v>
      </c>
      <c r="AA117" s="11">
        <f>IF(U117=0,0,W117/U117)</f>
        <v>0.66666666666666663</v>
      </c>
      <c r="AB117" s="3">
        <f>AA117-Y117</f>
        <v>0</v>
      </c>
      <c r="AC117" s="28">
        <f>AA117+Z117</f>
        <v>1.4166666666666665</v>
      </c>
      <c r="AD117" s="3">
        <f>IF(E117=0,0,(V117+J117+L117)/E117)</f>
        <v>0.75</v>
      </c>
      <c r="AE117" s="3">
        <f>IF(U117=0,0,X117/U117)</f>
        <v>1</v>
      </c>
      <c r="AF117" s="21">
        <f>Z117+AE117</f>
        <v>1.75</v>
      </c>
      <c r="AG117" s="3">
        <f>IF(AD117=0,0,1-Z117/AD117)</f>
        <v>0</v>
      </c>
      <c r="AH117" s="3">
        <f>IF(E117=0,0,K117/E117)</f>
        <v>0</v>
      </c>
      <c r="AI117" t="str">
        <f>T117</f>
        <v xml:space="preserve">ssg=1, lfp=1, 2bg=1, </v>
      </c>
    </row>
    <row r="118" spans="1:35">
      <c r="A118">
        <v>117</v>
      </c>
      <c r="B118">
        <v>14</v>
      </c>
      <c r="C118" t="s">
        <v>183</v>
      </c>
      <c r="D118" t="s">
        <v>81</v>
      </c>
      <c r="E118">
        <v>16</v>
      </c>
      <c r="F118">
        <v>2</v>
      </c>
      <c r="G118">
        <v>4</v>
      </c>
      <c r="H118">
        <v>1</v>
      </c>
      <c r="I118">
        <v>0</v>
      </c>
      <c r="J118" s="7">
        <v>2</v>
      </c>
      <c r="K118" s="7">
        <v>0</v>
      </c>
      <c r="L118">
        <v>1</v>
      </c>
      <c r="M118">
        <v>1</v>
      </c>
      <c r="N118" s="5">
        <v>5</v>
      </c>
      <c r="O118" s="15">
        <v>0</v>
      </c>
      <c r="P118" s="15">
        <v>2</v>
      </c>
      <c r="Q118" s="15">
        <v>1</v>
      </c>
      <c r="R118" s="15">
        <v>3</v>
      </c>
      <c r="S118" s="24">
        <v>0</v>
      </c>
      <c r="T118" s="15" t="s">
        <v>315</v>
      </c>
      <c r="U118">
        <f>E118-J118-S118</f>
        <v>14</v>
      </c>
      <c r="V118">
        <f>F118+G118+H118+I118</f>
        <v>7</v>
      </c>
      <c r="W118">
        <f>F118+2*G118+3*H118+4*I118</f>
        <v>13</v>
      </c>
      <c r="X118">
        <f>F118+2*G118+3*H118+4*I118+M118</f>
        <v>14</v>
      </c>
      <c r="Y118" s="13">
        <f>IF(U118=0,0,V118/U118)</f>
        <v>0.5</v>
      </c>
      <c r="Z118" s="9">
        <f>IF(E118=0,0,(V118+J118)/E118)</f>
        <v>0.5625</v>
      </c>
      <c r="AA118" s="11">
        <f>IF(U118=0,0,W118/U118)</f>
        <v>0.9285714285714286</v>
      </c>
      <c r="AB118" s="3">
        <f>AA118-Y118</f>
        <v>0.4285714285714286</v>
      </c>
      <c r="AC118" s="28">
        <f>AA118+Z118</f>
        <v>1.4910714285714286</v>
      </c>
      <c r="AD118" s="3">
        <f>IF(E118=0,0,(V118+J118+L118)/E118)</f>
        <v>0.625</v>
      </c>
      <c r="AE118" s="3">
        <f>IF(U118=0,0,X118/U118)</f>
        <v>1</v>
      </c>
      <c r="AF118" s="21">
        <f>Z118+AE118</f>
        <v>1.5625</v>
      </c>
      <c r="AG118" s="3">
        <f>IF(AD118=0,0,1-Z118/AD118)</f>
        <v>9.9999999999999978E-2</v>
      </c>
      <c r="AH118" s="3">
        <f>IF(E118=0,0,K118/E118)</f>
        <v>0</v>
      </c>
      <c r="AI118" t="str">
        <f>T118</f>
        <v xml:space="preserve">ffd=1, ssg=1, ssp=1, 3bg!=1, lfa=1, rfa=1, pp=1, </v>
      </c>
    </row>
    <row r="119" spans="1:35">
      <c r="A119">
        <v>118</v>
      </c>
      <c r="B119">
        <v>169</v>
      </c>
      <c r="C119" t="s">
        <v>186</v>
      </c>
      <c r="D119" t="s">
        <v>83</v>
      </c>
      <c r="E119">
        <v>1</v>
      </c>
      <c r="F119">
        <v>0</v>
      </c>
      <c r="G119">
        <v>0</v>
      </c>
      <c r="H119">
        <v>0</v>
      </c>
      <c r="I119">
        <v>0</v>
      </c>
      <c r="J119" s="7">
        <v>0</v>
      </c>
      <c r="K119" s="7">
        <v>0</v>
      </c>
      <c r="L119">
        <v>0</v>
      </c>
      <c r="M119">
        <v>0</v>
      </c>
      <c r="N119" s="5">
        <v>0</v>
      </c>
      <c r="O119" s="15">
        <v>0</v>
      </c>
      <c r="P119" s="15">
        <v>1</v>
      </c>
      <c r="Q119" s="15">
        <v>0</v>
      </c>
      <c r="R119" s="15">
        <v>0</v>
      </c>
      <c r="S119" s="24">
        <v>0</v>
      </c>
      <c r="U119">
        <f>E119-J119-S119</f>
        <v>1</v>
      </c>
      <c r="V119">
        <f>F119+G119+H119+I119</f>
        <v>0</v>
      </c>
      <c r="W119">
        <f>F119+2*G119+3*H119+4*I119</f>
        <v>0</v>
      </c>
      <c r="X119">
        <f>F119+2*G119+3*H119+4*I119+M119</f>
        <v>0</v>
      </c>
      <c r="Y119" s="13">
        <f>IF(U119=0,0,V119/U119)</f>
        <v>0</v>
      </c>
      <c r="Z119" s="9">
        <f>IF(E119=0,0,(V119+J119)/E119)</f>
        <v>0</v>
      </c>
      <c r="AA119" s="11">
        <f>IF(U119=0,0,W119/U119)</f>
        <v>0</v>
      </c>
      <c r="AB119" s="3">
        <f>AA119-Y119</f>
        <v>0</v>
      </c>
      <c r="AC119" s="28">
        <f>AA119+Z119</f>
        <v>0</v>
      </c>
      <c r="AD119" s="3">
        <f>IF(E119=0,0,(V119+J119+L119)/E119)</f>
        <v>0</v>
      </c>
      <c r="AE119" s="3">
        <f>IF(U119=0,0,X119/U119)</f>
        <v>0</v>
      </c>
      <c r="AF119" s="21">
        <f>Z119+AE119</f>
        <v>0</v>
      </c>
      <c r="AG119" s="3">
        <f>IF(AD119=0,0,1-Z119/AD119)</f>
        <v>0</v>
      </c>
      <c r="AH119" s="3">
        <f>IF(E119=0,0,K119/E119)</f>
        <v>0</v>
      </c>
      <c r="AI119">
        <f>T119</f>
        <v>0</v>
      </c>
    </row>
    <row r="120" spans="1:35">
      <c r="A120">
        <v>119</v>
      </c>
      <c r="B120">
        <v>175</v>
      </c>
      <c r="C120" t="s">
        <v>255</v>
      </c>
      <c r="D120" t="s">
        <v>32</v>
      </c>
      <c r="E120">
        <v>3</v>
      </c>
      <c r="F120">
        <v>0</v>
      </c>
      <c r="G120">
        <v>0</v>
      </c>
      <c r="H120">
        <v>0</v>
      </c>
      <c r="I120">
        <v>0</v>
      </c>
      <c r="J120" s="7">
        <v>0</v>
      </c>
      <c r="K120" s="7">
        <v>1</v>
      </c>
      <c r="L120">
        <v>1</v>
      </c>
      <c r="M120">
        <v>1</v>
      </c>
      <c r="N120" s="5">
        <v>0</v>
      </c>
      <c r="O120" s="15">
        <v>0</v>
      </c>
      <c r="P120" s="15">
        <v>1</v>
      </c>
      <c r="Q120" s="15">
        <v>0</v>
      </c>
      <c r="R120" s="15">
        <v>0</v>
      </c>
      <c r="S120" s="24">
        <v>0</v>
      </c>
      <c r="U120">
        <f>E120-J120-S120</f>
        <v>3</v>
      </c>
      <c r="V120">
        <f>F120+G120+H120+I120</f>
        <v>0</v>
      </c>
      <c r="W120">
        <f>F120+2*G120+3*H120+4*I120</f>
        <v>0</v>
      </c>
      <c r="X120">
        <f>F120+2*G120+3*H120+4*I120+M120</f>
        <v>1</v>
      </c>
      <c r="Y120" s="13">
        <f>IF(U120=0,0,V120/U120)</f>
        <v>0</v>
      </c>
      <c r="Z120" s="9">
        <f>IF(E120=0,0,(V120+J120)/E120)</f>
        <v>0</v>
      </c>
      <c r="AA120" s="11">
        <f>IF(U120=0,0,W120/U120)</f>
        <v>0</v>
      </c>
      <c r="AB120" s="3">
        <f>AA120-Y120</f>
        <v>0</v>
      </c>
      <c r="AC120" s="28">
        <f>AA120+Z120</f>
        <v>0</v>
      </c>
      <c r="AD120" s="3">
        <f>IF(E120=0,0,(V120+J120+L120)/E120)</f>
        <v>0.33333333333333331</v>
      </c>
      <c r="AE120" s="3">
        <f>IF(U120=0,0,X120/U120)</f>
        <v>0.33333333333333331</v>
      </c>
      <c r="AF120" s="21">
        <f>Z120+AE120</f>
        <v>0.33333333333333331</v>
      </c>
      <c r="AG120" s="3">
        <f>IF(AD120=0,0,1-Z120/AD120)</f>
        <v>1</v>
      </c>
      <c r="AH120" s="3">
        <f>IF(E120=0,0,K120/E120)</f>
        <v>0.33333333333333331</v>
      </c>
      <c r="AI120">
        <f>T120</f>
        <v>0</v>
      </c>
    </row>
    <row r="121" spans="1:35">
      <c r="A121">
        <v>120</v>
      </c>
      <c r="B121">
        <v>96</v>
      </c>
      <c r="C121" t="s">
        <v>179</v>
      </c>
      <c r="D121" t="s">
        <v>85</v>
      </c>
      <c r="E121">
        <v>2</v>
      </c>
      <c r="F121">
        <v>0</v>
      </c>
      <c r="G121">
        <v>0</v>
      </c>
      <c r="H121">
        <v>0</v>
      </c>
      <c r="I121">
        <v>0</v>
      </c>
      <c r="J121" s="7">
        <v>1</v>
      </c>
      <c r="K121" s="7">
        <v>0</v>
      </c>
      <c r="L121">
        <v>0</v>
      </c>
      <c r="M121">
        <v>0</v>
      </c>
      <c r="N121" s="5">
        <v>0</v>
      </c>
      <c r="O121" s="15">
        <v>1</v>
      </c>
      <c r="P121" s="15">
        <v>0</v>
      </c>
      <c r="Q121" s="15">
        <v>0</v>
      </c>
      <c r="R121" s="15">
        <v>0</v>
      </c>
      <c r="S121" s="24">
        <v>0</v>
      </c>
      <c r="U121">
        <f>E121-J121-S121</f>
        <v>1</v>
      </c>
      <c r="V121">
        <f>F121+G121+H121+I121</f>
        <v>0</v>
      </c>
      <c r="W121">
        <f>F121+2*G121+3*H121+4*I121</f>
        <v>0</v>
      </c>
      <c r="X121">
        <f>F121+2*G121+3*H121+4*I121+M121</f>
        <v>0</v>
      </c>
      <c r="Y121" s="13">
        <f>IF(U121=0,0,V121/U121)</f>
        <v>0</v>
      </c>
      <c r="Z121" s="9">
        <f>IF(E121=0,0,(V121+J121)/E121)</f>
        <v>0.5</v>
      </c>
      <c r="AA121" s="11">
        <f>IF(U121=0,0,W121/U121)</f>
        <v>0</v>
      </c>
      <c r="AB121" s="3">
        <f>AA121-Y121</f>
        <v>0</v>
      </c>
      <c r="AC121" s="28">
        <f>AA121+Z121</f>
        <v>0.5</v>
      </c>
      <c r="AD121" s="3">
        <f>IF(E121=0,0,(V121+J121+L121)/E121)</f>
        <v>0.5</v>
      </c>
      <c r="AE121" s="3">
        <f>IF(U121=0,0,X121/U121)</f>
        <v>0</v>
      </c>
      <c r="AF121" s="21">
        <f>Z121+AE121</f>
        <v>0.5</v>
      </c>
      <c r="AG121" s="3">
        <f>IF(AD121=0,0,1-Z121/AD121)</f>
        <v>0</v>
      </c>
      <c r="AH121" s="3">
        <f>IF(E121=0,0,K121/E121)</f>
        <v>0</v>
      </c>
      <c r="AI121">
        <f>T121</f>
        <v>0</v>
      </c>
    </row>
    <row r="122" spans="1:35">
      <c r="A122">
        <v>121</v>
      </c>
      <c r="B122">
        <v>109</v>
      </c>
      <c r="C122" t="s">
        <v>89</v>
      </c>
      <c r="D122" t="s">
        <v>81</v>
      </c>
      <c r="E122">
        <v>18</v>
      </c>
      <c r="F122">
        <v>2</v>
      </c>
      <c r="G122">
        <v>0</v>
      </c>
      <c r="H122">
        <v>0</v>
      </c>
      <c r="I122">
        <v>0</v>
      </c>
      <c r="J122" s="7">
        <v>3</v>
      </c>
      <c r="K122" s="15">
        <v>1</v>
      </c>
      <c r="L122">
        <v>1</v>
      </c>
      <c r="M122">
        <v>2</v>
      </c>
      <c r="N122" s="5">
        <v>3</v>
      </c>
      <c r="O122" s="15">
        <v>0</v>
      </c>
      <c r="P122" s="15">
        <v>1</v>
      </c>
      <c r="Q122" s="15">
        <v>3</v>
      </c>
      <c r="R122" s="15">
        <v>6</v>
      </c>
      <c r="S122" s="24">
        <v>1</v>
      </c>
      <c r="T122" s="15" t="s">
        <v>304</v>
      </c>
      <c r="U122">
        <f>E122-J122-S122</f>
        <v>14</v>
      </c>
      <c r="V122">
        <f>F122+G122+H122+I122</f>
        <v>2</v>
      </c>
      <c r="W122">
        <f>F122+2*G122+3*H122+4*I122</f>
        <v>2</v>
      </c>
      <c r="X122">
        <f>F122+2*G122+3*H122+4*I122+M122</f>
        <v>4</v>
      </c>
      <c r="Y122" s="13">
        <f>IF(U122=0,0,V122/U122)</f>
        <v>0.14285714285714285</v>
      </c>
      <c r="Z122" s="9">
        <f>IF(E122=0,0,(V122+J122)/E122)</f>
        <v>0.27777777777777779</v>
      </c>
      <c r="AA122" s="11">
        <f>IF(U122=0,0,W122/U122)</f>
        <v>0.14285714285714285</v>
      </c>
      <c r="AB122" s="3">
        <f>AA122-Y122</f>
        <v>0</v>
      </c>
      <c r="AC122" s="28">
        <f>AA122+Z122</f>
        <v>0.42063492063492064</v>
      </c>
      <c r="AD122" s="3">
        <f>IF(E122=0,0,(V122+J122+L122)/E122)</f>
        <v>0.33333333333333331</v>
      </c>
      <c r="AE122" s="3">
        <f>IF(U122=0,0,X122/U122)</f>
        <v>0.2857142857142857</v>
      </c>
      <c r="AF122" s="21">
        <f>Z122+AE122</f>
        <v>0.56349206349206349</v>
      </c>
      <c r="AG122" s="3">
        <f>IF(AD122=0,0,1-Z122/AD122)</f>
        <v>0.16666666666666663</v>
      </c>
      <c r="AH122" s="3">
        <f>IF(E122=0,0,K122/E122)</f>
        <v>5.5555555555555552E-2</v>
      </c>
      <c r="AI122" t="str">
        <f>T122</f>
        <v xml:space="preserve">ssg=1, 3bt=1, 3ba=2, 3bp=1, ssp=1, lfa=2, </v>
      </c>
    </row>
    <row r="123" spans="1:35">
      <c r="A123">
        <v>122</v>
      </c>
      <c r="B123">
        <v>54</v>
      </c>
      <c r="C123" t="s">
        <v>157</v>
      </c>
      <c r="D123" t="s">
        <v>102</v>
      </c>
      <c r="E123">
        <v>12</v>
      </c>
      <c r="F123">
        <v>1</v>
      </c>
      <c r="G123">
        <v>2</v>
      </c>
      <c r="H123">
        <v>0</v>
      </c>
      <c r="I123">
        <v>0</v>
      </c>
      <c r="J123" s="7">
        <v>2</v>
      </c>
      <c r="K123" s="15">
        <v>1</v>
      </c>
      <c r="L123">
        <v>2</v>
      </c>
      <c r="M123">
        <v>4</v>
      </c>
      <c r="N123" s="5">
        <v>5</v>
      </c>
      <c r="O123" s="15">
        <v>0</v>
      </c>
      <c r="P123" s="15">
        <v>3</v>
      </c>
      <c r="Q123" s="15">
        <v>0</v>
      </c>
      <c r="R123" s="15">
        <v>1</v>
      </c>
      <c r="S123" s="24">
        <v>0</v>
      </c>
      <c r="U123">
        <f>E123-J123-S123</f>
        <v>10</v>
      </c>
      <c r="V123">
        <f>F123+G123+H123+I123</f>
        <v>3</v>
      </c>
      <c r="W123">
        <f>F123+2*G123+3*H123+4*I123</f>
        <v>5</v>
      </c>
      <c r="X123">
        <f>F123+2*G123+3*H123+4*I123+M123</f>
        <v>9</v>
      </c>
      <c r="Y123" s="13">
        <f>IF(U123=0,0,V123/U123)</f>
        <v>0.3</v>
      </c>
      <c r="Z123" s="9">
        <f>IF(E123=0,0,(V123+J123)/E123)</f>
        <v>0.41666666666666669</v>
      </c>
      <c r="AA123" s="11">
        <f>IF(U123=0,0,W123/U123)</f>
        <v>0.5</v>
      </c>
      <c r="AB123" s="3">
        <f>AA123-Y123</f>
        <v>0.2</v>
      </c>
      <c r="AC123" s="28">
        <f>AA123+Z123</f>
        <v>0.91666666666666674</v>
      </c>
      <c r="AD123" s="3">
        <f>IF(E123=0,0,(V123+J123+L123)/E123)</f>
        <v>0.58333333333333337</v>
      </c>
      <c r="AE123" s="3">
        <f>IF(U123=0,0,X123/U123)</f>
        <v>0.9</v>
      </c>
      <c r="AF123" s="21">
        <f>Z123+AE123</f>
        <v>1.3166666666666667</v>
      </c>
      <c r="AG123" s="3">
        <f>IF(AD123=0,0,1-Z123/AD123)</f>
        <v>0.2857142857142857</v>
      </c>
      <c r="AH123" s="3">
        <f>IF(E123=0,0,K123/E123)</f>
        <v>8.3333333333333329E-2</v>
      </c>
      <c r="AI123">
        <f>T123</f>
        <v>0</v>
      </c>
    </row>
    <row r="124" spans="1:35">
      <c r="A124">
        <v>123</v>
      </c>
      <c r="B124">
        <v>126</v>
      </c>
      <c r="C124" t="s">
        <v>132</v>
      </c>
      <c r="D124" t="s">
        <v>83</v>
      </c>
      <c r="E124">
        <v>7</v>
      </c>
      <c r="F124">
        <v>0</v>
      </c>
      <c r="G124">
        <v>0</v>
      </c>
      <c r="H124">
        <v>0</v>
      </c>
      <c r="I124">
        <v>0</v>
      </c>
      <c r="J124" s="7">
        <v>2</v>
      </c>
      <c r="K124" s="15">
        <v>0</v>
      </c>
      <c r="L124">
        <v>0</v>
      </c>
      <c r="M124">
        <v>0</v>
      </c>
      <c r="N124" s="5">
        <v>0</v>
      </c>
      <c r="O124" s="15">
        <v>0</v>
      </c>
      <c r="P124" s="15">
        <v>0</v>
      </c>
      <c r="Q124" s="15">
        <v>2</v>
      </c>
      <c r="R124" s="15">
        <v>3</v>
      </c>
      <c r="S124" s="24">
        <v>0</v>
      </c>
      <c r="T124" s="15" t="s">
        <v>195</v>
      </c>
      <c r="U124">
        <f>E124-J124-S124</f>
        <v>5</v>
      </c>
      <c r="V124">
        <f>F124+G124+H124+I124</f>
        <v>0</v>
      </c>
      <c r="W124">
        <f>F124+2*G124+3*H124+4*I124</f>
        <v>0</v>
      </c>
      <c r="X124">
        <f>F124+2*G124+3*H124+4*I124+M124</f>
        <v>0</v>
      </c>
      <c r="Y124" s="13">
        <f>IF(U124=0,0,V124/U124)</f>
        <v>0</v>
      </c>
      <c r="Z124" s="9">
        <f>IF(E124=0,0,(V124+J124)/E124)</f>
        <v>0.2857142857142857</v>
      </c>
      <c r="AA124" s="11">
        <f>IF(U124=0,0,W124/U124)</f>
        <v>0</v>
      </c>
      <c r="AB124" s="3">
        <f>AA124-Y124</f>
        <v>0</v>
      </c>
      <c r="AC124" s="28">
        <f>AA124+Z124</f>
        <v>0.2857142857142857</v>
      </c>
      <c r="AD124" s="3">
        <f>IF(E124=0,0,(V124+J124+L124)/E124)</f>
        <v>0.2857142857142857</v>
      </c>
      <c r="AE124" s="3">
        <f>IF(U124=0,0,X124/U124)</f>
        <v>0</v>
      </c>
      <c r="AF124" s="21">
        <f>Z124+AE124</f>
        <v>0.2857142857142857</v>
      </c>
      <c r="AG124" s="3">
        <f>IF(AD124=0,0,1-Z124/AD124)</f>
        <v>0</v>
      </c>
      <c r="AH124" s="3">
        <f>IF(E124=0,0,K124/E124)</f>
        <v>0</v>
      </c>
      <c r="AI124" t="str">
        <f>T124</f>
        <v xml:space="preserve">ssa=1, 3bg=1, </v>
      </c>
    </row>
    <row r="125" spans="1:35">
      <c r="A125">
        <v>124</v>
      </c>
      <c r="B125">
        <v>159</v>
      </c>
      <c r="C125" t="s">
        <v>124</v>
      </c>
      <c r="D125" t="s">
        <v>102</v>
      </c>
      <c r="E125">
        <v>1</v>
      </c>
      <c r="F125">
        <v>0</v>
      </c>
      <c r="G125">
        <v>0</v>
      </c>
      <c r="H125">
        <v>0</v>
      </c>
      <c r="I125">
        <v>0</v>
      </c>
      <c r="J125" s="7">
        <v>0</v>
      </c>
      <c r="K125" s="15">
        <v>1</v>
      </c>
      <c r="L125">
        <v>0</v>
      </c>
      <c r="M125">
        <v>0</v>
      </c>
      <c r="N125" s="5">
        <v>0</v>
      </c>
      <c r="O125" s="15">
        <v>0</v>
      </c>
      <c r="P125" s="15">
        <v>0</v>
      </c>
      <c r="Q125" s="15">
        <v>0</v>
      </c>
      <c r="R125" s="15">
        <v>0</v>
      </c>
      <c r="S125" s="24">
        <v>0</v>
      </c>
      <c r="U125">
        <f>E125-J125-S125</f>
        <v>1</v>
      </c>
      <c r="V125">
        <f>F125+G125+H125+I125</f>
        <v>0</v>
      </c>
      <c r="W125">
        <f>F125+2*G125+3*H125+4*I125</f>
        <v>0</v>
      </c>
      <c r="X125">
        <f>F125+2*G125+3*H125+4*I125+M125</f>
        <v>0</v>
      </c>
      <c r="Y125" s="13">
        <f>IF(U125=0,0,V125/U125)</f>
        <v>0</v>
      </c>
      <c r="Z125" s="9">
        <f>IF(E125=0,0,(V125+J125)/E125)</f>
        <v>0</v>
      </c>
      <c r="AA125" s="11">
        <f>IF(U125=0,0,W125/U125)</f>
        <v>0</v>
      </c>
      <c r="AB125" s="3">
        <f>AA125-Y125</f>
        <v>0</v>
      </c>
      <c r="AC125" s="28">
        <f>AA125+Z125</f>
        <v>0</v>
      </c>
      <c r="AD125" s="3">
        <f>IF(E125=0,0,(V125+J125+L125)/E125)</f>
        <v>0</v>
      </c>
      <c r="AE125" s="3">
        <f>IF(U125=0,0,X125/U125)</f>
        <v>0</v>
      </c>
      <c r="AF125" s="21">
        <f>Z125+AE125</f>
        <v>0</v>
      </c>
      <c r="AG125" s="3">
        <f>IF(AD125=0,0,1-Z125/AD125)</f>
        <v>0</v>
      </c>
      <c r="AH125" s="3">
        <f>IF(E125=0,0,K125/E125)</f>
        <v>1</v>
      </c>
      <c r="AI125">
        <f>T125</f>
        <v>0</v>
      </c>
    </row>
    <row r="126" spans="1:35">
      <c r="A126">
        <v>125</v>
      </c>
      <c r="B126">
        <v>30</v>
      </c>
      <c r="C126" t="s">
        <v>329</v>
      </c>
      <c r="D126" t="s">
        <v>102</v>
      </c>
      <c r="E126">
        <v>3</v>
      </c>
      <c r="F126">
        <v>1</v>
      </c>
      <c r="G126">
        <v>0</v>
      </c>
      <c r="H126">
        <v>0</v>
      </c>
      <c r="I126">
        <v>0</v>
      </c>
      <c r="J126" s="7">
        <v>1</v>
      </c>
      <c r="K126" s="15">
        <v>0</v>
      </c>
      <c r="L126">
        <v>1</v>
      </c>
      <c r="M126">
        <v>1</v>
      </c>
      <c r="N126" s="5">
        <v>0</v>
      </c>
      <c r="O126" s="15">
        <v>0</v>
      </c>
      <c r="P126" s="15">
        <v>0</v>
      </c>
      <c r="Q126" s="15">
        <v>0</v>
      </c>
      <c r="R126" s="15">
        <v>0</v>
      </c>
      <c r="S126" s="24">
        <v>0</v>
      </c>
      <c r="U126">
        <f>E126-J126-S126</f>
        <v>2</v>
      </c>
      <c r="V126">
        <f>F126+G126+H126+I126</f>
        <v>1</v>
      </c>
      <c r="W126">
        <f>F126+2*G126+3*H126+4*I126</f>
        <v>1</v>
      </c>
      <c r="X126">
        <f>F126+2*G126+3*H126+4*I126+M126</f>
        <v>2</v>
      </c>
      <c r="Y126" s="13">
        <f>IF(U126=0,0,V126/U126)</f>
        <v>0.5</v>
      </c>
      <c r="Z126" s="9">
        <f>IF(E126=0,0,(V126+J126)/E126)</f>
        <v>0.66666666666666663</v>
      </c>
      <c r="AA126" s="11">
        <f>IF(U126=0,0,W126/U126)</f>
        <v>0.5</v>
      </c>
      <c r="AB126" s="3">
        <f>AA126-Y126</f>
        <v>0</v>
      </c>
      <c r="AC126" s="28">
        <f>AA126+Z126</f>
        <v>1.1666666666666665</v>
      </c>
      <c r="AD126" s="3">
        <f>IF(E126=0,0,(V126+J126+L126)/E126)</f>
        <v>1</v>
      </c>
      <c r="AE126" s="3">
        <f>IF(U126=0,0,X126/U126)</f>
        <v>1</v>
      </c>
      <c r="AF126" s="21">
        <f>Z126+AE126</f>
        <v>1.6666666666666665</v>
      </c>
      <c r="AG126" s="3">
        <f>IF(AD126=0,0,1-Z126/AD126)</f>
        <v>0.33333333333333337</v>
      </c>
      <c r="AH126" s="3">
        <f>IF(E126=0,0,K126/E126)</f>
        <v>0</v>
      </c>
      <c r="AI126">
        <f>T126</f>
        <v>0</v>
      </c>
    </row>
    <row r="127" spans="1:35">
      <c r="A127">
        <v>126</v>
      </c>
      <c r="B127">
        <v>73</v>
      </c>
      <c r="C127" t="s">
        <v>253</v>
      </c>
      <c r="D127" t="s">
        <v>32</v>
      </c>
      <c r="E127">
        <v>3</v>
      </c>
      <c r="F127">
        <v>1</v>
      </c>
      <c r="G127">
        <v>0</v>
      </c>
      <c r="H127">
        <v>0</v>
      </c>
      <c r="I127">
        <v>0</v>
      </c>
      <c r="J127" s="7">
        <v>0</v>
      </c>
      <c r="K127" s="15">
        <v>0</v>
      </c>
      <c r="L127">
        <v>1</v>
      </c>
      <c r="M127">
        <v>3</v>
      </c>
      <c r="N127" s="5">
        <v>1</v>
      </c>
      <c r="O127" s="15">
        <v>0</v>
      </c>
      <c r="P127" s="15">
        <v>0</v>
      </c>
      <c r="Q127" s="15">
        <v>0</v>
      </c>
      <c r="R127" s="15">
        <v>1</v>
      </c>
      <c r="S127" s="24">
        <v>0</v>
      </c>
      <c r="U127">
        <f>E127-J127-S127</f>
        <v>3</v>
      </c>
      <c r="V127">
        <f>F127+G127+H127+I127</f>
        <v>1</v>
      </c>
      <c r="W127">
        <f>F127+2*G127+3*H127+4*I127</f>
        <v>1</v>
      </c>
      <c r="X127">
        <f>F127+2*G127+3*H127+4*I127+M127</f>
        <v>4</v>
      </c>
      <c r="Y127" s="13">
        <f>IF(U127=0,0,V127/U127)</f>
        <v>0.33333333333333331</v>
      </c>
      <c r="Z127" s="9">
        <f>IF(E127=0,0,(V127+J127)/E127)</f>
        <v>0.33333333333333331</v>
      </c>
      <c r="AA127" s="11">
        <f>IF(U127=0,0,W127/U127)</f>
        <v>0.33333333333333331</v>
      </c>
      <c r="AB127" s="3">
        <f>AA127-Y127</f>
        <v>0</v>
      </c>
      <c r="AC127" s="28">
        <f>AA127+Z127</f>
        <v>0.66666666666666663</v>
      </c>
      <c r="AD127" s="3">
        <f>IF(E127=0,0,(V127+J127+L127)/E127)</f>
        <v>0.66666666666666663</v>
      </c>
      <c r="AE127" s="3">
        <f>IF(U127=0,0,X127/U127)</f>
        <v>1.3333333333333333</v>
      </c>
      <c r="AF127" s="21">
        <f>Z127+AE127</f>
        <v>1.6666666666666665</v>
      </c>
      <c r="AG127" s="3">
        <f>IF(AD127=0,0,1-Z127/AD127)</f>
        <v>0.5</v>
      </c>
      <c r="AH127" s="3">
        <f>IF(E127=0,0,K127/E127)</f>
        <v>0</v>
      </c>
      <c r="AI127">
        <f>T127</f>
        <v>0</v>
      </c>
    </row>
    <row r="128" spans="1:35">
      <c r="A128">
        <v>127</v>
      </c>
      <c r="B128">
        <v>34</v>
      </c>
      <c r="C128" t="s">
        <v>36</v>
      </c>
      <c r="D128" t="s">
        <v>35</v>
      </c>
      <c r="E128">
        <v>21</v>
      </c>
      <c r="F128">
        <v>4</v>
      </c>
      <c r="G128">
        <v>3</v>
      </c>
      <c r="H128">
        <v>0</v>
      </c>
      <c r="I128">
        <v>0</v>
      </c>
      <c r="J128" s="7">
        <v>3</v>
      </c>
      <c r="K128" s="15">
        <v>4</v>
      </c>
      <c r="L128">
        <v>3</v>
      </c>
      <c r="M128">
        <v>3</v>
      </c>
      <c r="N128" s="5">
        <v>10</v>
      </c>
      <c r="O128" s="15">
        <v>0</v>
      </c>
      <c r="P128" s="15">
        <v>1</v>
      </c>
      <c r="Q128" s="15">
        <v>3</v>
      </c>
      <c r="R128" s="15">
        <v>0</v>
      </c>
      <c r="S128" s="24">
        <v>0</v>
      </c>
      <c r="T128" s="15" t="s">
        <v>281</v>
      </c>
      <c r="U128">
        <f>E128-J128-S128</f>
        <v>18</v>
      </c>
      <c r="V128">
        <f>F128+G128+H128+I128</f>
        <v>7</v>
      </c>
      <c r="W128">
        <f>F128+2*G128+3*H128+4*I128</f>
        <v>10</v>
      </c>
      <c r="X128">
        <f>F128+2*G128+3*H128+4*I128+M128</f>
        <v>13</v>
      </c>
      <c r="Y128" s="13">
        <f>IF(U128=0,0,V128/U128)</f>
        <v>0.3888888888888889</v>
      </c>
      <c r="Z128" s="9">
        <f>IF(E128=0,0,(V128+J128)/E128)</f>
        <v>0.47619047619047616</v>
      </c>
      <c r="AA128" s="11">
        <f>IF(U128=0,0,W128/U128)</f>
        <v>0.55555555555555558</v>
      </c>
      <c r="AB128" s="3">
        <f>AA128-Y128</f>
        <v>0.16666666666666669</v>
      </c>
      <c r="AC128" s="28">
        <f>AA128+Z128</f>
        <v>1.0317460317460316</v>
      </c>
      <c r="AD128" s="3">
        <f>IF(E128=0,0,(V128+J128+L128)/E128)</f>
        <v>0.61904761904761907</v>
      </c>
      <c r="AE128" s="3">
        <f>IF(U128=0,0,X128/U128)</f>
        <v>0.72222222222222221</v>
      </c>
      <c r="AF128" s="21">
        <f>Z128+AE128</f>
        <v>1.1984126984126984</v>
      </c>
      <c r="AG128" s="3">
        <f>IF(AD128=0,0,1-Z128/AD128)</f>
        <v>0.23076923076923084</v>
      </c>
      <c r="AH128" s="3">
        <f>IF(E128=0,0,K128/E128)</f>
        <v>0.19047619047619047</v>
      </c>
      <c r="AI128" t="str">
        <f>T128</f>
        <v xml:space="preserve">ssg=3, 3bt=1, pg=1, lfaf=1, ssp=1, lfa=4, lffk=1, </v>
      </c>
    </row>
    <row r="129" spans="1:35">
      <c r="A129">
        <v>128</v>
      </c>
      <c r="B129">
        <v>188</v>
      </c>
      <c r="C129" t="s">
        <v>142</v>
      </c>
      <c r="D129" t="s">
        <v>87</v>
      </c>
      <c r="E129">
        <v>3</v>
      </c>
      <c r="F129">
        <v>0</v>
      </c>
      <c r="G129">
        <v>0</v>
      </c>
      <c r="H129">
        <v>0</v>
      </c>
      <c r="I129">
        <v>0</v>
      </c>
      <c r="J129" s="7">
        <v>0</v>
      </c>
      <c r="K129" s="15">
        <v>0</v>
      </c>
      <c r="L129">
        <v>0</v>
      </c>
      <c r="M129">
        <v>0</v>
      </c>
      <c r="N129" s="5">
        <v>1</v>
      </c>
      <c r="O129" s="15">
        <v>0</v>
      </c>
      <c r="P129" s="15">
        <v>2</v>
      </c>
      <c r="Q129" s="15">
        <v>1</v>
      </c>
      <c r="R129" s="15">
        <v>0</v>
      </c>
      <c r="S129" s="24">
        <v>0</v>
      </c>
      <c r="U129">
        <f>E129-J129-S129</f>
        <v>3</v>
      </c>
      <c r="V129">
        <f>F129+G129+H129+I129</f>
        <v>0</v>
      </c>
      <c r="W129">
        <f>F129+2*G129+3*H129+4*I129</f>
        <v>0</v>
      </c>
      <c r="X129">
        <f>F129+2*G129+3*H129+4*I129+M129</f>
        <v>0</v>
      </c>
      <c r="Y129" s="13">
        <f>IF(U129=0,0,V129/U129)</f>
        <v>0</v>
      </c>
      <c r="Z129" s="9">
        <f>IF(E129=0,0,(V129+J129)/E129)</f>
        <v>0</v>
      </c>
      <c r="AA129" s="11">
        <f>IF(U129=0,0,W129/U129)</f>
        <v>0</v>
      </c>
      <c r="AB129" s="3">
        <f>AA129-Y129</f>
        <v>0</v>
      </c>
      <c r="AC129" s="28">
        <f>AA129+Z129</f>
        <v>0</v>
      </c>
      <c r="AD129" s="3">
        <f>IF(E129=0,0,(V129+J129+L129)/E129)</f>
        <v>0</v>
      </c>
      <c r="AE129" s="3">
        <f>IF(U129=0,0,X129/U129)</f>
        <v>0</v>
      </c>
      <c r="AF129" s="21">
        <f>Z129+AE129</f>
        <v>0</v>
      </c>
      <c r="AG129" s="3">
        <f>IF(AD129=0,0,1-Z129/AD129)</f>
        <v>0</v>
      </c>
      <c r="AH129" s="3">
        <f>IF(E129=0,0,K129/E129)</f>
        <v>0</v>
      </c>
      <c r="AI129">
        <f>T129</f>
        <v>0</v>
      </c>
    </row>
    <row r="130" spans="1:35">
      <c r="A130">
        <v>129</v>
      </c>
      <c r="B130">
        <v>156</v>
      </c>
      <c r="C130" t="s">
        <v>114</v>
      </c>
      <c r="D130" t="s">
        <v>85</v>
      </c>
      <c r="E130">
        <v>3</v>
      </c>
      <c r="F130">
        <v>0</v>
      </c>
      <c r="G130">
        <v>0</v>
      </c>
      <c r="H130">
        <v>0</v>
      </c>
      <c r="I130">
        <v>0</v>
      </c>
      <c r="J130" s="7">
        <v>0</v>
      </c>
      <c r="K130" s="15">
        <v>1</v>
      </c>
      <c r="L130">
        <v>0</v>
      </c>
      <c r="M130">
        <v>0</v>
      </c>
      <c r="N130" s="5">
        <v>0</v>
      </c>
      <c r="O130" s="15">
        <v>0</v>
      </c>
      <c r="P130" s="15">
        <v>0</v>
      </c>
      <c r="Q130" s="15">
        <v>1</v>
      </c>
      <c r="R130" s="15">
        <v>1</v>
      </c>
      <c r="S130" s="24">
        <v>0</v>
      </c>
      <c r="U130">
        <f>E130-J130-S130</f>
        <v>3</v>
      </c>
      <c r="V130">
        <f>F130+G130+H130+I130</f>
        <v>0</v>
      </c>
      <c r="W130">
        <f>F130+2*G130+3*H130+4*I130</f>
        <v>0</v>
      </c>
      <c r="X130">
        <f>F130+2*G130+3*H130+4*I130+M130</f>
        <v>0</v>
      </c>
      <c r="Y130" s="13">
        <f>IF(U130=0,0,V130/U130)</f>
        <v>0</v>
      </c>
      <c r="Z130" s="9">
        <f>IF(E130=0,0,(V130+J130)/E130)</f>
        <v>0</v>
      </c>
      <c r="AA130" s="11">
        <f>IF(U130=0,0,W130/U130)</f>
        <v>0</v>
      </c>
      <c r="AB130" s="3">
        <f>AA130-Y130</f>
        <v>0</v>
      </c>
      <c r="AC130" s="28">
        <f>AA130+Z130</f>
        <v>0</v>
      </c>
      <c r="AD130" s="3">
        <f>IF(E130=0,0,(V130+J130+L130)/E130)</f>
        <v>0</v>
      </c>
      <c r="AE130" s="3">
        <f>IF(U130=0,0,X130/U130)</f>
        <v>0</v>
      </c>
      <c r="AF130" s="21">
        <f>Z130+AE130</f>
        <v>0</v>
      </c>
      <c r="AG130" s="3">
        <f>IF(AD130=0,0,1-Z130/AD130)</f>
        <v>0</v>
      </c>
      <c r="AH130" s="3">
        <f>IF(E130=0,0,K130/E130)</f>
        <v>0.33333333333333331</v>
      </c>
      <c r="AI130">
        <f>T130</f>
        <v>0</v>
      </c>
    </row>
    <row r="131" spans="1:35">
      <c r="A131">
        <v>130</v>
      </c>
      <c r="B131">
        <v>120</v>
      </c>
      <c r="C131" t="s">
        <v>62</v>
      </c>
      <c r="D131" t="s">
        <v>38</v>
      </c>
      <c r="E131">
        <v>6</v>
      </c>
      <c r="F131">
        <v>0</v>
      </c>
      <c r="G131">
        <v>0</v>
      </c>
      <c r="H131">
        <v>0</v>
      </c>
      <c r="I131">
        <v>0</v>
      </c>
      <c r="J131" s="7">
        <v>2</v>
      </c>
      <c r="K131" s="15">
        <v>3</v>
      </c>
      <c r="L131">
        <v>0</v>
      </c>
      <c r="M131">
        <v>0</v>
      </c>
      <c r="N131" s="5">
        <v>0</v>
      </c>
      <c r="O131" s="15">
        <v>0</v>
      </c>
      <c r="P131" s="15">
        <v>0</v>
      </c>
      <c r="Q131" s="15">
        <v>0</v>
      </c>
      <c r="R131" s="15">
        <v>1</v>
      </c>
      <c r="S131" s="24">
        <v>0</v>
      </c>
      <c r="U131">
        <f>E131-J131-S131</f>
        <v>4</v>
      </c>
      <c r="V131">
        <f>F131+G131+H131+I131</f>
        <v>0</v>
      </c>
      <c r="W131">
        <f>F131+2*G131+3*H131+4*I131</f>
        <v>0</v>
      </c>
      <c r="X131">
        <f>F131+2*G131+3*H131+4*I131+M131</f>
        <v>0</v>
      </c>
      <c r="Y131" s="13">
        <f>IF(U131=0,0,V131/U131)</f>
        <v>0</v>
      </c>
      <c r="Z131" s="9">
        <f>IF(E131=0,0,(V131+J131)/E131)</f>
        <v>0.33333333333333331</v>
      </c>
      <c r="AA131" s="11">
        <f>IF(U131=0,0,W131/U131)</f>
        <v>0</v>
      </c>
      <c r="AB131" s="3">
        <f>AA131-Y131</f>
        <v>0</v>
      </c>
      <c r="AC131" s="28">
        <f>AA131+Z131</f>
        <v>0.33333333333333331</v>
      </c>
      <c r="AD131" s="3">
        <f>IF(E131=0,0,(V131+J131+L131)/E131)</f>
        <v>0.33333333333333331</v>
      </c>
      <c r="AE131" s="3">
        <f>IF(U131=0,0,X131/U131)</f>
        <v>0</v>
      </c>
      <c r="AF131" s="21">
        <f>Z131+AE131</f>
        <v>0.33333333333333331</v>
      </c>
      <c r="AG131" s="3">
        <f>IF(AD131=0,0,1-Z131/AD131)</f>
        <v>0</v>
      </c>
      <c r="AH131" s="3">
        <f>IF(E131=0,0,K131/E131)</f>
        <v>0.5</v>
      </c>
      <c r="AI131">
        <f>T131</f>
        <v>0</v>
      </c>
    </row>
    <row r="132" spans="1:35">
      <c r="A132">
        <v>131</v>
      </c>
      <c r="B132">
        <v>29</v>
      </c>
      <c r="C132" t="s">
        <v>153</v>
      </c>
      <c r="D132" t="s">
        <v>85</v>
      </c>
      <c r="E132">
        <v>3</v>
      </c>
      <c r="F132">
        <v>1</v>
      </c>
      <c r="G132">
        <v>0</v>
      </c>
      <c r="H132">
        <v>0</v>
      </c>
      <c r="I132">
        <v>0</v>
      </c>
      <c r="J132" s="7">
        <v>1</v>
      </c>
      <c r="K132" s="15">
        <v>0</v>
      </c>
      <c r="L132">
        <v>0</v>
      </c>
      <c r="M132">
        <v>0</v>
      </c>
      <c r="N132" s="5">
        <v>0</v>
      </c>
      <c r="O132" s="15">
        <v>0</v>
      </c>
      <c r="P132" s="15">
        <v>1</v>
      </c>
      <c r="Q132" s="15">
        <v>0</v>
      </c>
      <c r="R132" s="15">
        <v>0</v>
      </c>
      <c r="S132" s="24">
        <v>0</v>
      </c>
      <c r="U132">
        <f>E132-J132-S132</f>
        <v>2</v>
      </c>
      <c r="V132">
        <f>F132+G132+H132+I132</f>
        <v>1</v>
      </c>
      <c r="W132">
        <f>F132+2*G132+3*H132+4*I132</f>
        <v>1</v>
      </c>
      <c r="X132">
        <f>F132+2*G132+3*H132+4*I132+M132</f>
        <v>1</v>
      </c>
      <c r="Y132" s="13">
        <f>IF(U132=0,0,V132/U132)</f>
        <v>0.5</v>
      </c>
      <c r="Z132" s="9">
        <f>IF(E132=0,0,(V132+J132)/E132)</f>
        <v>0.66666666666666663</v>
      </c>
      <c r="AA132" s="11">
        <f>IF(U132=0,0,W132/U132)</f>
        <v>0.5</v>
      </c>
      <c r="AB132" s="3">
        <f>AA132-Y132</f>
        <v>0</v>
      </c>
      <c r="AC132" s="28">
        <f>AA132+Z132</f>
        <v>1.1666666666666665</v>
      </c>
      <c r="AD132" s="3">
        <f>IF(E132=0,0,(V132+J132+L132)/E132)</f>
        <v>0.66666666666666663</v>
      </c>
      <c r="AE132" s="3">
        <f>IF(U132=0,0,X132/U132)</f>
        <v>0.5</v>
      </c>
      <c r="AF132" s="21">
        <f>Z132+AE132</f>
        <v>1.1666666666666665</v>
      </c>
      <c r="AG132" s="3">
        <f>IF(AD132=0,0,1-Z132/AD132)</f>
        <v>0</v>
      </c>
      <c r="AH132" s="3">
        <f>IF(E132=0,0,K132/E132)</f>
        <v>0</v>
      </c>
      <c r="AI132">
        <f>T132</f>
        <v>0</v>
      </c>
    </row>
    <row r="133" spans="1:35">
      <c r="A133">
        <v>132</v>
      </c>
      <c r="B133">
        <v>10</v>
      </c>
      <c r="C133" t="s">
        <v>158</v>
      </c>
      <c r="D133" t="s">
        <v>87</v>
      </c>
      <c r="E133">
        <v>5</v>
      </c>
      <c r="F133">
        <v>3</v>
      </c>
      <c r="G133">
        <v>0</v>
      </c>
      <c r="H133">
        <v>0</v>
      </c>
      <c r="I133">
        <v>0</v>
      </c>
      <c r="J133" s="7">
        <v>1</v>
      </c>
      <c r="K133" s="15">
        <v>0</v>
      </c>
      <c r="L133">
        <v>0</v>
      </c>
      <c r="M133">
        <v>0</v>
      </c>
      <c r="N133" s="5">
        <v>2</v>
      </c>
      <c r="O133" s="15">
        <v>0</v>
      </c>
      <c r="P133" s="15">
        <v>0</v>
      </c>
      <c r="Q133" s="15">
        <v>0</v>
      </c>
      <c r="R133" s="15">
        <v>1</v>
      </c>
      <c r="S133" s="24">
        <v>0</v>
      </c>
      <c r="U133">
        <f>E133-J133-S133</f>
        <v>4</v>
      </c>
      <c r="V133">
        <f>F133+G133+H133+I133</f>
        <v>3</v>
      </c>
      <c r="W133">
        <f>F133+2*G133+3*H133+4*I133</f>
        <v>3</v>
      </c>
      <c r="X133">
        <f>F133+2*G133+3*H133+4*I133+M133</f>
        <v>3</v>
      </c>
      <c r="Y133" s="13">
        <f>IF(U133=0,0,V133/U133)</f>
        <v>0.75</v>
      </c>
      <c r="Z133" s="9">
        <f>IF(E133=0,0,(V133+J133)/E133)</f>
        <v>0.8</v>
      </c>
      <c r="AA133" s="11">
        <f>IF(U133=0,0,W133/U133)</f>
        <v>0.75</v>
      </c>
      <c r="AB133" s="3">
        <f>AA133-Y133</f>
        <v>0</v>
      </c>
      <c r="AC133" s="28">
        <f>AA133+Z133</f>
        <v>1.55</v>
      </c>
      <c r="AD133" s="3">
        <f>IF(E133=0,0,(V133+J133+L133)/E133)</f>
        <v>0.8</v>
      </c>
      <c r="AE133" s="3">
        <f>IF(U133=0,0,X133/U133)</f>
        <v>0.75</v>
      </c>
      <c r="AF133" s="21">
        <f>Z133+AE133</f>
        <v>1.55</v>
      </c>
      <c r="AG133" s="3">
        <f>IF(AD133=0,0,1-Z133/AD133)</f>
        <v>0</v>
      </c>
      <c r="AH133" s="3">
        <f>IF(E133=0,0,K133/E133)</f>
        <v>0</v>
      </c>
      <c r="AI133">
        <f>T133</f>
        <v>0</v>
      </c>
    </row>
    <row r="134" spans="1:35">
      <c r="A134">
        <v>133</v>
      </c>
      <c r="B134">
        <v>181</v>
      </c>
      <c r="C134" t="s">
        <v>118</v>
      </c>
      <c r="D134" t="s">
        <v>87</v>
      </c>
      <c r="E134">
        <v>3</v>
      </c>
      <c r="F134">
        <v>0</v>
      </c>
      <c r="G134">
        <v>0</v>
      </c>
      <c r="H134">
        <v>0</v>
      </c>
      <c r="I134">
        <v>0</v>
      </c>
      <c r="J134" s="7">
        <v>0</v>
      </c>
      <c r="K134" s="15">
        <v>0</v>
      </c>
      <c r="L134">
        <v>2</v>
      </c>
      <c r="M134">
        <v>2</v>
      </c>
      <c r="N134" s="5">
        <v>0</v>
      </c>
      <c r="O134" s="15">
        <v>0</v>
      </c>
      <c r="P134" s="15">
        <v>0</v>
      </c>
      <c r="Q134" s="15">
        <v>1</v>
      </c>
      <c r="R134" s="15">
        <v>0</v>
      </c>
      <c r="S134" s="24">
        <v>0</v>
      </c>
      <c r="U134">
        <f>E134-J134-S134</f>
        <v>3</v>
      </c>
      <c r="V134">
        <f>F134+G134+H134+I134</f>
        <v>0</v>
      </c>
      <c r="W134">
        <f>F134+2*G134+3*H134+4*I134</f>
        <v>0</v>
      </c>
      <c r="X134">
        <f>F134+2*G134+3*H134+4*I134+M134</f>
        <v>2</v>
      </c>
      <c r="Y134" s="13">
        <f>IF(U134=0,0,V134/U134)</f>
        <v>0</v>
      </c>
      <c r="Z134" s="9">
        <f>IF(E134=0,0,(V134+J134)/E134)</f>
        <v>0</v>
      </c>
      <c r="AA134" s="11">
        <f>IF(U134=0,0,W134/U134)</f>
        <v>0</v>
      </c>
      <c r="AB134" s="3">
        <f>AA134-Y134</f>
        <v>0</v>
      </c>
      <c r="AC134" s="28">
        <f>AA134+Z134</f>
        <v>0</v>
      </c>
      <c r="AD134" s="3">
        <f>IF(E134=0,0,(V134+J134+L134)/E134)</f>
        <v>0.66666666666666663</v>
      </c>
      <c r="AE134" s="3">
        <f>IF(U134=0,0,X134/U134)</f>
        <v>0.66666666666666663</v>
      </c>
      <c r="AF134" s="21">
        <f>Z134+AE134</f>
        <v>0.66666666666666663</v>
      </c>
      <c r="AG134" s="3">
        <f>IF(AD134=0,0,1-Z134/AD134)</f>
        <v>1</v>
      </c>
      <c r="AH134" s="3">
        <f>IF(E134=0,0,K134/E134)</f>
        <v>0</v>
      </c>
      <c r="AI134">
        <f>T134</f>
        <v>0</v>
      </c>
    </row>
    <row r="135" spans="1:35">
      <c r="A135">
        <v>134</v>
      </c>
      <c r="B135">
        <v>147</v>
      </c>
      <c r="C135" t="s">
        <v>279</v>
      </c>
      <c r="D135" t="s">
        <v>92</v>
      </c>
      <c r="E135">
        <v>3</v>
      </c>
      <c r="F135">
        <v>0</v>
      </c>
      <c r="G135">
        <v>0</v>
      </c>
      <c r="H135">
        <v>0</v>
      </c>
      <c r="I135">
        <v>0</v>
      </c>
      <c r="J135" s="7">
        <v>0</v>
      </c>
      <c r="K135" s="15">
        <v>0</v>
      </c>
      <c r="L135">
        <v>1</v>
      </c>
      <c r="M135">
        <v>2</v>
      </c>
      <c r="N135" s="5">
        <v>1</v>
      </c>
      <c r="O135" s="15">
        <v>0</v>
      </c>
      <c r="P135" s="15">
        <v>0</v>
      </c>
      <c r="Q135" s="15">
        <v>0</v>
      </c>
      <c r="R135" s="15">
        <v>2</v>
      </c>
      <c r="S135" s="24">
        <v>0</v>
      </c>
      <c r="T135" s="15" t="s">
        <v>196</v>
      </c>
      <c r="U135">
        <f>E135-J135-S135</f>
        <v>3</v>
      </c>
      <c r="V135">
        <f>F135+G135+H135+I135</f>
        <v>0</v>
      </c>
      <c r="W135">
        <f>F135+2*G135+3*H135+4*I135</f>
        <v>0</v>
      </c>
      <c r="X135">
        <f>F135+2*G135+3*H135+4*I135+M135</f>
        <v>2</v>
      </c>
      <c r="Y135" s="13">
        <f>IF(U135=0,0,V135/U135)</f>
        <v>0</v>
      </c>
      <c r="Z135" s="9">
        <f>IF(E135=0,0,(V135+J135)/E135)</f>
        <v>0</v>
      </c>
      <c r="AA135" s="11">
        <f>IF(U135=0,0,W135/U135)</f>
        <v>0</v>
      </c>
      <c r="AB135" s="3">
        <f>AA135-Y135</f>
        <v>0</v>
      </c>
      <c r="AC135" s="28">
        <f>AA135+Z135</f>
        <v>0</v>
      </c>
      <c r="AD135" s="3">
        <f>IF(E135=0,0,(V135+J135+L135)/E135)</f>
        <v>0.33333333333333331</v>
      </c>
      <c r="AE135" s="3">
        <f>IF(U135=0,0,X135/U135)</f>
        <v>0.66666666666666663</v>
      </c>
      <c r="AF135" s="21">
        <f>Z135+AE135</f>
        <v>0.66666666666666663</v>
      </c>
      <c r="AG135" s="3">
        <f>IF(AD135=0,0,1-Z135/AD135)</f>
        <v>1</v>
      </c>
      <c r="AH135" s="3">
        <f>IF(E135=0,0,K135/E135)</f>
        <v>0</v>
      </c>
      <c r="AI135" t="str">
        <f>T135</f>
        <v xml:space="preserve">ssg=1, lfa=2, </v>
      </c>
    </row>
    <row r="136" spans="1:35">
      <c r="A136">
        <v>135</v>
      </c>
      <c r="B136">
        <v>194</v>
      </c>
      <c r="C136" t="s">
        <v>168</v>
      </c>
      <c r="D136" t="s">
        <v>85</v>
      </c>
      <c r="E136">
        <v>3</v>
      </c>
      <c r="F136">
        <v>0</v>
      </c>
      <c r="G136">
        <v>0</v>
      </c>
      <c r="H136">
        <v>0</v>
      </c>
      <c r="I136">
        <v>0</v>
      </c>
      <c r="J136" s="7">
        <v>0</v>
      </c>
      <c r="K136" s="15">
        <v>0</v>
      </c>
      <c r="L136">
        <v>0</v>
      </c>
      <c r="M136">
        <v>0</v>
      </c>
      <c r="N136" s="5">
        <v>0</v>
      </c>
      <c r="O136" s="15">
        <v>0</v>
      </c>
      <c r="P136" s="15">
        <v>2</v>
      </c>
      <c r="Q136" s="15">
        <v>0</v>
      </c>
      <c r="R136" s="15">
        <v>1</v>
      </c>
      <c r="S136" s="24">
        <v>0</v>
      </c>
      <c r="U136">
        <f>E136-J136-S136</f>
        <v>3</v>
      </c>
      <c r="V136">
        <f>F136+G136+H136+I136</f>
        <v>0</v>
      </c>
      <c r="W136">
        <f>F136+2*G136+3*H136+4*I136</f>
        <v>0</v>
      </c>
      <c r="X136">
        <f>F136+2*G136+3*H136+4*I136+M136</f>
        <v>0</v>
      </c>
      <c r="Y136" s="13">
        <f>IF(U136=0,0,V136/U136)</f>
        <v>0</v>
      </c>
      <c r="Z136" s="9">
        <f>IF(E136=0,0,(V136+J136)/E136)</f>
        <v>0</v>
      </c>
      <c r="AA136" s="11">
        <f>IF(U136=0,0,W136/U136)</f>
        <v>0</v>
      </c>
      <c r="AB136" s="3">
        <f>AA136-Y136</f>
        <v>0</v>
      </c>
      <c r="AC136" s="28">
        <f>AA136+Z136</f>
        <v>0</v>
      </c>
      <c r="AD136" s="3">
        <f>IF(E136=0,0,(V136+J136+L136)/E136)</f>
        <v>0</v>
      </c>
      <c r="AE136" s="3">
        <f>IF(U136=0,0,X136/U136)</f>
        <v>0</v>
      </c>
      <c r="AF136" s="21">
        <f>Z136+AE136</f>
        <v>0</v>
      </c>
      <c r="AG136" s="3">
        <f>IF(AD136=0,0,1-Z136/AD136)</f>
        <v>0</v>
      </c>
      <c r="AH136" s="3">
        <f>IF(E136=0,0,K136/E136)</f>
        <v>0</v>
      </c>
      <c r="AI136">
        <f>T136</f>
        <v>0</v>
      </c>
    </row>
    <row r="137" spans="1:35">
      <c r="A137">
        <v>136</v>
      </c>
      <c r="B137">
        <v>114</v>
      </c>
      <c r="C137" t="s">
        <v>23</v>
      </c>
      <c r="D137" t="s">
        <v>32</v>
      </c>
      <c r="E137">
        <v>19</v>
      </c>
      <c r="F137">
        <v>2</v>
      </c>
      <c r="G137">
        <v>0</v>
      </c>
      <c r="H137">
        <v>0</v>
      </c>
      <c r="I137">
        <v>0</v>
      </c>
      <c r="J137" s="7">
        <v>3</v>
      </c>
      <c r="K137" s="15">
        <v>2</v>
      </c>
      <c r="L137">
        <v>5</v>
      </c>
      <c r="M137">
        <v>6</v>
      </c>
      <c r="N137" s="5">
        <v>1</v>
      </c>
      <c r="O137" s="15">
        <v>0</v>
      </c>
      <c r="P137" s="15">
        <v>3</v>
      </c>
      <c r="Q137" s="15">
        <v>0</v>
      </c>
      <c r="R137" s="15">
        <v>4</v>
      </c>
      <c r="S137" s="24">
        <v>0</v>
      </c>
      <c r="T137" s="15" t="s">
        <v>219</v>
      </c>
      <c r="U137">
        <f>E137-J137-S137</f>
        <v>16</v>
      </c>
      <c r="V137">
        <f>F137+G137+H137+I137</f>
        <v>2</v>
      </c>
      <c r="W137">
        <f>F137+2*G137+3*H137+4*I137</f>
        <v>2</v>
      </c>
      <c r="X137">
        <f>F137+2*G137+3*H137+4*I137+M137</f>
        <v>8</v>
      </c>
      <c r="Y137" s="13">
        <f>IF(U137=0,0,V137/U137)</f>
        <v>0.125</v>
      </c>
      <c r="Z137" s="9">
        <f>IF(E137=0,0,(V137+J137)/E137)</f>
        <v>0.26315789473684209</v>
      </c>
      <c r="AA137" s="11">
        <f>IF(U137=0,0,W137/U137)</f>
        <v>0.125</v>
      </c>
      <c r="AB137" s="3">
        <f>AA137-Y137</f>
        <v>0</v>
      </c>
      <c r="AC137" s="28">
        <f>AA137+Z137</f>
        <v>0.38815789473684209</v>
      </c>
      <c r="AD137" s="3">
        <f>IF(E137=0,0,(V137+J137+L137)/E137)</f>
        <v>0.52631578947368418</v>
      </c>
      <c r="AE137" s="3">
        <f>IF(U137=0,0,X137/U137)</f>
        <v>0.5</v>
      </c>
      <c r="AF137" s="21">
        <f>Z137+AE137</f>
        <v>0.76315789473684204</v>
      </c>
      <c r="AG137" s="3">
        <f>IF(AD137=0,0,1-Z137/AD137)</f>
        <v>0.5</v>
      </c>
      <c r="AH137" s="3">
        <f>IF(E137=0,0,K137/E137)</f>
        <v>0.10526315789473684</v>
      </c>
      <c r="AI137" t="str">
        <f>T137</f>
        <v xml:space="preserve">pg=1, 2bt=1, 2bg=2, 2ba=1, </v>
      </c>
    </row>
    <row r="138" spans="1:35">
      <c r="A138">
        <v>137</v>
      </c>
      <c r="B138">
        <v>149</v>
      </c>
      <c r="C138" t="s">
        <v>180</v>
      </c>
      <c r="D138" t="s">
        <v>81</v>
      </c>
      <c r="E138">
        <v>4</v>
      </c>
      <c r="F138">
        <v>0</v>
      </c>
      <c r="G138">
        <v>0</v>
      </c>
      <c r="H138">
        <v>0</v>
      </c>
      <c r="I138">
        <v>0</v>
      </c>
      <c r="J138" s="7">
        <v>0</v>
      </c>
      <c r="K138" s="15">
        <v>1</v>
      </c>
      <c r="L138">
        <v>0</v>
      </c>
      <c r="M138">
        <v>0</v>
      </c>
      <c r="N138" s="5">
        <v>0</v>
      </c>
      <c r="O138" s="15">
        <v>0</v>
      </c>
      <c r="P138" s="15">
        <v>2</v>
      </c>
      <c r="Q138" s="15">
        <v>0</v>
      </c>
      <c r="R138" s="15">
        <v>1</v>
      </c>
      <c r="S138" s="24">
        <v>0</v>
      </c>
      <c r="T138" s="15" t="s">
        <v>306</v>
      </c>
      <c r="U138">
        <f>E138-J138-S138</f>
        <v>4</v>
      </c>
      <c r="V138">
        <f>F138+G138+H138+I138</f>
        <v>0</v>
      </c>
      <c r="W138">
        <f>F138+2*G138+3*H138+4*I138</f>
        <v>0</v>
      </c>
      <c r="X138">
        <f>F138+2*G138+3*H138+4*I138+M138</f>
        <v>0</v>
      </c>
      <c r="Y138" s="13">
        <f>IF(U138=0,0,V138/U138)</f>
        <v>0</v>
      </c>
      <c r="Z138" s="9">
        <f>IF(E138=0,0,(V138+J138)/E138)</f>
        <v>0</v>
      </c>
      <c r="AA138" s="11">
        <f>IF(U138=0,0,W138/U138)</f>
        <v>0</v>
      </c>
      <c r="AB138" s="3">
        <f>AA138-Y138</f>
        <v>0</v>
      </c>
      <c r="AC138" s="28">
        <f>AA138+Z138</f>
        <v>0</v>
      </c>
      <c r="AD138" s="3">
        <f>IF(E138=0,0,(V138+J138+L138)/E138)</f>
        <v>0</v>
      </c>
      <c r="AE138" s="3">
        <f>IF(U138=0,0,X138/U138)</f>
        <v>0</v>
      </c>
      <c r="AF138" s="21">
        <f>Z138+AE138</f>
        <v>0</v>
      </c>
      <c r="AG138" s="3">
        <f>IF(AD138=0,0,1-Z138/AD138)</f>
        <v>0</v>
      </c>
      <c r="AH138" s="3">
        <f>IF(E138=0,0,K138/E138)</f>
        <v>0.25</v>
      </c>
      <c r="AI138" t="str">
        <f>T138</f>
        <v xml:space="preserve">3ba=1, pt=1, 2ba=1, </v>
      </c>
    </row>
    <row r="139" spans="1:35">
      <c r="A139">
        <v>138</v>
      </c>
      <c r="B139">
        <v>103</v>
      </c>
      <c r="C139" t="s">
        <v>11</v>
      </c>
      <c r="D139" t="s">
        <v>38</v>
      </c>
      <c r="E139">
        <v>7</v>
      </c>
      <c r="F139">
        <v>1</v>
      </c>
      <c r="G139">
        <v>0</v>
      </c>
      <c r="H139">
        <v>0</v>
      </c>
      <c r="I139">
        <v>0</v>
      </c>
      <c r="J139" s="7">
        <v>1</v>
      </c>
      <c r="K139" s="15">
        <v>1</v>
      </c>
      <c r="L139">
        <v>1</v>
      </c>
      <c r="M139">
        <v>1</v>
      </c>
      <c r="N139" s="5">
        <v>1</v>
      </c>
      <c r="O139" s="15">
        <v>0</v>
      </c>
      <c r="P139" s="15">
        <v>0</v>
      </c>
      <c r="Q139" s="15">
        <v>0</v>
      </c>
      <c r="R139" s="15">
        <v>3</v>
      </c>
      <c r="S139" s="24">
        <v>0</v>
      </c>
      <c r="T139" s="15" t="s">
        <v>246</v>
      </c>
      <c r="U139">
        <f>E139-J139-S139</f>
        <v>6</v>
      </c>
      <c r="V139">
        <f>F139+G139+H139+I139</f>
        <v>1</v>
      </c>
      <c r="W139">
        <f>F139+2*G139+3*H139+4*I139</f>
        <v>1</v>
      </c>
      <c r="X139">
        <f>F139+2*G139+3*H139+4*I139+M139</f>
        <v>2</v>
      </c>
      <c r="Y139" s="13">
        <f>IF(U139=0,0,V139/U139)</f>
        <v>0.16666666666666666</v>
      </c>
      <c r="Z139" s="9">
        <f>IF(E139=0,0,(V139+J139)/E139)</f>
        <v>0.2857142857142857</v>
      </c>
      <c r="AA139" s="11">
        <f>IF(U139=0,0,W139/U139)</f>
        <v>0.16666666666666666</v>
      </c>
      <c r="AB139" s="3">
        <f>AA139-Y139</f>
        <v>0</v>
      </c>
      <c r="AC139" s="28">
        <f>AA139+Z139</f>
        <v>0.45238095238095233</v>
      </c>
      <c r="AD139" s="3">
        <f>IF(E139=0,0,(V139+J139+L139)/E139)</f>
        <v>0.42857142857142855</v>
      </c>
      <c r="AE139" s="3">
        <f>IF(U139=0,0,X139/U139)</f>
        <v>0.33333333333333331</v>
      </c>
      <c r="AF139" s="21">
        <f>Z139+AE139</f>
        <v>0.61904761904761907</v>
      </c>
      <c r="AG139" s="3">
        <f>IF(AD139=0,0,1-Z139/AD139)</f>
        <v>0.33333333333333337</v>
      </c>
      <c r="AH139" s="3">
        <f>IF(E139=0,0,K139/E139)</f>
        <v>0.14285714285714285</v>
      </c>
      <c r="AI139" t="str">
        <f>T139</f>
        <v xml:space="preserve">lfg=1, ssa=1, ssp=1, lfa=1, </v>
      </c>
    </row>
    <row r="140" spans="1:35">
      <c r="A140">
        <v>139</v>
      </c>
      <c r="B140">
        <v>32</v>
      </c>
      <c r="C140" t="s">
        <v>143</v>
      </c>
      <c r="D140" t="s">
        <v>81</v>
      </c>
      <c r="E140">
        <v>19</v>
      </c>
      <c r="F140">
        <v>2</v>
      </c>
      <c r="G140">
        <v>3</v>
      </c>
      <c r="H140">
        <v>0</v>
      </c>
      <c r="I140">
        <v>1</v>
      </c>
      <c r="J140" s="7">
        <v>2</v>
      </c>
      <c r="K140" s="15">
        <v>1</v>
      </c>
      <c r="L140">
        <v>4</v>
      </c>
      <c r="M140">
        <v>5</v>
      </c>
      <c r="N140" s="5">
        <v>10</v>
      </c>
      <c r="O140" s="15">
        <v>0</v>
      </c>
      <c r="P140" s="15">
        <v>1</v>
      </c>
      <c r="Q140" s="15">
        <v>2</v>
      </c>
      <c r="R140" s="15">
        <v>3</v>
      </c>
      <c r="S140" s="24">
        <v>0</v>
      </c>
      <c r="T140" s="15" t="s">
        <v>312</v>
      </c>
      <c r="U140">
        <f>E140-J140-S140</f>
        <v>17</v>
      </c>
      <c r="V140">
        <f>F140+G140+H140+I140</f>
        <v>6</v>
      </c>
      <c r="W140">
        <f>F140+2*G140+3*H140+4*I140</f>
        <v>12</v>
      </c>
      <c r="X140">
        <f>F140+2*G140+3*H140+4*I140+M140</f>
        <v>17</v>
      </c>
      <c r="Y140" s="13">
        <f>IF(U140=0,0,V140/U140)</f>
        <v>0.35294117647058826</v>
      </c>
      <c r="Z140" s="9">
        <f>IF(E140=0,0,(V140+J140)/E140)</f>
        <v>0.42105263157894735</v>
      </c>
      <c r="AA140" s="11">
        <f>IF(U140=0,0,W140/U140)</f>
        <v>0.70588235294117652</v>
      </c>
      <c r="AB140" s="3">
        <f>AA140-Y140</f>
        <v>0.35294117647058826</v>
      </c>
      <c r="AC140" s="28">
        <f>AA140+Z140</f>
        <v>1.126934984520124</v>
      </c>
      <c r="AD140" s="3">
        <f>IF(E140=0,0,(V140+J140+L140)/E140)</f>
        <v>0.63157894736842102</v>
      </c>
      <c r="AE140" s="3">
        <f>IF(U140=0,0,X140/U140)</f>
        <v>1</v>
      </c>
      <c r="AF140" s="21">
        <f>Z140+AE140</f>
        <v>1.4210526315789473</v>
      </c>
      <c r="AG140" s="3">
        <f>IF(AD140=0,0,1-Z140/AD140)</f>
        <v>0.33333333333333337</v>
      </c>
      <c r="AH140" s="3">
        <f>IF(E140=0,0,K140/E140)</f>
        <v>5.2631578947368418E-2</v>
      </c>
      <c r="AI140" t="str">
        <f>T140</f>
        <v xml:space="preserve">ssg=1, 3ba=1, cfa=1, ffg=1, sst=1, ffp=1, ssp=2, pt=1, cfa!=1, </v>
      </c>
    </row>
    <row r="141" spans="1:35">
      <c r="A141">
        <v>140</v>
      </c>
      <c r="B141">
        <v>166</v>
      </c>
      <c r="C141" t="s">
        <v>221</v>
      </c>
      <c r="D141" t="s">
        <v>35</v>
      </c>
      <c r="E141">
        <v>3</v>
      </c>
      <c r="F141">
        <v>0</v>
      </c>
      <c r="G141">
        <v>0</v>
      </c>
      <c r="H141">
        <v>0</v>
      </c>
      <c r="I141">
        <v>0</v>
      </c>
      <c r="J141" s="7">
        <v>0</v>
      </c>
      <c r="K141" s="15">
        <v>0</v>
      </c>
      <c r="L141">
        <v>0</v>
      </c>
      <c r="M141">
        <v>0</v>
      </c>
      <c r="N141" s="5">
        <v>0</v>
      </c>
      <c r="O141" s="15">
        <v>0</v>
      </c>
      <c r="P141" s="15">
        <v>3</v>
      </c>
      <c r="Q141" s="15">
        <v>0</v>
      </c>
      <c r="R141" s="15">
        <v>0</v>
      </c>
      <c r="S141" s="24">
        <v>0</v>
      </c>
      <c r="T141" s="15" t="s">
        <v>222</v>
      </c>
      <c r="U141">
        <f>E141-J141-S141</f>
        <v>3</v>
      </c>
      <c r="V141">
        <f>F141+G141+H141+I141</f>
        <v>0</v>
      </c>
      <c r="W141">
        <f>F141+2*G141+3*H141+4*I141</f>
        <v>0</v>
      </c>
      <c r="X141">
        <f>F141+2*G141+3*H141+4*I141+M141</f>
        <v>0</v>
      </c>
      <c r="Y141" s="13">
        <f>IF(U141=0,0,V141/U141)</f>
        <v>0</v>
      </c>
      <c r="Z141" s="9">
        <f>IF(E141=0,0,(V141+J141)/E141)</f>
        <v>0</v>
      </c>
      <c r="AA141" s="11">
        <f>IF(U141=0,0,W141/U141)</f>
        <v>0</v>
      </c>
      <c r="AB141" s="3">
        <f>AA141-Y141</f>
        <v>0</v>
      </c>
      <c r="AC141" s="28">
        <f>AA141+Z141</f>
        <v>0</v>
      </c>
      <c r="AD141" s="3">
        <f>IF(E141=0,0,(V141+J141+L141)/E141)</f>
        <v>0</v>
      </c>
      <c r="AE141" s="3">
        <f>IF(U141=0,0,X141/U141)</f>
        <v>0</v>
      </c>
      <c r="AF141" s="21">
        <f>Z141+AE141</f>
        <v>0</v>
      </c>
      <c r="AG141" s="3">
        <f>IF(AD141=0,0,1-Z141/AD141)</f>
        <v>0</v>
      </c>
      <c r="AH141" s="3">
        <f>IF(E141=0,0,K141/E141)</f>
        <v>0</v>
      </c>
      <c r="AI141" t="str">
        <f>T141</f>
        <v xml:space="preserve">pg=1, 2bg=2, </v>
      </c>
    </row>
    <row r="142" spans="1:35">
      <c r="A142">
        <v>141</v>
      </c>
      <c r="B142">
        <v>191</v>
      </c>
      <c r="C142" t="s">
        <v>33</v>
      </c>
      <c r="D142" t="s">
        <v>32</v>
      </c>
      <c r="E142">
        <v>9</v>
      </c>
      <c r="F142">
        <v>0</v>
      </c>
      <c r="G142">
        <v>0</v>
      </c>
      <c r="H142">
        <v>0</v>
      </c>
      <c r="I142">
        <v>0</v>
      </c>
      <c r="J142" s="7">
        <v>0</v>
      </c>
      <c r="K142" s="15">
        <v>3</v>
      </c>
      <c r="L142">
        <v>1</v>
      </c>
      <c r="M142">
        <v>1</v>
      </c>
      <c r="N142" s="5">
        <v>0</v>
      </c>
      <c r="O142" s="15">
        <v>0</v>
      </c>
      <c r="P142" s="15">
        <v>2</v>
      </c>
      <c r="Q142" s="15">
        <v>1</v>
      </c>
      <c r="R142" s="15">
        <v>2</v>
      </c>
      <c r="S142" s="24">
        <v>0</v>
      </c>
      <c r="T142" s="15" t="s">
        <v>234</v>
      </c>
      <c r="U142">
        <f>E142-J142-S142</f>
        <v>9</v>
      </c>
      <c r="V142">
        <f>F142+G142+H142+I142</f>
        <v>0</v>
      </c>
      <c r="W142">
        <f>F142+2*G142+3*H142+4*I142</f>
        <v>0</v>
      </c>
      <c r="X142">
        <f>F142+2*G142+3*H142+4*I142+M142</f>
        <v>1</v>
      </c>
      <c r="Y142" s="13">
        <f>IF(U142=0,0,V142/U142)</f>
        <v>0</v>
      </c>
      <c r="Z142" s="9">
        <f>IF(E142=0,0,(V142+J142)/E142)</f>
        <v>0</v>
      </c>
      <c r="AA142" s="11">
        <f>IF(U142=0,0,W142/U142)</f>
        <v>0</v>
      </c>
      <c r="AB142" s="3">
        <f>AA142-Y142</f>
        <v>0</v>
      </c>
      <c r="AC142" s="28">
        <f>AA142+Z142</f>
        <v>0</v>
      </c>
      <c r="AD142" s="3">
        <f>IF(E142=0,0,(V142+J142+L142)/E142)</f>
        <v>0.1111111111111111</v>
      </c>
      <c r="AE142" s="3">
        <f>IF(U142=0,0,X142/U142)</f>
        <v>0.1111111111111111</v>
      </c>
      <c r="AF142" s="21">
        <f>Z142+AE142</f>
        <v>0.1111111111111111</v>
      </c>
      <c r="AG142" s="3">
        <f>IF(AD142=0,0,1-Z142/AD142)</f>
        <v>1</v>
      </c>
      <c r="AH142" s="3">
        <f>IF(E142=0,0,K142/E142)</f>
        <v>0.33333333333333331</v>
      </c>
      <c r="AI142" t="str">
        <f>T142</f>
        <v xml:space="preserve">ffg=1, pg=1, 3bg=1, </v>
      </c>
    </row>
    <row r="143" spans="1:35">
      <c r="A143">
        <v>142</v>
      </c>
      <c r="B143">
        <v>196</v>
      </c>
      <c r="C143" t="s">
        <v>332</v>
      </c>
      <c r="D143" t="s">
        <v>32</v>
      </c>
      <c r="E143">
        <v>3</v>
      </c>
      <c r="F143">
        <v>0</v>
      </c>
      <c r="G143">
        <v>0</v>
      </c>
      <c r="H143">
        <v>0</v>
      </c>
      <c r="I143">
        <v>0</v>
      </c>
      <c r="J143" s="7">
        <v>0</v>
      </c>
      <c r="K143" s="15">
        <v>0</v>
      </c>
      <c r="L143">
        <v>0</v>
      </c>
      <c r="M143">
        <v>0</v>
      </c>
      <c r="N143" s="5">
        <v>1</v>
      </c>
      <c r="O143" s="15">
        <v>0</v>
      </c>
      <c r="P143" s="15">
        <v>2</v>
      </c>
      <c r="Q143" s="15">
        <v>1</v>
      </c>
      <c r="R143" s="15">
        <v>0</v>
      </c>
      <c r="S143" s="24">
        <v>0</v>
      </c>
      <c r="U143">
        <f>E143-J143-S143</f>
        <v>3</v>
      </c>
      <c r="V143">
        <f>F143+G143+H143+I143</f>
        <v>0</v>
      </c>
      <c r="W143">
        <f>F143+2*G143+3*H143+4*I143</f>
        <v>0</v>
      </c>
      <c r="X143">
        <f>F143+2*G143+3*H143+4*I143+M143</f>
        <v>0</v>
      </c>
      <c r="Y143" s="13">
        <f>IF(U143=0,0,V143/U143)</f>
        <v>0</v>
      </c>
      <c r="Z143" s="9">
        <f>IF(E143=0,0,(V143+J143)/E143)</f>
        <v>0</v>
      </c>
      <c r="AA143" s="11">
        <f>IF(U143=0,0,W143/U143)</f>
        <v>0</v>
      </c>
      <c r="AB143" s="3">
        <f>AA143-Y143</f>
        <v>0</v>
      </c>
      <c r="AC143" s="28">
        <f>AA143+Z143</f>
        <v>0</v>
      </c>
      <c r="AD143" s="3">
        <f>IF(E143=0,0,(V143+J143+L143)/E143)</f>
        <v>0</v>
      </c>
      <c r="AE143" s="3">
        <f>IF(U143=0,0,X143/U143)</f>
        <v>0</v>
      </c>
      <c r="AF143" s="21">
        <f>Z143+AE143</f>
        <v>0</v>
      </c>
      <c r="AG143" s="3">
        <f>IF(AD143=0,0,1-Z143/AD143)</f>
        <v>0</v>
      </c>
      <c r="AH143" s="3">
        <f>IF(E143=0,0,K143/E143)</f>
        <v>0</v>
      </c>
      <c r="AI143">
        <f>T143</f>
        <v>0</v>
      </c>
    </row>
    <row r="144" spans="1:35">
      <c r="A144">
        <v>143</v>
      </c>
      <c r="B144">
        <v>131</v>
      </c>
      <c r="C144" t="s">
        <v>70</v>
      </c>
      <c r="D144" t="s">
        <v>35</v>
      </c>
      <c r="E144">
        <v>19</v>
      </c>
      <c r="F144">
        <v>0</v>
      </c>
      <c r="G144">
        <v>0</v>
      </c>
      <c r="H144">
        <v>0</v>
      </c>
      <c r="I144">
        <v>0</v>
      </c>
      <c r="J144" s="7">
        <v>4</v>
      </c>
      <c r="K144" s="15">
        <v>1</v>
      </c>
      <c r="L144">
        <v>4</v>
      </c>
      <c r="M144">
        <v>7</v>
      </c>
      <c r="N144" s="5">
        <v>4</v>
      </c>
      <c r="O144" s="15">
        <v>0</v>
      </c>
      <c r="P144" s="15">
        <v>3</v>
      </c>
      <c r="Q144" s="15">
        <v>3</v>
      </c>
      <c r="R144" s="15">
        <v>4</v>
      </c>
      <c r="S144" s="24">
        <v>0</v>
      </c>
      <c r="T144" s="15" t="s">
        <v>272</v>
      </c>
      <c r="U144">
        <f>E144-J144-S144</f>
        <v>15</v>
      </c>
      <c r="V144">
        <f>F144+G144+H144+I144</f>
        <v>0</v>
      </c>
      <c r="W144">
        <f>F144+2*G144+3*H144+4*I144</f>
        <v>0</v>
      </c>
      <c r="X144">
        <f>F144+2*G144+3*H144+4*I144+M144</f>
        <v>7</v>
      </c>
      <c r="Y144" s="13">
        <f>IF(U144=0,0,V144/U144)</f>
        <v>0</v>
      </c>
      <c r="Z144" s="9">
        <f>IF(E144=0,0,(V144+J144)/E144)</f>
        <v>0.21052631578947367</v>
      </c>
      <c r="AA144" s="11">
        <f>IF(U144=0,0,W144/U144)</f>
        <v>0</v>
      </c>
      <c r="AB144" s="3">
        <f>AA144-Y144</f>
        <v>0</v>
      </c>
      <c r="AC144" s="28">
        <f>AA144+Z144</f>
        <v>0.21052631578947367</v>
      </c>
      <c r="AD144" s="3">
        <f>IF(E144=0,0,(V144+J144+L144)/E144)</f>
        <v>0.42105263157894735</v>
      </c>
      <c r="AE144" s="3">
        <f>IF(U144=0,0,X144/U144)</f>
        <v>0.46666666666666667</v>
      </c>
      <c r="AF144" s="21">
        <f>Z144+AE144</f>
        <v>0.67719298245614035</v>
      </c>
      <c r="AG144" s="3">
        <f>IF(AD144=0,0,1-Z144/AD144)</f>
        <v>0.5</v>
      </c>
      <c r="AH144" s="3">
        <f>IF(E144=0,0,K144/E144)</f>
        <v>5.2631578947368418E-2</v>
      </c>
      <c r="AI144" t="str">
        <f>T144</f>
        <v xml:space="preserve">ssg=1, 3ba=1, pg=2, lfaf=1, ssp=1, 3bg=1, cg=1, pp=1, </v>
      </c>
    </row>
    <row r="145" spans="1:35">
      <c r="A145">
        <v>144</v>
      </c>
      <c r="B145">
        <v>155</v>
      </c>
      <c r="C145" t="s">
        <v>274</v>
      </c>
      <c r="D145" t="s">
        <v>92</v>
      </c>
      <c r="E145">
        <v>3</v>
      </c>
      <c r="F145">
        <v>0</v>
      </c>
      <c r="G145">
        <v>0</v>
      </c>
      <c r="H145">
        <v>0</v>
      </c>
      <c r="I145">
        <v>0</v>
      </c>
      <c r="J145" s="7">
        <v>0</v>
      </c>
      <c r="K145" s="15">
        <v>0</v>
      </c>
      <c r="L145">
        <v>1</v>
      </c>
      <c r="M145">
        <v>1</v>
      </c>
      <c r="N145" s="5">
        <v>1</v>
      </c>
      <c r="O145" s="15">
        <v>0</v>
      </c>
      <c r="P145" s="15">
        <v>1</v>
      </c>
      <c r="Q145" s="15">
        <v>0</v>
      </c>
      <c r="R145" s="15">
        <v>1</v>
      </c>
      <c r="S145" s="24">
        <v>0</v>
      </c>
      <c r="T145" s="15" t="s">
        <v>275</v>
      </c>
      <c r="U145">
        <f>E145-J145-S145</f>
        <v>3</v>
      </c>
      <c r="V145">
        <f>F145+G145+H145+I145</f>
        <v>0</v>
      </c>
      <c r="W145">
        <f>F145+2*G145+3*H145+4*I145</f>
        <v>0</v>
      </c>
      <c r="X145">
        <f>F145+2*G145+3*H145+4*I145+M145</f>
        <v>1</v>
      </c>
      <c r="Y145" s="13">
        <f>IF(U145=0,0,V145/U145)</f>
        <v>0</v>
      </c>
      <c r="Z145" s="9">
        <f>IF(E145=0,0,(V145+J145)/E145)</f>
        <v>0</v>
      </c>
      <c r="AA145" s="11">
        <f>IF(U145=0,0,W145/U145)</f>
        <v>0</v>
      </c>
      <c r="AB145" s="3">
        <f>AA145-Y145</f>
        <v>0</v>
      </c>
      <c r="AC145" s="28">
        <f>AA145+Z145</f>
        <v>0</v>
      </c>
      <c r="AD145" s="3">
        <f>IF(E145=0,0,(V145+J145+L145)/E145)</f>
        <v>0.33333333333333331</v>
      </c>
      <c r="AE145" s="3">
        <f>IF(U145=0,0,X145/U145)</f>
        <v>0.33333333333333331</v>
      </c>
      <c r="AF145" s="21">
        <f>Z145+AE145</f>
        <v>0.33333333333333331</v>
      </c>
      <c r="AG145" s="3">
        <f>IF(AD145=0,0,1-Z145/AD145)</f>
        <v>1</v>
      </c>
      <c r="AH145" s="3">
        <f>IF(E145=0,0,K145/E145)</f>
        <v>0</v>
      </c>
      <c r="AI145" t="str">
        <f>T145</f>
        <v xml:space="preserve">pg=1, 3bg=1, 2ba=1, </v>
      </c>
    </row>
    <row r="146" spans="1:35">
      <c r="A146">
        <v>145</v>
      </c>
      <c r="B146">
        <v>137</v>
      </c>
      <c r="C146" t="s">
        <v>100</v>
      </c>
      <c r="D146" t="s">
        <v>32</v>
      </c>
      <c r="E146">
        <v>8</v>
      </c>
      <c r="F146">
        <v>0</v>
      </c>
      <c r="G146">
        <v>0</v>
      </c>
      <c r="H146">
        <v>0</v>
      </c>
      <c r="I146">
        <v>0</v>
      </c>
      <c r="J146" s="7">
        <v>1</v>
      </c>
      <c r="K146" s="15">
        <v>1</v>
      </c>
      <c r="L146">
        <v>2</v>
      </c>
      <c r="M146">
        <v>2</v>
      </c>
      <c r="N146" s="5">
        <v>1</v>
      </c>
      <c r="O146" s="15">
        <v>0</v>
      </c>
      <c r="P146" s="15">
        <v>1</v>
      </c>
      <c r="Q146" s="15">
        <v>0</v>
      </c>
      <c r="R146" s="15">
        <v>3</v>
      </c>
      <c r="S146" s="24">
        <v>0</v>
      </c>
      <c r="T146" s="15" t="s">
        <v>207</v>
      </c>
      <c r="U146">
        <f>E146-J146-S146</f>
        <v>7</v>
      </c>
      <c r="V146">
        <f>F146+G146+H146+I146</f>
        <v>0</v>
      </c>
      <c r="W146">
        <f>F146+2*G146+3*H146+4*I146</f>
        <v>0</v>
      </c>
      <c r="X146">
        <f>F146+2*G146+3*H146+4*I146+M146</f>
        <v>2</v>
      </c>
      <c r="Y146" s="13">
        <f>IF(U146=0,0,V146/U146)</f>
        <v>0</v>
      </c>
      <c r="Z146" s="9">
        <f>IF(E146=0,0,(V146+J146)/E146)</f>
        <v>0.125</v>
      </c>
      <c r="AA146" s="11">
        <f>IF(U146=0,0,W146/U146)</f>
        <v>0</v>
      </c>
      <c r="AB146" s="3">
        <f>AA146-Y146</f>
        <v>0</v>
      </c>
      <c r="AC146" s="28">
        <f>AA146+Z146</f>
        <v>0.125</v>
      </c>
      <c r="AD146" s="3">
        <f>IF(E146=0,0,(V146+J146+L146)/E146)</f>
        <v>0.375</v>
      </c>
      <c r="AE146" s="3">
        <f>IF(U146=0,0,X146/U146)</f>
        <v>0.2857142857142857</v>
      </c>
      <c r="AF146" s="21">
        <f>Z146+AE146</f>
        <v>0.4107142857142857</v>
      </c>
      <c r="AG146" s="3">
        <f>IF(AD146=0,0,1-Z146/AD146)</f>
        <v>0.66666666666666674</v>
      </c>
      <c r="AH146" s="3">
        <f>IF(E146=0,0,K146/E146)</f>
        <v>0.125</v>
      </c>
      <c r="AI146" t="str">
        <f>T146</f>
        <v xml:space="preserve">1bt=1, 1ba=1, </v>
      </c>
    </row>
    <row r="147" spans="1:35">
      <c r="A147">
        <v>146</v>
      </c>
      <c r="B147">
        <v>141</v>
      </c>
      <c r="C147" t="s">
        <v>94</v>
      </c>
      <c r="D147" t="s">
        <v>92</v>
      </c>
      <c r="E147">
        <v>9</v>
      </c>
      <c r="F147">
        <v>0</v>
      </c>
      <c r="G147">
        <v>0</v>
      </c>
      <c r="H147">
        <v>0</v>
      </c>
      <c r="I147">
        <v>0</v>
      </c>
      <c r="J147" s="7">
        <v>1</v>
      </c>
      <c r="K147" s="15">
        <v>4</v>
      </c>
      <c r="L147">
        <v>2</v>
      </c>
      <c r="M147">
        <v>2</v>
      </c>
      <c r="N147" s="5">
        <v>2</v>
      </c>
      <c r="O147" s="15">
        <v>0</v>
      </c>
      <c r="P147" s="15">
        <v>2</v>
      </c>
      <c r="Q147" s="15">
        <v>0</v>
      </c>
      <c r="R147" s="15">
        <v>0</v>
      </c>
      <c r="S147" s="24">
        <v>0</v>
      </c>
      <c r="T147" s="15" t="s">
        <v>198</v>
      </c>
      <c r="U147">
        <f>E147-J147-S147</f>
        <v>8</v>
      </c>
      <c r="V147">
        <f>F147+G147+H147+I147</f>
        <v>0</v>
      </c>
      <c r="W147">
        <f>F147+2*G147+3*H147+4*I147</f>
        <v>0</v>
      </c>
      <c r="X147">
        <f>F147+2*G147+3*H147+4*I147+M147</f>
        <v>2</v>
      </c>
      <c r="Y147" s="13">
        <f>IF(U147=0,0,V147/U147)</f>
        <v>0</v>
      </c>
      <c r="Z147" s="9">
        <f>IF(E147=0,0,(V147+J147)/E147)</f>
        <v>0.1111111111111111</v>
      </c>
      <c r="AA147" s="11">
        <f>IF(U147=0,0,W147/U147)</f>
        <v>0</v>
      </c>
      <c r="AB147" s="3">
        <f>AA147-Y147</f>
        <v>0</v>
      </c>
      <c r="AC147" s="28">
        <f>AA147+Z147</f>
        <v>0.1111111111111111</v>
      </c>
      <c r="AD147" s="3">
        <f>IF(E147=0,0,(V147+J147+L147)/E147)</f>
        <v>0.33333333333333331</v>
      </c>
      <c r="AE147" s="3">
        <f>IF(U147=0,0,X147/U147)</f>
        <v>0.25</v>
      </c>
      <c r="AF147" s="21">
        <f>Z147+AE147</f>
        <v>0.3611111111111111</v>
      </c>
      <c r="AG147" s="3">
        <f>IF(AD147=0,0,1-Z147/AD147)</f>
        <v>0.66666666666666674</v>
      </c>
      <c r="AH147" s="3">
        <f>IF(E147=0,0,K147/E147)</f>
        <v>0.44444444444444442</v>
      </c>
      <c r="AI147" t="str">
        <f>T147</f>
        <v xml:space="preserve">pg=1, </v>
      </c>
    </row>
    <row r="148" spans="1:35">
      <c r="A148">
        <v>147</v>
      </c>
      <c r="B148">
        <v>143</v>
      </c>
      <c r="C148" t="s">
        <v>49</v>
      </c>
      <c r="D148" t="s">
        <v>32</v>
      </c>
      <c r="E148">
        <v>9</v>
      </c>
      <c r="F148">
        <v>0</v>
      </c>
      <c r="G148">
        <v>0</v>
      </c>
      <c r="H148">
        <v>0</v>
      </c>
      <c r="I148">
        <v>0</v>
      </c>
      <c r="J148" s="7">
        <v>1</v>
      </c>
      <c r="K148" s="15">
        <v>0</v>
      </c>
      <c r="L148">
        <v>2</v>
      </c>
      <c r="M148">
        <v>2</v>
      </c>
      <c r="N148" s="5">
        <v>2</v>
      </c>
      <c r="O148" s="15">
        <v>0</v>
      </c>
      <c r="P148" s="15">
        <v>3</v>
      </c>
      <c r="Q148" s="15">
        <v>2</v>
      </c>
      <c r="R148" s="15">
        <v>1</v>
      </c>
      <c r="S148" s="24">
        <v>0</v>
      </c>
      <c r="T148" s="15" t="s">
        <v>227</v>
      </c>
      <c r="U148">
        <f>E148-J148-S148</f>
        <v>8</v>
      </c>
      <c r="V148">
        <f>F148+G148+H148+I148</f>
        <v>0</v>
      </c>
      <c r="W148">
        <f>F148+2*G148+3*H148+4*I148</f>
        <v>0</v>
      </c>
      <c r="X148">
        <f>F148+2*G148+3*H148+4*I148+M148</f>
        <v>2</v>
      </c>
      <c r="Y148" s="13">
        <f>IF(U148=0,0,V148/U148)</f>
        <v>0</v>
      </c>
      <c r="Z148" s="9">
        <f>IF(E148=0,0,(V148+J148)/E148)</f>
        <v>0.1111111111111111</v>
      </c>
      <c r="AA148" s="11">
        <f>IF(U148=0,0,W148/U148)</f>
        <v>0</v>
      </c>
      <c r="AB148" s="3">
        <f>AA148-Y148</f>
        <v>0</v>
      </c>
      <c r="AC148" s="28">
        <f>AA148+Z148</f>
        <v>0.1111111111111111</v>
      </c>
      <c r="AD148" s="3">
        <f>IF(E148=0,0,(V148+J148+L148)/E148)</f>
        <v>0.33333333333333331</v>
      </c>
      <c r="AE148" s="3">
        <f>IF(U148=0,0,X148/U148)</f>
        <v>0.25</v>
      </c>
      <c r="AF148" s="21">
        <f>Z148+AE148</f>
        <v>0.3611111111111111</v>
      </c>
      <c r="AG148" s="3">
        <f>IF(AD148=0,0,1-Z148/AD148)</f>
        <v>0.66666666666666674</v>
      </c>
      <c r="AH148" s="3">
        <f>IF(E148=0,0,K148/E148)</f>
        <v>0</v>
      </c>
      <c r="AI148" t="str">
        <f>T148</f>
        <v xml:space="preserve">ssg=2, 3bg=2, </v>
      </c>
    </row>
    <row r="149" spans="1:35">
      <c r="A149">
        <v>148</v>
      </c>
      <c r="B149">
        <v>57</v>
      </c>
      <c r="C149" t="s">
        <v>188</v>
      </c>
      <c r="D149" t="s">
        <v>83</v>
      </c>
      <c r="E149">
        <v>9</v>
      </c>
      <c r="F149">
        <v>1</v>
      </c>
      <c r="G149">
        <v>2</v>
      </c>
      <c r="H149">
        <v>0</v>
      </c>
      <c r="I149">
        <v>0</v>
      </c>
      <c r="J149" s="7">
        <v>0</v>
      </c>
      <c r="K149" s="15">
        <v>0</v>
      </c>
      <c r="L149">
        <v>2</v>
      </c>
      <c r="M149">
        <v>2</v>
      </c>
      <c r="N149" s="5">
        <v>2</v>
      </c>
      <c r="O149" s="15">
        <v>0</v>
      </c>
      <c r="P149" s="15">
        <v>0</v>
      </c>
      <c r="Q149" s="15">
        <v>3</v>
      </c>
      <c r="R149" s="15">
        <v>1</v>
      </c>
      <c r="S149" s="24">
        <v>0</v>
      </c>
      <c r="U149">
        <f>E149-J149-S149</f>
        <v>9</v>
      </c>
      <c r="V149">
        <f>F149+G149+H149+I149</f>
        <v>3</v>
      </c>
      <c r="W149">
        <f>F149+2*G149+3*H149+4*I149</f>
        <v>5</v>
      </c>
      <c r="X149">
        <f>F149+2*G149+3*H149+4*I149+M149</f>
        <v>7</v>
      </c>
      <c r="Y149" s="13">
        <f>IF(U149=0,0,V149/U149)</f>
        <v>0.33333333333333331</v>
      </c>
      <c r="Z149" s="9">
        <f>IF(E149=0,0,(V149+J149)/E149)</f>
        <v>0.33333333333333331</v>
      </c>
      <c r="AA149" s="11">
        <f>IF(U149=0,0,W149/U149)</f>
        <v>0.55555555555555558</v>
      </c>
      <c r="AB149" s="3">
        <f>AA149-Y149</f>
        <v>0.22222222222222227</v>
      </c>
      <c r="AC149" s="28">
        <f>AA149+Z149</f>
        <v>0.88888888888888884</v>
      </c>
      <c r="AD149" s="3">
        <f>IF(E149=0,0,(V149+J149+L149)/E149)</f>
        <v>0.55555555555555558</v>
      </c>
      <c r="AE149" s="3">
        <f>IF(U149=0,0,X149/U149)</f>
        <v>0.77777777777777779</v>
      </c>
      <c r="AF149" s="21">
        <f>Z149+AE149</f>
        <v>1.1111111111111112</v>
      </c>
      <c r="AG149" s="3">
        <f>IF(AD149=0,0,1-Z149/AD149)</f>
        <v>0.4</v>
      </c>
      <c r="AH149" s="3">
        <f>IF(E149=0,0,K149/E149)</f>
        <v>0</v>
      </c>
      <c r="AI149">
        <f>T149</f>
        <v>0</v>
      </c>
    </row>
    <row r="150" spans="1:35">
      <c r="A150">
        <v>149</v>
      </c>
      <c r="B150">
        <v>31</v>
      </c>
      <c r="C150" t="s">
        <v>163</v>
      </c>
      <c r="D150" t="s">
        <v>41</v>
      </c>
      <c r="E150">
        <v>17</v>
      </c>
      <c r="F150">
        <v>6</v>
      </c>
      <c r="G150">
        <v>1</v>
      </c>
      <c r="H150">
        <v>0</v>
      </c>
      <c r="I150">
        <v>0</v>
      </c>
      <c r="J150" s="7">
        <v>3</v>
      </c>
      <c r="K150" s="15">
        <v>0</v>
      </c>
      <c r="L150">
        <v>3</v>
      </c>
      <c r="M150">
        <v>3</v>
      </c>
      <c r="N150" s="5">
        <v>2</v>
      </c>
      <c r="O150" s="15">
        <v>0</v>
      </c>
      <c r="P150" s="15">
        <v>2</v>
      </c>
      <c r="Q150" s="15">
        <v>0</v>
      </c>
      <c r="R150" s="15">
        <v>2</v>
      </c>
      <c r="S150" s="24">
        <v>0</v>
      </c>
      <c r="T150" s="15" t="s">
        <v>302</v>
      </c>
      <c r="U150">
        <f>E150-J150-S150</f>
        <v>14</v>
      </c>
      <c r="V150">
        <f>F150+G150+H150+I150</f>
        <v>7</v>
      </c>
      <c r="W150">
        <f>F150+2*G150+3*H150+4*I150</f>
        <v>8</v>
      </c>
      <c r="X150">
        <f>F150+2*G150+3*H150+4*I150+M150</f>
        <v>11</v>
      </c>
      <c r="Y150" s="13">
        <f>IF(U150=0,0,V150/U150)</f>
        <v>0.5</v>
      </c>
      <c r="Z150" s="9">
        <f>IF(E150=0,0,(V150+J150)/E150)</f>
        <v>0.58823529411764708</v>
      </c>
      <c r="AA150" s="11">
        <f>IF(U150=0,0,W150/U150)</f>
        <v>0.5714285714285714</v>
      </c>
      <c r="AB150" s="3">
        <f>AA150-Y150</f>
        <v>7.1428571428571397E-2</v>
      </c>
      <c r="AC150" s="28">
        <f>AA150+Z150</f>
        <v>1.1596638655462184</v>
      </c>
      <c r="AD150" s="3">
        <f>IF(E150=0,0,(V150+J150+L150)/E150)</f>
        <v>0.76470588235294112</v>
      </c>
      <c r="AE150" s="3">
        <f>IF(U150=0,0,X150/U150)</f>
        <v>0.7857142857142857</v>
      </c>
      <c r="AF150" s="21">
        <f>Z150+AE150</f>
        <v>1.3739495798319328</v>
      </c>
      <c r="AG150" s="3">
        <f>IF(AD150=0,0,1-Z150/AD150)</f>
        <v>0.23076923076923073</v>
      </c>
      <c r="AH150" s="3">
        <f>IF(E150=0,0,K150/E150)</f>
        <v>0</v>
      </c>
      <c r="AI150" t="str">
        <f>T150</f>
        <v xml:space="preserve">ssg=1, 1bt=1, ffp=1, 2bt=1, pt=1, lfa=1, 2bg=1, rfa=1, </v>
      </c>
    </row>
    <row r="151" spans="1:35">
      <c r="A151">
        <v>150</v>
      </c>
      <c r="B151">
        <v>102</v>
      </c>
      <c r="C151" t="s">
        <v>203</v>
      </c>
      <c r="D151" t="s">
        <v>35</v>
      </c>
      <c r="E151">
        <v>7</v>
      </c>
      <c r="F151">
        <v>1</v>
      </c>
      <c r="G151">
        <v>0</v>
      </c>
      <c r="H151">
        <v>0</v>
      </c>
      <c r="I151">
        <v>0</v>
      </c>
      <c r="J151" s="7">
        <v>1</v>
      </c>
      <c r="K151" s="15">
        <v>2</v>
      </c>
      <c r="L151">
        <v>1</v>
      </c>
      <c r="M151">
        <v>1</v>
      </c>
      <c r="N151" s="5">
        <v>1</v>
      </c>
      <c r="O151" s="15">
        <v>0</v>
      </c>
      <c r="P151" s="15">
        <v>0</v>
      </c>
      <c r="Q151" s="15">
        <v>0</v>
      </c>
      <c r="R151" s="15">
        <v>2</v>
      </c>
      <c r="S151" s="24">
        <v>0</v>
      </c>
      <c r="U151">
        <f>E151-J151-S151</f>
        <v>6</v>
      </c>
      <c r="V151">
        <f>F151+G151+H151+I151</f>
        <v>1</v>
      </c>
      <c r="W151">
        <f>F151+2*G151+3*H151+4*I151</f>
        <v>1</v>
      </c>
      <c r="X151">
        <f>F151+2*G151+3*H151+4*I151+M151</f>
        <v>2</v>
      </c>
      <c r="Y151" s="13">
        <f>IF(U151=0,0,V151/U151)</f>
        <v>0.16666666666666666</v>
      </c>
      <c r="Z151" s="9">
        <f>IF(E151=0,0,(V151+J151)/E151)</f>
        <v>0.2857142857142857</v>
      </c>
      <c r="AA151" s="11">
        <f>IF(U151=0,0,W151/U151)</f>
        <v>0.16666666666666666</v>
      </c>
      <c r="AB151" s="3">
        <f>AA151-Y151</f>
        <v>0</v>
      </c>
      <c r="AC151" s="28">
        <f>AA151+Z151</f>
        <v>0.45238095238095233</v>
      </c>
      <c r="AD151" s="3">
        <f>IF(E151=0,0,(V151+J151+L151)/E151)</f>
        <v>0.42857142857142855</v>
      </c>
      <c r="AE151" s="3">
        <f>IF(U151=0,0,X151/U151)</f>
        <v>0.33333333333333331</v>
      </c>
      <c r="AF151" s="21">
        <f>Z151+AE151</f>
        <v>0.61904761904761907</v>
      </c>
      <c r="AG151" s="3">
        <f>IF(AD151=0,0,1-Z151/AD151)</f>
        <v>0.33333333333333337</v>
      </c>
      <c r="AH151" s="3">
        <f>IF(E151=0,0,K151/E151)</f>
        <v>0.2857142857142857</v>
      </c>
      <c r="AI151">
        <f>T151</f>
        <v>0</v>
      </c>
    </row>
    <row r="152" spans="1:35">
      <c r="A152">
        <v>151</v>
      </c>
      <c r="B152">
        <v>60</v>
      </c>
      <c r="C152" t="s">
        <v>110</v>
      </c>
      <c r="D152" t="s">
        <v>92</v>
      </c>
      <c r="E152">
        <v>7</v>
      </c>
      <c r="F152">
        <v>1</v>
      </c>
      <c r="G152">
        <v>0</v>
      </c>
      <c r="H152">
        <v>1</v>
      </c>
      <c r="I152">
        <v>0</v>
      </c>
      <c r="J152" s="7">
        <v>0</v>
      </c>
      <c r="K152" s="15">
        <v>1</v>
      </c>
      <c r="L152">
        <v>1</v>
      </c>
      <c r="M152">
        <v>2</v>
      </c>
      <c r="N152" s="5">
        <v>3</v>
      </c>
      <c r="O152" s="15">
        <v>0</v>
      </c>
      <c r="P152" s="15">
        <v>2</v>
      </c>
      <c r="Q152" s="15">
        <v>1</v>
      </c>
      <c r="R152" s="15">
        <v>0</v>
      </c>
      <c r="S152" s="24">
        <v>0</v>
      </c>
      <c r="T152" s="15" t="s">
        <v>210</v>
      </c>
      <c r="U152">
        <f>E152-J152-S152</f>
        <v>7</v>
      </c>
      <c r="V152">
        <f>F152+G152+H152+I152</f>
        <v>2</v>
      </c>
      <c r="W152">
        <f>F152+2*G152+3*H152+4*I152</f>
        <v>4</v>
      </c>
      <c r="X152">
        <f>F152+2*G152+3*H152+4*I152+M152</f>
        <v>6</v>
      </c>
      <c r="Y152" s="13">
        <f>IF(U152=0,0,V152/U152)</f>
        <v>0.2857142857142857</v>
      </c>
      <c r="Z152" s="9">
        <f>IF(E152=0,0,(V152+J152)/E152)</f>
        <v>0.2857142857142857</v>
      </c>
      <c r="AA152" s="11">
        <f>IF(U152=0,0,W152/U152)</f>
        <v>0.5714285714285714</v>
      </c>
      <c r="AB152" s="3">
        <f>AA152-Y152</f>
        <v>0.2857142857142857</v>
      </c>
      <c r="AC152" s="28">
        <f>AA152+Z152</f>
        <v>0.8571428571428571</v>
      </c>
      <c r="AD152" s="3">
        <f>IF(E152=0,0,(V152+J152+L152)/E152)</f>
        <v>0.42857142857142855</v>
      </c>
      <c r="AE152" s="3">
        <f>IF(U152=0,0,X152/U152)</f>
        <v>0.8571428571428571</v>
      </c>
      <c r="AF152" s="21">
        <f>Z152+AE152</f>
        <v>1.1428571428571428</v>
      </c>
      <c r="AG152" s="3">
        <f>IF(AD152=0,0,1-Z152/AD152)</f>
        <v>0.33333333333333337</v>
      </c>
      <c r="AH152" s="3">
        <f>IF(E152=0,0,K152/E152)</f>
        <v>0.14285714285714285</v>
      </c>
      <c r="AI152" t="str">
        <f>T152</f>
        <v xml:space="preserve">ssg=2, 2bg=1, </v>
      </c>
    </row>
    <row r="153" spans="1:35">
      <c r="A153">
        <v>152</v>
      </c>
      <c r="B153">
        <v>113</v>
      </c>
      <c r="C153" t="s">
        <v>185</v>
      </c>
      <c r="D153" t="s">
        <v>83</v>
      </c>
      <c r="E153">
        <v>8</v>
      </c>
      <c r="F153">
        <v>1</v>
      </c>
      <c r="G153">
        <v>0</v>
      </c>
      <c r="H153">
        <v>0</v>
      </c>
      <c r="I153">
        <v>0</v>
      </c>
      <c r="J153" s="7">
        <v>1</v>
      </c>
      <c r="K153" s="15">
        <v>0</v>
      </c>
      <c r="L153">
        <v>1</v>
      </c>
      <c r="M153">
        <v>1</v>
      </c>
      <c r="N153" s="5">
        <v>2</v>
      </c>
      <c r="O153" s="15">
        <v>0</v>
      </c>
      <c r="P153" s="15">
        <v>1</v>
      </c>
      <c r="Q153" s="15">
        <v>0</v>
      </c>
      <c r="R153" s="15">
        <v>2</v>
      </c>
      <c r="S153" s="24">
        <v>0</v>
      </c>
      <c r="T153" s="15" t="s">
        <v>197</v>
      </c>
      <c r="U153">
        <f>E153-J153-S153</f>
        <v>7</v>
      </c>
      <c r="V153">
        <f>F153+G153+H153+I153</f>
        <v>1</v>
      </c>
      <c r="W153">
        <f>F153+2*G153+3*H153+4*I153</f>
        <v>1</v>
      </c>
      <c r="X153">
        <f>F153+2*G153+3*H153+4*I153+M153</f>
        <v>2</v>
      </c>
      <c r="Y153" s="13">
        <f>IF(U153=0,0,V153/U153)</f>
        <v>0.14285714285714285</v>
      </c>
      <c r="Z153" s="9">
        <f>IF(E153=0,0,(V153+J153)/E153)</f>
        <v>0.25</v>
      </c>
      <c r="AA153" s="11">
        <f>IF(U153=0,0,W153/U153)</f>
        <v>0.14285714285714285</v>
      </c>
      <c r="AB153" s="3">
        <f>AA153-Y153</f>
        <v>0</v>
      </c>
      <c r="AC153" s="28">
        <f>AA153+Z153</f>
        <v>0.39285714285714285</v>
      </c>
      <c r="AD153" s="3">
        <f>IF(E153=0,0,(V153+J153+L153)/E153)</f>
        <v>0.375</v>
      </c>
      <c r="AE153" s="3">
        <f>IF(U153=0,0,X153/U153)</f>
        <v>0.2857142857142857</v>
      </c>
      <c r="AF153" s="21">
        <f>Z153+AE153</f>
        <v>0.5357142857142857</v>
      </c>
      <c r="AG153" s="3">
        <f>IF(AD153=0,0,1-Z153/AD153)</f>
        <v>0.33333333333333337</v>
      </c>
      <c r="AH153" s="3">
        <f>IF(E153=0,0,K153/E153)</f>
        <v>0</v>
      </c>
      <c r="AI153" t="str">
        <f>T153</f>
        <v xml:space="preserve">lfd=1, </v>
      </c>
    </row>
    <row r="154" spans="1:35">
      <c r="A154">
        <v>153</v>
      </c>
      <c r="B154">
        <v>17</v>
      </c>
      <c r="C154" t="s">
        <v>147</v>
      </c>
      <c r="D154" t="s">
        <v>85</v>
      </c>
      <c r="E154">
        <v>5</v>
      </c>
      <c r="F154">
        <v>2</v>
      </c>
      <c r="G154">
        <v>1</v>
      </c>
      <c r="H154">
        <v>0</v>
      </c>
      <c r="I154">
        <v>0</v>
      </c>
      <c r="J154" s="7">
        <v>0</v>
      </c>
      <c r="K154" s="15">
        <v>0</v>
      </c>
      <c r="L154">
        <v>0</v>
      </c>
      <c r="M154">
        <v>0</v>
      </c>
      <c r="N154" s="5">
        <v>1</v>
      </c>
      <c r="O154" s="15">
        <v>0</v>
      </c>
      <c r="P154" s="15">
        <v>1</v>
      </c>
      <c r="Q154" s="15">
        <v>1</v>
      </c>
      <c r="R154" s="15">
        <v>0</v>
      </c>
      <c r="S154" s="24">
        <v>0</v>
      </c>
      <c r="U154">
        <f>E154-J154-S154</f>
        <v>5</v>
      </c>
      <c r="V154">
        <f>F154+G154+H154+I154</f>
        <v>3</v>
      </c>
      <c r="W154">
        <f>F154+2*G154+3*H154+4*I154</f>
        <v>4</v>
      </c>
      <c r="X154">
        <f>F154+2*G154+3*H154+4*I154+M154</f>
        <v>4</v>
      </c>
      <c r="Y154" s="13">
        <f>IF(U154=0,0,V154/U154)</f>
        <v>0.6</v>
      </c>
      <c r="Z154" s="9">
        <f>IF(E154=0,0,(V154+J154)/E154)</f>
        <v>0.6</v>
      </c>
      <c r="AA154" s="11">
        <f>IF(U154=0,0,W154/U154)</f>
        <v>0.8</v>
      </c>
      <c r="AB154" s="3">
        <f>AA154-Y154</f>
        <v>0.20000000000000007</v>
      </c>
      <c r="AC154" s="28">
        <f>AA154+Z154</f>
        <v>1.4</v>
      </c>
      <c r="AD154" s="3">
        <f>IF(E154=0,0,(V154+J154+L154)/E154)</f>
        <v>0.6</v>
      </c>
      <c r="AE154" s="3">
        <f>IF(U154=0,0,X154/U154)</f>
        <v>0.8</v>
      </c>
      <c r="AF154" s="21">
        <f>Z154+AE154</f>
        <v>1.4</v>
      </c>
      <c r="AG154" s="3">
        <f>IF(AD154=0,0,1-Z154/AD154)</f>
        <v>0</v>
      </c>
      <c r="AH154" s="3">
        <f>IF(E154=0,0,K154/E154)</f>
        <v>0</v>
      </c>
      <c r="AI154">
        <f>T154</f>
        <v>0</v>
      </c>
    </row>
    <row r="155" spans="1:35">
      <c r="A155">
        <v>154</v>
      </c>
      <c r="B155">
        <v>46</v>
      </c>
      <c r="C155" t="s">
        <v>135</v>
      </c>
      <c r="D155" t="s">
        <v>98</v>
      </c>
      <c r="E155">
        <v>4</v>
      </c>
      <c r="F155">
        <v>2</v>
      </c>
      <c r="G155">
        <v>0</v>
      </c>
      <c r="H155">
        <v>0</v>
      </c>
      <c r="I155">
        <v>0</v>
      </c>
      <c r="J155" s="7">
        <v>0</v>
      </c>
      <c r="K155" s="7">
        <v>1</v>
      </c>
      <c r="L155">
        <v>0</v>
      </c>
      <c r="M155">
        <v>0</v>
      </c>
      <c r="N155" s="5">
        <v>0</v>
      </c>
      <c r="O155" s="15">
        <v>0</v>
      </c>
      <c r="P155" s="15">
        <v>0</v>
      </c>
      <c r="Q155" s="15">
        <v>0</v>
      </c>
      <c r="R155" s="15">
        <v>1</v>
      </c>
      <c r="S155" s="24">
        <v>0</v>
      </c>
      <c r="T155" s="15" t="s">
        <v>220</v>
      </c>
      <c r="U155">
        <f>E155-J155-S155</f>
        <v>4</v>
      </c>
      <c r="V155">
        <f>F155+G155+H155+I155</f>
        <v>2</v>
      </c>
      <c r="W155">
        <f>F155+2*G155+3*H155+4*I155</f>
        <v>2</v>
      </c>
      <c r="X155">
        <f>F155+2*G155+3*H155+4*I155+M155</f>
        <v>2</v>
      </c>
      <c r="Y155" s="13">
        <f>IF(U155=0,0,V155/U155)</f>
        <v>0.5</v>
      </c>
      <c r="Z155" s="9">
        <f>IF(E155=0,0,(V155+J155)/E155)</f>
        <v>0.5</v>
      </c>
      <c r="AA155" s="11">
        <f>IF(U155=0,0,W155/U155)</f>
        <v>0.5</v>
      </c>
      <c r="AB155" s="3">
        <f>AA155-Y155</f>
        <v>0</v>
      </c>
      <c r="AC155" s="28">
        <f>AA155+Z155</f>
        <v>1</v>
      </c>
      <c r="AD155" s="3">
        <f>IF(E155=0,0,(V155+J155+L155)/E155)</f>
        <v>0.5</v>
      </c>
      <c r="AE155" s="3">
        <f>IF(U155=0,0,X155/U155)</f>
        <v>0.5</v>
      </c>
      <c r="AF155" s="21">
        <f>Z155+AE155</f>
        <v>1</v>
      </c>
      <c r="AG155" s="3">
        <f>IF(AD155=0,0,1-Z155/AD155)</f>
        <v>0</v>
      </c>
      <c r="AH155" s="3">
        <f>IF(E155=0,0,K155/E155)</f>
        <v>0.25</v>
      </c>
      <c r="AI155" t="str">
        <f>T155</f>
        <v xml:space="preserve">pg=1, 2ba=1, </v>
      </c>
    </row>
    <row r="156" spans="1:35">
      <c r="A156">
        <v>155</v>
      </c>
      <c r="B156">
        <v>49</v>
      </c>
      <c r="C156" t="s">
        <v>22</v>
      </c>
      <c r="D156" t="s">
        <v>32</v>
      </c>
      <c r="E156">
        <v>11</v>
      </c>
      <c r="F156">
        <v>0</v>
      </c>
      <c r="G156">
        <v>3</v>
      </c>
      <c r="H156">
        <v>0</v>
      </c>
      <c r="I156">
        <v>0</v>
      </c>
      <c r="J156" s="7">
        <v>1</v>
      </c>
      <c r="K156" s="7">
        <v>2</v>
      </c>
      <c r="L156">
        <v>1</v>
      </c>
      <c r="M156">
        <v>2</v>
      </c>
      <c r="N156" s="5">
        <v>5</v>
      </c>
      <c r="O156" s="15">
        <v>0</v>
      </c>
      <c r="P156" s="15">
        <v>0</v>
      </c>
      <c r="Q156" s="15">
        <v>1</v>
      </c>
      <c r="R156" s="15">
        <v>3</v>
      </c>
      <c r="S156" s="24">
        <v>0</v>
      </c>
      <c r="T156" s="15" t="s">
        <v>212</v>
      </c>
      <c r="U156">
        <f>E156-J156-S156</f>
        <v>10</v>
      </c>
      <c r="V156">
        <f>F156+G156+H156+I156</f>
        <v>3</v>
      </c>
      <c r="W156">
        <f>F156+2*G156+3*H156+4*I156</f>
        <v>6</v>
      </c>
      <c r="X156">
        <f>F156+2*G156+3*H156+4*I156+M156</f>
        <v>8</v>
      </c>
      <c r="Y156" s="13">
        <f>IF(U156=0,0,V156/U156)</f>
        <v>0.3</v>
      </c>
      <c r="Z156" s="9">
        <f>IF(E156=0,0,(V156+J156)/E156)</f>
        <v>0.36363636363636365</v>
      </c>
      <c r="AA156" s="11">
        <f>IF(U156=0,0,W156/U156)</f>
        <v>0.6</v>
      </c>
      <c r="AB156" s="3">
        <f>AA156-Y156</f>
        <v>0.3</v>
      </c>
      <c r="AC156" s="28">
        <f>AA156+Z156</f>
        <v>0.96363636363636362</v>
      </c>
      <c r="AD156" s="3">
        <f>IF(E156=0,0,(V156+J156+L156)/E156)</f>
        <v>0.45454545454545453</v>
      </c>
      <c r="AE156" s="3">
        <f>IF(U156=0,0,X156/U156)</f>
        <v>0.8</v>
      </c>
      <c r="AF156" s="21">
        <f>Z156+AE156</f>
        <v>1.1636363636363636</v>
      </c>
      <c r="AG156" s="3">
        <f>IF(AD156=0,0,1-Z156/AD156)</f>
        <v>0.19999999999999996</v>
      </c>
      <c r="AH156" s="3">
        <f>IF(E156=0,0,K156/E156)</f>
        <v>0.18181818181818182</v>
      </c>
      <c r="AI156" t="str">
        <f>T156</f>
        <v xml:space="preserve">ssg=1, cfa=1, ffa=1, rfa=1, </v>
      </c>
    </row>
    <row r="157" spans="1:35">
      <c r="A157">
        <v>156</v>
      </c>
      <c r="B157">
        <v>106</v>
      </c>
      <c r="C157" t="s">
        <v>169</v>
      </c>
      <c r="D157" t="s">
        <v>83</v>
      </c>
      <c r="E157">
        <v>7</v>
      </c>
      <c r="F157">
        <v>1</v>
      </c>
      <c r="G157">
        <v>0</v>
      </c>
      <c r="H157">
        <v>0</v>
      </c>
      <c r="I157">
        <v>0</v>
      </c>
      <c r="J157" s="7">
        <v>1</v>
      </c>
      <c r="K157" s="7">
        <v>4</v>
      </c>
      <c r="L157">
        <v>1</v>
      </c>
      <c r="M157">
        <v>1</v>
      </c>
      <c r="N157" s="5">
        <v>0</v>
      </c>
      <c r="O157" s="15">
        <v>0</v>
      </c>
      <c r="P157" s="15">
        <v>0</v>
      </c>
      <c r="Q157" s="15">
        <v>0</v>
      </c>
      <c r="R157" s="15">
        <v>0</v>
      </c>
      <c r="S157" s="24">
        <v>0</v>
      </c>
      <c r="U157">
        <f>E157-J157-S157</f>
        <v>6</v>
      </c>
      <c r="V157">
        <f>F157+G157+H157+I157</f>
        <v>1</v>
      </c>
      <c r="W157">
        <f>F157+2*G157+3*H157+4*I157</f>
        <v>1</v>
      </c>
      <c r="X157">
        <f>F157+2*G157+3*H157+4*I157+M157</f>
        <v>2</v>
      </c>
      <c r="Y157" s="13">
        <f>IF(U157=0,0,V157/U157)</f>
        <v>0.16666666666666666</v>
      </c>
      <c r="Z157" s="9">
        <f>IF(E157=0,0,(V157+J157)/E157)</f>
        <v>0.2857142857142857</v>
      </c>
      <c r="AA157" s="11">
        <f>IF(U157=0,0,W157/U157)</f>
        <v>0.16666666666666666</v>
      </c>
      <c r="AB157" s="3">
        <f>AA157-Y157</f>
        <v>0</v>
      </c>
      <c r="AC157" s="28">
        <f>AA157+Z157</f>
        <v>0.45238095238095233</v>
      </c>
      <c r="AD157" s="3">
        <f>IF(E157=0,0,(V157+J157+L157)/E157)</f>
        <v>0.42857142857142855</v>
      </c>
      <c r="AE157" s="3">
        <f>IF(U157=0,0,X157/U157)</f>
        <v>0.33333333333333331</v>
      </c>
      <c r="AF157" s="21">
        <f>Z157+AE157</f>
        <v>0.61904761904761907</v>
      </c>
      <c r="AG157" s="3">
        <f>IF(AD157=0,0,1-Z157/AD157)</f>
        <v>0.33333333333333337</v>
      </c>
      <c r="AH157" s="3">
        <f>IF(E157=0,0,K157/E157)</f>
        <v>0.5714285714285714</v>
      </c>
      <c r="AI157">
        <f>T157</f>
        <v>0</v>
      </c>
    </row>
    <row r="158" spans="1:35">
      <c r="A158">
        <v>157</v>
      </c>
      <c r="B158">
        <v>152</v>
      </c>
      <c r="C158" t="s">
        <v>107</v>
      </c>
      <c r="D158" t="s">
        <v>92</v>
      </c>
      <c r="E158">
        <v>3</v>
      </c>
      <c r="F158">
        <v>0</v>
      </c>
      <c r="G158">
        <v>0</v>
      </c>
      <c r="H158">
        <v>0</v>
      </c>
      <c r="I158">
        <v>0</v>
      </c>
      <c r="J158" s="7">
        <v>0</v>
      </c>
      <c r="K158" s="7">
        <v>1</v>
      </c>
      <c r="L158">
        <v>1</v>
      </c>
      <c r="M158">
        <v>2</v>
      </c>
      <c r="N158" s="5">
        <v>1</v>
      </c>
      <c r="O158" s="15">
        <v>0</v>
      </c>
      <c r="P158" s="15">
        <v>1</v>
      </c>
      <c r="Q158" s="15">
        <v>0</v>
      </c>
      <c r="R158" s="15">
        <v>0</v>
      </c>
      <c r="S158" s="24">
        <v>0</v>
      </c>
      <c r="U158">
        <f>E158-J158-S158</f>
        <v>3</v>
      </c>
      <c r="V158">
        <f>F158+G158+H158+I158</f>
        <v>0</v>
      </c>
      <c r="W158">
        <f>F158+2*G158+3*H158+4*I158</f>
        <v>0</v>
      </c>
      <c r="X158">
        <f>F158+2*G158+3*H158+4*I158+M158</f>
        <v>2</v>
      </c>
      <c r="Y158" s="13">
        <f>IF(U158=0,0,V158/U158)</f>
        <v>0</v>
      </c>
      <c r="Z158" s="9">
        <f>IF(E158=0,0,(V158+J158)/E158)</f>
        <v>0</v>
      </c>
      <c r="AA158" s="11">
        <f>IF(U158=0,0,W158/U158)</f>
        <v>0</v>
      </c>
      <c r="AB158" s="3">
        <f>AA158-Y158</f>
        <v>0</v>
      </c>
      <c r="AC158" s="28">
        <f>AA158+Z158</f>
        <v>0</v>
      </c>
      <c r="AD158" s="3">
        <f>IF(E158=0,0,(V158+J158+L158)/E158)</f>
        <v>0.33333333333333331</v>
      </c>
      <c r="AE158" s="3">
        <f>IF(U158=0,0,X158/U158)</f>
        <v>0.66666666666666663</v>
      </c>
      <c r="AF158" s="21">
        <f>Z158+AE158</f>
        <v>0.66666666666666663</v>
      </c>
      <c r="AG158" s="3">
        <f>IF(AD158=0,0,1-Z158/AD158)</f>
        <v>1</v>
      </c>
      <c r="AH158" s="3">
        <f>IF(E158=0,0,K158/E158)</f>
        <v>0.33333333333333331</v>
      </c>
      <c r="AI158">
        <f>T158</f>
        <v>0</v>
      </c>
    </row>
    <row r="159" spans="1:35">
      <c r="A159">
        <v>158</v>
      </c>
      <c r="B159">
        <v>136</v>
      </c>
      <c r="C159" t="s">
        <v>176</v>
      </c>
      <c r="D159" t="s">
        <v>102</v>
      </c>
      <c r="E159">
        <v>14</v>
      </c>
      <c r="F159">
        <v>1</v>
      </c>
      <c r="G159">
        <v>0</v>
      </c>
      <c r="H159">
        <v>0</v>
      </c>
      <c r="I159">
        <v>0</v>
      </c>
      <c r="J159" s="7">
        <v>0</v>
      </c>
      <c r="K159" s="7">
        <v>3</v>
      </c>
      <c r="L159">
        <v>4</v>
      </c>
      <c r="M159">
        <v>5</v>
      </c>
      <c r="N159" s="5">
        <v>10</v>
      </c>
      <c r="O159" s="15">
        <v>0</v>
      </c>
      <c r="P159" s="15">
        <v>3</v>
      </c>
      <c r="Q159" s="15">
        <v>1</v>
      </c>
      <c r="R159" s="15">
        <v>1</v>
      </c>
      <c r="S159" s="24">
        <v>1</v>
      </c>
      <c r="U159">
        <f>E159-J159-S159</f>
        <v>13</v>
      </c>
      <c r="V159">
        <f>F159+G159+H159+I159</f>
        <v>1</v>
      </c>
      <c r="W159">
        <f>F159+2*G159+3*H159+4*I159</f>
        <v>1</v>
      </c>
      <c r="X159">
        <f>F159+2*G159+3*H159+4*I159+M159</f>
        <v>6</v>
      </c>
      <c r="Y159" s="13">
        <f>IF(U159=0,0,V159/U159)</f>
        <v>7.6923076923076927E-2</v>
      </c>
      <c r="Z159" s="9">
        <f>IF(E159=0,0,(V159+J159)/E159)</f>
        <v>7.1428571428571425E-2</v>
      </c>
      <c r="AA159" s="11">
        <f>IF(U159=0,0,W159/U159)</f>
        <v>7.6923076923076927E-2</v>
      </c>
      <c r="AB159" s="3">
        <f>AA159-Y159</f>
        <v>0</v>
      </c>
      <c r="AC159" s="28">
        <f>AA159+Z159</f>
        <v>0.14835164835164835</v>
      </c>
      <c r="AD159" s="3">
        <f>IF(E159=0,0,(V159+J159+L159)/E159)</f>
        <v>0.35714285714285715</v>
      </c>
      <c r="AE159" s="3">
        <f>IF(U159=0,0,X159/U159)</f>
        <v>0.46153846153846156</v>
      </c>
      <c r="AF159" s="21">
        <f>Z159+AE159</f>
        <v>0.53296703296703296</v>
      </c>
      <c r="AG159" s="3">
        <f>IF(AD159=0,0,1-Z159/AD159)</f>
        <v>0.8</v>
      </c>
      <c r="AH159" s="3">
        <f>IF(E159=0,0,K159/E159)</f>
        <v>0.21428571428571427</v>
      </c>
      <c r="AI159">
        <f>T159</f>
        <v>0</v>
      </c>
    </row>
    <row r="160" spans="1:35">
      <c r="A160">
        <v>159</v>
      </c>
      <c r="B160">
        <v>63</v>
      </c>
      <c r="C160" t="s">
        <v>165</v>
      </c>
      <c r="D160" t="s">
        <v>92</v>
      </c>
      <c r="E160">
        <v>14</v>
      </c>
      <c r="F160">
        <v>5</v>
      </c>
      <c r="G160">
        <v>0</v>
      </c>
      <c r="H160">
        <v>0</v>
      </c>
      <c r="I160">
        <v>0</v>
      </c>
      <c r="J160" s="7">
        <v>1</v>
      </c>
      <c r="K160" s="7">
        <v>0</v>
      </c>
      <c r="L160">
        <v>3</v>
      </c>
      <c r="M160">
        <v>5</v>
      </c>
      <c r="N160" s="5">
        <v>0</v>
      </c>
      <c r="O160" s="15">
        <v>0</v>
      </c>
      <c r="P160" s="15">
        <v>1</v>
      </c>
      <c r="Q160" s="15">
        <v>0</v>
      </c>
      <c r="R160" s="15">
        <v>4</v>
      </c>
      <c r="S160" s="24">
        <v>0</v>
      </c>
      <c r="T160" s="15" t="s">
        <v>337</v>
      </c>
      <c r="U160">
        <f>E160-J160-S160</f>
        <v>13</v>
      </c>
      <c r="V160">
        <f>F160+G160+H160+I160</f>
        <v>5</v>
      </c>
      <c r="W160">
        <f>F160+2*G160+3*H160+4*I160</f>
        <v>5</v>
      </c>
      <c r="X160">
        <f>F160+2*G160+3*H160+4*I160+M160</f>
        <v>10</v>
      </c>
      <c r="Y160" s="13">
        <f>IF(U160=0,0,V160/U160)</f>
        <v>0.38461538461538464</v>
      </c>
      <c r="Z160" s="9">
        <f>IF(E160=0,0,(V160+J160)/E160)</f>
        <v>0.42857142857142855</v>
      </c>
      <c r="AA160" s="11">
        <f>IF(U160=0,0,W160/U160)</f>
        <v>0.38461538461538464</v>
      </c>
      <c r="AB160" s="3">
        <f>AA160-Y160</f>
        <v>0</v>
      </c>
      <c r="AC160" s="28">
        <f>AA160+Z160</f>
        <v>0.81318681318681318</v>
      </c>
      <c r="AD160" s="3">
        <f>IF(E160=0,0,(V160+J160+L160)/E160)</f>
        <v>0.6428571428571429</v>
      </c>
      <c r="AE160" s="3">
        <f>IF(U160=0,0,X160/U160)</f>
        <v>0.76923076923076927</v>
      </c>
      <c r="AF160" s="21">
        <f>Z160+AE160</f>
        <v>1.1978021978021978</v>
      </c>
      <c r="AG160" s="3">
        <f>IF(AD160=0,0,1-Z160/AD160)</f>
        <v>0.33333333333333337</v>
      </c>
      <c r="AH160" s="3">
        <f>IF(E160=0,0,K160/E160)</f>
        <v>0</v>
      </c>
      <c r="AI160" t="str">
        <f>T160</f>
        <v xml:space="preserve">lfcfa=1, cfa=1, pg=1, ffa=1, ssa=1, lfa=1, pp=1, </v>
      </c>
    </row>
    <row r="161" spans="1:35">
      <c r="A161">
        <v>160</v>
      </c>
      <c r="B161">
        <v>91</v>
      </c>
      <c r="C161" t="s">
        <v>64</v>
      </c>
      <c r="D161" t="s">
        <v>32</v>
      </c>
      <c r="E161">
        <v>10</v>
      </c>
      <c r="F161">
        <v>0</v>
      </c>
      <c r="G161">
        <v>1</v>
      </c>
      <c r="H161">
        <v>0</v>
      </c>
      <c r="I161">
        <v>0</v>
      </c>
      <c r="J161" s="7">
        <v>2</v>
      </c>
      <c r="K161" s="7">
        <v>0</v>
      </c>
      <c r="L161">
        <v>3</v>
      </c>
      <c r="M161">
        <v>6</v>
      </c>
      <c r="N161" s="5">
        <v>4</v>
      </c>
      <c r="O161" s="15">
        <v>0</v>
      </c>
      <c r="P161" s="15">
        <v>1</v>
      </c>
      <c r="Q161" s="15">
        <v>2</v>
      </c>
      <c r="R161" s="15">
        <v>1</v>
      </c>
      <c r="S161" s="24">
        <v>0</v>
      </c>
      <c r="U161">
        <f>E161-J161-S161</f>
        <v>8</v>
      </c>
      <c r="V161">
        <f>F161+G161+H161+I161</f>
        <v>1</v>
      </c>
      <c r="W161">
        <f>F161+2*G161+3*H161+4*I161</f>
        <v>2</v>
      </c>
      <c r="X161">
        <f>F161+2*G161+3*H161+4*I161+M161</f>
        <v>8</v>
      </c>
      <c r="Y161" s="13">
        <f>IF(U161=0,0,V161/U161)</f>
        <v>0.125</v>
      </c>
      <c r="Z161" s="9">
        <f>IF(E161=0,0,(V161+J161)/E161)</f>
        <v>0.3</v>
      </c>
      <c r="AA161" s="11">
        <f>IF(U161=0,0,W161/U161)</f>
        <v>0.25</v>
      </c>
      <c r="AB161" s="3">
        <f>AA161-Y161</f>
        <v>0.125</v>
      </c>
      <c r="AC161" s="28">
        <f>AA161+Z161</f>
        <v>0.55000000000000004</v>
      </c>
      <c r="AD161" s="3">
        <f>IF(E161=0,0,(V161+J161+L161)/E161)</f>
        <v>0.6</v>
      </c>
      <c r="AE161" s="3">
        <f>IF(U161=0,0,X161/U161)</f>
        <v>1</v>
      </c>
      <c r="AF161" s="21">
        <f>Z161+AE161</f>
        <v>1.3</v>
      </c>
      <c r="AG161" s="3">
        <f>IF(AD161=0,0,1-Z161/AD161)</f>
        <v>0.5</v>
      </c>
      <c r="AH161" s="3">
        <f>IF(E161=0,0,K161/E161)</f>
        <v>0</v>
      </c>
      <c r="AI161">
        <f>T161</f>
        <v>0</v>
      </c>
    </row>
    <row r="162" spans="1:35">
      <c r="A162">
        <v>161</v>
      </c>
      <c r="B162">
        <v>140</v>
      </c>
      <c r="C162" t="s">
        <v>86</v>
      </c>
      <c r="D162" t="s">
        <v>87</v>
      </c>
      <c r="E162">
        <v>9</v>
      </c>
      <c r="F162">
        <v>0</v>
      </c>
      <c r="G162">
        <v>0</v>
      </c>
      <c r="H162">
        <v>0</v>
      </c>
      <c r="I162">
        <v>0</v>
      </c>
      <c r="J162" s="7">
        <v>1</v>
      </c>
      <c r="K162" s="7">
        <v>4</v>
      </c>
      <c r="L162">
        <v>1</v>
      </c>
      <c r="M162">
        <v>1</v>
      </c>
      <c r="N162" s="5">
        <v>0</v>
      </c>
      <c r="O162" s="15">
        <v>1</v>
      </c>
      <c r="P162" s="15">
        <v>1</v>
      </c>
      <c r="Q162" s="15">
        <v>0</v>
      </c>
      <c r="R162" s="15">
        <v>1</v>
      </c>
      <c r="S162" s="24">
        <v>0</v>
      </c>
      <c r="U162">
        <f>E162-J162-S162</f>
        <v>8</v>
      </c>
      <c r="V162">
        <f>F162+G162+H162+I162</f>
        <v>0</v>
      </c>
      <c r="W162">
        <f>F162+2*G162+3*H162+4*I162</f>
        <v>0</v>
      </c>
      <c r="X162">
        <f>F162+2*G162+3*H162+4*I162+M162</f>
        <v>1</v>
      </c>
      <c r="Y162" s="13">
        <f>IF(U162=0,0,V162/U162)</f>
        <v>0</v>
      </c>
      <c r="Z162" s="9">
        <f>IF(E162=0,0,(V162+J162)/E162)</f>
        <v>0.1111111111111111</v>
      </c>
      <c r="AA162" s="11">
        <f>IF(U162=0,0,W162/U162)</f>
        <v>0</v>
      </c>
      <c r="AB162" s="3">
        <f>AA162-Y162</f>
        <v>0</v>
      </c>
      <c r="AC162" s="28">
        <f>AA162+Z162</f>
        <v>0.1111111111111111</v>
      </c>
      <c r="AD162" s="3">
        <f>IF(E162=0,0,(V162+J162+L162)/E162)</f>
        <v>0.22222222222222221</v>
      </c>
      <c r="AE162" s="3">
        <f>IF(U162=0,0,X162/U162)</f>
        <v>0.125</v>
      </c>
      <c r="AF162" s="21">
        <f>Z162+AE162</f>
        <v>0.2361111111111111</v>
      </c>
      <c r="AG162" s="3">
        <f>IF(AD162=0,0,1-Z162/AD162)</f>
        <v>0.5</v>
      </c>
      <c r="AH162" s="3">
        <f>IF(E162=0,0,K162/E162)</f>
        <v>0.44444444444444442</v>
      </c>
      <c r="AI162">
        <f>T162</f>
        <v>0</v>
      </c>
    </row>
    <row r="163" spans="1:35">
      <c r="A163">
        <v>162</v>
      </c>
      <c r="B163">
        <v>105</v>
      </c>
      <c r="C163" t="s">
        <v>160</v>
      </c>
      <c r="D163" t="s">
        <v>92</v>
      </c>
      <c r="E163">
        <v>14</v>
      </c>
      <c r="F163">
        <v>2</v>
      </c>
      <c r="G163">
        <v>0</v>
      </c>
      <c r="H163">
        <v>0</v>
      </c>
      <c r="I163">
        <v>0</v>
      </c>
      <c r="J163" s="7">
        <v>2</v>
      </c>
      <c r="K163" s="7">
        <v>0</v>
      </c>
      <c r="L163">
        <v>4</v>
      </c>
      <c r="M163">
        <v>4</v>
      </c>
      <c r="N163" s="5">
        <v>1</v>
      </c>
      <c r="O163" s="15">
        <v>0</v>
      </c>
      <c r="P163" s="15">
        <v>1</v>
      </c>
      <c r="Q163" s="15">
        <v>1</v>
      </c>
      <c r="R163" s="15">
        <v>4</v>
      </c>
      <c r="S163" s="24">
        <v>0</v>
      </c>
      <c r="T163" s="15" t="s">
        <v>336</v>
      </c>
      <c r="U163">
        <f>E163-J163-S163</f>
        <v>12</v>
      </c>
      <c r="V163">
        <f>F163+G163+H163+I163</f>
        <v>2</v>
      </c>
      <c r="W163">
        <f>F163+2*G163+3*H163+4*I163</f>
        <v>2</v>
      </c>
      <c r="X163">
        <f>F163+2*G163+3*H163+4*I163+M163</f>
        <v>6</v>
      </c>
      <c r="Y163" s="13">
        <f>IF(U163=0,0,V163/U163)</f>
        <v>0.16666666666666666</v>
      </c>
      <c r="Z163" s="9">
        <f>IF(E163=0,0,(V163+J163)/E163)</f>
        <v>0.2857142857142857</v>
      </c>
      <c r="AA163" s="11">
        <f>IF(U163=0,0,W163/U163)</f>
        <v>0.16666666666666666</v>
      </c>
      <c r="AB163" s="3">
        <f>AA163-Y163</f>
        <v>0</v>
      </c>
      <c r="AC163" s="28">
        <f>AA163+Z163</f>
        <v>0.45238095238095233</v>
      </c>
      <c r="AD163" s="3">
        <f>IF(E163=0,0,(V163+J163+L163)/E163)</f>
        <v>0.5714285714285714</v>
      </c>
      <c r="AE163" s="3">
        <f>IF(U163=0,0,X163/U163)</f>
        <v>0.5</v>
      </c>
      <c r="AF163" s="21">
        <f>Z163+AE163</f>
        <v>0.7857142857142857</v>
      </c>
      <c r="AG163" s="3">
        <f>IF(AD163=0,0,1-Z163/AD163)</f>
        <v>0.5</v>
      </c>
      <c r="AH163" s="3">
        <f>IF(E163=0,0,K163/E163)</f>
        <v>0</v>
      </c>
      <c r="AI163" t="str">
        <f>T163</f>
        <v xml:space="preserve">1bg=1, 3ba=2, pg=1, lfa=2, 2ba=1, </v>
      </c>
    </row>
    <row r="164" spans="1:35">
      <c r="A164">
        <v>163</v>
      </c>
      <c r="B164">
        <v>48</v>
      </c>
      <c r="C164" t="s">
        <v>328</v>
      </c>
      <c r="D164" t="s">
        <v>41</v>
      </c>
      <c r="E164">
        <v>4</v>
      </c>
      <c r="F164">
        <v>2</v>
      </c>
      <c r="G164">
        <v>0</v>
      </c>
      <c r="H164">
        <v>0</v>
      </c>
      <c r="I164">
        <v>0</v>
      </c>
      <c r="J164" s="7">
        <v>0</v>
      </c>
      <c r="K164" s="7">
        <v>0</v>
      </c>
      <c r="L164">
        <v>0</v>
      </c>
      <c r="M164">
        <v>0</v>
      </c>
      <c r="N164" s="5">
        <v>3</v>
      </c>
      <c r="O164" s="15">
        <v>0</v>
      </c>
      <c r="P164" s="15">
        <v>2</v>
      </c>
      <c r="Q164" s="15">
        <v>0</v>
      </c>
      <c r="R164" s="15">
        <v>0</v>
      </c>
      <c r="S164" s="24">
        <v>0</v>
      </c>
      <c r="U164">
        <f>E164-J164-S164</f>
        <v>4</v>
      </c>
      <c r="V164">
        <f>F164+G164+H164+I164</f>
        <v>2</v>
      </c>
      <c r="W164">
        <f>F164+2*G164+3*H164+4*I164</f>
        <v>2</v>
      </c>
      <c r="X164">
        <f>F164+2*G164+3*H164+4*I164+M164</f>
        <v>2</v>
      </c>
      <c r="Y164" s="13">
        <f>IF(U164=0,0,V164/U164)</f>
        <v>0.5</v>
      </c>
      <c r="Z164" s="9">
        <f>IF(E164=0,0,(V164+J164)/E164)</f>
        <v>0.5</v>
      </c>
      <c r="AA164" s="11">
        <f>IF(U164=0,0,W164/U164)</f>
        <v>0.5</v>
      </c>
      <c r="AB164" s="3">
        <f>AA164-Y164</f>
        <v>0</v>
      </c>
      <c r="AC164" s="28">
        <f>AA164+Z164</f>
        <v>1</v>
      </c>
      <c r="AD164" s="3">
        <f>IF(E164=0,0,(V164+J164+L164)/E164)</f>
        <v>0.5</v>
      </c>
      <c r="AE164" s="3">
        <f>IF(U164=0,0,X164/U164)</f>
        <v>0.5</v>
      </c>
      <c r="AF164" s="21">
        <f>Z164+AE164</f>
        <v>1</v>
      </c>
      <c r="AG164" s="3">
        <f>IF(AD164=0,0,1-Z164/AD164)</f>
        <v>0</v>
      </c>
      <c r="AH164" s="3">
        <f>IF(E164=0,0,K164/E164)</f>
        <v>0</v>
      </c>
      <c r="AI164">
        <f>T164</f>
        <v>0</v>
      </c>
    </row>
    <row r="165" spans="1:35">
      <c r="A165">
        <v>164</v>
      </c>
      <c r="B165">
        <v>75</v>
      </c>
      <c r="C165" s="25" t="s">
        <v>167</v>
      </c>
      <c r="D165" t="s">
        <v>92</v>
      </c>
      <c r="E165">
        <v>3</v>
      </c>
      <c r="F165">
        <v>0</v>
      </c>
      <c r="G165">
        <v>0</v>
      </c>
      <c r="H165">
        <v>0</v>
      </c>
      <c r="I165">
        <v>0</v>
      </c>
      <c r="J165" s="7">
        <v>2</v>
      </c>
      <c r="K165" s="7">
        <v>0</v>
      </c>
      <c r="L165">
        <v>0</v>
      </c>
      <c r="M165">
        <v>0</v>
      </c>
      <c r="N165" s="5">
        <v>0</v>
      </c>
      <c r="O165" s="15">
        <v>0</v>
      </c>
      <c r="P165" s="15">
        <v>0</v>
      </c>
      <c r="Q165" s="15">
        <v>1</v>
      </c>
      <c r="R165" s="15">
        <v>0</v>
      </c>
      <c r="S165" s="24">
        <v>0</v>
      </c>
      <c r="U165">
        <f>E165-J165-S165</f>
        <v>1</v>
      </c>
      <c r="V165">
        <f>F165+G165+H165+I165</f>
        <v>0</v>
      </c>
      <c r="W165">
        <f>F165+2*G165+3*H165+4*I165</f>
        <v>0</v>
      </c>
      <c r="X165">
        <f>F165+2*G165+3*H165+4*I165+M165</f>
        <v>0</v>
      </c>
      <c r="Y165" s="13">
        <f>IF(U165=0,0,V165/U165)</f>
        <v>0</v>
      </c>
      <c r="Z165" s="9">
        <f>IF(E165=0,0,(V165+J165)/E165)</f>
        <v>0.66666666666666663</v>
      </c>
      <c r="AA165" s="11">
        <f>IF(U165=0,0,W165/U165)</f>
        <v>0</v>
      </c>
      <c r="AB165" s="3">
        <f>AA165-Y165</f>
        <v>0</v>
      </c>
      <c r="AC165" s="28">
        <f>AA165+Z165</f>
        <v>0.66666666666666663</v>
      </c>
      <c r="AD165" s="3">
        <f>IF(E165=0,0,(V165+J165+L165)/E165)</f>
        <v>0.66666666666666663</v>
      </c>
      <c r="AE165" s="3">
        <f>IF(U165=0,0,X165/U165)</f>
        <v>0</v>
      </c>
      <c r="AF165" s="21">
        <f>Z165+AE165</f>
        <v>0.66666666666666663</v>
      </c>
      <c r="AG165" s="3">
        <f>IF(AD165=0,0,1-Z165/AD165)</f>
        <v>0</v>
      </c>
      <c r="AH165" s="3">
        <f>IF(E165=0,0,K165/E165)</f>
        <v>0</v>
      </c>
      <c r="AI165">
        <f>T165</f>
        <v>0</v>
      </c>
    </row>
    <row r="166" spans="1:35">
      <c r="A166">
        <v>165</v>
      </c>
      <c r="B166">
        <v>199</v>
      </c>
      <c r="C166" t="s">
        <v>333</v>
      </c>
      <c r="D166" t="s">
        <v>87</v>
      </c>
      <c r="E166">
        <v>3</v>
      </c>
      <c r="F166">
        <v>0</v>
      </c>
      <c r="G166">
        <v>0</v>
      </c>
      <c r="H166">
        <v>0</v>
      </c>
      <c r="I166">
        <v>0</v>
      </c>
      <c r="J166" s="7">
        <v>0</v>
      </c>
      <c r="K166" s="7">
        <v>0</v>
      </c>
      <c r="L166">
        <v>2</v>
      </c>
      <c r="M166">
        <v>5</v>
      </c>
      <c r="N166" s="5">
        <v>0</v>
      </c>
      <c r="O166" s="15">
        <v>0</v>
      </c>
      <c r="P166" s="15">
        <v>0</v>
      </c>
      <c r="Q166" s="15">
        <v>0</v>
      </c>
      <c r="R166" s="15">
        <v>1</v>
      </c>
      <c r="S166" s="24">
        <v>0</v>
      </c>
      <c r="U166">
        <f>E166-J166-S166</f>
        <v>3</v>
      </c>
      <c r="V166">
        <f>F166+G166+H166+I166</f>
        <v>0</v>
      </c>
      <c r="W166">
        <f>F166+2*G166+3*H166+4*I166</f>
        <v>0</v>
      </c>
      <c r="X166">
        <f>F166+2*G166+3*H166+4*I166+M166</f>
        <v>5</v>
      </c>
      <c r="Y166" s="13">
        <f>IF(U166=0,0,V166/U166)</f>
        <v>0</v>
      </c>
      <c r="Z166" s="9">
        <f>IF(E166=0,0,(V166+J166)/E166)</f>
        <v>0</v>
      </c>
      <c r="AA166" s="11">
        <f>IF(U166=0,0,W166/U166)</f>
        <v>0</v>
      </c>
      <c r="AB166" s="3">
        <f>AA166-Y166</f>
        <v>0</v>
      </c>
      <c r="AC166" s="28">
        <f>AA166+Z166</f>
        <v>0</v>
      </c>
      <c r="AD166" s="3">
        <f>IF(E166=0,0,(V166+J166+L166)/E166)</f>
        <v>0.66666666666666663</v>
      </c>
      <c r="AE166" s="3">
        <f>IF(U166=0,0,X166/U166)</f>
        <v>1.6666666666666667</v>
      </c>
      <c r="AF166" s="21">
        <f>Z166+AE166</f>
        <v>1.6666666666666667</v>
      </c>
      <c r="AG166" s="3">
        <f>IF(AD166=0,0,1-Z166/AD166)</f>
        <v>1</v>
      </c>
      <c r="AH166" s="3">
        <f>IF(E166=0,0,K166/E166)</f>
        <v>0</v>
      </c>
      <c r="AI166">
        <f>T166</f>
        <v>0</v>
      </c>
    </row>
    <row r="167" spans="1:35">
      <c r="A167">
        <v>166</v>
      </c>
      <c r="B167">
        <v>98</v>
      </c>
      <c r="C167" t="s">
        <v>130</v>
      </c>
      <c r="D167" t="s">
        <v>102</v>
      </c>
      <c r="E167">
        <v>4</v>
      </c>
      <c r="F167">
        <v>1</v>
      </c>
      <c r="G167">
        <v>0</v>
      </c>
      <c r="H167">
        <v>0</v>
      </c>
      <c r="I167">
        <v>0</v>
      </c>
      <c r="J167" s="7">
        <v>0</v>
      </c>
      <c r="K167" s="7">
        <v>1</v>
      </c>
      <c r="L167">
        <v>0</v>
      </c>
      <c r="M167">
        <v>0</v>
      </c>
      <c r="N167" s="5">
        <v>1</v>
      </c>
      <c r="O167" s="15">
        <v>0</v>
      </c>
      <c r="P167" s="15">
        <v>1</v>
      </c>
      <c r="Q167" s="15">
        <v>0</v>
      </c>
      <c r="R167" s="15">
        <v>1</v>
      </c>
      <c r="S167" s="24">
        <v>0</v>
      </c>
      <c r="U167">
        <f>E167-J167-S167</f>
        <v>4</v>
      </c>
      <c r="V167">
        <f>F167+G167+H167+I167</f>
        <v>1</v>
      </c>
      <c r="W167">
        <f>F167+2*G167+3*H167+4*I167</f>
        <v>1</v>
      </c>
      <c r="X167">
        <f>F167+2*G167+3*H167+4*I167+M167</f>
        <v>1</v>
      </c>
      <c r="Y167" s="13">
        <f>IF(U167=0,0,V167/U167)</f>
        <v>0.25</v>
      </c>
      <c r="Z167" s="9">
        <f>IF(E167=0,0,(V167+J167)/E167)</f>
        <v>0.25</v>
      </c>
      <c r="AA167" s="11">
        <f>IF(U167=0,0,W167/U167)</f>
        <v>0.25</v>
      </c>
      <c r="AB167" s="3">
        <f>AA167-Y167</f>
        <v>0</v>
      </c>
      <c r="AC167" s="28">
        <f>AA167+Z167</f>
        <v>0.5</v>
      </c>
      <c r="AD167" s="3">
        <f>IF(E167=0,0,(V167+J167+L167)/E167)</f>
        <v>0.25</v>
      </c>
      <c r="AE167" s="3">
        <f>IF(U167=0,0,X167/U167)</f>
        <v>0.25</v>
      </c>
      <c r="AF167" s="21">
        <f>Z167+AE167</f>
        <v>0.5</v>
      </c>
      <c r="AG167" s="3">
        <f>IF(AD167=0,0,1-Z167/AD167)</f>
        <v>0</v>
      </c>
      <c r="AH167" s="3">
        <f>IF(E167=0,0,K167/E167)</f>
        <v>0.25</v>
      </c>
      <c r="AI167">
        <f>T167</f>
        <v>0</v>
      </c>
    </row>
    <row r="168" spans="1:35">
      <c r="A168">
        <v>167</v>
      </c>
      <c r="B168">
        <v>190</v>
      </c>
      <c r="C168" t="s">
        <v>297</v>
      </c>
      <c r="D168" t="s">
        <v>83</v>
      </c>
      <c r="E168">
        <v>2</v>
      </c>
      <c r="F168">
        <v>0</v>
      </c>
      <c r="G168">
        <v>0</v>
      </c>
      <c r="H168">
        <v>0</v>
      </c>
      <c r="I168">
        <v>0</v>
      </c>
      <c r="J168" s="7">
        <v>0</v>
      </c>
      <c r="K168" s="7">
        <v>0</v>
      </c>
      <c r="L168">
        <v>1</v>
      </c>
      <c r="M168">
        <v>1</v>
      </c>
      <c r="N168" s="5">
        <v>0</v>
      </c>
      <c r="O168" s="15">
        <v>0</v>
      </c>
      <c r="P168" s="15">
        <v>0</v>
      </c>
      <c r="Q168" s="15">
        <v>0</v>
      </c>
      <c r="R168" s="15">
        <v>0</v>
      </c>
      <c r="S168" s="24">
        <v>0</v>
      </c>
      <c r="U168">
        <f>E168-J168-S168</f>
        <v>2</v>
      </c>
      <c r="V168">
        <f>F168+G168+H168+I168</f>
        <v>0</v>
      </c>
      <c r="W168">
        <f>F168+2*G168+3*H168+4*I168</f>
        <v>0</v>
      </c>
      <c r="X168">
        <f>F168+2*G168+3*H168+4*I168+M168</f>
        <v>1</v>
      </c>
      <c r="Y168" s="13">
        <f>IF(U168=0,0,V168/U168)</f>
        <v>0</v>
      </c>
      <c r="Z168" s="9">
        <f>IF(E168=0,0,(V168+J168)/E168)</f>
        <v>0</v>
      </c>
      <c r="AA168" s="11">
        <f>IF(U168=0,0,W168/U168)</f>
        <v>0</v>
      </c>
      <c r="AB168" s="3">
        <f>AA168-Y168</f>
        <v>0</v>
      </c>
      <c r="AC168" s="28">
        <f>AA168+Z168</f>
        <v>0</v>
      </c>
      <c r="AD168" s="3">
        <f>IF(E168=0,0,(V168+J168+L168)/E168)</f>
        <v>0.5</v>
      </c>
      <c r="AE168" s="3">
        <f>IF(U168=0,0,X168/U168)</f>
        <v>0.5</v>
      </c>
      <c r="AF168" s="21">
        <f>Z168+AE168</f>
        <v>0.5</v>
      </c>
      <c r="AG168" s="3">
        <f>IF(AD168=0,0,1-Z168/AD168)</f>
        <v>1</v>
      </c>
      <c r="AH168" s="3">
        <f>IF(E168=0,0,K168/E168)</f>
        <v>0</v>
      </c>
      <c r="AI168">
        <f>T168</f>
        <v>0</v>
      </c>
    </row>
    <row r="169" spans="1:35">
      <c r="A169">
        <v>168</v>
      </c>
      <c r="B169">
        <v>138</v>
      </c>
      <c r="C169" t="s">
        <v>51</v>
      </c>
      <c r="D169" t="s">
        <v>41</v>
      </c>
      <c r="E169">
        <v>16</v>
      </c>
      <c r="F169">
        <v>0</v>
      </c>
      <c r="G169">
        <v>0</v>
      </c>
      <c r="H169">
        <v>0</v>
      </c>
      <c r="I169">
        <v>0</v>
      </c>
      <c r="J169" s="7">
        <v>2</v>
      </c>
      <c r="K169" s="7">
        <v>1</v>
      </c>
      <c r="L169">
        <v>4</v>
      </c>
      <c r="M169">
        <v>4</v>
      </c>
      <c r="N169" s="5">
        <v>3</v>
      </c>
      <c r="O169" s="15">
        <v>0</v>
      </c>
      <c r="P169" s="15">
        <v>2</v>
      </c>
      <c r="Q169" s="15">
        <v>2</v>
      </c>
      <c r="R169" s="15">
        <v>5</v>
      </c>
      <c r="S169" s="24">
        <v>0</v>
      </c>
      <c r="T169" s="15" t="s">
        <v>260</v>
      </c>
      <c r="U169">
        <f>E169-J169-S169</f>
        <v>14</v>
      </c>
      <c r="V169">
        <f>F169+G169+H169+I169</f>
        <v>0</v>
      </c>
      <c r="W169">
        <f>F169+2*G169+3*H169+4*I169</f>
        <v>0</v>
      </c>
      <c r="X169">
        <f>F169+2*G169+3*H169+4*I169+M169</f>
        <v>4</v>
      </c>
      <c r="Y169" s="13">
        <f>IF(U169=0,0,V169/U169)</f>
        <v>0</v>
      </c>
      <c r="Z169" s="9">
        <f>IF(E169=0,0,(V169+J169)/E169)</f>
        <v>0.125</v>
      </c>
      <c r="AA169" s="11">
        <f>IF(U169=0,0,W169/U169)</f>
        <v>0</v>
      </c>
      <c r="AB169" s="3">
        <f>AA169-Y169</f>
        <v>0</v>
      </c>
      <c r="AC169" s="28">
        <f>AA169+Z169</f>
        <v>0.125</v>
      </c>
      <c r="AD169" s="3">
        <f>IF(E169=0,0,(V169+J169+L169)/E169)</f>
        <v>0.375</v>
      </c>
      <c r="AE169" s="3">
        <f>IF(U169=0,0,X169/U169)</f>
        <v>0.2857142857142857</v>
      </c>
      <c r="AF169" s="21">
        <f>Z169+AE169</f>
        <v>0.4107142857142857</v>
      </c>
      <c r="AG169" s="3">
        <f>IF(AD169=0,0,1-Z169/AD169)</f>
        <v>0.66666666666666674</v>
      </c>
      <c r="AH169" s="3">
        <f>IF(E169=0,0,K169/E169)</f>
        <v>6.25E-2</v>
      </c>
      <c r="AI169" t="str">
        <f>T169</f>
        <v xml:space="preserve">ssg=1, 3ba=2, pg=1, 3bg=1, 2bg=1, </v>
      </c>
    </row>
    <row r="170" spans="1:35">
      <c r="A170">
        <v>169</v>
      </c>
      <c r="B170">
        <v>183</v>
      </c>
      <c r="C170" s="25" t="s">
        <v>121</v>
      </c>
      <c r="D170" t="s">
        <v>85</v>
      </c>
      <c r="E170">
        <v>0</v>
      </c>
      <c r="F170">
        <v>0</v>
      </c>
      <c r="G170">
        <v>0</v>
      </c>
      <c r="H170">
        <v>0</v>
      </c>
      <c r="I170">
        <v>0</v>
      </c>
      <c r="J170" s="7">
        <v>0</v>
      </c>
      <c r="K170" s="7">
        <v>0</v>
      </c>
      <c r="L170">
        <v>0</v>
      </c>
      <c r="M170">
        <v>0</v>
      </c>
      <c r="N170" s="5">
        <v>0</v>
      </c>
      <c r="O170" s="15">
        <v>0</v>
      </c>
      <c r="P170" s="15">
        <v>0</v>
      </c>
      <c r="Q170" s="15">
        <v>0</v>
      </c>
      <c r="R170" s="15">
        <v>0</v>
      </c>
      <c r="S170" s="24">
        <v>0</v>
      </c>
      <c r="U170">
        <f>E170-J170-S170</f>
        <v>0</v>
      </c>
      <c r="V170">
        <f>F170+G170+H170+I170</f>
        <v>0</v>
      </c>
      <c r="W170">
        <f>F170+2*G170+3*H170+4*I170</f>
        <v>0</v>
      </c>
      <c r="X170">
        <f>F170+2*G170+3*H170+4*I170+M170</f>
        <v>0</v>
      </c>
      <c r="Y170" s="13">
        <f>IF(U170=0,0,V170/U170)</f>
        <v>0</v>
      </c>
      <c r="Z170" s="9">
        <f>IF(E170=0,0,(V170+J170)/E170)</f>
        <v>0</v>
      </c>
      <c r="AA170" s="11">
        <f>IF(U170=0,0,W170/U170)</f>
        <v>0</v>
      </c>
      <c r="AB170" s="3">
        <f>AA170-Y170</f>
        <v>0</v>
      </c>
      <c r="AC170" s="28">
        <f>AA170+Z170</f>
        <v>0</v>
      </c>
      <c r="AD170" s="3">
        <f>IF(E170=0,0,(V170+J170+L170)/E170)</f>
        <v>0</v>
      </c>
      <c r="AE170" s="3">
        <f>IF(U170=0,0,X170/U170)</f>
        <v>0</v>
      </c>
      <c r="AF170" s="21">
        <f>Z170+AE170</f>
        <v>0</v>
      </c>
      <c r="AG170" s="3">
        <f>IF(AD170=0,0,1-Z170/AD170)</f>
        <v>0</v>
      </c>
      <c r="AH170" s="3">
        <f>IF(E170=0,0,K170/E170)</f>
        <v>0</v>
      </c>
      <c r="AI170">
        <f>T170</f>
        <v>0</v>
      </c>
    </row>
    <row r="171" spans="1:35">
      <c r="A171">
        <v>170</v>
      </c>
      <c r="B171">
        <v>145</v>
      </c>
      <c r="C171" t="s">
        <v>101</v>
      </c>
      <c r="D171" t="s">
        <v>102</v>
      </c>
      <c r="E171">
        <v>13</v>
      </c>
      <c r="F171">
        <v>0</v>
      </c>
      <c r="G171">
        <v>0</v>
      </c>
      <c r="H171">
        <v>0</v>
      </c>
      <c r="I171">
        <v>0</v>
      </c>
      <c r="J171" s="7">
        <v>1</v>
      </c>
      <c r="K171" s="7">
        <v>2</v>
      </c>
      <c r="L171">
        <v>1</v>
      </c>
      <c r="M171">
        <v>1</v>
      </c>
      <c r="N171" s="5">
        <v>0</v>
      </c>
      <c r="O171" s="15">
        <v>0</v>
      </c>
      <c r="P171" s="15">
        <v>5</v>
      </c>
      <c r="Q171" s="15">
        <v>2</v>
      </c>
      <c r="R171" s="15">
        <v>0</v>
      </c>
      <c r="S171" s="24">
        <v>0</v>
      </c>
      <c r="U171">
        <f>E171-J171-S171</f>
        <v>12</v>
      </c>
      <c r="V171">
        <f>F171+G171+H171+I171</f>
        <v>0</v>
      </c>
      <c r="W171">
        <f>F171+2*G171+3*H171+4*I171</f>
        <v>0</v>
      </c>
      <c r="X171">
        <f>F171+2*G171+3*H171+4*I171+M171</f>
        <v>1</v>
      </c>
      <c r="Y171" s="13">
        <f>IF(U171=0,0,V171/U171)</f>
        <v>0</v>
      </c>
      <c r="Z171" s="9">
        <f>IF(E171=0,0,(V171+J171)/E171)</f>
        <v>7.6923076923076927E-2</v>
      </c>
      <c r="AA171" s="11">
        <f>IF(U171=0,0,W171/U171)</f>
        <v>0</v>
      </c>
      <c r="AB171" s="3">
        <f>AA171-Y171</f>
        <v>0</v>
      </c>
      <c r="AC171" s="28">
        <f>AA171+Z171</f>
        <v>7.6923076923076927E-2</v>
      </c>
      <c r="AD171" s="3">
        <f>IF(E171=0,0,(V171+J171+L171)/E171)</f>
        <v>0.15384615384615385</v>
      </c>
      <c r="AE171" s="3">
        <f>IF(U171=0,0,X171/U171)</f>
        <v>8.3333333333333329E-2</v>
      </c>
      <c r="AF171" s="21">
        <f>Z171+AE171</f>
        <v>0.16025641025641024</v>
      </c>
      <c r="AG171" s="3">
        <f>IF(AD171=0,0,1-Z171/AD171)</f>
        <v>0.5</v>
      </c>
      <c r="AH171" s="3">
        <f>IF(E171=0,0,K171/E171)</f>
        <v>0.15384615384615385</v>
      </c>
      <c r="AI171">
        <f>T171</f>
        <v>0</v>
      </c>
    </row>
    <row r="172" spans="1:35">
      <c r="A172">
        <v>171</v>
      </c>
      <c r="B172">
        <v>40</v>
      </c>
      <c r="C172" t="s">
        <v>263</v>
      </c>
      <c r="D172" t="s">
        <v>83</v>
      </c>
      <c r="E172">
        <v>2</v>
      </c>
      <c r="F172">
        <v>1</v>
      </c>
      <c r="G172">
        <v>0</v>
      </c>
      <c r="H172">
        <v>0</v>
      </c>
      <c r="I172">
        <v>0</v>
      </c>
      <c r="J172" s="7">
        <v>0</v>
      </c>
      <c r="K172" s="7">
        <v>0</v>
      </c>
      <c r="L172">
        <v>1</v>
      </c>
      <c r="M172">
        <v>1</v>
      </c>
      <c r="N172" s="5">
        <v>0</v>
      </c>
      <c r="O172" s="15">
        <v>0</v>
      </c>
      <c r="P172" s="15">
        <v>0</v>
      </c>
      <c r="Q172" s="15">
        <v>0</v>
      </c>
      <c r="R172" s="15">
        <v>0</v>
      </c>
      <c r="S172" s="24">
        <v>0</v>
      </c>
      <c r="U172">
        <f>E172-J172-S172</f>
        <v>2</v>
      </c>
      <c r="V172">
        <f>F172+G172+H172+I172</f>
        <v>1</v>
      </c>
      <c r="W172">
        <f>F172+2*G172+3*H172+4*I172</f>
        <v>1</v>
      </c>
      <c r="X172">
        <f>F172+2*G172+3*H172+4*I172+M172</f>
        <v>2</v>
      </c>
      <c r="Y172" s="13">
        <f>IF(U172=0,0,V172/U172)</f>
        <v>0.5</v>
      </c>
      <c r="Z172" s="9">
        <f>IF(E172=0,0,(V172+J172)/E172)</f>
        <v>0.5</v>
      </c>
      <c r="AA172" s="11">
        <f>IF(U172=0,0,W172/U172)</f>
        <v>0.5</v>
      </c>
      <c r="AB172" s="3">
        <f>AA172-Y172</f>
        <v>0</v>
      </c>
      <c r="AC172" s="28">
        <f>AA172+Z172</f>
        <v>1</v>
      </c>
      <c r="AD172" s="3">
        <f>IF(E172=0,0,(V172+J172+L172)/E172)</f>
        <v>1</v>
      </c>
      <c r="AE172" s="3">
        <f>IF(U172=0,0,X172/U172)</f>
        <v>1</v>
      </c>
      <c r="AF172" s="21">
        <f>Z172+AE172</f>
        <v>1.5</v>
      </c>
      <c r="AG172" s="3">
        <f>IF(AD172=0,0,1-Z172/AD172)</f>
        <v>0.5</v>
      </c>
      <c r="AH172" s="3">
        <f>IF(E172=0,0,K172/E172)</f>
        <v>0</v>
      </c>
      <c r="AI172">
        <f>T172</f>
        <v>0</v>
      </c>
    </row>
    <row r="173" spans="1:35">
      <c r="A173">
        <v>172</v>
      </c>
      <c r="B173">
        <v>1</v>
      </c>
      <c r="C173" t="s">
        <v>156</v>
      </c>
      <c r="D173" t="s">
        <v>87</v>
      </c>
      <c r="E173">
        <v>7</v>
      </c>
      <c r="F173">
        <v>1</v>
      </c>
      <c r="G173">
        <v>1</v>
      </c>
      <c r="H173">
        <v>0</v>
      </c>
      <c r="I173">
        <v>0</v>
      </c>
      <c r="J173" s="7">
        <v>5</v>
      </c>
      <c r="K173" s="7">
        <v>0</v>
      </c>
      <c r="L173">
        <v>0</v>
      </c>
      <c r="M173">
        <v>0</v>
      </c>
      <c r="N173" s="5">
        <v>0</v>
      </c>
      <c r="O173" s="15">
        <v>0</v>
      </c>
      <c r="P173" s="15">
        <v>0</v>
      </c>
      <c r="Q173" s="15">
        <v>0</v>
      </c>
      <c r="R173" s="15">
        <v>0</v>
      </c>
      <c r="S173" s="24">
        <v>0</v>
      </c>
      <c r="U173">
        <f>E173-J173-S173</f>
        <v>2</v>
      </c>
      <c r="V173">
        <f>F173+G173+H173+I173</f>
        <v>2</v>
      </c>
      <c r="W173">
        <f>F173+2*G173+3*H173+4*I173</f>
        <v>3</v>
      </c>
      <c r="X173">
        <f>F173+2*G173+3*H173+4*I173+M173</f>
        <v>3</v>
      </c>
      <c r="Y173" s="13">
        <f>IF(U173=0,0,V173/U173)</f>
        <v>1</v>
      </c>
      <c r="Z173" s="9">
        <f>IF(E173=0,0,(V173+J173)/E173)</f>
        <v>1</v>
      </c>
      <c r="AA173" s="11">
        <f>IF(U173=0,0,W173/U173)</f>
        <v>1.5</v>
      </c>
      <c r="AB173" s="3">
        <f>AA173-Y173</f>
        <v>0.5</v>
      </c>
      <c r="AC173" s="28">
        <f>AA173+Z173</f>
        <v>2.5</v>
      </c>
      <c r="AD173" s="3">
        <f>IF(E173=0,0,(V173+J173+L173)/E173)</f>
        <v>1</v>
      </c>
      <c r="AE173" s="3">
        <f>IF(U173=0,0,X173/U173)</f>
        <v>1.5</v>
      </c>
      <c r="AF173" s="21">
        <f>Z173+AE173</f>
        <v>2.5</v>
      </c>
      <c r="AG173" s="3">
        <f>IF(AD173=0,0,1-Z173/AD173)</f>
        <v>0</v>
      </c>
      <c r="AH173" s="3">
        <f>IF(E173=0,0,K173/E173)</f>
        <v>0</v>
      </c>
      <c r="AI173">
        <f>T173</f>
        <v>0</v>
      </c>
    </row>
    <row r="174" spans="1:35">
      <c r="A174">
        <v>173</v>
      </c>
      <c r="B174">
        <v>9</v>
      </c>
      <c r="C174" t="s">
        <v>80</v>
      </c>
      <c r="D174" t="s">
        <v>81</v>
      </c>
      <c r="E174">
        <v>18</v>
      </c>
      <c r="F174">
        <v>1</v>
      </c>
      <c r="G174">
        <v>3</v>
      </c>
      <c r="H174">
        <v>0</v>
      </c>
      <c r="I174">
        <v>0</v>
      </c>
      <c r="J174" s="7">
        <v>9</v>
      </c>
      <c r="K174" s="7">
        <v>0</v>
      </c>
      <c r="L174">
        <v>0</v>
      </c>
      <c r="M174">
        <v>0</v>
      </c>
      <c r="N174" s="5">
        <v>5</v>
      </c>
      <c r="O174" s="15">
        <v>0</v>
      </c>
      <c r="P174" s="15">
        <v>3</v>
      </c>
      <c r="Q174" s="15">
        <v>0</v>
      </c>
      <c r="R174" s="15">
        <v>1</v>
      </c>
      <c r="S174" s="24">
        <v>1</v>
      </c>
      <c r="T174" s="15" t="s">
        <v>303</v>
      </c>
      <c r="U174">
        <f>E174-J174-S174</f>
        <v>8</v>
      </c>
      <c r="V174">
        <f>F174+G174+H174+I174</f>
        <v>4</v>
      </c>
      <c r="W174">
        <f>F174+2*G174+3*H174+4*I174</f>
        <v>7</v>
      </c>
      <c r="X174">
        <f>F174+2*G174+3*H174+4*I174+M174</f>
        <v>7</v>
      </c>
      <c r="Y174" s="13">
        <f>IF(U174=0,0,V174/U174)</f>
        <v>0.5</v>
      </c>
      <c r="Z174" s="9">
        <f>IF(E174=0,0,(V174+J174)/E174)</f>
        <v>0.72222222222222221</v>
      </c>
      <c r="AA174" s="11">
        <f>IF(U174=0,0,W174/U174)</f>
        <v>0.875</v>
      </c>
      <c r="AB174" s="3">
        <f>AA174-Y174</f>
        <v>0.375</v>
      </c>
      <c r="AC174" s="28">
        <f>AA174+Z174</f>
        <v>1.5972222222222223</v>
      </c>
      <c r="AD174" s="3">
        <f>IF(E174=0,0,(V174+J174+L174)/E174)</f>
        <v>0.72222222222222221</v>
      </c>
      <c r="AE174" s="3">
        <f>IF(U174=0,0,X174/U174)</f>
        <v>0.875</v>
      </c>
      <c r="AF174" s="21">
        <f>Z174+AE174</f>
        <v>1.5972222222222223</v>
      </c>
      <c r="AG174" s="3">
        <f>IF(AD174=0,0,1-Z174/AD174)</f>
        <v>0</v>
      </c>
      <c r="AH174" s="3">
        <f>IF(E174=0,0,K174/E174)</f>
        <v>0</v>
      </c>
      <c r="AI174" t="str">
        <f>T174</f>
        <v xml:space="preserve">ffd=1, 1bt=1, rfayx=2, rfp=1, rfa=1, </v>
      </c>
    </row>
    <row r="175" spans="1:35">
      <c r="A175">
        <v>174</v>
      </c>
      <c r="B175">
        <v>81</v>
      </c>
      <c r="C175" t="s">
        <v>136</v>
      </c>
      <c r="D175" t="s">
        <v>102</v>
      </c>
      <c r="E175">
        <v>12</v>
      </c>
      <c r="F175">
        <v>2</v>
      </c>
      <c r="G175">
        <v>0</v>
      </c>
      <c r="H175">
        <v>0</v>
      </c>
      <c r="I175">
        <v>0</v>
      </c>
      <c r="J175" s="7">
        <v>3</v>
      </c>
      <c r="K175" s="7">
        <v>1</v>
      </c>
      <c r="L175">
        <v>2</v>
      </c>
      <c r="M175">
        <v>3</v>
      </c>
      <c r="N175" s="5">
        <v>1</v>
      </c>
      <c r="O175" s="15">
        <v>0</v>
      </c>
      <c r="P175" s="15">
        <v>3</v>
      </c>
      <c r="Q175" s="15">
        <v>1</v>
      </c>
      <c r="R175" s="15">
        <v>0</v>
      </c>
      <c r="S175" s="24">
        <v>0</v>
      </c>
      <c r="U175">
        <f>E175-J175-S175</f>
        <v>9</v>
      </c>
      <c r="V175">
        <f>F175+G175+H175+I175</f>
        <v>2</v>
      </c>
      <c r="W175">
        <f>F175+2*G175+3*H175+4*I175</f>
        <v>2</v>
      </c>
      <c r="X175">
        <f>F175+2*G175+3*H175+4*I175+M175</f>
        <v>5</v>
      </c>
      <c r="Y175" s="13">
        <f>IF(U175=0,0,V175/U175)</f>
        <v>0.22222222222222221</v>
      </c>
      <c r="Z175" s="9">
        <f>IF(E175=0,0,(V175+J175)/E175)</f>
        <v>0.41666666666666669</v>
      </c>
      <c r="AA175" s="11">
        <f>IF(U175=0,0,W175/U175)</f>
        <v>0.22222222222222221</v>
      </c>
      <c r="AB175" s="3">
        <f>AA175-Y175</f>
        <v>0</v>
      </c>
      <c r="AC175" s="28">
        <f>AA175+Z175</f>
        <v>0.63888888888888884</v>
      </c>
      <c r="AD175" s="3">
        <f>IF(E175=0,0,(V175+J175+L175)/E175)</f>
        <v>0.58333333333333337</v>
      </c>
      <c r="AE175" s="3">
        <f>IF(U175=0,0,X175/U175)</f>
        <v>0.55555555555555558</v>
      </c>
      <c r="AF175" s="21">
        <f>Z175+AE175</f>
        <v>0.97222222222222232</v>
      </c>
      <c r="AG175" s="3">
        <f>IF(AD175=0,0,1-Z175/AD175)</f>
        <v>0.2857142857142857</v>
      </c>
      <c r="AH175" s="3">
        <f>IF(E175=0,0,K175/E175)</f>
        <v>8.3333333333333329E-2</v>
      </c>
      <c r="AI175">
        <f>T175</f>
        <v>0</v>
      </c>
    </row>
    <row r="176" spans="1:35">
      <c r="A176">
        <v>175</v>
      </c>
      <c r="B176">
        <v>20</v>
      </c>
      <c r="C176" t="s">
        <v>190</v>
      </c>
      <c r="D176" t="s">
        <v>35</v>
      </c>
      <c r="E176">
        <v>15</v>
      </c>
      <c r="F176">
        <v>0</v>
      </c>
      <c r="G176">
        <v>4</v>
      </c>
      <c r="H176">
        <v>0</v>
      </c>
      <c r="I176">
        <v>0</v>
      </c>
      <c r="J176" s="7">
        <v>4</v>
      </c>
      <c r="K176" s="7">
        <v>0</v>
      </c>
      <c r="L176">
        <v>3</v>
      </c>
      <c r="M176">
        <v>6</v>
      </c>
      <c r="N176" s="5">
        <v>11</v>
      </c>
      <c r="O176" s="15">
        <v>0</v>
      </c>
      <c r="P176" s="15">
        <v>1</v>
      </c>
      <c r="Q176" s="15">
        <v>1</v>
      </c>
      <c r="R176" s="15">
        <v>1</v>
      </c>
      <c r="S176" s="24">
        <v>1</v>
      </c>
      <c r="T176" s="15" t="s">
        <v>280</v>
      </c>
      <c r="U176">
        <f>E176-J176-S176</f>
        <v>10</v>
      </c>
      <c r="V176">
        <f>F176+G176+H176+I176</f>
        <v>4</v>
      </c>
      <c r="W176">
        <f>F176+2*G176+3*H176+4*I176</f>
        <v>8</v>
      </c>
      <c r="X176">
        <f>F176+2*G176+3*H176+4*I176+M176</f>
        <v>14</v>
      </c>
      <c r="Y176" s="13">
        <f>IF(U176=0,0,V176/U176)</f>
        <v>0.4</v>
      </c>
      <c r="Z176" s="9">
        <f>IF(E176=0,0,(V176+J176)/E176)</f>
        <v>0.53333333333333333</v>
      </c>
      <c r="AA176" s="11">
        <f>IF(U176=0,0,W176/U176)</f>
        <v>0.8</v>
      </c>
      <c r="AB176" s="3">
        <f>AA176-Y176</f>
        <v>0.4</v>
      </c>
      <c r="AC176" s="28">
        <f>AA176+Z176</f>
        <v>1.3333333333333335</v>
      </c>
      <c r="AD176" s="3">
        <f>IF(E176=0,0,(V176+J176+L176)/E176)</f>
        <v>0.73333333333333328</v>
      </c>
      <c r="AE176" s="3">
        <f>IF(U176=0,0,X176/U176)</f>
        <v>1.4</v>
      </c>
      <c r="AF176" s="21">
        <f>Z176+AE176</f>
        <v>1.9333333333333331</v>
      </c>
      <c r="AG176" s="3">
        <f>IF(AD176=0,0,1-Z176/AD176)</f>
        <v>0.27272727272727271</v>
      </c>
      <c r="AH176" s="3">
        <f>IF(E176=0,0,K176/E176)</f>
        <v>0</v>
      </c>
      <c r="AI176" t="str">
        <f>T176</f>
        <v xml:space="preserve">rfd=1, lfg=1, ssg=2, cfa=1, pg=1, lfa=1, 2bg=1, lfa!=1, </v>
      </c>
    </row>
    <row r="177" spans="1:35">
      <c r="A177">
        <v>176</v>
      </c>
      <c r="B177">
        <v>8</v>
      </c>
      <c r="C177" t="s">
        <v>88</v>
      </c>
      <c r="D177" t="s">
        <v>83</v>
      </c>
      <c r="E177">
        <v>14</v>
      </c>
      <c r="F177">
        <v>4</v>
      </c>
      <c r="G177">
        <v>0</v>
      </c>
      <c r="H177">
        <v>0</v>
      </c>
      <c r="I177">
        <v>1</v>
      </c>
      <c r="J177" s="7">
        <v>5</v>
      </c>
      <c r="K177" s="7">
        <v>0</v>
      </c>
      <c r="L177">
        <v>1</v>
      </c>
      <c r="M177">
        <v>1</v>
      </c>
      <c r="N177" s="5">
        <v>4</v>
      </c>
      <c r="O177" s="15">
        <v>0</v>
      </c>
      <c r="P177" s="15">
        <v>0</v>
      </c>
      <c r="Q177" s="15">
        <v>0</v>
      </c>
      <c r="R177" s="15">
        <v>2</v>
      </c>
      <c r="S177" s="24">
        <v>0</v>
      </c>
      <c r="T177" s="15" t="s">
        <v>241</v>
      </c>
      <c r="U177">
        <f>E177-J177-S177</f>
        <v>9</v>
      </c>
      <c r="V177">
        <f>F177+G177+H177+I177</f>
        <v>5</v>
      </c>
      <c r="W177">
        <f>F177+2*G177+3*H177+4*I177</f>
        <v>8</v>
      </c>
      <c r="X177">
        <f>F177+2*G177+3*H177+4*I177+M177</f>
        <v>9</v>
      </c>
      <c r="Y177" s="13">
        <f>IF(U177=0,0,V177/U177)</f>
        <v>0.55555555555555558</v>
      </c>
      <c r="Z177" s="9">
        <f>IF(E177=0,0,(V177+J177)/E177)</f>
        <v>0.7142857142857143</v>
      </c>
      <c r="AA177" s="11">
        <f>IF(U177=0,0,W177/U177)</f>
        <v>0.88888888888888884</v>
      </c>
      <c r="AB177" s="3">
        <f>AA177-Y177</f>
        <v>0.33333333333333326</v>
      </c>
      <c r="AC177" s="28">
        <f>AA177+Z177</f>
        <v>1.6031746031746033</v>
      </c>
      <c r="AD177" s="3">
        <f>IF(E177=0,0,(V177+J177+L177)/E177)</f>
        <v>0.7857142857142857</v>
      </c>
      <c r="AE177" s="3">
        <f>IF(U177=0,0,X177/U177)</f>
        <v>1</v>
      </c>
      <c r="AF177" s="21">
        <f>Z177+AE177</f>
        <v>1.7142857142857144</v>
      </c>
      <c r="AG177" s="3">
        <f>IF(AD177=0,0,1-Z177/AD177)</f>
        <v>9.0909090909090828E-2</v>
      </c>
      <c r="AH177" s="3">
        <f>IF(E177=0,0,K177/E177)</f>
        <v>0</v>
      </c>
      <c r="AI177" t="str">
        <f>T177</f>
        <v xml:space="preserve">ffp!=1, 3bg=1, lfa=1, cfa!=1, </v>
      </c>
    </row>
    <row r="178" spans="1:35">
      <c r="A178">
        <v>177</v>
      </c>
      <c r="B178">
        <v>99</v>
      </c>
      <c r="C178" t="s">
        <v>151</v>
      </c>
      <c r="D178" t="s">
        <v>98</v>
      </c>
      <c r="E178">
        <v>2</v>
      </c>
      <c r="F178">
        <v>0</v>
      </c>
      <c r="G178">
        <v>0</v>
      </c>
      <c r="H178">
        <v>0</v>
      </c>
      <c r="I178">
        <v>0</v>
      </c>
      <c r="J178" s="7">
        <v>1</v>
      </c>
      <c r="K178" s="7">
        <v>1</v>
      </c>
      <c r="L178">
        <v>0</v>
      </c>
      <c r="M178">
        <v>0</v>
      </c>
      <c r="N178" s="5">
        <v>1</v>
      </c>
      <c r="O178" s="15">
        <v>0</v>
      </c>
      <c r="P178" s="15">
        <v>0</v>
      </c>
      <c r="Q178" s="15">
        <v>0</v>
      </c>
      <c r="R178" s="15">
        <v>0</v>
      </c>
      <c r="S178" s="24">
        <v>0</v>
      </c>
      <c r="U178">
        <f>E178-J178-S178</f>
        <v>1</v>
      </c>
      <c r="V178">
        <f>F178+G178+H178+I178</f>
        <v>0</v>
      </c>
      <c r="W178">
        <f>F178+2*G178+3*H178+4*I178</f>
        <v>0</v>
      </c>
      <c r="X178">
        <f>F178+2*G178+3*H178+4*I178+M178</f>
        <v>0</v>
      </c>
      <c r="Y178" s="13">
        <f>IF(U178=0,0,V178/U178)</f>
        <v>0</v>
      </c>
      <c r="Z178" s="9">
        <f>IF(E178=0,0,(V178+J178)/E178)</f>
        <v>0.5</v>
      </c>
      <c r="AA178" s="11">
        <f>IF(U178=0,0,W178/U178)</f>
        <v>0</v>
      </c>
      <c r="AB178" s="3">
        <f>AA178-Y178</f>
        <v>0</v>
      </c>
      <c r="AC178" s="28">
        <f>AA178+Z178</f>
        <v>0.5</v>
      </c>
      <c r="AD178" s="3">
        <f>IF(E178=0,0,(V178+J178+L178)/E178)</f>
        <v>0.5</v>
      </c>
      <c r="AE178" s="3">
        <f>IF(U178=0,0,X178/U178)</f>
        <v>0</v>
      </c>
      <c r="AF178" s="21">
        <f>Z178+AE178</f>
        <v>0.5</v>
      </c>
      <c r="AG178" s="3">
        <f>IF(AD178=0,0,1-Z178/AD178)</f>
        <v>0</v>
      </c>
      <c r="AH178" s="3">
        <f>IF(E178=0,0,K178/E178)</f>
        <v>0.5</v>
      </c>
      <c r="AI178">
        <f>T178</f>
        <v>0</v>
      </c>
    </row>
    <row r="179" spans="1:35">
      <c r="A179">
        <v>178</v>
      </c>
      <c r="B179">
        <v>35</v>
      </c>
      <c r="C179" t="s">
        <v>113</v>
      </c>
      <c r="D179" t="s">
        <v>81</v>
      </c>
      <c r="E179">
        <v>20</v>
      </c>
      <c r="F179">
        <v>3</v>
      </c>
      <c r="G179">
        <v>3</v>
      </c>
      <c r="H179">
        <v>1</v>
      </c>
      <c r="I179">
        <v>0</v>
      </c>
      <c r="J179" s="7">
        <v>1</v>
      </c>
      <c r="K179" s="7">
        <v>1</v>
      </c>
      <c r="L179">
        <v>2</v>
      </c>
      <c r="M179">
        <v>3</v>
      </c>
      <c r="N179" s="5">
        <v>4</v>
      </c>
      <c r="O179" s="15">
        <v>0</v>
      </c>
      <c r="P179" s="15">
        <v>2</v>
      </c>
      <c r="Q179" s="15">
        <v>4</v>
      </c>
      <c r="R179" s="15">
        <v>3</v>
      </c>
      <c r="S179" s="24">
        <v>0</v>
      </c>
      <c r="T179" s="15" t="s">
        <v>307</v>
      </c>
      <c r="U179">
        <f>E179-J179-S179</f>
        <v>19</v>
      </c>
      <c r="V179">
        <f>F179+G179+H179+I179</f>
        <v>7</v>
      </c>
      <c r="W179">
        <f>F179+2*G179+3*H179+4*I179</f>
        <v>12</v>
      </c>
      <c r="X179">
        <f>F179+2*G179+3*H179+4*I179+M179</f>
        <v>15</v>
      </c>
      <c r="Y179" s="13">
        <f>IF(U179=0,0,V179/U179)</f>
        <v>0.36842105263157893</v>
      </c>
      <c r="Z179" s="9">
        <f>IF(E179=0,0,(V179+J179)/E179)</f>
        <v>0.4</v>
      </c>
      <c r="AA179" s="11">
        <f>IF(U179=0,0,W179/U179)</f>
        <v>0.63157894736842102</v>
      </c>
      <c r="AB179" s="3">
        <f>AA179-Y179</f>
        <v>0.26315789473684209</v>
      </c>
      <c r="AC179" s="28">
        <f>AA179+Z179</f>
        <v>1.0315789473684212</v>
      </c>
      <c r="AD179" s="3">
        <f>IF(E179=0,0,(V179+J179+L179)/E179)</f>
        <v>0.5</v>
      </c>
      <c r="AE179" s="3">
        <f>IF(U179=0,0,X179/U179)</f>
        <v>0.78947368421052633</v>
      </c>
      <c r="AF179" s="21">
        <f>Z179+AE179</f>
        <v>1.1894736842105265</v>
      </c>
      <c r="AG179" s="3">
        <f>IF(AD179=0,0,1-Z179/AD179)</f>
        <v>0.19999999999999996</v>
      </c>
      <c r="AH179" s="3">
        <f>IF(E179=0,0,K179/E179)</f>
        <v>0.05</v>
      </c>
      <c r="AI179" t="str">
        <f>T179</f>
        <v xml:space="preserve">3bt=1, cfp=1, pa=1, 1ba=1, pt=1, 3bg=2, rfa=1, 2ba=1, </v>
      </c>
    </row>
    <row r="180" spans="1:35">
      <c r="A180">
        <v>179</v>
      </c>
      <c r="B180">
        <v>79</v>
      </c>
      <c r="C180" t="s">
        <v>271</v>
      </c>
      <c r="D180" t="s">
        <v>102</v>
      </c>
      <c r="E180">
        <v>5</v>
      </c>
      <c r="F180">
        <v>1</v>
      </c>
      <c r="G180">
        <v>0</v>
      </c>
      <c r="H180">
        <v>0</v>
      </c>
      <c r="I180">
        <v>0</v>
      </c>
      <c r="J180" s="7">
        <v>1</v>
      </c>
      <c r="K180" s="7">
        <v>0</v>
      </c>
      <c r="L180">
        <v>1</v>
      </c>
      <c r="M180">
        <v>3</v>
      </c>
      <c r="N180" s="5">
        <v>1</v>
      </c>
      <c r="O180" s="15">
        <v>1</v>
      </c>
      <c r="P180" s="15">
        <v>1</v>
      </c>
      <c r="Q180" s="15">
        <v>0</v>
      </c>
      <c r="R180" s="15">
        <v>0</v>
      </c>
      <c r="S180" s="24">
        <v>0</v>
      </c>
      <c r="U180">
        <f>E180-J180-S180</f>
        <v>4</v>
      </c>
      <c r="V180">
        <f>F180+G180+H180+I180</f>
        <v>1</v>
      </c>
      <c r="W180">
        <f>F180+2*G180+3*H180+4*I180</f>
        <v>1</v>
      </c>
      <c r="X180">
        <f>F180+2*G180+3*H180+4*I180+M180</f>
        <v>4</v>
      </c>
      <c r="Y180" s="13">
        <f>IF(U180=0,0,V180/U180)</f>
        <v>0.25</v>
      </c>
      <c r="Z180" s="9">
        <f>IF(E180=0,0,(V180+J180)/E180)</f>
        <v>0.4</v>
      </c>
      <c r="AA180" s="11">
        <f>IF(U180=0,0,W180/U180)</f>
        <v>0.25</v>
      </c>
      <c r="AB180" s="3">
        <f>AA180-Y180</f>
        <v>0</v>
      </c>
      <c r="AC180" s="28">
        <f>AA180+Z180</f>
        <v>0.65</v>
      </c>
      <c r="AD180" s="3">
        <f>IF(E180=0,0,(V180+J180+L180)/E180)</f>
        <v>0.6</v>
      </c>
      <c r="AE180" s="3">
        <f>IF(U180=0,0,X180/U180)</f>
        <v>1</v>
      </c>
      <c r="AF180" s="21">
        <f>Z180+AE180</f>
        <v>1.4</v>
      </c>
      <c r="AG180" s="3">
        <f>IF(AD180=0,0,1-Z180/AD180)</f>
        <v>0.33333333333333326</v>
      </c>
      <c r="AH180" s="3">
        <f>IF(E180=0,0,K180/E180)</f>
        <v>0</v>
      </c>
      <c r="AI180">
        <f>T180</f>
        <v>0</v>
      </c>
    </row>
    <row r="181" spans="1:35">
      <c r="A181">
        <v>180</v>
      </c>
      <c r="B181">
        <v>119</v>
      </c>
      <c r="C181" t="s">
        <v>103</v>
      </c>
      <c r="D181" t="s">
        <v>87</v>
      </c>
      <c r="E181">
        <v>6</v>
      </c>
      <c r="F181">
        <v>1</v>
      </c>
      <c r="G181">
        <v>0</v>
      </c>
      <c r="H181">
        <v>0</v>
      </c>
      <c r="I181">
        <v>0</v>
      </c>
      <c r="J181" s="7">
        <v>0</v>
      </c>
      <c r="K181" s="7">
        <v>0</v>
      </c>
      <c r="L181">
        <v>2</v>
      </c>
      <c r="M181">
        <v>3</v>
      </c>
      <c r="N181" s="5">
        <v>0</v>
      </c>
      <c r="O181" s="15">
        <v>0</v>
      </c>
      <c r="P181" s="15">
        <v>1</v>
      </c>
      <c r="Q181" s="15">
        <v>0</v>
      </c>
      <c r="R181" s="15">
        <v>2</v>
      </c>
      <c r="S181" s="24">
        <v>0</v>
      </c>
      <c r="U181">
        <f>E181-J181-S181</f>
        <v>6</v>
      </c>
      <c r="V181">
        <f>F181+G181+H181+I181</f>
        <v>1</v>
      </c>
      <c r="W181">
        <f>F181+2*G181+3*H181+4*I181</f>
        <v>1</v>
      </c>
      <c r="X181">
        <f>F181+2*G181+3*H181+4*I181+M181</f>
        <v>4</v>
      </c>
      <c r="Y181" s="13">
        <f>IF(U181=0,0,V181/U181)</f>
        <v>0.16666666666666666</v>
      </c>
      <c r="Z181" s="9">
        <f>IF(E181=0,0,(V181+J181)/E181)</f>
        <v>0.16666666666666666</v>
      </c>
      <c r="AA181" s="11">
        <f>IF(U181=0,0,W181/U181)</f>
        <v>0.16666666666666666</v>
      </c>
      <c r="AB181" s="3">
        <f>AA181-Y181</f>
        <v>0</v>
      </c>
      <c r="AC181" s="28">
        <f>AA181+Z181</f>
        <v>0.33333333333333331</v>
      </c>
      <c r="AD181" s="3">
        <f>IF(E181=0,0,(V181+J181+L181)/E181)</f>
        <v>0.5</v>
      </c>
      <c r="AE181" s="3">
        <f>IF(U181=0,0,X181/U181)</f>
        <v>0.66666666666666663</v>
      </c>
      <c r="AF181" s="21">
        <f>Z181+AE181</f>
        <v>0.83333333333333326</v>
      </c>
      <c r="AG181" s="3">
        <f>IF(AD181=0,0,1-Z181/AD181)</f>
        <v>0.66666666666666674</v>
      </c>
      <c r="AH181" s="3">
        <f>IF(E181=0,0,K181/E181)</f>
        <v>0</v>
      </c>
      <c r="AI181">
        <f>T181</f>
        <v>0</v>
      </c>
    </row>
    <row r="182" spans="1:35">
      <c r="A182">
        <v>181</v>
      </c>
      <c r="B182">
        <v>178</v>
      </c>
      <c r="C182" t="s">
        <v>90</v>
      </c>
      <c r="D182" t="s">
        <v>83</v>
      </c>
      <c r="E182">
        <v>3</v>
      </c>
      <c r="F182">
        <v>0</v>
      </c>
      <c r="G182">
        <v>0</v>
      </c>
      <c r="H182">
        <v>0</v>
      </c>
      <c r="I182">
        <v>0</v>
      </c>
      <c r="J182" s="7">
        <v>0</v>
      </c>
      <c r="K182" s="7">
        <v>0</v>
      </c>
      <c r="L182">
        <v>0</v>
      </c>
      <c r="M182">
        <v>0</v>
      </c>
      <c r="N182" s="5">
        <v>1</v>
      </c>
      <c r="O182" s="15">
        <v>0</v>
      </c>
      <c r="P182" s="15">
        <v>0</v>
      </c>
      <c r="Q182" s="15">
        <v>0</v>
      </c>
      <c r="R182" s="15">
        <v>2</v>
      </c>
      <c r="S182" s="24">
        <v>1</v>
      </c>
      <c r="T182" s="15" t="s">
        <v>193</v>
      </c>
      <c r="U182">
        <f>E182-J182-S182</f>
        <v>2</v>
      </c>
      <c r="V182">
        <f>F182+G182+H182+I182</f>
        <v>0</v>
      </c>
      <c r="W182">
        <f>F182+2*G182+3*H182+4*I182</f>
        <v>0</v>
      </c>
      <c r="X182">
        <f>F182+2*G182+3*H182+4*I182+M182</f>
        <v>0</v>
      </c>
      <c r="Y182" s="13">
        <f>IF(U182=0,0,V182/U182)</f>
        <v>0</v>
      </c>
      <c r="Z182" s="9">
        <f>IF(E182=0,0,(V182+J182)/E182)</f>
        <v>0</v>
      </c>
      <c r="AA182" s="11">
        <f>IF(U182=0,0,W182/U182)</f>
        <v>0</v>
      </c>
      <c r="AB182" s="3">
        <f>AA182-Y182</f>
        <v>0</v>
      </c>
      <c r="AC182" s="28">
        <f>AA182+Z182</f>
        <v>0</v>
      </c>
      <c r="AD182" s="3">
        <f>IF(E182=0,0,(V182+J182+L182)/E182)</f>
        <v>0</v>
      </c>
      <c r="AE182" s="3">
        <f>IF(U182=0,0,X182/U182)</f>
        <v>0</v>
      </c>
      <c r="AF182" s="21">
        <f>Z182+AE182</f>
        <v>0</v>
      </c>
      <c r="AG182" s="3">
        <f>IF(AD182=0,0,1-Z182/AD182)</f>
        <v>0</v>
      </c>
      <c r="AH182" s="3">
        <f>IF(E182=0,0,K182/E182)</f>
        <v>0</v>
      </c>
      <c r="AI182" t="str">
        <f>T182</f>
        <v xml:space="preserve">3ba=1, lfa=2, </v>
      </c>
    </row>
    <row r="183" spans="1:35">
      <c r="A183">
        <v>182</v>
      </c>
      <c r="B183">
        <v>65</v>
      </c>
      <c r="C183" s="25" t="s">
        <v>126</v>
      </c>
      <c r="D183" t="s">
        <v>81</v>
      </c>
      <c r="E183">
        <v>14</v>
      </c>
      <c r="F183">
        <v>3</v>
      </c>
      <c r="G183">
        <v>0</v>
      </c>
      <c r="H183">
        <v>0</v>
      </c>
      <c r="I183">
        <v>0</v>
      </c>
      <c r="J183" s="7">
        <v>4</v>
      </c>
      <c r="K183" s="7">
        <v>2</v>
      </c>
      <c r="L183">
        <v>1</v>
      </c>
      <c r="M183">
        <v>1</v>
      </c>
      <c r="N183" s="5">
        <v>5</v>
      </c>
      <c r="O183" s="15">
        <v>0</v>
      </c>
      <c r="P183" s="15">
        <v>3</v>
      </c>
      <c r="Q183" s="15">
        <v>1</v>
      </c>
      <c r="R183" s="15">
        <v>0</v>
      </c>
      <c r="S183" s="24">
        <v>0</v>
      </c>
      <c r="T183" s="15" t="s">
        <v>309</v>
      </c>
      <c r="U183">
        <f>E183-J183-S183</f>
        <v>10</v>
      </c>
      <c r="V183">
        <f>F183+G183+H183+I183</f>
        <v>3</v>
      </c>
      <c r="W183">
        <f>F183+2*G183+3*H183+4*I183</f>
        <v>3</v>
      </c>
      <c r="X183">
        <f>F183+2*G183+3*H183+4*I183+M183</f>
        <v>4</v>
      </c>
      <c r="Y183" s="13">
        <f>IF(U183=0,0,V183/U183)</f>
        <v>0.3</v>
      </c>
      <c r="Z183" s="9">
        <f>IF(E183=0,0,(V183+J183)/E183)</f>
        <v>0.5</v>
      </c>
      <c r="AA183" s="11">
        <f>IF(U183=0,0,W183/U183)</f>
        <v>0.3</v>
      </c>
      <c r="AB183" s="3">
        <f>AA183-Y183</f>
        <v>0</v>
      </c>
      <c r="AC183" s="28">
        <f>AA183+Z183</f>
        <v>0.8</v>
      </c>
      <c r="AD183" s="3">
        <f>IF(E183=0,0,(V183+J183+L183)/E183)</f>
        <v>0.5714285714285714</v>
      </c>
      <c r="AE183" s="3">
        <f>IF(U183=0,0,X183/U183)</f>
        <v>0.4</v>
      </c>
      <c r="AF183" s="21">
        <f>Z183+AE183</f>
        <v>0.9</v>
      </c>
      <c r="AG183" s="3">
        <f>IF(AD183=0,0,1-Z183/AD183)</f>
        <v>0.125</v>
      </c>
      <c r="AH183" s="3">
        <f>IF(E183=0,0,K183/E183)</f>
        <v>0.14285714285714285</v>
      </c>
      <c r="AI183" t="str">
        <f>T183</f>
        <v xml:space="preserve">pg!=1, pg=1, sst=1, lfd=1, 3bgyx!=1, </v>
      </c>
    </row>
    <row r="184" spans="1:35">
      <c r="A184">
        <v>183</v>
      </c>
      <c r="B184">
        <v>53</v>
      </c>
      <c r="C184" t="s">
        <v>125</v>
      </c>
      <c r="D184" t="s">
        <v>102</v>
      </c>
      <c r="E184">
        <v>12</v>
      </c>
      <c r="F184">
        <v>1</v>
      </c>
      <c r="G184">
        <v>2</v>
      </c>
      <c r="H184">
        <v>0</v>
      </c>
      <c r="I184">
        <v>0</v>
      </c>
      <c r="J184" s="7">
        <v>2</v>
      </c>
      <c r="K184" s="7">
        <v>0</v>
      </c>
      <c r="L184">
        <v>2</v>
      </c>
      <c r="M184">
        <v>2</v>
      </c>
      <c r="N184" s="5">
        <v>2</v>
      </c>
      <c r="O184" s="15">
        <v>0</v>
      </c>
      <c r="P184" s="15">
        <v>3</v>
      </c>
      <c r="Q184" s="15">
        <v>0</v>
      </c>
      <c r="R184" s="15">
        <v>1</v>
      </c>
      <c r="S184" s="24">
        <v>0</v>
      </c>
      <c r="U184">
        <f>E184-J184-S184</f>
        <v>10</v>
      </c>
      <c r="V184">
        <f>F184+G184+H184+I184</f>
        <v>3</v>
      </c>
      <c r="W184">
        <f>F184+2*G184+3*H184+4*I184</f>
        <v>5</v>
      </c>
      <c r="X184">
        <f>F184+2*G184+3*H184+4*I184+M184</f>
        <v>7</v>
      </c>
      <c r="Y184" s="13">
        <f>IF(U184=0,0,V184/U184)</f>
        <v>0.3</v>
      </c>
      <c r="Z184" s="9">
        <f>IF(E184=0,0,(V184+J184)/E184)</f>
        <v>0.41666666666666669</v>
      </c>
      <c r="AA184" s="11">
        <f>IF(U184=0,0,W184/U184)</f>
        <v>0.5</v>
      </c>
      <c r="AB184" s="3">
        <f>AA184-Y184</f>
        <v>0.2</v>
      </c>
      <c r="AC184" s="28">
        <f>AA184+Z184</f>
        <v>0.91666666666666674</v>
      </c>
      <c r="AD184" s="3">
        <f>IF(E184=0,0,(V184+J184+L184)/E184)</f>
        <v>0.58333333333333337</v>
      </c>
      <c r="AE184" s="3">
        <f>IF(U184=0,0,X184/U184)</f>
        <v>0.7</v>
      </c>
      <c r="AF184" s="21">
        <f>Z184+AE184</f>
        <v>1.1166666666666667</v>
      </c>
      <c r="AG184" s="3">
        <f>IF(AD184=0,0,1-Z184/AD184)</f>
        <v>0.2857142857142857</v>
      </c>
      <c r="AH184" s="3">
        <f>IF(E184=0,0,K184/E184)</f>
        <v>0</v>
      </c>
      <c r="AI184">
        <f>T184</f>
        <v>0</v>
      </c>
    </row>
    <row r="185" spans="1:35">
      <c r="A185">
        <v>184</v>
      </c>
      <c r="B185">
        <v>21</v>
      </c>
      <c r="C185" t="s">
        <v>173</v>
      </c>
      <c r="D185" t="s">
        <v>102</v>
      </c>
      <c r="E185">
        <v>16</v>
      </c>
      <c r="F185">
        <v>5</v>
      </c>
      <c r="G185">
        <v>1</v>
      </c>
      <c r="H185">
        <v>0</v>
      </c>
      <c r="I185">
        <v>0</v>
      </c>
      <c r="J185" s="7">
        <v>5</v>
      </c>
      <c r="K185" s="7">
        <v>0</v>
      </c>
      <c r="L185">
        <v>0</v>
      </c>
      <c r="M185">
        <v>2</v>
      </c>
      <c r="N185" s="5">
        <v>3</v>
      </c>
      <c r="O185" s="15">
        <v>0</v>
      </c>
      <c r="P185" s="15">
        <v>3</v>
      </c>
      <c r="Q185" s="15">
        <v>0</v>
      </c>
      <c r="R185" s="15">
        <v>2</v>
      </c>
      <c r="S185" s="24">
        <v>0</v>
      </c>
      <c r="U185">
        <f>E185-J185-S185</f>
        <v>11</v>
      </c>
      <c r="V185">
        <f>F185+G185+H185+I185</f>
        <v>6</v>
      </c>
      <c r="W185">
        <f>F185+2*G185+3*H185+4*I185</f>
        <v>7</v>
      </c>
      <c r="X185">
        <f>F185+2*G185+3*H185+4*I185+M185</f>
        <v>9</v>
      </c>
      <c r="Y185" s="13">
        <f>IF(U185=0,0,V185/U185)</f>
        <v>0.54545454545454541</v>
      </c>
      <c r="Z185" s="9">
        <f>IF(E185=0,0,(V185+J185)/E185)</f>
        <v>0.6875</v>
      </c>
      <c r="AA185" s="11">
        <f>IF(U185=0,0,W185/U185)</f>
        <v>0.63636363636363635</v>
      </c>
      <c r="AB185" s="3">
        <f>AA185-Y185</f>
        <v>9.0909090909090939E-2</v>
      </c>
      <c r="AC185" s="28">
        <f>AA185+Z185</f>
        <v>1.3238636363636362</v>
      </c>
      <c r="AD185" s="3">
        <f>IF(E185=0,0,(V185+J185+L185)/E185)</f>
        <v>0.6875</v>
      </c>
      <c r="AE185" s="3">
        <f>IF(U185=0,0,X185/U185)</f>
        <v>0.81818181818181823</v>
      </c>
      <c r="AF185" s="21">
        <f>Z185+AE185</f>
        <v>1.5056818181818183</v>
      </c>
      <c r="AG185" s="3">
        <f>IF(AD185=0,0,1-Z185/AD185)</f>
        <v>0</v>
      </c>
      <c r="AH185" s="3">
        <f>IF(E185=0,0,K185/E185)</f>
        <v>0</v>
      </c>
      <c r="AI185">
        <f>T185</f>
        <v>0</v>
      </c>
    </row>
    <row r="186" spans="1:35">
      <c r="A186">
        <v>185</v>
      </c>
      <c r="B186">
        <v>85</v>
      </c>
      <c r="C186" t="s">
        <v>50</v>
      </c>
      <c r="D186" t="s">
        <v>32</v>
      </c>
      <c r="E186">
        <v>14</v>
      </c>
      <c r="F186">
        <v>3</v>
      </c>
      <c r="G186">
        <v>0</v>
      </c>
      <c r="H186">
        <v>0</v>
      </c>
      <c r="I186">
        <v>0</v>
      </c>
      <c r="J186" s="7">
        <v>2</v>
      </c>
      <c r="K186" s="7">
        <v>2</v>
      </c>
      <c r="L186">
        <v>1</v>
      </c>
      <c r="M186">
        <v>1</v>
      </c>
      <c r="N186" s="5">
        <v>2</v>
      </c>
      <c r="O186" s="15">
        <v>0</v>
      </c>
      <c r="P186" s="15">
        <v>2</v>
      </c>
      <c r="Q186" s="15">
        <v>2</v>
      </c>
      <c r="R186" s="15">
        <v>2</v>
      </c>
      <c r="S186" s="24">
        <v>0</v>
      </c>
      <c r="T186" s="15" t="s">
        <v>235</v>
      </c>
      <c r="U186">
        <f>E186-J186-S186</f>
        <v>12</v>
      </c>
      <c r="V186">
        <f>F186+G186+H186+I186</f>
        <v>3</v>
      </c>
      <c r="W186">
        <f>F186+2*G186+3*H186+4*I186</f>
        <v>3</v>
      </c>
      <c r="X186">
        <f>F186+2*G186+3*H186+4*I186+M186</f>
        <v>4</v>
      </c>
      <c r="Y186" s="13">
        <f>IF(U186=0,0,V186/U186)</f>
        <v>0.25</v>
      </c>
      <c r="Z186" s="9">
        <f>IF(E186=0,0,(V186+J186)/E186)</f>
        <v>0.35714285714285715</v>
      </c>
      <c r="AA186" s="11">
        <f>IF(U186=0,0,W186/U186)</f>
        <v>0.25</v>
      </c>
      <c r="AB186" s="3">
        <f>AA186-Y186</f>
        <v>0</v>
      </c>
      <c r="AC186" s="28">
        <f>AA186+Z186</f>
        <v>0.60714285714285721</v>
      </c>
      <c r="AD186" s="3">
        <f>IF(E186=0,0,(V186+J186+L186)/E186)</f>
        <v>0.42857142857142855</v>
      </c>
      <c r="AE186" s="3">
        <f>IF(U186=0,0,X186/U186)</f>
        <v>0.33333333333333331</v>
      </c>
      <c r="AF186" s="21">
        <f>Z186+AE186</f>
        <v>0.69047619047619047</v>
      </c>
      <c r="AG186" s="3">
        <f>IF(AD186=0,0,1-Z186/AD186)</f>
        <v>0.16666666666666663</v>
      </c>
      <c r="AH186" s="3">
        <f>IF(E186=0,0,K186/E186)</f>
        <v>0.14285714285714285</v>
      </c>
      <c r="AI186" t="str">
        <f>T186</f>
        <v xml:space="preserve">ssg=1, ffa=1, pa=1, 3bg=1, </v>
      </c>
    </row>
    <row r="187" spans="1:35">
      <c r="A187">
        <v>186</v>
      </c>
      <c r="B187">
        <v>70</v>
      </c>
      <c r="C187" t="s">
        <v>171</v>
      </c>
      <c r="D187" t="s">
        <v>92</v>
      </c>
      <c r="E187">
        <v>14</v>
      </c>
      <c r="F187">
        <v>3</v>
      </c>
      <c r="G187">
        <v>0</v>
      </c>
      <c r="H187">
        <v>0</v>
      </c>
      <c r="I187">
        <v>0</v>
      </c>
      <c r="J187" s="7">
        <v>3</v>
      </c>
      <c r="K187" s="7">
        <v>5</v>
      </c>
      <c r="L187">
        <v>0</v>
      </c>
      <c r="M187">
        <v>0</v>
      </c>
      <c r="N187" s="5">
        <v>1</v>
      </c>
      <c r="O187" s="15">
        <v>0</v>
      </c>
      <c r="P187" s="15">
        <v>3</v>
      </c>
      <c r="Q187" s="15">
        <v>0</v>
      </c>
      <c r="R187" s="15">
        <v>0</v>
      </c>
      <c r="S187" s="24">
        <v>0</v>
      </c>
      <c r="T187" s="15" t="s">
        <v>338</v>
      </c>
      <c r="U187">
        <f>E187-J187-S187</f>
        <v>11</v>
      </c>
      <c r="V187">
        <f>F187+G187+H187+I187</f>
        <v>3</v>
      </c>
      <c r="W187">
        <f>F187+2*G187+3*H187+4*I187</f>
        <v>3</v>
      </c>
      <c r="X187">
        <f>F187+2*G187+3*H187+4*I187+M187</f>
        <v>3</v>
      </c>
      <c r="Y187" s="13">
        <f>IF(U187=0,0,V187/U187)</f>
        <v>0.27272727272727271</v>
      </c>
      <c r="Z187" s="9">
        <f>IF(E187=0,0,(V187+J187)/E187)</f>
        <v>0.42857142857142855</v>
      </c>
      <c r="AA187" s="11">
        <f>IF(U187=0,0,W187/U187)</f>
        <v>0.27272727272727271</v>
      </c>
      <c r="AB187" s="3">
        <f>AA187-Y187</f>
        <v>0</v>
      </c>
      <c r="AC187" s="28">
        <f>AA187+Z187</f>
        <v>0.70129870129870131</v>
      </c>
      <c r="AD187" s="3">
        <f>IF(E187=0,0,(V187+J187+L187)/E187)</f>
        <v>0.42857142857142855</v>
      </c>
      <c r="AE187" s="3">
        <f>IF(U187=0,0,X187/U187)</f>
        <v>0.27272727272727271</v>
      </c>
      <c r="AF187" s="21">
        <f>Z187+AE187</f>
        <v>0.70129870129870131</v>
      </c>
      <c r="AG187" s="3">
        <f>IF(AD187=0,0,1-Z187/AD187)</f>
        <v>0</v>
      </c>
      <c r="AH187" s="3">
        <f>IF(E187=0,0,K187/E187)</f>
        <v>0.35714285714285715</v>
      </c>
      <c r="AI187" t="str">
        <f>T187</f>
        <v xml:space="preserve">pg=1, 3bg=1, 2bg=1, </v>
      </c>
    </row>
    <row r="188" spans="1:35">
      <c r="A188">
        <v>187</v>
      </c>
      <c r="B188">
        <v>77</v>
      </c>
      <c r="C188" t="s">
        <v>43</v>
      </c>
      <c r="D188" t="s">
        <v>38</v>
      </c>
      <c r="E188">
        <v>3</v>
      </c>
      <c r="F188">
        <v>1</v>
      </c>
      <c r="G188">
        <v>0</v>
      </c>
      <c r="H188">
        <v>0</v>
      </c>
      <c r="I188">
        <v>0</v>
      </c>
      <c r="J188" s="7">
        <v>0</v>
      </c>
      <c r="K188" s="7">
        <v>1</v>
      </c>
      <c r="L188">
        <v>0</v>
      </c>
      <c r="M188">
        <v>0</v>
      </c>
      <c r="N188" s="5">
        <v>1</v>
      </c>
      <c r="O188" s="15">
        <v>0</v>
      </c>
      <c r="P188" s="15">
        <v>1</v>
      </c>
      <c r="Q188" s="15">
        <v>0</v>
      </c>
      <c r="R188" s="15">
        <v>0</v>
      </c>
      <c r="S188" s="24">
        <v>0</v>
      </c>
      <c r="U188">
        <f>E188-J188-S188</f>
        <v>3</v>
      </c>
      <c r="V188">
        <f>F188+G188+H188+I188</f>
        <v>1</v>
      </c>
      <c r="W188">
        <f>F188+2*G188+3*H188+4*I188</f>
        <v>1</v>
      </c>
      <c r="X188">
        <f>F188+2*G188+3*H188+4*I188+M188</f>
        <v>1</v>
      </c>
      <c r="Y188" s="13">
        <f>IF(U188=0,0,V188/U188)</f>
        <v>0.33333333333333331</v>
      </c>
      <c r="Z188" s="9">
        <f>IF(E188=0,0,(V188+J188)/E188)</f>
        <v>0.33333333333333331</v>
      </c>
      <c r="AA188" s="11">
        <f>IF(U188=0,0,W188/U188)</f>
        <v>0.33333333333333331</v>
      </c>
      <c r="AB188" s="3">
        <f>AA188-Y188</f>
        <v>0</v>
      </c>
      <c r="AC188" s="28">
        <f>AA188+Z188</f>
        <v>0.66666666666666663</v>
      </c>
      <c r="AD188" s="3">
        <f>IF(E188=0,0,(V188+J188+L188)/E188)</f>
        <v>0.33333333333333331</v>
      </c>
      <c r="AE188" s="3">
        <f>IF(U188=0,0,X188/U188)</f>
        <v>0.33333333333333331</v>
      </c>
      <c r="AF188" s="21">
        <f>Z188+AE188</f>
        <v>0.66666666666666663</v>
      </c>
      <c r="AG188" s="3">
        <f>IF(AD188=0,0,1-Z188/AD188)</f>
        <v>0</v>
      </c>
      <c r="AH188" s="3">
        <f>IF(E188=0,0,K188/E188)</f>
        <v>0.33333333333333331</v>
      </c>
      <c r="AI188">
        <f>T188</f>
        <v>0</v>
      </c>
    </row>
    <row r="189" spans="1:35">
      <c r="A189">
        <v>188</v>
      </c>
      <c r="B189">
        <v>68</v>
      </c>
      <c r="C189" t="s">
        <v>26</v>
      </c>
      <c r="D189" t="s">
        <v>41</v>
      </c>
      <c r="E189">
        <v>11</v>
      </c>
      <c r="F189">
        <v>2</v>
      </c>
      <c r="G189">
        <v>1</v>
      </c>
      <c r="H189">
        <v>0</v>
      </c>
      <c r="I189">
        <v>0</v>
      </c>
      <c r="J189" s="7">
        <v>1</v>
      </c>
      <c r="K189" s="7">
        <v>0</v>
      </c>
      <c r="L189">
        <v>1</v>
      </c>
      <c r="M189">
        <v>1</v>
      </c>
      <c r="N189" s="5">
        <v>1</v>
      </c>
      <c r="O189" s="15">
        <v>0</v>
      </c>
      <c r="P189" s="15">
        <v>2</v>
      </c>
      <c r="Q189" s="15">
        <v>2</v>
      </c>
      <c r="R189" s="15">
        <v>2</v>
      </c>
      <c r="S189" s="24">
        <v>0</v>
      </c>
      <c r="T189" s="15" t="s">
        <v>268</v>
      </c>
      <c r="U189">
        <f>E189-J189-S189</f>
        <v>10</v>
      </c>
      <c r="V189">
        <f>F189+G189+H189+I189</f>
        <v>3</v>
      </c>
      <c r="W189">
        <f>F189+2*G189+3*H189+4*I189</f>
        <v>4</v>
      </c>
      <c r="X189">
        <f>F189+2*G189+3*H189+4*I189+M189</f>
        <v>5</v>
      </c>
      <c r="Y189" s="13">
        <f>IF(U189=0,0,V189/U189)</f>
        <v>0.3</v>
      </c>
      <c r="Z189" s="9">
        <f>IF(E189=0,0,(V189+J189)/E189)</f>
        <v>0.36363636363636365</v>
      </c>
      <c r="AA189" s="11">
        <f>IF(U189=0,0,W189/U189)</f>
        <v>0.4</v>
      </c>
      <c r="AB189" s="3">
        <f>AA189-Y189</f>
        <v>0.10000000000000003</v>
      </c>
      <c r="AC189" s="28">
        <f>AA189+Z189</f>
        <v>0.76363636363636367</v>
      </c>
      <c r="AD189" s="3">
        <f>IF(E189=0,0,(V189+J189+L189)/E189)</f>
        <v>0.45454545454545453</v>
      </c>
      <c r="AE189" s="3">
        <f>IF(U189=0,0,X189/U189)</f>
        <v>0.5</v>
      </c>
      <c r="AF189" s="21">
        <f>Z189+AE189</f>
        <v>0.86363636363636365</v>
      </c>
      <c r="AG189" s="3">
        <f>IF(AD189=0,0,1-Z189/AD189)</f>
        <v>0.19999999999999996</v>
      </c>
      <c r="AH189" s="3">
        <f>IF(E189=0,0,K189/E189)</f>
        <v>0</v>
      </c>
      <c r="AI189" t="str">
        <f>T189</f>
        <v xml:space="preserve">lfcfa=1, sst=1, pg=2, lft=1, 3bg=1, </v>
      </c>
    </row>
    <row r="190" spans="1:35">
      <c r="A190">
        <v>189</v>
      </c>
      <c r="B190">
        <v>71</v>
      </c>
      <c r="C190" t="s">
        <v>95</v>
      </c>
      <c r="D190" t="s">
        <v>83</v>
      </c>
      <c r="E190">
        <v>3</v>
      </c>
      <c r="F190">
        <v>1</v>
      </c>
      <c r="G190">
        <v>0</v>
      </c>
      <c r="H190">
        <v>0</v>
      </c>
      <c r="I190">
        <v>0</v>
      </c>
      <c r="J190" s="7">
        <v>0</v>
      </c>
      <c r="K190" s="7">
        <v>1</v>
      </c>
      <c r="L190">
        <v>1</v>
      </c>
      <c r="M190">
        <v>1</v>
      </c>
      <c r="N190" s="5">
        <v>1</v>
      </c>
      <c r="O190" s="15">
        <v>0</v>
      </c>
      <c r="P190" s="15">
        <v>0</v>
      </c>
      <c r="Q190" s="15">
        <v>0</v>
      </c>
      <c r="R190" s="15">
        <v>0</v>
      </c>
      <c r="S190" s="24">
        <v>0</v>
      </c>
      <c r="U190">
        <f>E190-J190-S190</f>
        <v>3</v>
      </c>
      <c r="V190">
        <f>F190+G190+H190+I190</f>
        <v>1</v>
      </c>
      <c r="W190">
        <f>F190+2*G190+3*H190+4*I190</f>
        <v>1</v>
      </c>
      <c r="X190">
        <f>F190+2*G190+3*H190+4*I190+M190</f>
        <v>2</v>
      </c>
      <c r="Y190" s="13">
        <f>IF(U190=0,0,V190/U190)</f>
        <v>0.33333333333333331</v>
      </c>
      <c r="Z190" s="9">
        <f>IF(E190=0,0,(V190+J190)/E190)</f>
        <v>0.33333333333333331</v>
      </c>
      <c r="AA190" s="11">
        <f>IF(U190=0,0,W190/U190)</f>
        <v>0.33333333333333331</v>
      </c>
      <c r="AB190" s="3">
        <f>AA190-Y190</f>
        <v>0</v>
      </c>
      <c r="AC190" s="28">
        <f>AA190+Z190</f>
        <v>0.66666666666666663</v>
      </c>
      <c r="AD190" s="3">
        <f>IF(E190=0,0,(V190+J190+L190)/E190)</f>
        <v>0.66666666666666663</v>
      </c>
      <c r="AE190" s="3">
        <f>IF(U190=0,0,X190/U190)</f>
        <v>0.66666666666666663</v>
      </c>
      <c r="AF190" s="21">
        <f>Z190+AE190</f>
        <v>1</v>
      </c>
      <c r="AG190" s="3">
        <f>IF(AD190=0,0,1-Z190/AD190)</f>
        <v>0.5</v>
      </c>
      <c r="AH190" s="3">
        <f>IF(E190=0,0,K190/E190)</f>
        <v>0.33333333333333331</v>
      </c>
      <c r="AI190">
        <f>T190</f>
        <v>0</v>
      </c>
    </row>
    <row r="191" spans="1:35">
      <c r="A191">
        <v>190</v>
      </c>
      <c r="B191">
        <v>67</v>
      </c>
      <c r="C191" t="s">
        <v>145</v>
      </c>
      <c r="D191" t="s">
        <v>85</v>
      </c>
      <c r="E191">
        <v>5</v>
      </c>
      <c r="F191">
        <v>0</v>
      </c>
      <c r="G191">
        <v>0</v>
      </c>
      <c r="H191">
        <v>1</v>
      </c>
      <c r="I191">
        <v>0</v>
      </c>
      <c r="J191" s="7">
        <v>0</v>
      </c>
      <c r="K191" s="7">
        <v>0</v>
      </c>
      <c r="L191">
        <v>1</v>
      </c>
      <c r="M191">
        <v>2</v>
      </c>
      <c r="N191" s="5">
        <v>4</v>
      </c>
      <c r="O191" s="15">
        <v>1</v>
      </c>
      <c r="P191" s="15">
        <v>0</v>
      </c>
      <c r="Q191" s="15">
        <v>2</v>
      </c>
      <c r="R191" s="15">
        <v>0</v>
      </c>
      <c r="S191" s="24">
        <v>0</v>
      </c>
      <c r="U191">
        <f>E191-J191-S191</f>
        <v>5</v>
      </c>
      <c r="V191">
        <f>F191+G191+H191+I191</f>
        <v>1</v>
      </c>
      <c r="W191">
        <f>F191+2*G191+3*H191+4*I191</f>
        <v>3</v>
      </c>
      <c r="X191">
        <f>F191+2*G191+3*H191+4*I191+M191</f>
        <v>5</v>
      </c>
      <c r="Y191" s="13">
        <f>IF(U191=0,0,V191/U191)</f>
        <v>0.2</v>
      </c>
      <c r="Z191" s="9">
        <f>IF(E191=0,0,(V191+J191)/E191)</f>
        <v>0.2</v>
      </c>
      <c r="AA191" s="11">
        <f>IF(U191=0,0,W191/U191)</f>
        <v>0.6</v>
      </c>
      <c r="AB191" s="3">
        <f>AA191-Y191</f>
        <v>0.39999999999999997</v>
      </c>
      <c r="AC191" s="28">
        <f>AA191+Z191</f>
        <v>0.8</v>
      </c>
      <c r="AD191" s="3">
        <f>IF(E191=0,0,(V191+J191+L191)/E191)</f>
        <v>0.4</v>
      </c>
      <c r="AE191" s="3">
        <f>IF(U191=0,0,X191/U191)</f>
        <v>1</v>
      </c>
      <c r="AF191" s="21">
        <f>Z191+AE191</f>
        <v>1.2</v>
      </c>
      <c r="AG191" s="3">
        <f>IF(AD191=0,0,1-Z191/AD191)</f>
        <v>0.5</v>
      </c>
      <c r="AH191" s="3">
        <f>IF(E191=0,0,K191/E191)</f>
        <v>0</v>
      </c>
      <c r="AI191">
        <f>T191</f>
        <v>0</v>
      </c>
    </row>
    <row r="192" spans="1:35">
      <c r="A192">
        <v>191</v>
      </c>
      <c r="B192">
        <v>94</v>
      </c>
      <c r="C192" t="s">
        <v>278</v>
      </c>
      <c r="D192" t="s">
        <v>102</v>
      </c>
      <c r="E192">
        <v>2</v>
      </c>
      <c r="F192">
        <v>0</v>
      </c>
      <c r="G192">
        <v>0</v>
      </c>
      <c r="H192">
        <v>0</v>
      </c>
      <c r="I192">
        <v>0</v>
      </c>
      <c r="J192" s="7">
        <v>1</v>
      </c>
      <c r="K192" s="15">
        <v>0</v>
      </c>
      <c r="L192">
        <v>0</v>
      </c>
      <c r="M192">
        <v>0</v>
      </c>
      <c r="N192" s="5">
        <v>0</v>
      </c>
      <c r="O192" s="15">
        <v>0</v>
      </c>
      <c r="P192" s="15">
        <v>0</v>
      </c>
      <c r="Q192" s="15">
        <v>1</v>
      </c>
      <c r="R192" s="15">
        <v>0</v>
      </c>
      <c r="S192" s="24">
        <v>0</v>
      </c>
      <c r="U192">
        <f>E192-J192-S192</f>
        <v>1</v>
      </c>
      <c r="V192">
        <f>F192+G192+H192+I192</f>
        <v>0</v>
      </c>
      <c r="W192">
        <f>F192+2*G192+3*H192+4*I192</f>
        <v>0</v>
      </c>
      <c r="X192">
        <f>F192+2*G192+3*H192+4*I192+M192</f>
        <v>0</v>
      </c>
      <c r="Y192" s="13">
        <f>IF(U192=0,0,V192/U192)</f>
        <v>0</v>
      </c>
      <c r="Z192" s="9">
        <f>IF(E192=0,0,(V192+J192)/E192)</f>
        <v>0.5</v>
      </c>
      <c r="AA192" s="11">
        <f>IF(U192=0,0,W192/U192)</f>
        <v>0</v>
      </c>
      <c r="AB192" s="3">
        <f>AA192-Y192</f>
        <v>0</v>
      </c>
      <c r="AC192" s="28">
        <f>AA192+Z192</f>
        <v>0.5</v>
      </c>
      <c r="AD192" s="3">
        <f>IF(E192=0,0,(V192+J192+L192)/E192)</f>
        <v>0.5</v>
      </c>
      <c r="AE192" s="3">
        <f>IF(U192=0,0,X192/U192)</f>
        <v>0</v>
      </c>
      <c r="AF192" s="21">
        <f>Z192+AE192</f>
        <v>0.5</v>
      </c>
      <c r="AG192" s="3">
        <f>IF(AD192=0,0,1-Z192/AD192)</f>
        <v>0</v>
      </c>
      <c r="AH192" s="3">
        <f>IF(E192=0,0,K192/E192)</f>
        <v>0</v>
      </c>
      <c r="AI192">
        <f>T192</f>
        <v>0</v>
      </c>
    </row>
    <row r="193" spans="1:35">
      <c r="A193">
        <v>192</v>
      </c>
      <c r="B193">
        <v>128</v>
      </c>
      <c r="C193" t="s">
        <v>120</v>
      </c>
      <c r="D193" t="s">
        <v>98</v>
      </c>
      <c r="E193">
        <v>4</v>
      </c>
      <c r="F193">
        <v>0</v>
      </c>
      <c r="G193">
        <v>0</v>
      </c>
      <c r="H193">
        <v>0</v>
      </c>
      <c r="I193">
        <v>0</v>
      </c>
      <c r="J193" s="7">
        <v>1</v>
      </c>
      <c r="K193" s="15">
        <v>2</v>
      </c>
      <c r="L193">
        <v>0</v>
      </c>
      <c r="M193">
        <v>0</v>
      </c>
      <c r="N193" s="5">
        <v>1</v>
      </c>
      <c r="O193" s="15">
        <v>0</v>
      </c>
      <c r="P193" s="15">
        <v>1</v>
      </c>
      <c r="Q193" s="15">
        <v>0</v>
      </c>
      <c r="R193" s="15">
        <v>0</v>
      </c>
      <c r="S193" s="24">
        <v>0</v>
      </c>
      <c r="T193" s="15" t="s">
        <v>214</v>
      </c>
      <c r="U193">
        <f>E193-J193-S193</f>
        <v>3</v>
      </c>
      <c r="V193">
        <f>F193+G193+H193+I193</f>
        <v>0</v>
      </c>
      <c r="W193">
        <f>F193+2*G193+3*H193+4*I193</f>
        <v>0</v>
      </c>
      <c r="X193">
        <f>F193+2*G193+3*H193+4*I193+M193</f>
        <v>0</v>
      </c>
      <c r="Y193" s="13">
        <f>IF(U193=0,0,V193/U193)</f>
        <v>0</v>
      </c>
      <c r="Z193" s="9">
        <f>IF(E193=0,0,(V193+J193)/E193)</f>
        <v>0.25</v>
      </c>
      <c r="AA193" s="11">
        <f>IF(U193=0,0,W193/U193)</f>
        <v>0</v>
      </c>
      <c r="AB193" s="3">
        <f>AA193-Y193</f>
        <v>0</v>
      </c>
      <c r="AC193" s="28">
        <f>AA193+Z193</f>
        <v>0.25</v>
      </c>
      <c r="AD193" s="3">
        <f>IF(E193=0,0,(V193+J193+L193)/E193)</f>
        <v>0.25</v>
      </c>
      <c r="AE193" s="3">
        <f>IF(U193=0,0,X193/U193)</f>
        <v>0</v>
      </c>
      <c r="AF193" s="21">
        <f>Z193+AE193</f>
        <v>0.25</v>
      </c>
      <c r="AG193" s="3">
        <f>IF(AD193=0,0,1-Z193/AD193)</f>
        <v>0</v>
      </c>
      <c r="AH193" s="3">
        <f>IF(E193=0,0,K193/E193)</f>
        <v>0.5</v>
      </c>
      <c r="AI193" t="str">
        <f>T193</f>
        <v xml:space="preserve">1bg=1, </v>
      </c>
    </row>
    <row r="194" spans="1:35">
      <c r="A194">
        <v>193</v>
      </c>
      <c r="B194">
        <v>64</v>
      </c>
      <c r="C194" t="s">
        <v>99</v>
      </c>
      <c r="D194" t="s">
        <v>85</v>
      </c>
      <c r="E194">
        <v>5</v>
      </c>
      <c r="F194">
        <v>2</v>
      </c>
      <c r="G194">
        <v>0</v>
      </c>
      <c r="H194">
        <v>0</v>
      </c>
      <c r="I194">
        <v>0</v>
      </c>
      <c r="J194" s="7">
        <v>0</v>
      </c>
      <c r="K194" s="15">
        <v>1</v>
      </c>
      <c r="L194">
        <v>2</v>
      </c>
      <c r="M194">
        <v>2</v>
      </c>
      <c r="N194" s="5">
        <v>0</v>
      </c>
      <c r="O194" s="15">
        <v>0</v>
      </c>
      <c r="P194" s="15">
        <v>0</v>
      </c>
      <c r="Q194" s="15">
        <v>0</v>
      </c>
      <c r="R194" s="15">
        <v>0</v>
      </c>
      <c r="S194" s="24">
        <v>0</v>
      </c>
      <c r="U194">
        <f>E194-J194-S194</f>
        <v>5</v>
      </c>
      <c r="V194">
        <f>F194+G194+H194+I194</f>
        <v>2</v>
      </c>
      <c r="W194">
        <f>F194+2*G194+3*H194+4*I194</f>
        <v>2</v>
      </c>
      <c r="X194">
        <f>F194+2*G194+3*H194+4*I194+M194</f>
        <v>4</v>
      </c>
      <c r="Y194" s="13">
        <f>IF(U194=0,0,V194/U194)</f>
        <v>0.4</v>
      </c>
      <c r="Z194" s="9">
        <f>IF(E194=0,0,(V194+J194)/E194)</f>
        <v>0.4</v>
      </c>
      <c r="AA194" s="11">
        <f>IF(U194=0,0,W194/U194)</f>
        <v>0.4</v>
      </c>
      <c r="AB194" s="3">
        <f>AA194-Y194</f>
        <v>0</v>
      </c>
      <c r="AC194" s="28">
        <f>AA194+Z194</f>
        <v>0.8</v>
      </c>
      <c r="AD194" s="3">
        <f>IF(E194=0,0,(V194+J194+L194)/E194)</f>
        <v>0.8</v>
      </c>
      <c r="AE194" s="3">
        <f>IF(U194=0,0,X194/U194)</f>
        <v>0.8</v>
      </c>
      <c r="AF194" s="21">
        <f>Z194+AE194</f>
        <v>1.2000000000000002</v>
      </c>
      <c r="AG194" s="3">
        <f>IF(AD194=0,0,1-Z194/AD194)</f>
        <v>0.5</v>
      </c>
      <c r="AH194" s="3">
        <f>IF(E194=0,0,K194/E194)</f>
        <v>0.2</v>
      </c>
      <c r="AI194">
        <f>T194</f>
        <v>0</v>
      </c>
    </row>
    <row r="195" spans="1:35">
      <c r="A195">
        <v>194</v>
      </c>
      <c r="B195">
        <v>121</v>
      </c>
      <c r="C195" t="s">
        <v>330</v>
      </c>
      <c r="D195" t="s">
        <v>87</v>
      </c>
      <c r="E195">
        <v>3</v>
      </c>
      <c r="F195">
        <v>0</v>
      </c>
      <c r="G195">
        <v>0</v>
      </c>
      <c r="H195">
        <v>0</v>
      </c>
      <c r="I195">
        <v>0</v>
      </c>
      <c r="J195" s="7">
        <v>1</v>
      </c>
      <c r="K195" s="15">
        <v>0</v>
      </c>
      <c r="L195">
        <v>0</v>
      </c>
      <c r="M195">
        <v>0</v>
      </c>
      <c r="N195" s="5">
        <v>0</v>
      </c>
      <c r="O195" s="15">
        <v>0</v>
      </c>
      <c r="P195" s="15">
        <v>2</v>
      </c>
      <c r="Q195" s="15">
        <v>0</v>
      </c>
      <c r="R195" s="15">
        <v>0</v>
      </c>
      <c r="S195" s="24">
        <v>0</v>
      </c>
      <c r="U195">
        <f>E195-J195-S195</f>
        <v>2</v>
      </c>
      <c r="V195">
        <f>F195+G195+H195+I195</f>
        <v>0</v>
      </c>
      <c r="W195">
        <f>F195+2*G195+3*H195+4*I195</f>
        <v>0</v>
      </c>
      <c r="X195">
        <f>F195+2*G195+3*H195+4*I195+M195</f>
        <v>0</v>
      </c>
      <c r="Y195" s="13">
        <f>IF(U195=0,0,V195/U195)</f>
        <v>0</v>
      </c>
      <c r="Z195" s="9">
        <f>IF(E195=0,0,(V195+J195)/E195)</f>
        <v>0.33333333333333331</v>
      </c>
      <c r="AA195" s="11">
        <f>IF(U195=0,0,W195/U195)</f>
        <v>0</v>
      </c>
      <c r="AB195" s="3">
        <f>AA195-Y195</f>
        <v>0</v>
      </c>
      <c r="AC195" s="28">
        <f>AA195+Z195</f>
        <v>0.33333333333333331</v>
      </c>
      <c r="AD195" s="3">
        <f>IF(E195=0,0,(V195+J195+L195)/E195)</f>
        <v>0.33333333333333331</v>
      </c>
      <c r="AE195" s="3">
        <f>IF(U195=0,0,X195/U195)</f>
        <v>0</v>
      </c>
      <c r="AF195" s="21">
        <f>Z195+AE195</f>
        <v>0.33333333333333331</v>
      </c>
      <c r="AG195" s="3">
        <f>IF(AD195=0,0,1-Z195/AD195)</f>
        <v>0</v>
      </c>
      <c r="AH195" s="3">
        <f>IF(E195=0,0,K195/E195)</f>
        <v>0</v>
      </c>
      <c r="AI195">
        <f>T195</f>
        <v>0</v>
      </c>
    </row>
    <row r="196" spans="1:35">
      <c r="A196">
        <v>195</v>
      </c>
      <c r="B196">
        <v>92</v>
      </c>
      <c r="C196" t="s">
        <v>66</v>
      </c>
      <c r="D196" t="s">
        <v>41</v>
      </c>
      <c r="E196">
        <v>21</v>
      </c>
      <c r="F196">
        <v>2</v>
      </c>
      <c r="G196">
        <v>2</v>
      </c>
      <c r="H196">
        <v>0</v>
      </c>
      <c r="I196">
        <v>0</v>
      </c>
      <c r="J196" s="7">
        <v>1</v>
      </c>
      <c r="K196" s="15">
        <v>4</v>
      </c>
      <c r="L196">
        <v>3</v>
      </c>
      <c r="M196">
        <v>4</v>
      </c>
      <c r="N196" s="5">
        <v>2</v>
      </c>
      <c r="O196" s="15">
        <v>0</v>
      </c>
      <c r="P196" s="15">
        <v>3</v>
      </c>
      <c r="Q196" s="15">
        <v>5</v>
      </c>
      <c r="R196" s="15">
        <v>1</v>
      </c>
      <c r="S196" s="24">
        <v>0</v>
      </c>
      <c r="T196" s="15" t="s">
        <v>289</v>
      </c>
      <c r="U196">
        <f>E196-J196-S196</f>
        <v>20</v>
      </c>
      <c r="V196">
        <f>F196+G196+H196+I196</f>
        <v>4</v>
      </c>
      <c r="W196">
        <f>F196+2*G196+3*H196+4*I196</f>
        <v>6</v>
      </c>
      <c r="X196">
        <f>F196+2*G196+3*H196+4*I196+M196</f>
        <v>10</v>
      </c>
      <c r="Y196" s="13">
        <f>IF(U196=0,0,V196/U196)</f>
        <v>0.2</v>
      </c>
      <c r="Z196" s="9">
        <f>IF(E196=0,0,(V196+J196)/E196)</f>
        <v>0.23809523809523808</v>
      </c>
      <c r="AA196" s="11">
        <f>IF(U196=0,0,W196/U196)</f>
        <v>0.3</v>
      </c>
      <c r="AB196" s="3">
        <f>AA196-Y196</f>
        <v>9.9999999999999978E-2</v>
      </c>
      <c r="AC196" s="28">
        <f>AA196+Z196</f>
        <v>0.53809523809523807</v>
      </c>
      <c r="AD196" s="3">
        <f>IF(E196=0,0,(V196+J196+L196)/E196)</f>
        <v>0.38095238095238093</v>
      </c>
      <c r="AE196" s="3">
        <f>IF(U196=0,0,X196/U196)</f>
        <v>0.5</v>
      </c>
      <c r="AF196" s="21">
        <f>Z196+AE196</f>
        <v>0.73809523809523814</v>
      </c>
      <c r="AG196" s="3">
        <f>IF(AD196=0,0,1-Z196/AD196)</f>
        <v>0.375</v>
      </c>
      <c r="AH196" s="3">
        <f>IF(E196=0,0,K196/E196)</f>
        <v>0.19047619047619047</v>
      </c>
      <c r="AI196" t="str">
        <f>T196</f>
        <v xml:space="preserve">ssg=2, cfp=1, pg=1, pt=1, 3bg=4, lfa=1, </v>
      </c>
    </row>
    <row r="197" spans="1:35">
      <c r="A197">
        <v>196</v>
      </c>
      <c r="B197">
        <v>168</v>
      </c>
      <c r="C197" t="s">
        <v>266</v>
      </c>
      <c r="D197" t="s">
        <v>87</v>
      </c>
      <c r="E197">
        <v>4</v>
      </c>
      <c r="F197">
        <v>0</v>
      </c>
      <c r="G197">
        <v>0</v>
      </c>
      <c r="H197">
        <v>0</v>
      </c>
      <c r="I197">
        <v>0</v>
      </c>
      <c r="J197" s="7">
        <v>0</v>
      </c>
      <c r="K197" s="15">
        <v>0</v>
      </c>
      <c r="L197">
        <v>1</v>
      </c>
      <c r="M197">
        <v>2</v>
      </c>
      <c r="N197" s="5">
        <v>2</v>
      </c>
      <c r="O197" s="15">
        <v>0</v>
      </c>
      <c r="P197" s="15">
        <v>2</v>
      </c>
      <c r="Q197" s="15">
        <v>1</v>
      </c>
      <c r="R197" s="15">
        <v>0</v>
      </c>
      <c r="S197" s="24">
        <v>0</v>
      </c>
      <c r="U197">
        <f>E197-J197-S197</f>
        <v>4</v>
      </c>
      <c r="V197">
        <f>F197+G197+H197+I197</f>
        <v>0</v>
      </c>
      <c r="W197">
        <f>F197+2*G197+3*H197+4*I197</f>
        <v>0</v>
      </c>
      <c r="X197">
        <f>F197+2*G197+3*H197+4*I197+M197</f>
        <v>2</v>
      </c>
      <c r="Y197" s="13">
        <f>IF(U197=0,0,V197/U197)</f>
        <v>0</v>
      </c>
      <c r="Z197" s="9">
        <f>IF(E197=0,0,(V197+J197)/E197)</f>
        <v>0</v>
      </c>
      <c r="AA197" s="11">
        <f>IF(U197=0,0,W197/U197)</f>
        <v>0</v>
      </c>
      <c r="AB197" s="3">
        <f>AA197-Y197</f>
        <v>0</v>
      </c>
      <c r="AC197" s="28">
        <f>AA197+Z197</f>
        <v>0</v>
      </c>
      <c r="AD197" s="3">
        <f>IF(E197=0,0,(V197+J197+L197)/E197)</f>
        <v>0.25</v>
      </c>
      <c r="AE197" s="3">
        <f>IF(U197=0,0,X197/U197)</f>
        <v>0.5</v>
      </c>
      <c r="AF197" s="21">
        <f>Z197+AE197</f>
        <v>0.5</v>
      </c>
      <c r="AG197" s="3">
        <f>IF(AD197=0,0,1-Z197/AD197)</f>
        <v>1</v>
      </c>
      <c r="AH197" s="3">
        <f>IF(E197=0,0,K197/E197)</f>
        <v>0</v>
      </c>
      <c r="AI197">
        <f>T197</f>
        <v>0</v>
      </c>
    </row>
    <row r="198" spans="1:35">
      <c r="A198">
        <v>197</v>
      </c>
      <c r="B198">
        <v>173</v>
      </c>
      <c r="C198" t="s">
        <v>237</v>
      </c>
      <c r="D198" t="s">
        <v>38</v>
      </c>
      <c r="E198">
        <v>2</v>
      </c>
      <c r="F198">
        <v>0</v>
      </c>
      <c r="G198">
        <v>0</v>
      </c>
      <c r="H198">
        <v>0</v>
      </c>
      <c r="I198">
        <v>0</v>
      </c>
      <c r="J198" s="7">
        <v>0</v>
      </c>
      <c r="K198" s="15">
        <v>0</v>
      </c>
      <c r="L198">
        <v>0</v>
      </c>
      <c r="M198">
        <v>0</v>
      </c>
      <c r="N198" s="5">
        <v>0</v>
      </c>
      <c r="O198" s="15">
        <v>0</v>
      </c>
      <c r="P198" s="15">
        <v>1</v>
      </c>
      <c r="Q198" s="15">
        <v>0</v>
      </c>
      <c r="R198" s="15">
        <v>1</v>
      </c>
      <c r="S198" s="24">
        <v>0</v>
      </c>
      <c r="T198" s="15" t="s">
        <v>215</v>
      </c>
      <c r="U198">
        <f>E198-J198-S198</f>
        <v>2</v>
      </c>
      <c r="V198">
        <f>F198+G198+H198+I198</f>
        <v>0</v>
      </c>
      <c r="W198">
        <f>F198+2*G198+3*H198+4*I198</f>
        <v>0</v>
      </c>
      <c r="X198">
        <f>F198+2*G198+3*H198+4*I198+M198</f>
        <v>0</v>
      </c>
      <c r="Y198" s="13">
        <f>IF(U198=0,0,V198/U198)</f>
        <v>0</v>
      </c>
      <c r="Z198" s="9">
        <f>IF(E198=0,0,(V198+J198)/E198)</f>
        <v>0</v>
      </c>
      <c r="AA198" s="11">
        <f>IF(U198=0,0,W198/U198)</f>
        <v>0</v>
      </c>
      <c r="AB198" s="3">
        <f>AA198-Y198</f>
        <v>0</v>
      </c>
      <c r="AC198" s="28">
        <f>AA198+Z198</f>
        <v>0</v>
      </c>
      <c r="AD198" s="3">
        <f>IF(E198=0,0,(V198+J198+L198)/E198)</f>
        <v>0</v>
      </c>
      <c r="AE198" s="3">
        <f>IF(U198=0,0,X198/U198)</f>
        <v>0</v>
      </c>
      <c r="AF198" s="21">
        <f>Z198+AE198</f>
        <v>0</v>
      </c>
      <c r="AG198" s="3">
        <f>IF(AD198=0,0,1-Z198/AD198)</f>
        <v>0</v>
      </c>
      <c r="AH198" s="3">
        <f>IF(E198=0,0,K198/E198)</f>
        <v>0</v>
      </c>
      <c r="AI198" t="str">
        <f>T198</f>
        <v xml:space="preserve">ssg=1, ssa=1, </v>
      </c>
    </row>
    <row r="199" spans="1:35">
      <c r="A199">
        <v>198</v>
      </c>
      <c r="B199">
        <v>163</v>
      </c>
      <c r="C199" s="25" t="s">
        <v>217</v>
      </c>
      <c r="D199" t="s">
        <v>38</v>
      </c>
      <c r="E199">
        <v>0</v>
      </c>
      <c r="F199">
        <v>0</v>
      </c>
      <c r="G199">
        <v>0</v>
      </c>
      <c r="H199">
        <v>0</v>
      </c>
      <c r="I199">
        <v>0</v>
      </c>
      <c r="J199" s="7">
        <v>0</v>
      </c>
      <c r="K199" s="15">
        <v>0</v>
      </c>
      <c r="L199">
        <v>0</v>
      </c>
      <c r="M199">
        <v>0</v>
      </c>
      <c r="N199" s="5">
        <v>0</v>
      </c>
      <c r="O199" s="15">
        <v>0</v>
      </c>
      <c r="P199" s="15">
        <v>0</v>
      </c>
      <c r="Q199" s="15">
        <v>0</v>
      </c>
      <c r="R199" s="15">
        <v>0</v>
      </c>
      <c r="S199" s="24">
        <v>0</v>
      </c>
      <c r="U199">
        <f>E199-J199-S199</f>
        <v>0</v>
      </c>
      <c r="V199">
        <f>F199+G199+H199+I199</f>
        <v>0</v>
      </c>
      <c r="W199">
        <f>F199+2*G199+3*H199+4*I199</f>
        <v>0</v>
      </c>
      <c r="X199">
        <f>F199+2*G199+3*H199+4*I199+M199</f>
        <v>0</v>
      </c>
      <c r="Y199" s="13">
        <f>IF(U199=0,0,V199/U199)</f>
        <v>0</v>
      </c>
      <c r="Z199" s="9">
        <f>IF(E199=0,0,(V199+J199)/E199)</f>
        <v>0</v>
      </c>
      <c r="AA199" s="11">
        <f>IF(U199=0,0,W199/U199)</f>
        <v>0</v>
      </c>
      <c r="AB199" s="3">
        <f>AA199-Y199</f>
        <v>0</v>
      </c>
      <c r="AC199" s="28">
        <f>AA199+Z199</f>
        <v>0</v>
      </c>
      <c r="AD199" s="3">
        <f>IF(E199=0,0,(V199+J199+L199)/E199)</f>
        <v>0</v>
      </c>
      <c r="AE199" s="3">
        <f>IF(U199=0,0,X199/U199)</f>
        <v>0</v>
      </c>
      <c r="AF199" s="21">
        <f>Z199+AE199</f>
        <v>0</v>
      </c>
      <c r="AG199" s="3">
        <f>IF(AD199=0,0,1-Z199/AD199)</f>
        <v>0</v>
      </c>
      <c r="AH199" s="3">
        <f>IF(E199=0,0,K199/E199)</f>
        <v>0</v>
      </c>
      <c r="AI199">
        <f>T199</f>
        <v>0</v>
      </c>
    </row>
    <row r="200" spans="1:35">
      <c r="A200">
        <v>199</v>
      </c>
      <c r="B200">
        <v>87</v>
      </c>
      <c r="C200" t="s">
        <v>56</v>
      </c>
      <c r="D200" t="s">
        <v>38</v>
      </c>
      <c r="E200">
        <v>9</v>
      </c>
      <c r="F200">
        <v>2</v>
      </c>
      <c r="G200">
        <v>0</v>
      </c>
      <c r="H200">
        <v>0</v>
      </c>
      <c r="I200">
        <v>0</v>
      </c>
      <c r="J200" s="7">
        <v>1</v>
      </c>
      <c r="K200" s="15">
        <v>2</v>
      </c>
      <c r="L200">
        <v>0</v>
      </c>
      <c r="M200">
        <v>0</v>
      </c>
      <c r="N200" s="5">
        <v>0</v>
      </c>
      <c r="O200" s="15">
        <v>0</v>
      </c>
      <c r="P200" s="15">
        <v>2</v>
      </c>
      <c r="Q200" s="15">
        <v>1</v>
      </c>
      <c r="R200" s="15">
        <v>1</v>
      </c>
      <c r="S200" s="24">
        <v>0</v>
      </c>
      <c r="T200" s="15" t="s">
        <v>243</v>
      </c>
      <c r="U200">
        <f>E200-J200-S200</f>
        <v>8</v>
      </c>
      <c r="V200">
        <f>F200+G200+H200+I200</f>
        <v>2</v>
      </c>
      <c r="W200">
        <f>F200+2*G200+3*H200+4*I200</f>
        <v>2</v>
      </c>
      <c r="X200">
        <f>F200+2*G200+3*H200+4*I200+M200</f>
        <v>2</v>
      </c>
      <c r="Y200" s="13">
        <f>IF(U200=0,0,V200/U200)</f>
        <v>0.25</v>
      </c>
      <c r="Z200" s="9">
        <f>IF(E200=0,0,(V200+J200)/E200)</f>
        <v>0.33333333333333331</v>
      </c>
      <c r="AA200" s="11">
        <f>IF(U200=0,0,W200/U200)</f>
        <v>0.25</v>
      </c>
      <c r="AB200" s="3">
        <f>AA200-Y200</f>
        <v>0</v>
      </c>
      <c r="AC200" s="28">
        <f>AA200+Z200</f>
        <v>0.58333333333333326</v>
      </c>
      <c r="AD200" s="3">
        <f>IF(E200=0,0,(V200+J200+L200)/E200)</f>
        <v>0.33333333333333331</v>
      </c>
      <c r="AE200" s="3">
        <f>IF(U200=0,0,X200/U200)</f>
        <v>0.25</v>
      </c>
      <c r="AF200" s="21">
        <f>Z200+AE200</f>
        <v>0.58333333333333326</v>
      </c>
      <c r="AG200" s="3">
        <f>IF(AD200=0,0,1-Z200/AD200)</f>
        <v>0</v>
      </c>
      <c r="AH200" s="3">
        <f>IF(E200=0,0,K200/E200)</f>
        <v>0.22222222222222221</v>
      </c>
      <c r="AI200" t="str">
        <f>T200</f>
        <v xml:space="preserve">lfg=1, 3bt=1, cfa=1, pg=1, ffg=1, lfd=1, </v>
      </c>
    </row>
    <row r="201" spans="1:35">
      <c r="Y201" s="13"/>
      <c r="Z201" s="9"/>
      <c r="AA201" s="11"/>
      <c r="AB201" s="3"/>
      <c r="AD201" s="3"/>
      <c r="AE201" s="3"/>
      <c r="AF201" s="21"/>
      <c r="AG201" s="3"/>
      <c r="AH201" s="3"/>
    </row>
    <row r="202" spans="1:35">
      <c r="Y202" s="13"/>
      <c r="Z202" s="9"/>
      <c r="AA202" s="11"/>
      <c r="AB202" s="3"/>
      <c r="AD202" s="3"/>
      <c r="AE202" s="3"/>
      <c r="AF202" s="21"/>
      <c r="AG202" s="3"/>
      <c r="AH202" s="3"/>
    </row>
    <row r="203" spans="1:35">
      <c r="Y203" s="13"/>
      <c r="Z203" s="9"/>
      <c r="AA203" s="11"/>
      <c r="AB203" s="3"/>
      <c r="AD203" s="3"/>
      <c r="AE203" s="3"/>
      <c r="AF203" s="21"/>
      <c r="AG203" s="3"/>
      <c r="AH203" s="3"/>
    </row>
    <row r="204" spans="1:35">
      <c r="Y204" s="13"/>
      <c r="Z204" s="9"/>
      <c r="AA204" s="11"/>
      <c r="AB204" s="3"/>
      <c r="AD204" s="3"/>
      <c r="AE204" s="3"/>
      <c r="AF204" s="21"/>
      <c r="AG204" s="3"/>
      <c r="AH204" s="3"/>
    </row>
    <row r="205" spans="1:35">
      <c r="Y205" s="13"/>
      <c r="Z205" s="9"/>
      <c r="AA205" s="11"/>
      <c r="AB205" s="3"/>
      <c r="AD205" s="3"/>
      <c r="AE205" s="3"/>
      <c r="AF205" s="21"/>
      <c r="AG205" s="3"/>
      <c r="AH205" s="3"/>
    </row>
    <row r="206" spans="1:35">
      <c r="Y206" s="13"/>
      <c r="Z206" s="9"/>
      <c r="AA206" s="11"/>
      <c r="AB206" s="3"/>
      <c r="AD206" s="3"/>
      <c r="AE206" s="3"/>
      <c r="AF206" s="21"/>
      <c r="AG206" s="3"/>
      <c r="AH206" s="3"/>
    </row>
    <row r="207" spans="1:35">
      <c r="Y207" s="13"/>
      <c r="Z207" s="9"/>
      <c r="AA207" s="11"/>
      <c r="AB207" s="3"/>
      <c r="AD207" s="3"/>
      <c r="AE207" s="3"/>
      <c r="AF207" s="21"/>
      <c r="AG207" s="3"/>
      <c r="AH207" s="3"/>
    </row>
    <row r="208" spans="1:35">
      <c r="Y208" s="13"/>
      <c r="Z208" s="9"/>
      <c r="AA208" s="11"/>
      <c r="AB208" s="3"/>
      <c r="AD208" s="3"/>
      <c r="AE208" s="3"/>
      <c r="AF208" s="21"/>
      <c r="AG208" s="3"/>
      <c r="AH208" s="3"/>
    </row>
    <row r="209" spans="25:34">
      <c r="Y209" s="13"/>
      <c r="Z209" s="9"/>
      <c r="AA209" s="11"/>
      <c r="AB209" s="3"/>
      <c r="AD209" s="3"/>
      <c r="AE209" s="3"/>
      <c r="AF209" s="21"/>
      <c r="AG209" s="3"/>
      <c r="AH209" s="3"/>
    </row>
    <row r="210" spans="25:34">
      <c r="Y210" s="13"/>
      <c r="Z210" s="9"/>
      <c r="AA210" s="11"/>
      <c r="AB210" s="3"/>
      <c r="AD210" s="3"/>
      <c r="AE210" s="3"/>
      <c r="AF210" s="21"/>
      <c r="AG210" s="3"/>
      <c r="AH210" s="3"/>
    </row>
    <row r="211" spans="25:34">
      <c r="Y211" s="13"/>
      <c r="Z211" s="9"/>
      <c r="AA211" s="11"/>
      <c r="AB211" s="3"/>
      <c r="AD211" s="3"/>
      <c r="AE211" s="3"/>
      <c r="AF211" s="21"/>
      <c r="AG211" s="3"/>
      <c r="AH211" s="3"/>
    </row>
    <row r="212" spans="25:34">
      <c r="Y212" s="13"/>
      <c r="Z212" s="9"/>
      <c r="AA212" s="11"/>
      <c r="AB212" s="3"/>
      <c r="AD212" s="3"/>
      <c r="AE212" s="3"/>
      <c r="AF212" s="21"/>
      <c r="AG212" s="3"/>
      <c r="AH212" s="3"/>
    </row>
    <row r="213" spans="25:34">
      <c r="Y213" s="13"/>
      <c r="Z213" s="9"/>
      <c r="AA213" s="11"/>
      <c r="AB213" s="3"/>
      <c r="AD213" s="3"/>
      <c r="AE213" s="3"/>
      <c r="AF213" s="21"/>
      <c r="AG213" s="3"/>
      <c r="AH213" s="3"/>
    </row>
    <row r="214" spans="25:34">
      <c r="Y214" s="13"/>
      <c r="Z214" s="9"/>
      <c r="AA214" s="11"/>
      <c r="AB214" s="3"/>
      <c r="AD214" s="3"/>
      <c r="AE214" s="3"/>
      <c r="AF214" s="21"/>
      <c r="AG214" s="3"/>
      <c r="AH214" s="3"/>
    </row>
    <row r="215" spans="25:34">
      <c r="Y215" s="13"/>
      <c r="Z215" s="9"/>
      <c r="AA215" s="11"/>
      <c r="AB215" s="3"/>
      <c r="AD215" s="3"/>
      <c r="AE215" s="3"/>
      <c r="AF215" s="21"/>
      <c r="AG215" s="3"/>
      <c r="AH215" s="3"/>
    </row>
  </sheetData>
  <autoFilter ref="A1:AJ200">
    <sortState ref="A2:AJ200">
      <sortCondition ref="A1:A200"/>
    </sortState>
  </autoFilter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  <Company>PKU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Zifei Shan</cp:lastModifiedBy>
  <dcterms:created xsi:type="dcterms:W3CDTF">2012-04-06T19:13:53Z</dcterms:created>
  <dcterms:modified xsi:type="dcterms:W3CDTF">2013-10-14T18:00:04Z</dcterms:modified>
</cp:coreProperties>
</file>