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pivotTables/pivotTable3.xml" ContentType="application/vnd.openxmlformats-officedocument.spreadsheetml.pivotTable+xml"/>
  <Override PartName="/xl/tables/table5.xml" ContentType="application/vnd.openxmlformats-officedocument.spreadsheetml.table+xml"/>
  <Override PartName="/xl/queryTables/queryTable2.xml" ContentType="application/vnd.openxmlformats-officedocument.spreadsheetml.queryTable+xml"/>
  <Override PartName="/xl/tables/table6.xml" ContentType="application/vnd.openxmlformats-officedocument.spreadsheetml.table+xml"/>
  <Override PartName="/xl/queryTables/queryTable3.xml" ContentType="application/vnd.openxmlformats-officedocument.spreadsheetml.queryTable+xml"/>
  <Override PartName="/xl/tables/table7.xml" ContentType="application/vnd.openxmlformats-officedocument.spreadsheetml.table+xml"/>
  <Override PartName="/xl/queryTables/queryTable4.xml" ContentType="application/vnd.openxmlformats-officedocument.spreadsheetml.queryTable+xml"/>
  <Override PartName="/xl/tables/table8.xml" ContentType="application/vnd.openxmlformats-officedocument.spreadsheetml.table+xml"/>
  <Override PartName="/xl/queryTables/queryTable5.xml" ContentType="application/vnd.openxmlformats-officedocument.spreadsheetml.query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tables/table9.xml" ContentType="application/vnd.openxmlformats-officedocument.spreadsheetml.table+xml"/>
  <Override PartName="/xl/drawings/drawing8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D330CF97-3759-4F3C-BACF-43D6684E52FF}" xr6:coauthVersionLast="47" xr6:coauthVersionMax="47" xr10:uidLastSave="{00000000-0000-0000-0000-000000000000}"/>
  <bookViews>
    <workbookView xWindow="-28920" yWindow="-120" windowWidth="29040" windowHeight="15720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Python" sheetId="21" r:id="rId4"/>
    <sheet name="PythonMore" sheetId="22" r:id="rId5"/>
    <sheet name="PointTraining" sheetId="4" r:id="rId6"/>
    <sheet name="Table 1 (2)" sheetId="20" r:id="rId7"/>
    <sheet name="Append1" sheetId="19" r:id="rId8"/>
    <sheet name="Table 3" sheetId="18" r:id="rId9"/>
    <sheet name="Table 2" sheetId="17" r:id="rId10"/>
    <sheet name="Table 1" sheetId="16" r:id="rId11"/>
    <sheet name="Hockey" sheetId="15" r:id="rId12"/>
    <sheet name="Sheet5" sheetId="13" r:id="rId13"/>
    <sheet name="Sheet4" sheetId="12" r:id="rId14"/>
    <sheet name="RAOBF" sheetId="8" r:id="rId15"/>
    <sheet name="BP_Data" sheetId="9" r:id="rId16"/>
    <sheet name="Sheet1" sheetId="5" r:id="rId17"/>
    <sheet name="Sheet2" sheetId="6" r:id="rId18"/>
    <sheet name="Sheet3" sheetId="10" r:id="rId19"/>
    <sheet name="DataValidation" sheetId="14" r:id="rId20"/>
    <sheet name="SH3_Correction_Table" sheetId="7" r:id="rId21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5" hidden="1">BP_Data!$A$3:$M$3</definedName>
    <definedName name="_xlnm._FilterDatabase" localSheetId="18" hidden="1">Sheet3!$B$5:$E$16</definedName>
    <definedName name="_xlnm._FilterDatabase" localSheetId="13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PY" hidden="1" xlm="1">#NAME?</definedName>
    <definedName name="_xleta.SUM" hidden="1" xlm="1">#NAME?</definedName>
    <definedName name="_xleta.WEEKNUM" hidden="1" xlm="1">#NAME?</definedName>
    <definedName name="_xlpm.a" hidden="1" xlm="1">#NAME?</definedName>
    <definedName name="_xlpm.acc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lpm.z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10" hidden="1">'Table 1'!$A$1:$J$4</definedName>
    <definedName name="ExternalData_2" localSheetId="9" hidden="1">'Table 2'!$A$1:$J$8</definedName>
    <definedName name="ExternalData_3" localSheetId="8" hidden="1">'Table 3'!$A$1:$J$14</definedName>
    <definedName name="ExternalData_4" localSheetId="7" hidden="1">Append1!$A$1:$L$24</definedName>
    <definedName name="ExternalData_5" localSheetId="6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2" r:id="rId22"/>
    <pivotCache cacheId="3" r:id="rId23"/>
    <pivotCache cacheId="4" r:id="rId2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" i="21" l="1" a="1"/>
  <c r="G5" i="21" s="1"/>
  <c r="G6" i="21" s="1" a="1"/>
  <c r="G6" i="21" s="1"/>
  <c r="G16" i="21" s="1" a="1"/>
  <c r="G16" i="21" s="1"/>
  <c r="I2" i="22" s="1" a="1"/>
  <c r="I2" i="22" s="1"/>
  <c r="I10" i="22" s="1" a="1"/>
  <c r="I10" i="22" s="1"/>
  <c r="I23" i="22" s="1" a="1"/>
  <c r="I23" i="22" s="1"/>
  <c r="F18" i="13"/>
  <c r="I18" i="13" a="1"/>
  <c r="I18" i="13" s="1"/>
  <c r="H18" i="13" a="1"/>
  <c r="H18" i="13" s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E17" i="8"/>
  <c r="H19" i="8"/>
  <c r="F3" i="8"/>
  <c r="F10" i="8"/>
  <c r="F2" i="8"/>
  <c r="F5" i="8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AA9" i="3" l="1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L5" i="11" l="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O5" i="11" l="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xl(%P2%, headers=True)</code>
    </pythonScript>
    <pythonScript>
      <code>xl(%P2%).describe()</code>
    </pythonScript>
    <pythonScript>
      <code>xl(%P2%).sum().to_frame().T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<sst xmlns="http://schemas.openxmlformats.org/spreadsheetml/2006/main" count="1956" uniqueCount="1064">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</sst>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1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1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09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08"/>
      <tableStyleElement type="headerRow" dxfId="107"/>
      <tableStyleElement type="totalRow" dxfId="106"/>
      <tableStyleElement type="firstRowStripe" dxfId="105"/>
      <tableStyleElement type="secondRowStripe" dxfId="104"/>
      <tableStyleElement type="firstColumnStripe" dxfId="103"/>
      <tableStyleElement type="firstHeaderCell" dxfId="102"/>
      <tableStyleElement type="firstSubtotalColumn" dxfId="101"/>
      <tableStyleElement type="firstSubtotalRow" dxfId="100"/>
      <tableStyleElement type="secondSubtotalRow" dxfId="99"/>
      <tableStyleElement type="thirdSubtotalRow" dxfId="98"/>
      <tableStyleElement type="secondRowSubheading" dxfId="97"/>
      <tableStyleElement type="pageFieldLabels" dxfId="96"/>
      <tableStyleElement type="pageFieldValues" dxfId="95"/>
    </tableStyle>
    <tableStyle name="Biegert Table Standard" pivot="0" count="7" xr9:uid="{95B43237-2845-4068-A415-A5A3E7804959}">
      <tableStyleElement type="wholeTable" dxfId="94"/>
      <tableStyleElement type="headerRow" dxfId="93"/>
      <tableStyleElement type="totalRow" dxfId="92"/>
      <tableStyleElement type="firstColumn" dxfId="91"/>
      <tableStyleElement type="lastColumn" dxfId="90"/>
      <tableStyleElement type="firstRowStripe" dxfId="89"/>
      <tableStyleElement type="firstColumnStripe" dxfId="88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onnections" Target="connections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microsoft.com/office/2017/06/relationships/richStyles" Target="richData/richStyles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eetMetadata" Target="metadata.xml"/><Relationship Id="rId41" Type="http://schemas.microsoft.com/office/2023/09/relationships/Python" Target="pyth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3.xml"/><Relationship Id="rId32" Type="http://schemas.microsoft.com/office/2017/06/relationships/rdRichValueStructure" Target="richData/rdrichvaluestructure.xml"/><Relationship Id="rId37" Type="http://schemas.microsoft.com/office/2017/06/relationships/rdRichValueTypes" Target="richData/rdRichValueTypes.xml"/><Relationship Id="rId40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2.xml"/><Relationship Id="rId28" Type="http://schemas.openxmlformats.org/officeDocument/2006/relationships/sharedStrings" Target="sharedStrings.xml"/><Relationship Id="rId36" Type="http://schemas.microsoft.com/office/2017/06/relationships/rdSupportingPropertyBag" Target="richData/rdsupportingpropertybag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1.xml"/><Relationship Id="rId27" Type="http://schemas.openxmlformats.org/officeDocument/2006/relationships/styles" Target="styles.xml"/><Relationship Id="rId30" Type="http://schemas.microsoft.com/office/2022/10/relationships/richValueRel" Target="richData/richValueRel.xml"/><Relationship Id="rId35" Type="http://schemas.microsoft.com/office/2017/06/relationships/rdSupportingPropertyBagStructure" Target="richData/rdsupportingpropertybagstructure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33" Type="http://schemas.microsoft.com/office/2017/06/relationships/rdArray" Target="richData/rdarray.xml"/><Relationship Id="rId38" Type="http://schemas.microsoft.com/office/2022/11/relationships/FeaturePropertyBag" Target="featurePropertyBag/featurePropertyBag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3511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48</xdr:row>
          <xdr:rowOff>76200</xdr:rowOff>
        </xdr:from>
        <xdr:to>
          <xdr:col>24</xdr:col>
          <xdr:colOff>9525</xdr:colOff>
          <xdr:row>70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4A2D82C0-709C-133C-1499-45FBF14C4112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14" spid="_x0000_s204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1207" y="9358148"/>
              <a:ext cx="2387490" cy="353673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0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49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2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2" c="5">
    <v t="s"/>
    <v t="s">Coral Coast</v>
    <v t="s">Red Desert</v>
    <v t="s">Silver Plains</v>
    <v t="s">Sapphire Range</v>
    <v>0</v>
    <v>23071</v>
    <v>18171</v>
    <v>24995</v>
    <v>31845</v>
    <v>1</v>
    <v>23488</v>
    <v>17751</v>
    <v>22843</v>
    <v>26617</v>
    <v>2</v>
    <v>22324</v>
    <v>18038</v>
    <v>22630</v>
    <v>27286</v>
    <v>3</v>
    <v>21352</v>
    <v>17247</v>
    <v>21602</v>
    <v>29856</v>
    <v>4</v>
    <v>23872</v>
    <v>18909</v>
    <v>21901</v>
    <v>31196</v>
    <v t="s">...</v>
    <v t="s">...</v>
    <v t="s">...</v>
    <v t="s">...</v>
    <v t="s">...</v>
    <v>360</v>
    <v>20539</v>
    <v>18305</v>
    <v>25162</v>
    <v>28921</v>
    <v>361</v>
    <v>20645</v>
    <v>18937</v>
    <v>24152</v>
    <v>30549</v>
    <v>362</v>
    <v>22218</v>
    <v>19192</v>
    <v>22647</v>
    <v>29220</v>
    <v>363</v>
    <v>23741</v>
    <v>17699</v>
    <v>25499</v>
    <v>31373</v>
    <v>364</v>
    <v>24508</v>
    <v>19208</v>
    <v>26231</v>
    <v>29302</v>
  </a>
  <a r="2">
    <v>989</v>
    <v>590</v>
  </a>
</arrayData>
</file>

<file path=xl/richData/rdrichvalue.xml><?xml version="1.0" encoding="utf-8"?>
<rvData xmlns="http://schemas.microsoft.com/office/spreadsheetml/2017/richdata" count="9">
  <rv s="0">
    <v>0</v>
  </rv>
  <rv s="1">
    <v>DataFrame</v>
    <v>1</v>
    <v>0</v>
  </rv>
  <rv s="2">
    <v>&lt;class 'pandas.core.frame.DataFrame'&gt;</v>
    <v>DataFrame</v>
    <v xml:space="preserve">     Coral Coast  Red Desert  Silver Plains  Sapphire Range
0          23071       18171          24995           31845
1          23488       17751          22843           26617
2          22324       18038          22630           27286
3          2...</v>
    <v>1</v>
    <v>2</v>
  </rv>
  <rv s="3">
    <fb>0</fb>
    <v>3</v>
  </rv>
  <rv s="4">
    <v>0</v>
    <v>9</v>
  </rv>
  <rv s="0">
    <v>1</v>
  </rv>
  <rv s="5">
    <v>Image</v>
    <v>4</v>
    <v>4</v>
    <v>5</v>
  </rv>
  <rv s="2">
    <v>&lt;class 'PIL.PngImagePlugin.PngImageFile'&gt;</v>
    <v>PngImageFile</v>
    <v>&lt;PIL.PngImagePlugin.PngImageFile image mode=RGBA size=989x590 at 0x7F16B0583920&gt;</v>
    <v>6</v>
    <v>2</v>
  </rv>
  <rv s="6">
    <v>1</v>
    <v>5</v>
    <v>Magnifying glass outline</v>
  </rv>
</rvData>
</file>

<file path=xl/richData/rdrichvaluestructure.xml><?xml version="1.0" encoding="utf-8"?>
<rvStructures xmlns="http://schemas.microsoft.com/office/spreadsheetml/2017/richdata" count="7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formattednumber">
    <k n="_Format" t="spb"/>
  </s>
  <s t="_localImage">
    <k n="_rvRel:LocalImageIdentifier" t="i"/>
    <k n="CalcOrigin" t="i"/>
  </s>
  <s t="_entity">
    <k n="_DisplayString" t="s"/>
    <k n="_Format" t="spb"/>
    <k n="image" t="r"/>
    <k n="size" t="r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5">
    <spb s="0">
      <v>365</v>
      <v>4</v>
      <v>DataFrame</v>
      <v>arrayPreview</v>
      <v>1</v>
    </spb>
    <spb s="1">
      <v>0</v>
    </spb>
    <spb s="2">
      <v>https://www.anaconda.com/excel</v>
      <v>https://res.cdn.office.net/officepysvc/prod-preview/anacondalogo.png</v>
      <v>Python provided by Anaconda</v>
    </spb>
    <spb s="3">
      <v>1</v>
    </spb>
    <spb s="4">
      <v>2</v>
    </spb>
  </spbData>
</supportingPropertyBags>
</file>

<file path=xl/richData/rdsupportingpropertybagstructure.xml><?xml version="1.0" encoding="utf-8"?>
<spbStructures xmlns="http://schemas.microsoft.com/office/spreadsheetml/2017/richdata2" count="5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_Self" t="i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57" headerRowBorderDxfId="56" headerRowCellStyle="Normal 2" dataCellStyle="Normal 2">
  <autoFilter ref="A5:E370" xr:uid="{373A30EB-BD66-4EA3-BBBC-CF90A5BC047F}"/>
  <tableColumns count="5">
    <tableColumn id="1" xr3:uid="{155F25D9-C692-4D1A-A4FE-37CB75F0F064}" name="Date" dataDxfId="55" dataCellStyle="Normal 2"/>
    <tableColumn id="2" xr3:uid="{1FCAFB6D-CCCB-40DD-9529-EF0C57255B24}" name="Coral Coast" dataDxfId="54" dataCellStyle="Normal 2"/>
    <tableColumn id="3" xr3:uid="{4DA4AF32-EFCC-4A32-BAED-3881A66149E9}" name="Red Desert" dataDxfId="53" dataCellStyle="Normal 2"/>
    <tableColumn id="4" xr3:uid="{B153EF18-4F4D-42F7-BBFF-421CB4833695}" name="Silver Plains" dataDxfId="52" dataCellStyle="Normal 2"/>
    <tableColumn id="5" xr3:uid="{D59945C8-F13D-4F0D-A21F-BD81028FC476}" name="Sapphire Range" dataDxfId="51" dataCellStyle="Normal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48"/>
    <tableColumn id="3" xr3:uid="{9C3FFCBB-91DD-4642-A90F-B17302A1D5AF}" uniqueName="3" name="Last Name" queryTableFieldId="3" dataDxfId="47"/>
    <tableColumn id="4" xr3:uid="{D873C24D-C1C0-423B-BC40-B9C74A44B50A}" uniqueName="4" name="Pos" queryTableFieldId="4" dataDxfId="46"/>
    <tableColumn id="5" xr3:uid="{4E457B49-3368-4F12-A5BB-E51B57CFAC79}" uniqueName="5" name="Ht (cm)" queryTableFieldId="5" dataDxfId="45"/>
    <tableColumn id="6" xr3:uid="{07AF9F17-B627-4405-AC09-43CF7E505721}" uniqueName="6" name="Wt (kg)" queryTableFieldId="6" dataDxfId="44"/>
    <tableColumn id="7" xr3:uid="{F940E2C8-94D6-4BDA-8743-6ECC39D754C0}" uniqueName="7" name="Birthdate" queryTableFieldId="7" dataDxfId="43"/>
    <tableColumn id="8" xr3:uid="{3BA1FDD2-BDF6-49B4-87BC-FB70CB339729}" uniqueName="8" name="S/C" queryTableFieldId="8" dataDxfId="42"/>
    <tableColumn id="9" xr3:uid="{88445FE4-62A9-4DAC-B4B5-3180E13E08C8}" uniqueName="9" name="Hometown.1" queryTableFieldId="9" dataDxfId="41"/>
    <tableColumn id="10" xr3:uid="{FDC6576F-CB3E-426A-8E72-6DCE0A95AFC5}" uniqueName="10" name="Hometown.2" queryTableFieldId="10" dataDxfId="40"/>
    <tableColumn id="11" xr3:uid="{EF296E25-3CB0-4E01-8F2C-87FD6E528D5C}" uniqueName="11" name="Most Recent Team (League)" queryTableFieldId="11" dataDxfId="39"/>
    <tableColumn id="12" xr3:uid="{FFED3C66-7BEF-402E-8362-4E5409FCCA38}" uniqueName="12" name="U.S. College (League) (if applicable)" queryTableFieldId="12" dataDxfId="38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7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752" row="3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ivotTable" Target="../pivotTables/pivotTable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drawing" Target="../drawings/drawing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V76" sqref="V76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86" priority="25" stopIfTrue="1">
      <formula>MOD(ROW(N9)-ROW($B$9),2)</formula>
    </cfRule>
  </conditionalFormatting>
  <conditionalFormatting sqref="O10:X60">
    <cfRule type="expression" dxfId="85" priority="64">
      <formula>MOD(ROW(O10)-ROW($O$258),2)</formula>
    </cfRule>
  </conditionalFormatting>
  <conditionalFormatting sqref="O45">
    <cfRule type="expression" dxfId="84" priority="20">
      <formula>MOD(ROW(O45)-ROW($O$258),2)</formula>
    </cfRule>
  </conditionalFormatting>
  <conditionalFormatting sqref="O46:O52">
    <cfRule type="expression" dxfId="83" priority="19">
      <formula>MOD(ROW(O46)-ROW($O$258),2)</formula>
    </cfRule>
  </conditionalFormatting>
  <conditionalFormatting sqref="P46:X46">
    <cfRule type="expression" dxfId="82" priority="18">
      <formula>MOD(ROW(P46)-ROW($O$258),2)</formula>
    </cfRule>
  </conditionalFormatting>
  <conditionalFormatting sqref="O48:X48">
    <cfRule type="expression" dxfId="81" priority="17">
      <formula>MOD(ROW(O48)-ROW($O$258),2)</formula>
    </cfRule>
  </conditionalFormatting>
  <conditionalFormatting sqref="P48:X48">
    <cfRule type="expression" dxfId="80" priority="16">
      <formula>MOD(ROW(P48)-ROW($O$258),2)</formula>
    </cfRule>
  </conditionalFormatting>
  <conditionalFormatting sqref="O49:X49">
    <cfRule type="expression" dxfId="79" priority="14">
      <formula>MOD(ROW(O49)-ROW($O$258),2)</formula>
    </cfRule>
  </conditionalFormatting>
  <conditionalFormatting sqref="O50:X50">
    <cfRule type="expression" dxfId="78" priority="13">
      <formula>MOD(ROW(O50)-ROW($O$258),2)</formula>
    </cfRule>
  </conditionalFormatting>
  <conditionalFormatting sqref="P50:X50">
    <cfRule type="expression" dxfId="77" priority="12">
      <formula>MOD(ROW(P50)-ROW($O$258),2)</formula>
    </cfRule>
  </conditionalFormatting>
  <conditionalFormatting sqref="O51:X51">
    <cfRule type="expression" dxfId="76" priority="10">
      <formula>MOD(ROW(O51)-ROW($O$258),2)</formula>
    </cfRule>
  </conditionalFormatting>
  <conditionalFormatting sqref="O52:X52">
    <cfRule type="expression" dxfId="75" priority="9">
      <formula>MOD(ROW(O52)-ROW($O$258),2)</formula>
    </cfRule>
  </conditionalFormatting>
  <conditionalFormatting sqref="O52:X52">
    <cfRule type="expression" dxfId="74" priority="8">
      <formula>MOD(ROW(O52)-ROW($O$258),2)</formula>
    </cfRule>
  </conditionalFormatting>
  <conditionalFormatting sqref="P52:X52">
    <cfRule type="expression" dxfId="73" priority="7">
      <formula>MOD(ROW(P52)-ROW($O$258),2)</formula>
    </cfRule>
  </conditionalFormatting>
  <conditionalFormatting sqref="P54:X54">
    <cfRule type="expression" dxfId="72" priority="2">
      <formula>MOD(ROW(P54)-ROW($O$258),2)</formula>
    </cfRule>
  </conditionalFormatting>
  <conditionalFormatting sqref="P53:X53">
    <cfRule type="expression" dxfId="71" priority="1">
      <formula>MOD(ROW(P53)-ROW($O$258),2)</formula>
    </cfRule>
  </conditionalFormatting>
  <conditionalFormatting sqref="J375">
    <cfRule type="expression" dxfId="70" priority="65" stopIfTrue="1">
      <formula>MOD(ROW(J375)-ROW($B$9),2)</formula>
    </cfRule>
  </conditionalFormatting>
  <conditionalFormatting sqref="B10:K374">
    <cfRule type="expression" dxfId="69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zoomScale="145" zoomScaleNormal="145" workbookViewId="0">
      <pane ySplit="4" topLeftCell="A58" activePane="bottomLeft" state="frozen"/>
      <selection pane="bottomLeft" activeCell="H70" sqref="H70:J70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70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70" ca="1">_xlfn.BYROW(_xlfn.TAKE(Banded,,1),_xleta.WEEKNUM)</f>
        <v>1</v>
      </c>
      <c r="M5" cm="1">
        <f t="array" ref="M5:M70">_xlfn.BYROW(_xlfn.DROP(Banded,,1),_xleta.SUM)</f>
        <v>7</v>
      </c>
      <c r="O5" s="38" cm="1">
        <f t="array" aca="1" ref="O5:X14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6</v>
      </c>
      <c r="Q14" s="5">
        <f ca="1"/>
        <v>7</v>
      </c>
      <c r="R14" s="5">
        <f ca="1"/>
        <v>6</v>
      </c>
      <c r="S14" s="5">
        <f ca="1"/>
        <v>6</v>
      </c>
      <c r="T14" s="5">
        <f ca="1"/>
        <v>7</v>
      </c>
      <c r="U14" s="5">
        <f ca="1"/>
        <v>6</v>
      </c>
      <c r="V14" s="5">
        <f ca="1"/>
        <v>6</v>
      </c>
      <c r="W14" s="5">
        <f ca="1"/>
        <v>6</v>
      </c>
      <c r="X14" s="5">
        <f ca="1"/>
        <v>7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/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/>
    </row>
    <row r="17" spans="2:15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/>
    </row>
    <row r="18" spans="2:15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/>
    </row>
    <row r="19" spans="2:15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/>
    </row>
    <row r="20" spans="2:15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/>
    </row>
    <row r="21" spans="2:15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15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15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15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15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15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15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15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15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15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15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15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9</v>
      </c>
      <c r="O68" s="38"/>
    </row>
    <row r="69" spans="2:15" x14ac:dyDescent="0.2">
      <c r="B69" s="41" t="str">
        <f ca="1"/>
        <v>06-Mar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5">
        <v>1</v>
      </c>
      <c r="L69">
        <f ca="1"/>
        <v>10</v>
      </c>
      <c r="M69">
        <v>9</v>
      </c>
      <c r="O69" s="38"/>
    </row>
    <row r="70" spans="2:15" x14ac:dyDescent="0.2">
      <c r="B70" s="41" t="str">
        <f ca="1"/>
        <v>07-Mar</v>
      </c>
      <c r="C70" s="5">
        <v>0</v>
      </c>
      <c r="D70" s="5">
        <v>1</v>
      </c>
      <c r="E70" s="5">
        <v>1</v>
      </c>
      <c r="F70" s="5">
        <v>0</v>
      </c>
      <c r="G70" s="5">
        <v>1</v>
      </c>
      <c r="H70" s="5">
        <v>0</v>
      </c>
      <c r="I70" s="5">
        <v>0</v>
      </c>
      <c r="J70" s="5">
        <v>0</v>
      </c>
      <c r="K70" s="5">
        <v>1</v>
      </c>
      <c r="L70">
        <f ca="1"/>
        <v>10</v>
      </c>
      <c r="M70">
        <v>4</v>
      </c>
      <c r="O70" s="38"/>
    </row>
    <row r="71" spans="2:15" x14ac:dyDescent="0.2">
      <c r="B71" s="41"/>
      <c r="C71" s="5"/>
      <c r="D71" s="5"/>
      <c r="E71" s="5"/>
      <c r="F71" s="5"/>
      <c r="G71" s="5"/>
      <c r="H71" s="5"/>
      <c r="I71" s="5"/>
      <c r="J71" s="5"/>
      <c r="K71" s="5"/>
      <c r="O71" s="38"/>
    </row>
    <row r="72" spans="2:15" x14ac:dyDescent="0.2">
      <c r="B72" s="41"/>
      <c r="C72" s="5"/>
      <c r="D72" s="5"/>
      <c r="E72" s="5"/>
      <c r="F72" s="5"/>
      <c r="G72" s="5"/>
      <c r="H72" s="5"/>
      <c r="I72" s="5"/>
      <c r="J72" s="5"/>
      <c r="K72" s="5"/>
      <c r="O72" s="38"/>
    </row>
    <row r="73" spans="2:15" x14ac:dyDescent="0.2">
      <c r="B73" s="41"/>
      <c r="C73" s="5"/>
      <c r="D73" s="5"/>
      <c r="E73" s="5"/>
      <c r="F73" s="5"/>
      <c r="G73" s="5"/>
      <c r="H73" s="5"/>
      <c r="I73" s="5"/>
      <c r="J73" s="5"/>
      <c r="K73" s="5"/>
      <c r="O73" s="38"/>
    </row>
    <row r="74" spans="2:15" x14ac:dyDescent="0.2">
      <c r="B74" s="41"/>
      <c r="C74" s="5"/>
      <c r="D74" s="5"/>
      <c r="E74" s="5"/>
      <c r="F74" s="5"/>
      <c r="G74" s="5"/>
      <c r="H74" s="5"/>
      <c r="I74" s="5"/>
      <c r="J74" s="5"/>
      <c r="K74" s="5"/>
      <c r="O74" s="38"/>
    </row>
    <row r="75" spans="2:15" x14ac:dyDescent="0.2">
      <c r="B75" s="41"/>
      <c r="C75" s="5"/>
      <c r="D75" s="5"/>
      <c r="E75" s="5"/>
      <c r="F75" s="5"/>
      <c r="G75" s="5"/>
      <c r="H75" s="5"/>
      <c r="I75" s="5"/>
      <c r="J75" s="5"/>
      <c r="K75" s="5"/>
      <c r="O75" s="38"/>
    </row>
    <row r="76" spans="2:15" x14ac:dyDescent="0.2">
      <c r="B76" s="41"/>
      <c r="C76" s="5"/>
      <c r="D76" s="5"/>
      <c r="E76" s="5"/>
      <c r="F76" s="5"/>
      <c r="G76" s="5"/>
      <c r="H76" s="5"/>
      <c r="I76" s="5"/>
      <c r="J76" s="5"/>
      <c r="K76" s="5"/>
      <c r="O76" s="38"/>
    </row>
    <row r="77" spans="2:15" x14ac:dyDescent="0.2">
      <c r="B77" s="41"/>
      <c r="C77" s="5"/>
      <c r="D77" s="5"/>
      <c r="E77" s="5"/>
      <c r="F77" s="5"/>
      <c r="G77" s="5"/>
      <c r="H77" s="5"/>
      <c r="I77" s="5"/>
      <c r="J77" s="5"/>
      <c r="K77" s="5"/>
      <c r="O77" s="38"/>
    </row>
    <row r="78" spans="2:15" x14ac:dyDescent="0.2">
      <c r="B78" s="41"/>
      <c r="C78" s="5"/>
      <c r="D78" s="5"/>
      <c r="E78" s="5"/>
      <c r="F78" s="5"/>
      <c r="G78" s="5"/>
      <c r="H78" s="5"/>
      <c r="I78" s="5"/>
      <c r="J78" s="5"/>
      <c r="K78" s="5"/>
      <c r="O78" s="38"/>
    </row>
    <row r="79" spans="2:15" x14ac:dyDescent="0.2">
      <c r="B79" s="41"/>
      <c r="C79" s="5"/>
      <c r="D79" s="5"/>
      <c r="E79" s="5"/>
      <c r="F79" s="5"/>
      <c r="G79" s="5"/>
      <c r="H79" s="5"/>
      <c r="I79" s="5"/>
      <c r="J79" s="5"/>
      <c r="K79" s="5"/>
      <c r="O79" s="38"/>
    </row>
    <row r="80" spans="2:15" x14ac:dyDescent="0.2">
      <c r="B80" s="41"/>
      <c r="C80" s="5"/>
      <c r="D80" s="5"/>
      <c r="E80" s="5"/>
      <c r="F80" s="5"/>
      <c r="G80" s="5"/>
      <c r="H80" s="5"/>
      <c r="I80" s="5"/>
      <c r="J80" s="5"/>
      <c r="K80" s="5"/>
      <c r="O80" s="38"/>
    </row>
    <row r="81" spans="2:24" x14ac:dyDescent="0.2">
      <c r="B81" s="41"/>
      <c r="C81" s="5"/>
      <c r="D81" s="5"/>
      <c r="E81" s="5"/>
      <c r="F81" s="5"/>
      <c r="G81" s="5"/>
      <c r="H81" s="5"/>
      <c r="I81" s="5"/>
      <c r="J81" s="5"/>
      <c r="K81" s="5"/>
      <c r="O81" s="38"/>
    </row>
    <row r="82" spans="2:24" x14ac:dyDescent="0.2">
      <c r="B82" s="41"/>
      <c r="C82" s="5"/>
      <c r="D82" s="5"/>
      <c r="E82" s="5"/>
      <c r="F82" s="5"/>
      <c r="G82" s="5"/>
      <c r="H82" s="5"/>
      <c r="I82" s="5"/>
      <c r="J82" s="5"/>
      <c r="K82" s="5"/>
      <c r="O82" s="38"/>
    </row>
    <row r="83" spans="2:24" x14ac:dyDescent="0.2">
      <c r="B83" s="41"/>
      <c r="C83" s="5"/>
      <c r="D83" s="5"/>
      <c r="E83" s="5"/>
      <c r="F83" s="5"/>
      <c r="G83" s="5"/>
      <c r="H83" s="5"/>
      <c r="I83" s="5"/>
      <c r="J83" s="5"/>
      <c r="K83" s="5"/>
      <c r="O83" s="38"/>
    </row>
    <row r="84" spans="2:24" x14ac:dyDescent="0.2">
      <c r="B84" s="41"/>
      <c r="C84" s="5"/>
      <c r="D84" s="5"/>
      <c r="E84" s="5"/>
      <c r="F84" s="5"/>
      <c r="G84" s="5"/>
      <c r="H84" s="5"/>
      <c r="I84" s="5"/>
      <c r="J84" s="5"/>
      <c r="K84" s="5"/>
      <c r="O84" s="38"/>
    </row>
    <row r="85" spans="2:24" x14ac:dyDescent="0.2">
      <c r="B85" s="41"/>
      <c r="C85" s="5"/>
      <c r="D85" s="5"/>
      <c r="E85" s="5"/>
      <c r="F85" s="5"/>
      <c r="G85" s="5"/>
      <c r="H85" s="5"/>
      <c r="I85" s="5"/>
      <c r="J85" s="5"/>
      <c r="K85" s="5"/>
      <c r="O85" s="38"/>
    </row>
    <row r="86" spans="2:24" x14ac:dyDescent="0.2">
      <c r="B86" s="41"/>
      <c r="C86" s="5"/>
      <c r="D86" s="5"/>
      <c r="E86" s="5"/>
      <c r="F86" s="5"/>
      <c r="G86" s="5"/>
      <c r="H86" s="5"/>
      <c r="I86" s="5"/>
      <c r="J86" s="5"/>
      <c r="K86" s="5"/>
      <c r="O86" s="38"/>
    </row>
    <row r="87" spans="2:24" x14ac:dyDescent="0.2">
      <c r="B87" s="41"/>
      <c r="C87" s="5"/>
      <c r="D87" s="5"/>
      <c r="E87" s="5"/>
      <c r="F87" s="5"/>
      <c r="G87" s="5"/>
      <c r="H87" s="5"/>
      <c r="I87" s="5"/>
      <c r="J87" s="5"/>
      <c r="K87" s="5"/>
      <c r="O87" s="38"/>
    </row>
    <row r="88" spans="2:24" x14ac:dyDescent="0.2">
      <c r="B88" s="41"/>
      <c r="C88" s="5"/>
      <c r="D88" s="5"/>
      <c r="E88" s="5"/>
      <c r="F88" s="5"/>
      <c r="G88" s="5"/>
      <c r="H88" s="5"/>
      <c r="I88" s="5"/>
      <c r="J88" s="5"/>
      <c r="K88" s="5"/>
      <c r="O88" s="38"/>
    </row>
    <row r="89" spans="2:24" x14ac:dyDescent="0.2">
      <c r="B89" s="41"/>
      <c r="C89" s="5"/>
      <c r="D89" s="5"/>
      <c r="E89" s="5"/>
      <c r="F89" s="5"/>
      <c r="G89" s="5"/>
      <c r="H89" s="5"/>
      <c r="I89" s="5"/>
      <c r="J89" s="5"/>
      <c r="K89" s="5"/>
      <c r="O89" s="38"/>
    </row>
    <row r="90" spans="2:24" x14ac:dyDescent="0.2">
      <c r="B90" s="41"/>
      <c r="C90" s="5"/>
      <c r="D90" s="5"/>
      <c r="E90" s="5"/>
      <c r="F90" s="5"/>
      <c r="G90" s="5"/>
      <c r="H90" s="5"/>
      <c r="I90" s="5"/>
      <c r="J90" s="5"/>
      <c r="K90" s="5"/>
      <c r="O90" s="38"/>
    </row>
    <row r="91" spans="2:24" x14ac:dyDescent="0.2">
      <c r="B91" s="41"/>
      <c r="C91" s="5"/>
      <c r="D91" s="5"/>
      <c r="E91" s="5"/>
      <c r="F91" s="5"/>
      <c r="G91" s="5"/>
      <c r="H91" s="5"/>
      <c r="I91" s="5"/>
      <c r="J91" s="5"/>
      <c r="K91" s="5"/>
      <c r="O91" s="38"/>
    </row>
    <row r="92" spans="2:24" x14ac:dyDescent="0.2">
      <c r="B92" s="41"/>
      <c r="C92" s="5"/>
      <c r="D92" s="5"/>
      <c r="E92" s="5"/>
      <c r="F92" s="5"/>
      <c r="G92" s="5"/>
      <c r="H92" s="5"/>
      <c r="I92" s="5"/>
      <c r="J92" s="5"/>
      <c r="K92" s="5"/>
      <c r="O92" s="38"/>
    </row>
    <row r="93" spans="2:24" x14ac:dyDescent="0.2">
      <c r="B93" s="41"/>
      <c r="C93" s="5"/>
      <c r="D93" s="5"/>
      <c r="E93" s="5"/>
      <c r="F93" s="5"/>
      <c r="G93" s="5"/>
      <c r="H93" s="5"/>
      <c r="I93" s="5"/>
      <c r="J93" s="5"/>
      <c r="K93" s="5"/>
      <c r="O93" s="38"/>
    </row>
    <row r="94" spans="2:24" x14ac:dyDescent="0.2">
      <c r="B94" s="41"/>
      <c r="C94" s="5"/>
      <c r="D94" s="5"/>
      <c r="E94" s="5"/>
      <c r="F94" s="5"/>
      <c r="G94" s="5"/>
      <c r="H94" s="5"/>
      <c r="I94" s="5"/>
      <c r="J94" s="5"/>
      <c r="K94" s="5"/>
      <c r="O94" s="38"/>
    </row>
    <row r="95" spans="2:24" x14ac:dyDescent="0.2">
      <c r="B95" s="41"/>
      <c r="C95" s="5"/>
      <c r="D95" s="5"/>
      <c r="E95" s="5"/>
      <c r="F95" s="5"/>
      <c r="G95" s="5"/>
      <c r="H95" s="5"/>
      <c r="I95" s="5"/>
      <c r="J95" s="5"/>
      <c r="K95" s="5"/>
      <c r="O95" s="38"/>
    </row>
    <row r="96" spans="2:24" x14ac:dyDescent="0.2">
      <c r="B96" s="41"/>
      <c r="C96" s="5"/>
      <c r="D96" s="5"/>
      <c r="E96" s="5"/>
      <c r="F96" s="5"/>
      <c r="G96" s="5"/>
      <c r="H96" s="5"/>
      <c r="I96" s="5"/>
      <c r="J96" s="5"/>
      <c r="K96" s="5"/>
      <c r="P96"/>
      <c r="Q96"/>
      <c r="R96"/>
      <c r="S96"/>
      <c r="T96"/>
      <c r="U96"/>
      <c r="V96"/>
      <c r="W96"/>
      <c r="X96"/>
    </row>
    <row r="97" spans="2:24" x14ac:dyDescent="0.2">
      <c r="B97" s="41"/>
      <c r="C97" s="5"/>
      <c r="D97" s="5"/>
      <c r="E97" s="5"/>
      <c r="F97" s="5"/>
      <c r="G97" s="5"/>
      <c r="H97" s="5"/>
      <c r="I97" s="5"/>
      <c r="J97" s="5"/>
      <c r="K97" s="5"/>
      <c r="P97"/>
      <c r="Q97"/>
      <c r="R97"/>
      <c r="S97"/>
      <c r="T97"/>
      <c r="U97"/>
      <c r="V97"/>
      <c r="W97"/>
      <c r="X97"/>
    </row>
    <row r="98" spans="2:24" x14ac:dyDescent="0.2">
      <c r="B98" s="41"/>
      <c r="C98" s="5"/>
      <c r="D98" s="5"/>
      <c r="E98" s="5"/>
      <c r="F98" s="5"/>
      <c r="G98" s="5"/>
      <c r="H98" s="5"/>
      <c r="I98" s="5"/>
      <c r="J98" s="5"/>
      <c r="K98" s="5"/>
      <c r="P98"/>
      <c r="Q98"/>
      <c r="R98"/>
      <c r="S98"/>
      <c r="T98"/>
      <c r="U98"/>
      <c r="V98"/>
      <c r="W98"/>
      <c r="X98"/>
    </row>
    <row r="99" spans="2:24" x14ac:dyDescent="0.2">
      <c r="B99" s="41"/>
      <c r="C99" s="5"/>
      <c r="D99" s="5"/>
      <c r="E99" s="5"/>
      <c r="F99" s="5"/>
      <c r="G99" s="5"/>
      <c r="H99" s="5"/>
      <c r="I99" s="5"/>
      <c r="J99" s="5"/>
      <c r="K99" s="5"/>
      <c r="P99"/>
      <c r="Q99"/>
      <c r="R99"/>
      <c r="S99"/>
      <c r="T99"/>
      <c r="U99"/>
      <c r="V99"/>
      <c r="W99"/>
      <c r="X99"/>
    </row>
    <row r="100" spans="2:24" x14ac:dyDescent="0.2">
      <c r="B100" s="41"/>
      <c r="C100" s="5"/>
      <c r="D100" s="5"/>
      <c r="E100" s="5"/>
      <c r="F100" s="5"/>
      <c r="G100" s="5"/>
      <c r="H100" s="5"/>
      <c r="I100" s="5"/>
      <c r="J100" s="5"/>
      <c r="K100" s="5"/>
      <c r="P100"/>
      <c r="Q100"/>
      <c r="R100"/>
      <c r="S100"/>
      <c r="T100"/>
      <c r="U100"/>
      <c r="V100"/>
      <c r="W100"/>
      <c r="X100"/>
    </row>
    <row r="101" spans="2:24" x14ac:dyDescent="0.2">
      <c r="B101" s="41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">
      <c r="B102" s="41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1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1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1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1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68" priority="7">
      <formula>AND(LEN($O5)&gt;0,MOD(ROW(O5)-ROW($O$4),2))</formula>
    </cfRule>
  </conditionalFormatting>
  <conditionalFormatting sqref="O5:O95">
    <cfRule type="expression" dxfId="67" priority="6">
      <formula>LEN(O5)=0</formula>
    </cfRule>
  </conditionalFormatting>
  <conditionalFormatting sqref="B5:K65 B66:G67 I66:K67 B68:K369">
    <cfRule type="expression" dxfId="66" priority="4" stopIfTrue="1">
      <formula>LEN($B5)=0</formula>
    </cfRule>
    <cfRule type="expression" dxfId="65" priority="5" stopIfTrue="1">
      <formula>(LEN($B5)&gt;0)*(MOD(ROW(B5)-ROW(B$4),2)=0)</formula>
    </cfRule>
    <cfRule type="expression" dxfId="64" priority="8" stopIfTrue="1">
      <formula>AND(LEN($B5)&gt;0,MOD(ROW(B5)-ROW(B$4),2)=1)</formula>
    </cfRule>
  </conditionalFormatting>
  <conditionalFormatting sqref="H66">
    <cfRule type="expression" dxfId="63" priority="73" stopIfTrue="1">
      <formula>LEN($B67)=0</formula>
    </cfRule>
    <cfRule type="expression" dxfId="62" priority="74" stopIfTrue="1">
      <formula>(LEN($B67)&gt;0)*(MOD(ROW(H66)-ROW(H$4),2)=0)</formula>
    </cfRule>
    <cfRule type="expression" dxfId="61" priority="75" stopIfTrue="1">
      <formula>AND(LEN($B67)&gt;0,MOD(ROW(H66)-ROW(H$4),2)=1)</formula>
    </cfRule>
  </conditionalFormatting>
  <conditionalFormatting sqref="H67">
    <cfRule type="expression" dxfId="60" priority="1" stopIfTrue="1">
      <formula>LEN($B67)=0</formula>
    </cfRule>
    <cfRule type="expression" dxfId="59" priority="2" stopIfTrue="1">
      <formula>(LEN($B67)&gt;0)*(MOD(ROW(H67)-ROW(H$4),2)=0)</formula>
    </cfRule>
    <cfRule type="expression" dxfId="58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39"/>
  <sheetViews>
    <sheetView topLeftCell="A4" workbookViewId="0">
      <pane ySplit="5" topLeftCell="A431" activePane="bottomLeft" state="frozen"/>
      <selection activeCell="A4" sqref="A4"/>
      <selection pane="bottomLeft" activeCell="E439" sqref="E439:Y439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39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39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1</v>
      </c>
      <c r="X437" s="5">
        <v>1</v>
      </c>
      <c r="Y437" s="5">
        <v>0</v>
      </c>
      <c r="AA437">
        <v>2</v>
      </c>
    </row>
    <row r="438" spans="4:27" x14ac:dyDescent="0.2">
      <c r="D438" t="str">
        <f ca="1"/>
        <v>06-Mar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1</v>
      </c>
      <c r="X438" s="5">
        <v>1</v>
      </c>
      <c r="Y438" s="5">
        <v>0</v>
      </c>
      <c r="AA438">
        <v>2</v>
      </c>
    </row>
    <row r="439" spans="4:27" x14ac:dyDescent="0.2">
      <c r="D439" t="str">
        <f ca="1"/>
        <v>07-Mar</v>
      </c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0</v>
      </c>
      <c r="X439" s="5">
        <v>0</v>
      </c>
      <c r="Y439" s="5">
        <v>0</v>
      </c>
      <c r="AA439">
        <v>0</v>
      </c>
    </row>
  </sheetData>
  <conditionalFormatting sqref="D9:Y339">
    <cfRule type="expression" dxfId="87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dimension ref="A5:K370"/>
  <sheetViews>
    <sheetView topLeftCell="B1" workbookViewId="0">
      <selection activeCell="L16" sqref="L16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11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_xlfn._xlws.PY(0,1,SalesData[[#All],[Coral Coast]:[Sapphire Range]])</f>
        <v>#VALUE!</v>
      </c>
    </row>
    <row r="6" spans="1:11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str" cm="1">
        <f t="array" ref="G6:K14">_xlfn._xlws.PY(1,0,G5)</f>
        <v/>
      </c>
      <c r="H6" t="str">
        <v>Coral Coast</v>
      </c>
      <c r="I6" t="str">
        <v>Red Desert</v>
      </c>
      <c r="J6" t="str">
        <v>Silver Plains</v>
      </c>
      <c r="K6" t="str">
        <v>Sapphire Range</v>
      </c>
    </row>
    <row r="7" spans="1:11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  <c r="G7" t="str">
        <v>count</v>
      </c>
      <c r="H7">
        <v>365</v>
      </c>
      <c r="I7">
        <v>365</v>
      </c>
      <c r="J7">
        <v>365</v>
      </c>
      <c r="K7">
        <v>365</v>
      </c>
    </row>
    <row r="8" spans="1:11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  <c r="G8" t="str">
        <v>mean</v>
      </c>
      <c r="H8">
        <v>21983.827397260273</v>
      </c>
      <c r="I8">
        <v>18100.827397260273</v>
      </c>
      <c r="J8">
        <v>20050.273972602739</v>
      </c>
      <c r="K8">
        <v>25167.441095890412</v>
      </c>
    </row>
    <row r="9" spans="1:11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  <c r="G9" t="str">
        <v>std</v>
      </c>
      <c r="H9">
        <v>3801.721390806179</v>
      </c>
      <c r="I9">
        <v>805.88522095718963</v>
      </c>
      <c r="J9">
        <v>3074.4395140954884</v>
      </c>
      <c r="K9">
        <v>5489.569427555758</v>
      </c>
    </row>
    <row r="10" spans="1:11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  <c r="G10" t="str">
        <v>min</v>
      </c>
      <c r="H10">
        <v>15108</v>
      </c>
      <c r="I10">
        <v>16528</v>
      </c>
      <c r="J10">
        <v>13672</v>
      </c>
      <c r="K10">
        <v>14080</v>
      </c>
    </row>
    <row r="11" spans="1:11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  <c r="G11" t="str">
        <v>25%</v>
      </c>
      <c r="H11">
        <v>18316</v>
      </c>
      <c r="I11">
        <v>17454</v>
      </c>
      <c r="J11">
        <v>17681</v>
      </c>
      <c r="K11">
        <v>20563</v>
      </c>
    </row>
    <row r="12" spans="1:11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  <c r="G12" t="str">
        <v>50%</v>
      </c>
      <c r="H12">
        <v>22299</v>
      </c>
      <c r="I12">
        <v>18046</v>
      </c>
      <c r="J12">
        <v>20150</v>
      </c>
      <c r="K12">
        <v>25141</v>
      </c>
    </row>
    <row r="13" spans="1:11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  <c r="G13" t="str">
        <v>75%</v>
      </c>
      <c r="H13">
        <v>25515</v>
      </c>
      <c r="I13">
        <v>18815</v>
      </c>
      <c r="J13">
        <v>22510</v>
      </c>
      <c r="K13">
        <v>29640</v>
      </c>
    </row>
    <row r="14" spans="1:11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  <c r="G14" t="str">
        <v>max</v>
      </c>
      <c r="H14">
        <v>28811</v>
      </c>
      <c r="I14">
        <v>19499</v>
      </c>
      <c r="J14">
        <v>26438</v>
      </c>
      <c r="K14">
        <v>35816</v>
      </c>
    </row>
    <row r="15" spans="1:11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11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str" cm="1">
        <f t="array" ref="G16:J17">_xlfn._xlws.PY(2,0,G5)</f>
        <v>Coral Coast</v>
      </c>
      <c r="H16" t="str">
        <v>Red Desert</v>
      </c>
      <c r="I16" t="str">
        <v>Silver Plains</v>
      </c>
      <c r="J16" t="str">
        <v>Sapphire Range</v>
      </c>
    </row>
    <row r="17" spans="1:10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  <c r="G17">
        <v>8024097</v>
      </c>
      <c r="H17">
        <v>6606802</v>
      </c>
      <c r="I17">
        <v>7318350</v>
      </c>
      <c r="J17">
        <v>9186116</v>
      </c>
    </row>
    <row r="18" spans="1:10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10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10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10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10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10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10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10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10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10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10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10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10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10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10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dimension ref="A1:L101"/>
  <sheetViews>
    <sheetView topLeftCell="M16" workbookViewId="0">
      <selection activeCell="Y34" sqref="Y34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12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12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cm="1" vm="2">
        <f t="array" ref="I2">_xlfn._xlws.PY(3,0,Employee[#All])</f>
        <v>0</v>
      </c>
    </row>
    <row r="3" spans="1:12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12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12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12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12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12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12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12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str" cm="1">
        <f t="array" ref="I10:L18">_xlfn._xlws.PY(4,0,Employee[#All])</f>
        <v/>
      </c>
      <c r="J10" t="str">
        <v>Age</v>
      </c>
      <c r="K10" t="str">
        <v>YearsExperience</v>
      </c>
      <c r="L10" t="str">
        <v>Salary</v>
      </c>
    </row>
    <row r="11" spans="1:12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  <c r="I11" t="str">
        <v>count</v>
      </c>
      <c r="J11">
        <v>100</v>
      </c>
      <c r="K11">
        <v>100</v>
      </c>
      <c r="L11">
        <v>100</v>
      </c>
    </row>
    <row r="12" spans="1:12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  <c r="I12" t="str">
        <v>mean</v>
      </c>
      <c r="J12">
        <v>38.36</v>
      </c>
      <c r="K12">
        <v>13.43</v>
      </c>
      <c r="L12">
        <v>94470</v>
      </c>
    </row>
    <row r="13" spans="1:12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  <c r="I13" t="str">
        <v>std</v>
      </c>
      <c r="J13">
        <v>8.951632095417974</v>
      </c>
      <c r="K13">
        <v>8.4879653366136907</v>
      </c>
      <c r="L13">
        <v>26148.934350691383</v>
      </c>
    </row>
    <row r="14" spans="1:12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  <c r="I14" t="str">
        <v>min</v>
      </c>
      <c r="J14">
        <v>24</v>
      </c>
      <c r="K14">
        <v>1</v>
      </c>
      <c r="L14">
        <v>52000</v>
      </c>
    </row>
    <row r="15" spans="1:12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  <c r="I15" t="str">
        <v>25%</v>
      </c>
      <c r="J15">
        <v>30.75</v>
      </c>
      <c r="K15">
        <v>6.75</v>
      </c>
      <c r="L15">
        <v>74000</v>
      </c>
    </row>
    <row r="16" spans="1:12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  <c r="I16" t="str">
        <v>50%</v>
      </c>
      <c r="J16">
        <v>37.5</v>
      </c>
      <c r="K16">
        <v>12</v>
      </c>
      <c r="L16">
        <v>92000</v>
      </c>
    </row>
    <row r="17" spans="1:12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  <c r="I17" t="str">
        <v>75%</v>
      </c>
      <c r="J17">
        <v>46</v>
      </c>
      <c r="K17">
        <v>20.25</v>
      </c>
      <c r="L17">
        <v>118250</v>
      </c>
    </row>
    <row r="18" spans="1:12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  <c r="I18" t="str">
        <v>max</v>
      </c>
      <c r="J18">
        <v>56</v>
      </c>
      <c r="K18">
        <v>31</v>
      </c>
      <c r="L18">
        <v>142000</v>
      </c>
    </row>
    <row r="19" spans="1:12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12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12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12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12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3">
        <f t="array" ref="I23">_xlfn._xlws.PY(5,1,Employee[#All])</f>
        <v>#VALUE!</v>
      </c>
    </row>
    <row r="24" spans="1:12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12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12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12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12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12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12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12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12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07-Mar-2026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4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07-Mar-2026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21</vt:i4>
      </vt:variant>
      <vt:variant>
        <vt:lpstr>Named Ranges</vt:lpstr>
      </vt:variant>
      <vt:variant>
        <vt:i4>15</vt:i4>
      </vt:variant>
    </vt:vector>
  </HeadingPairs>
  <TitlesOfParts>
    <vt:vector size="36" baseType="lpstr">
      <vt:lpstr>2025</vt:lpstr>
      <vt:lpstr>2026</vt:lpstr>
      <vt:lpstr>LongTermTraining</vt:lpstr>
      <vt:lpstr>Python</vt:lpstr>
      <vt:lpstr>PythonMore</vt:lpstr>
      <vt:lpstr>PointTraining</vt:lpstr>
      <vt:lpstr>Table 1 (2)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2026-03-07T18:02:49Z</dcterms:modified>
</cp:coreProperties>
</file>