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AF39089-D465-4CE8-A031-1B5AFC9EC625}" xr6:coauthVersionLast="47" xr6:coauthVersionMax="47" xr10:uidLastSave="{00000000-0000-0000-0000-000000000000}"/>
  <bookViews>
    <workbookView xWindow="-18800" yWindow="230" windowWidth="18960" windowHeight="20600" firstSheet="1" activeTab="3" xr2:uid="{00000000-000D-0000-FFFF-FFFF00000000}"/>
  </bookViews>
  <sheets>
    <sheet name="Original" sheetId="1" r:id="rId1"/>
    <sheet name="EDA" sheetId="2" r:id="rId2"/>
    <sheet name="Alt" sheetId="3" r:id="rId3"/>
    <sheet name="MySingleFunction" sheetId="4" r:id="rId4"/>
  </sheets>
  <definedNames>
    <definedName name="_xlnm._FilterDatabase" localSheetId="2" hidden="1">Alt!$N$3:$O$4</definedName>
    <definedName name="_xlnm._FilterDatabase" localSheetId="1" hidden="1">EDA!$N$3:$O$4</definedName>
    <definedName name="_xlnm._FilterDatabase" localSheetId="3" hidden="1">MySingleFunction!$N$3:$O$4</definedName>
    <definedName name="_xlnm._FilterDatabase" localSheetId="0" hidden="1">Original!$N$3:$O$4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4" l="1" a="1"/>
  <c r="D18" i="4" s="1"/>
  <c r="F18" i="2" a="1"/>
  <c r="F18" i="2" s="1"/>
  <c r="E18" i="2" a="1"/>
  <c r="E18" i="2" s="1"/>
  <c r="F19" i="2" a="1"/>
  <c r="F19" i="2" s="1"/>
  <c r="E19" i="2" a="1"/>
  <c r="E19" i="2" s="1"/>
  <c r="O17" i="3" a="1"/>
  <c r="O17" i="3" s="1"/>
  <c r="K19" i="2" a="1"/>
  <c r="K19" i="2" s="1"/>
  <c r="C18" i="2" a="1"/>
  <c r="C18" i="2" s="1"/>
  <c r="B18" i="2" a="1"/>
  <c r="B18" i="2" s="1"/>
  <c r="F32" i="2" l="1" a="1"/>
  <c r="F32" i="2" s="1"/>
  <c r="F17" i="2"/>
  <c r="I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<sst xmlns="http://schemas.openxmlformats.org/spreadsheetml/2006/main" count="28" uniqueCount="9">
  <si>
    <t>Z</t>
  </si>
  <si>
    <t>Question</t>
  </si>
  <si>
    <t xml:space="preserve">Question TableNormal Distribution! </t>
  </si>
  <si>
    <t>Probability</t>
  </si>
  <si>
    <t>Answer</t>
  </si>
  <si>
    <t>This looks like a two-dimensional lookup.</t>
  </si>
  <si>
    <t>What is meant by closest?</t>
  </si>
  <si>
    <t>Closest in the lookup column. This means that I need to find both the larger and smaller match.</t>
  </si>
  <si>
    <t>Best way to determine the closest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</si>
</sst>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0"/>
    <numFmt numFmtId="166" formatCode="_-* #,##0.000_-;\-* #,##0.000_-;_-* &quot;-&quot;??_-;_-@_-"/>
    <numFmt numFmtId="167" formatCode="0.000"/>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1"/>
      <color theme="1"/>
      <name val="Century Gothic"/>
      <family val="2"/>
      <scheme val="minor"/>
    </font>
    <font>
      <sz val="10"/>
      <color rgb="FF333333"/>
      <name val="Verdana"/>
      <family val="2"/>
    </font>
    <font>
      <sz val="16"/>
      <color theme="0"/>
      <name val="Times New Roman"/>
      <family val="1"/>
    </font>
  </fonts>
  <fills count="11">
    <fill>
      <patternFill patternType="none"/>
    </fill>
    <fill>
      <patternFill patternType="gray125"/>
    </fill>
    <fill>
      <patternFill patternType="solid">
        <fgColor rgb="FFBC509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2" tint="-0.499984740745262"/>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C000"/>
        <bgColor indexed="64"/>
      </patternFill>
    </fill>
  </fills>
  <borders count="15">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164" fontId="5" fillId="0" borderId="0" applyFont="0" applyFill="0" applyBorder="0" applyAlignment="0" applyProtection="0"/>
  </cellStyleXfs>
  <cellXfs count="38">
    <xf numFmtId="0" fontId="0" fillId="0" borderId="0" xfId="0"/>
    <xf numFmtId="0" fontId="2" fillId="0" borderId="0" xfId="0" applyFont="1" applyAlignment="1">
      <alignment vertical="center"/>
    </xf>
    <xf numFmtId="0" fontId="4" fillId="0" borderId="0" xfId="0" applyFont="1"/>
    <xf numFmtId="0" fontId="4" fillId="0" borderId="0" xfId="0" applyFont="1" applyAlignment="1">
      <alignment horizontal="center"/>
    </xf>
    <xf numFmtId="165" fontId="6" fillId="0" borderId="9" xfId="0" applyNumberFormat="1" applyFont="1" applyBorder="1" applyAlignment="1">
      <alignment vertical="center" wrapText="1"/>
    </xf>
    <xf numFmtId="165" fontId="6" fillId="0" borderId="4" xfId="0" applyNumberFormat="1" applyFont="1" applyBorder="1" applyAlignment="1">
      <alignment vertical="center" wrapText="1"/>
    </xf>
    <xf numFmtId="165" fontId="6" fillId="0" borderId="10" xfId="0" applyNumberFormat="1" applyFont="1" applyBorder="1" applyAlignment="1">
      <alignment vertical="center" wrapText="1"/>
    </xf>
    <xf numFmtId="165" fontId="6" fillId="0" borderId="6" xfId="0" applyNumberFormat="1" applyFont="1" applyBorder="1" applyAlignment="1">
      <alignment vertical="center" wrapText="1"/>
    </xf>
    <xf numFmtId="165" fontId="6" fillId="0" borderId="1" xfId="0" applyNumberFormat="1" applyFont="1" applyBorder="1" applyAlignment="1">
      <alignment vertical="center" wrapText="1"/>
    </xf>
    <xf numFmtId="165" fontId="6" fillId="0" borderId="8" xfId="0" applyNumberFormat="1" applyFont="1" applyBorder="1" applyAlignment="1">
      <alignment vertical="center" wrapText="1"/>
    </xf>
    <xf numFmtId="165" fontId="6" fillId="0" borderId="3" xfId="0" applyNumberFormat="1" applyFont="1" applyBorder="1" applyAlignment="1">
      <alignment vertical="center" wrapText="1"/>
    </xf>
    <xf numFmtId="165" fontId="6" fillId="0" borderId="2" xfId="0" applyNumberFormat="1" applyFont="1" applyBorder="1" applyAlignment="1">
      <alignment vertical="center" wrapText="1"/>
    </xf>
    <xf numFmtId="165" fontId="6" fillId="0" borderId="5" xfId="0" applyNumberFormat="1" applyFont="1" applyBorder="1" applyAlignment="1">
      <alignment vertical="center" wrapText="1"/>
    </xf>
    <xf numFmtId="0" fontId="7" fillId="2" borderId="1"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4" fontId="7" fillId="2" borderId="13" xfId="0" applyNumberFormat="1" applyFont="1" applyFill="1" applyBorder="1" applyAlignment="1">
      <alignment horizontal="center" vertical="center"/>
    </xf>
    <xf numFmtId="4" fontId="7" fillId="2" borderId="14" xfId="0" applyNumberFormat="1" applyFont="1" applyFill="1" applyBorder="1" applyAlignment="1">
      <alignment horizontal="center" vertical="center"/>
    </xf>
    <xf numFmtId="165" fontId="6" fillId="3" borderId="9" xfId="0" applyNumberFormat="1" applyFont="1" applyFill="1" applyBorder="1" applyAlignment="1">
      <alignment vertical="center" wrapText="1"/>
    </xf>
    <xf numFmtId="165" fontId="6" fillId="4" borderId="9" xfId="0" applyNumberFormat="1" applyFont="1" applyFill="1" applyBorder="1" applyAlignment="1">
      <alignment vertical="center" wrapText="1"/>
    </xf>
    <xf numFmtId="165" fontId="6" fillId="5" borderId="9" xfId="0" applyNumberFormat="1" applyFont="1" applyFill="1" applyBorder="1" applyAlignment="1">
      <alignment vertical="center" wrapText="1"/>
    </xf>
    <xf numFmtId="165" fontId="6" fillId="6" borderId="9" xfId="0" applyNumberFormat="1" applyFont="1" applyFill="1" applyBorder="1" applyAlignment="1">
      <alignment vertical="center" wrapText="1"/>
    </xf>
    <xf numFmtId="165" fontId="6" fillId="7" borderId="9" xfId="0" applyNumberFormat="1" applyFont="1" applyFill="1" applyBorder="1" applyAlignment="1">
      <alignment vertical="center" wrapText="1"/>
    </xf>
    <xf numFmtId="165" fontId="6" fillId="8" borderId="9" xfId="0" applyNumberFormat="1" applyFont="1" applyFill="1" applyBorder="1" applyAlignment="1">
      <alignment vertical="center" wrapText="1"/>
    </xf>
    <xf numFmtId="165" fontId="6" fillId="9" borderId="10" xfId="0" applyNumberFormat="1" applyFont="1" applyFill="1" applyBorder="1" applyAlignment="1">
      <alignment vertical="center" wrapText="1"/>
    </xf>
    <xf numFmtId="0" fontId="3" fillId="2" borderId="7" xfId="0" applyFont="1" applyFill="1" applyBorder="1" applyAlignment="1">
      <alignment horizontal="center" vertical="center"/>
    </xf>
    <xf numFmtId="166" fontId="4" fillId="3" borderId="7" xfId="1" applyNumberFormat="1" applyFont="1" applyFill="1" applyBorder="1" applyAlignment="1">
      <alignment horizontal="center"/>
    </xf>
    <xf numFmtId="165" fontId="4" fillId="0" borderId="7" xfId="0" applyNumberFormat="1" applyFont="1" applyBorder="1" applyAlignment="1">
      <alignment horizontal="center"/>
    </xf>
    <xf numFmtId="166" fontId="4" fillId="4" borderId="7" xfId="1" applyNumberFormat="1" applyFont="1" applyFill="1" applyBorder="1" applyAlignment="1">
      <alignment horizontal="center"/>
    </xf>
    <xf numFmtId="166" fontId="4" fillId="5" borderId="7" xfId="1" applyNumberFormat="1" applyFont="1" applyFill="1" applyBorder="1" applyAlignment="1">
      <alignment horizontal="center"/>
    </xf>
    <xf numFmtId="166" fontId="4" fillId="6" borderId="7" xfId="1" applyNumberFormat="1" applyFont="1" applyFill="1" applyBorder="1" applyAlignment="1">
      <alignment horizontal="center"/>
    </xf>
    <xf numFmtId="166" fontId="4" fillId="7" borderId="7" xfId="1" applyNumberFormat="1" applyFont="1" applyFill="1" applyBorder="1" applyAlignment="1">
      <alignment horizontal="center"/>
    </xf>
    <xf numFmtId="166" fontId="4" fillId="8" borderId="7" xfId="1" applyNumberFormat="1" applyFont="1" applyFill="1" applyBorder="1" applyAlignment="1">
      <alignment horizontal="center"/>
    </xf>
    <xf numFmtId="166" fontId="4" fillId="9" borderId="7" xfId="1" applyNumberFormat="1" applyFont="1" applyFill="1" applyBorder="1" applyAlignment="1">
      <alignment horizontal="center"/>
    </xf>
    <xf numFmtId="0" fontId="3" fillId="10" borderId="7" xfId="0" applyFont="1" applyFill="1" applyBorder="1" applyAlignment="1">
      <alignment horizontal="center" vertical="center"/>
    </xf>
    <xf numFmtId="4" fontId="4" fillId="0" borderId="0" xfId="0" applyNumberFormat="1" applyFont="1"/>
    <xf numFmtId="167" fontId="4" fillId="0" borderId="0" xfId="0" applyNumberFormat="1" applyFont="1"/>
    <xf numFmtId="0" fontId="7" fillId="2"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409575</xdr:colOff>
      <xdr:row>10</xdr:row>
      <xdr:rowOff>180975</xdr:rowOff>
    </xdr:from>
    <xdr:to>
      <xdr:col>14</xdr:col>
      <xdr:colOff>1096055</xdr:colOff>
      <xdr:row>23</xdr:row>
      <xdr:rowOff>85674</xdr:rowOff>
    </xdr:to>
    <xdr:sp macro="" textlink="">
      <xdr:nvSpPr>
        <xdr:cNvPr id="3" name="Freeform: Shape 2">
          <a:extLst>
            <a:ext uri="{FF2B5EF4-FFF2-40B4-BE49-F238E27FC236}">
              <a16:creationId xmlns:a16="http://schemas.microsoft.com/office/drawing/2014/main" id="{014092BA-41D9-22F3-E8BA-BED8B66B7361}"/>
            </a:ext>
          </a:extLst>
        </xdr:cNvPr>
        <xdr:cNvSpPr/>
      </xdr:nvSpPr>
      <xdr:spPr>
        <a:xfrm>
          <a:off x="409575" y="2781300"/>
          <a:ext cx="7868330" cy="3247974"/>
        </a:xfrm>
        <a:custGeom>
          <a:avLst/>
          <a:gdLst>
            <a:gd name="connsiteX0" fmla="*/ 6032967 w 7868330"/>
            <a:gd name="connsiteY0" fmla="*/ 0 h 3247974"/>
            <a:gd name="connsiteX1" fmla="*/ 7733446 w 7868330"/>
            <a:gd name="connsiteY1" fmla="*/ 0 h 3247974"/>
            <a:gd name="connsiteX2" fmla="*/ 7868330 w 7868330"/>
            <a:gd name="connsiteY2" fmla="*/ 134884 h 3247974"/>
            <a:gd name="connsiteX3" fmla="*/ 7868330 w 7868330"/>
            <a:gd name="connsiteY3" fmla="*/ 1112403 h 3247974"/>
            <a:gd name="connsiteX4" fmla="*/ 7868330 w 7868330"/>
            <a:gd name="connsiteY4" fmla="*/ 1219778 h 3247974"/>
            <a:gd name="connsiteX5" fmla="*/ 7868330 w 7868330"/>
            <a:gd name="connsiteY5" fmla="*/ 3011822 h 3247974"/>
            <a:gd name="connsiteX6" fmla="*/ 7632178 w 7868330"/>
            <a:gd name="connsiteY6" fmla="*/ 3247974 h 3247974"/>
            <a:gd name="connsiteX7" fmla="*/ 236152 w 7868330"/>
            <a:gd name="connsiteY7" fmla="*/ 3247974 h 3247974"/>
            <a:gd name="connsiteX8" fmla="*/ 0 w 7868330"/>
            <a:gd name="connsiteY8" fmla="*/ 3011822 h 3247974"/>
            <a:gd name="connsiteX9" fmla="*/ 0 w 7868330"/>
            <a:gd name="connsiteY9" fmla="*/ 1112403 h 3247974"/>
            <a:gd name="connsiteX10" fmla="*/ 236152 w 7868330"/>
            <a:gd name="connsiteY10" fmla="*/ 876251 h 3247974"/>
            <a:gd name="connsiteX11" fmla="*/ 5581379 w 7868330"/>
            <a:gd name="connsiteY11" fmla="*/ 876251 h 3247974"/>
            <a:gd name="connsiteX12" fmla="*/ 5588889 w 7868330"/>
            <a:gd name="connsiteY12" fmla="*/ 913447 h 3247974"/>
            <a:gd name="connsiteX13" fmla="*/ 5832097 w 7868330"/>
            <a:gd name="connsiteY13" fmla="*/ 1074656 h 3247974"/>
            <a:gd name="connsiteX14" fmla="*/ 6096048 w 7868330"/>
            <a:gd name="connsiteY14" fmla="*/ 810705 h 3247974"/>
            <a:gd name="connsiteX15" fmla="*/ 5934839 w 7868330"/>
            <a:gd name="connsiteY15" fmla="*/ 567497 h 3247974"/>
            <a:gd name="connsiteX16" fmla="*/ 5898083 w 7868330"/>
            <a:gd name="connsiteY16" fmla="*/ 556087 h 3247974"/>
            <a:gd name="connsiteX17" fmla="*/ 5898083 w 7868330"/>
            <a:gd name="connsiteY17" fmla="*/ 134884 h 3247974"/>
            <a:gd name="connsiteX18" fmla="*/ 6032967 w 7868330"/>
            <a:gd name="connsiteY18" fmla="*/ 0 h 32479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7868330" h="3247974">
              <a:moveTo>
                <a:pt x="6032967" y="0"/>
              </a:moveTo>
              <a:lnTo>
                <a:pt x="7733446" y="0"/>
              </a:lnTo>
              <a:cubicBezTo>
                <a:pt x="7733446" y="74494"/>
                <a:pt x="7793836" y="134884"/>
                <a:pt x="7868330" y="134884"/>
              </a:cubicBezTo>
              <a:lnTo>
                <a:pt x="7868330" y="1112403"/>
              </a:lnTo>
              <a:lnTo>
                <a:pt x="7868330" y="1219778"/>
              </a:lnTo>
              <a:lnTo>
                <a:pt x="7868330" y="3011822"/>
              </a:lnTo>
              <a:cubicBezTo>
                <a:pt x="7737907" y="3011822"/>
                <a:pt x="7632178" y="3117551"/>
                <a:pt x="7632178" y="3247974"/>
              </a:cubicBezTo>
              <a:lnTo>
                <a:pt x="236152" y="3247974"/>
              </a:lnTo>
              <a:cubicBezTo>
                <a:pt x="236152" y="3117551"/>
                <a:pt x="130423" y="3011822"/>
                <a:pt x="0" y="3011822"/>
              </a:cubicBezTo>
              <a:lnTo>
                <a:pt x="0" y="1112403"/>
              </a:lnTo>
              <a:cubicBezTo>
                <a:pt x="130423" y="1112403"/>
                <a:pt x="236152" y="1006674"/>
                <a:pt x="236152" y="876251"/>
              </a:cubicBezTo>
              <a:lnTo>
                <a:pt x="5581379" y="876251"/>
              </a:lnTo>
              <a:lnTo>
                <a:pt x="5588889" y="913447"/>
              </a:lnTo>
              <a:cubicBezTo>
                <a:pt x="5628959" y="1008183"/>
                <a:pt x="5722765" y="1074656"/>
                <a:pt x="5832097" y="1074656"/>
              </a:cubicBezTo>
              <a:cubicBezTo>
                <a:pt x="5977873" y="1074656"/>
                <a:pt x="6096048" y="956481"/>
                <a:pt x="6096048" y="810705"/>
              </a:cubicBezTo>
              <a:cubicBezTo>
                <a:pt x="6096048" y="701373"/>
                <a:pt x="6029575" y="607567"/>
                <a:pt x="5934839" y="567497"/>
              </a:cubicBezTo>
              <a:lnTo>
                <a:pt x="5898083" y="556087"/>
              </a:lnTo>
              <a:lnTo>
                <a:pt x="5898083" y="134884"/>
              </a:lnTo>
              <a:cubicBezTo>
                <a:pt x="5972577" y="134884"/>
                <a:pt x="6032967" y="74494"/>
                <a:pt x="6032967" y="0"/>
              </a:cubicBezTo>
              <a:close/>
            </a:path>
          </a:pathLst>
        </a:cu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a:endParaRPr lang="en-AU" sz="1100">
            <a:solidFill>
              <a:schemeClr val="lt1"/>
            </a:solidFill>
            <a:latin typeface="+mn-lt"/>
            <a:ea typeface="+mn-ea"/>
            <a:cs typeface="+mn-cs"/>
          </a:endParaRPr>
        </a:p>
      </xdr:txBody>
    </xdr:sp>
    <xdr:clientData/>
  </xdr:twoCellAnchor>
  <xdr:twoCellAnchor>
    <xdr:from>
      <xdr:col>3</xdr:col>
      <xdr:colOff>204787</xdr:colOff>
      <xdr:row>13</xdr:row>
      <xdr:rowOff>3</xdr:rowOff>
    </xdr:from>
    <xdr:to>
      <xdr:col>4</xdr:col>
      <xdr:colOff>211137</xdr:colOff>
      <xdr:row>14</xdr:row>
      <xdr:rowOff>9528</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5400000">
          <a:off x="1631950" y="3278190"/>
          <a:ext cx="266700" cy="45402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0</xdr:col>
      <xdr:colOff>371475</xdr:colOff>
      <xdr:row>14</xdr:row>
      <xdr:rowOff>9528</xdr:rowOff>
    </xdr:from>
    <xdr:to>
      <xdr:col>14</xdr:col>
      <xdr:colOff>1114425</xdr:colOff>
      <xdr:row>23</xdr:row>
      <xdr:rowOff>95250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71475" y="3638553"/>
          <a:ext cx="7924800" cy="2400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84</a:t>
          </a:r>
          <a:r>
            <a:rPr lang="en-AU" sz="1800" b="0">
              <a:solidFill>
                <a:srgbClr val="FFFF00"/>
              </a:solidFill>
              <a:effectLst/>
              <a:latin typeface="Times New Roman" panose="02020603050405020304" pitchFamily="18" charset="0"/>
              <a:ea typeface="+mn-ea"/>
              <a:cs typeface="Times New Roman" panose="02020603050405020304" pitchFamily="18" charset="0"/>
            </a:rPr>
            <a:t>: Normal Distribution!</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Normal distribution was a kind of nightmare in university for me, but now let's solve it using Excel.</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the areas between 0 and Z of the normal distribution are provided. Based on this table, find the Z value for the probabilities provided in the second question table.</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For example, the probability value of 0.048 is highlighted in the question table at the row corresponding to 0.1 and the column corresponding to 0.02. The sum of these two values gives Z equal to 0.12.</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Note: For the last two values, which are not in the table, find the nearest values in the table.</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Instead of using the normal distribution table, you can also use its function in Excel.</a:t>
          </a:r>
        </a:p>
        <a:p>
          <a:pPr algn="ctr"/>
          <a:endParaRPr lang="en-AU" sz="1400" b="0"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747714</xdr:colOff>
      <xdr:row>8</xdr:row>
      <xdr:rowOff>257174</xdr:rowOff>
    </xdr:from>
    <xdr:to>
      <xdr:col>14</xdr:col>
      <xdr:colOff>481014</xdr:colOff>
      <xdr:row>10</xdr:row>
      <xdr:rowOff>209551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rot="16200000">
          <a:off x="6996113" y="2143125"/>
          <a:ext cx="466727"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6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181A599-7D8F-4FE3-93BF-A24973C764A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opLeftCell="A9" zoomScaleNormal="100" workbookViewId="0">
      <selection activeCell="S22" sqref="S22"/>
    </sheetView>
  </sheetViews>
  <sheetFormatPr defaultColWidth="9" defaultRowHeight="21" x14ac:dyDescent="0.4"/>
  <cols>
    <col min="1" max="1" width="5.69921875" style="2" customWidth="1"/>
    <col min="2" max="12" width="5.89843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sheetData>
  <mergeCells count="1">
    <mergeCell ref="B1:L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AB575-EC42-4E43-8A2B-17C63E38866C}">
  <dimension ref="A1:O127"/>
  <sheetViews>
    <sheetView topLeftCell="A18" zoomScaleNormal="100" workbookViewId="0">
      <selection activeCell="E18" sqref="E18"/>
    </sheetView>
  </sheetViews>
  <sheetFormatPr defaultColWidth="9" defaultRowHeight="21" x14ac:dyDescent="0.4"/>
  <cols>
    <col min="1" max="1" width="5.69921875" style="2" customWidth="1"/>
    <col min="2" max="2" width="10.8984375" style="2" customWidth="1"/>
    <col min="3" max="3" width="12.3984375" style="2" customWidth="1"/>
    <col min="4" max="4" width="5.8984375" style="2" customWidth="1"/>
    <col min="5" max="5" width="8.69921875" style="2" customWidth="1"/>
    <col min="6" max="6" width="9.19921875" style="2" customWidth="1"/>
    <col min="7" max="7" width="9.59765625" style="2" customWidth="1"/>
    <col min="8" max="8" width="12.09765625" style="2" customWidth="1"/>
    <col min="9" max="9" width="11.69921875" style="2" customWidth="1"/>
    <col min="10" max="10" width="5.8984375" style="2" customWidth="1"/>
    <col min="11" max="11" width="8.796875" style="2" customWidth="1"/>
    <col min="12" max="12" width="10.2968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6" spans="1:15" x14ac:dyDescent="0.4">
      <c r="A16" s="2" t="s">
        <v>5</v>
      </c>
    </row>
    <row r="17" spans="2:12" x14ac:dyDescent="0.4">
      <c r="B17" s="2">
        <v>0.17</v>
      </c>
      <c r="F17" s="2">
        <f>IF(E18-B17&lt;B17-E19,F18,F19)</f>
        <v>0.44</v>
      </c>
    </row>
    <row r="18" spans="2:12" x14ac:dyDescent="0.4">
      <c r="B18" s="35" cm="1">
        <f t="array" ref="B18:B127">_xlfn.TOCOL(B3:B13+C2:L2)</f>
        <v>0</v>
      </c>
      <c r="C18" s="2" cm="1">
        <f t="array" ref="C18:C127">_xlfn.TOCOL(C3:L13)</f>
        <v>0</v>
      </c>
      <c r="E18" s="2" cm="1">
        <f t="array" ref="E18">INDEX(_xlfn.ANCHORARRAY(C18),_xlfn.XMATCH(B17,_xlfn.ANCHORARRAY(C18),1))</f>
        <v>0.17</v>
      </c>
      <c r="F18" s="2" cm="1">
        <f t="array" ref="F18">INDEX(_xlfn.ANCHORARRAY(B18),_xlfn.XMATCH(B17,_xlfn.ANCHORARRAY(C18),1))</f>
        <v>0.44</v>
      </c>
      <c r="I18" s="2">
        <f>F17</f>
        <v>0.44</v>
      </c>
    </row>
    <row r="19" spans="2:12" x14ac:dyDescent="0.4">
      <c r="B19" s="2">
        <v>0.01</v>
      </c>
      <c r="C19" s="2">
        <v>4.0000000000000001E-3</v>
      </c>
      <c r="E19" s="2" cm="1">
        <f t="array" ref="E19">INDEX(_xlfn.ANCHORARRAY(C18),_xlfn.XMATCH(B17,_xlfn.ANCHORARRAY(C18),-1))</f>
        <v>0.17</v>
      </c>
      <c r="F19" s="2" cm="1">
        <f t="array" ref="F19">INDEX(_xlfn.ANCHORARRAY(B18),_xlfn.XMATCH(B17,_xlfn.ANCHORARRAY(C18),-1))</f>
        <v>0.44</v>
      </c>
      <c r="H19" s="26">
        <v>4.7800000000000002E-2</v>
      </c>
      <c r="I19" s="2">
        <f t="dataTable" ref="I19:I25" dt2D="0" dtr="0" r1="B17"/>
        <v>0.12000000000000001</v>
      </c>
      <c r="K19" s="2" t="b" cm="1">
        <f t="array" ref="K19:L25">H19:I25=N3:O9</f>
        <v>1</v>
      </c>
      <c r="L19" s="2" t="b">
        <v>1</v>
      </c>
    </row>
    <row r="20" spans="2:12" x14ac:dyDescent="0.4">
      <c r="B20" s="2">
        <v>0.02</v>
      </c>
      <c r="C20" s="2">
        <v>8.0000000000000002E-3</v>
      </c>
      <c r="H20" s="28">
        <v>0.17</v>
      </c>
      <c r="I20" s="2">
        <v>0.44</v>
      </c>
      <c r="K20" s="2" t="b">
        <v>1</v>
      </c>
      <c r="L20" s="2" t="b">
        <v>1</v>
      </c>
    </row>
    <row r="21" spans="2:12" x14ac:dyDescent="0.4">
      <c r="B21" s="2">
        <v>0.03</v>
      </c>
      <c r="C21" s="2">
        <v>1.2E-2</v>
      </c>
      <c r="H21" s="29">
        <v>0.2823</v>
      </c>
      <c r="I21" s="2">
        <v>0.77999999999999992</v>
      </c>
      <c r="K21" s="2" t="b">
        <v>1</v>
      </c>
      <c r="L21" s="2" t="b">
        <v>1</v>
      </c>
    </row>
    <row r="22" spans="2:12" x14ac:dyDescent="0.4">
      <c r="B22" s="2">
        <v>0.04</v>
      </c>
      <c r="C22" s="2">
        <v>1.6E-2</v>
      </c>
      <c r="H22" s="30">
        <v>0.33150000000000002</v>
      </c>
      <c r="I22" s="2">
        <v>0.96</v>
      </c>
      <c r="K22" s="2" t="b">
        <v>1</v>
      </c>
      <c r="L22" s="2" t="b">
        <v>1</v>
      </c>
    </row>
    <row r="23" spans="2:12" x14ac:dyDescent="0.4">
      <c r="B23" s="2">
        <v>0.05</v>
      </c>
      <c r="C23" s="2">
        <v>1.9900000000000001E-2</v>
      </c>
      <c r="H23" s="31">
        <v>0.32379999999999998</v>
      </c>
      <c r="I23" s="2">
        <v>0.93</v>
      </c>
      <c r="K23" s="2" t="b">
        <v>1</v>
      </c>
      <c r="L23" s="2" t="b">
        <v>1</v>
      </c>
    </row>
    <row r="24" spans="2:12" x14ac:dyDescent="0.4">
      <c r="B24" s="2">
        <v>0.06</v>
      </c>
      <c r="C24" s="2">
        <v>2.3900000000000001E-2</v>
      </c>
      <c r="H24" s="32">
        <v>0.33500000000000002</v>
      </c>
      <c r="I24" s="2">
        <v>0.97</v>
      </c>
      <c r="K24" s="2" t="b">
        <v>1</v>
      </c>
      <c r="L24" s="2" t="b">
        <v>1</v>
      </c>
    </row>
    <row r="25" spans="2:12" x14ac:dyDescent="0.4">
      <c r="B25" s="2">
        <v>7.0000000000000007E-2</v>
      </c>
      <c r="C25" s="2">
        <v>2.7900000000000001E-2</v>
      </c>
      <c r="H25" s="33">
        <v>0.35599999999999998</v>
      </c>
      <c r="I25" s="2">
        <v>1.06</v>
      </c>
      <c r="K25" s="2" t="b">
        <v>1</v>
      </c>
      <c r="L25" s="2" t="b">
        <v>1</v>
      </c>
    </row>
    <row r="26" spans="2:12" x14ac:dyDescent="0.4">
      <c r="B26" s="2">
        <v>0.08</v>
      </c>
      <c r="C26" s="2">
        <v>3.1899999999999998E-2</v>
      </c>
    </row>
    <row r="27" spans="2:12" x14ac:dyDescent="0.4">
      <c r="B27" s="2">
        <v>0.09</v>
      </c>
      <c r="C27" s="2">
        <v>3.5900000000000001E-2</v>
      </c>
    </row>
    <row r="28" spans="2:12" x14ac:dyDescent="0.4">
      <c r="B28" s="2">
        <v>0.1</v>
      </c>
      <c r="C28" s="2">
        <v>3.9800000000000002E-2</v>
      </c>
      <c r="E28" s="2" t="s">
        <v>6</v>
      </c>
    </row>
    <row r="29" spans="2:12" x14ac:dyDescent="0.4">
      <c r="B29" s="2">
        <v>0.11</v>
      </c>
      <c r="C29" s="2">
        <v>4.3799999999999999E-2</v>
      </c>
      <c r="F29" s="2" t="s">
        <v>7</v>
      </c>
    </row>
    <row r="30" spans="2:12" x14ac:dyDescent="0.4">
      <c r="B30" s="2">
        <v>0.12000000000000001</v>
      </c>
      <c r="C30" s="2">
        <v>4.7800000000000002E-2</v>
      </c>
    </row>
    <row r="31" spans="2:12" x14ac:dyDescent="0.4">
      <c r="B31" s="2">
        <v>0.13</v>
      </c>
      <c r="C31" s="2">
        <v>5.1700000000000003E-2</v>
      </c>
      <c r="E31" s="2" t="s">
        <v>8</v>
      </c>
    </row>
    <row r="32" spans="2:12" x14ac:dyDescent="0.4">
      <c r="B32" s="2">
        <v>0.14000000000000001</v>
      </c>
      <c r="C32" s="2">
        <v>5.57E-2</v>
      </c>
      <c r="F32" s="2" cm="1">
        <f t="array" ref="F32">INDEX(_xlfn._xlws.SORT(_xlfn.HSTACK(ABS(E18:E19-B17),F18:F19),1),1,2)</f>
        <v>0.44</v>
      </c>
    </row>
    <row r="33" spans="2:3" x14ac:dyDescent="0.4">
      <c r="B33" s="2">
        <v>0.15000000000000002</v>
      </c>
      <c r="C33" s="2">
        <v>5.96E-2</v>
      </c>
    </row>
    <row r="34" spans="2:3" x14ac:dyDescent="0.4">
      <c r="B34" s="2">
        <v>0.16</v>
      </c>
      <c r="C34" s="2">
        <v>6.3600000000000004E-2</v>
      </c>
    </row>
    <row r="35" spans="2:3" x14ac:dyDescent="0.4">
      <c r="B35" s="2">
        <v>0.17</v>
      </c>
      <c r="C35" s="2">
        <v>6.7500000000000004E-2</v>
      </c>
    </row>
    <row r="36" spans="2:3" x14ac:dyDescent="0.4">
      <c r="B36" s="2">
        <v>0.18</v>
      </c>
      <c r="C36" s="2">
        <v>7.1400000000000005E-2</v>
      </c>
    </row>
    <row r="37" spans="2:3" x14ac:dyDescent="0.4">
      <c r="B37" s="2">
        <v>0.19</v>
      </c>
      <c r="C37" s="2">
        <v>7.5300000000000006E-2</v>
      </c>
    </row>
    <row r="38" spans="2:3" x14ac:dyDescent="0.4">
      <c r="B38" s="2">
        <v>0.2</v>
      </c>
      <c r="C38" s="2">
        <v>7.9299999999999995E-2</v>
      </c>
    </row>
    <row r="39" spans="2:3" x14ac:dyDescent="0.4">
      <c r="B39" s="2">
        <v>0.21000000000000002</v>
      </c>
      <c r="C39" s="2">
        <v>8.3199999999999996E-2</v>
      </c>
    </row>
    <row r="40" spans="2:3" x14ac:dyDescent="0.4">
      <c r="B40" s="2">
        <v>0.22</v>
      </c>
      <c r="C40" s="2">
        <v>8.7099999999999997E-2</v>
      </c>
    </row>
    <row r="41" spans="2:3" x14ac:dyDescent="0.4">
      <c r="B41" s="2">
        <v>0.23</v>
      </c>
      <c r="C41" s="2">
        <v>9.0999999999999998E-2</v>
      </c>
    </row>
    <row r="42" spans="2:3" x14ac:dyDescent="0.4">
      <c r="B42" s="2">
        <v>0.24000000000000002</v>
      </c>
      <c r="C42" s="2">
        <v>9.4799999999999995E-2</v>
      </c>
    </row>
    <row r="43" spans="2:3" x14ac:dyDescent="0.4">
      <c r="B43" s="2">
        <v>0.25</v>
      </c>
      <c r="C43" s="2">
        <v>9.8699999999999996E-2</v>
      </c>
    </row>
    <row r="44" spans="2:3" x14ac:dyDescent="0.4">
      <c r="B44" s="2">
        <v>0.26</v>
      </c>
      <c r="C44" s="2">
        <v>0.1026</v>
      </c>
    </row>
    <row r="45" spans="2:3" x14ac:dyDescent="0.4">
      <c r="B45" s="2">
        <v>0.27</v>
      </c>
      <c r="C45" s="2">
        <v>0.10639999999999999</v>
      </c>
    </row>
    <row r="46" spans="2:3" x14ac:dyDescent="0.4">
      <c r="B46" s="2">
        <v>0.28000000000000003</v>
      </c>
      <c r="C46" s="2">
        <v>0.1103</v>
      </c>
    </row>
    <row r="47" spans="2:3" x14ac:dyDescent="0.4">
      <c r="B47" s="2">
        <v>0.29000000000000004</v>
      </c>
      <c r="C47" s="2">
        <v>0.11409999999999999</v>
      </c>
    </row>
    <row r="48" spans="2:3" x14ac:dyDescent="0.4">
      <c r="B48" s="2">
        <v>0.3</v>
      </c>
      <c r="C48" s="2">
        <v>0.1179</v>
      </c>
    </row>
    <row r="49" spans="2:3" x14ac:dyDescent="0.4">
      <c r="B49" s="2">
        <v>0.31</v>
      </c>
      <c r="C49" s="2">
        <v>0.1217</v>
      </c>
    </row>
    <row r="50" spans="2:3" x14ac:dyDescent="0.4">
      <c r="B50" s="2">
        <v>0.32</v>
      </c>
      <c r="C50" s="2">
        <v>0.1255</v>
      </c>
    </row>
    <row r="51" spans="2:3" x14ac:dyDescent="0.4">
      <c r="B51" s="2">
        <v>0.32999999999999996</v>
      </c>
      <c r="C51" s="2">
        <v>0.1293</v>
      </c>
    </row>
    <row r="52" spans="2:3" x14ac:dyDescent="0.4">
      <c r="B52" s="2">
        <v>0.33999999999999997</v>
      </c>
      <c r="C52" s="2">
        <v>0.1331</v>
      </c>
    </row>
    <row r="53" spans="2:3" x14ac:dyDescent="0.4">
      <c r="B53" s="2">
        <v>0.35</v>
      </c>
      <c r="C53" s="2">
        <v>0.1368</v>
      </c>
    </row>
    <row r="54" spans="2:3" x14ac:dyDescent="0.4">
      <c r="B54" s="2">
        <v>0.36</v>
      </c>
      <c r="C54" s="2">
        <v>0.1406</v>
      </c>
    </row>
    <row r="55" spans="2:3" x14ac:dyDescent="0.4">
      <c r="B55" s="2">
        <v>0.37</v>
      </c>
      <c r="C55" s="2">
        <v>0.14430000000000001</v>
      </c>
    </row>
    <row r="56" spans="2:3" x14ac:dyDescent="0.4">
      <c r="B56" s="2">
        <v>0.38</v>
      </c>
      <c r="C56" s="2">
        <v>0.14799999999999999</v>
      </c>
    </row>
    <row r="57" spans="2:3" x14ac:dyDescent="0.4">
      <c r="B57" s="2">
        <v>0.39</v>
      </c>
      <c r="C57" s="2">
        <v>0.1517</v>
      </c>
    </row>
    <row r="58" spans="2:3" x14ac:dyDescent="0.4">
      <c r="B58" s="2">
        <v>0.4</v>
      </c>
      <c r="C58" s="2">
        <v>0.15540000000000001</v>
      </c>
    </row>
    <row r="59" spans="2:3" x14ac:dyDescent="0.4">
      <c r="B59" s="2">
        <v>0.41000000000000003</v>
      </c>
      <c r="C59" s="2">
        <v>0.15909999999999999</v>
      </c>
    </row>
    <row r="60" spans="2:3" x14ac:dyDescent="0.4">
      <c r="B60" s="2">
        <v>0.42000000000000004</v>
      </c>
      <c r="C60" s="2">
        <v>0.1628</v>
      </c>
    </row>
    <row r="61" spans="2:3" x14ac:dyDescent="0.4">
      <c r="B61" s="2">
        <v>0.43000000000000005</v>
      </c>
      <c r="C61" s="2">
        <v>0.16639999999999999</v>
      </c>
    </row>
    <row r="62" spans="2:3" x14ac:dyDescent="0.4">
      <c r="B62" s="2">
        <v>0.44</v>
      </c>
      <c r="C62" s="2">
        <v>0.17</v>
      </c>
    </row>
    <row r="63" spans="2:3" x14ac:dyDescent="0.4">
      <c r="B63" s="2">
        <v>0.45</v>
      </c>
      <c r="C63" s="2">
        <v>0.1736</v>
      </c>
    </row>
    <row r="64" spans="2:3" x14ac:dyDescent="0.4">
      <c r="B64" s="2">
        <v>0.46</v>
      </c>
      <c r="C64" s="2">
        <v>0.1772</v>
      </c>
    </row>
    <row r="65" spans="2:3" x14ac:dyDescent="0.4">
      <c r="B65" s="2">
        <v>0.47000000000000003</v>
      </c>
      <c r="C65" s="2">
        <v>0.18079999999999999</v>
      </c>
    </row>
    <row r="66" spans="2:3" x14ac:dyDescent="0.4">
      <c r="B66" s="2">
        <v>0.48000000000000004</v>
      </c>
      <c r="C66" s="2">
        <v>0.18440000000000001</v>
      </c>
    </row>
    <row r="67" spans="2:3" x14ac:dyDescent="0.4">
      <c r="B67" s="2">
        <v>0.49</v>
      </c>
      <c r="C67" s="2">
        <v>0.18790000000000001</v>
      </c>
    </row>
    <row r="68" spans="2:3" x14ac:dyDescent="0.4">
      <c r="B68" s="2">
        <v>0.5</v>
      </c>
      <c r="C68" s="2">
        <v>0.1915</v>
      </c>
    </row>
    <row r="69" spans="2:3" x14ac:dyDescent="0.4">
      <c r="B69" s="2">
        <v>0.51</v>
      </c>
      <c r="C69" s="2">
        <v>0.19500000000000001</v>
      </c>
    </row>
    <row r="70" spans="2:3" x14ac:dyDescent="0.4">
      <c r="B70" s="2">
        <v>0.52</v>
      </c>
      <c r="C70" s="2">
        <v>0.19850000000000001</v>
      </c>
    </row>
    <row r="71" spans="2:3" x14ac:dyDescent="0.4">
      <c r="B71" s="2">
        <v>0.53</v>
      </c>
      <c r="C71" s="2">
        <v>0.2019</v>
      </c>
    </row>
    <row r="72" spans="2:3" x14ac:dyDescent="0.4">
      <c r="B72" s="2">
        <v>0.54</v>
      </c>
      <c r="C72" s="2">
        <v>0.2054</v>
      </c>
    </row>
    <row r="73" spans="2:3" x14ac:dyDescent="0.4">
      <c r="B73" s="2">
        <v>0.55000000000000004</v>
      </c>
      <c r="C73" s="2">
        <v>0.20880000000000001</v>
      </c>
    </row>
    <row r="74" spans="2:3" x14ac:dyDescent="0.4">
      <c r="B74" s="2">
        <v>0.56000000000000005</v>
      </c>
      <c r="C74" s="2">
        <v>0.21229999999999999</v>
      </c>
    </row>
    <row r="75" spans="2:3" x14ac:dyDescent="0.4">
      <c r="B75" s="2">
        <v>0.57000000000000006</v>
      </c>
      <c r="C75" s="2">
        <v>0.2157</v>
      </c>
    </row>
    <row r="76" spans="2:3" x14ac:dyDescent="0.4">
      <c r="B76" s="2">
        <v>0.57999999999999996</v>
      </c>
      <c r="C76" s="2">
        <v>0.219</v>
      </c>
    </row>
    <row r="77" spans="2:3" x14ac:dyDescent="0.4">
      <c r="B77" s="2">
        <v>0.59</v>
      </c>
      <c r="C77" s="2">
        <v>0.22239999999999999</v>
      </c>
    </row>
    <row r="78" spans="2:3" x14ac:dyDescent="0.4">
      <c r="B78" s="2">
        <v>0.6</v>
      </c>
      <c r="C78" s="2">
        <v>0.22570000000000001</v>
      </c>
    </row>
    <row r="79" spans="2:3" x14ac:dyDescent="0.4">
      <c r="B79" s="2">
        <v>0.61</v>
      </c>
      <c r="C79" s="2">
        <v>0.2291</v>
      </c>
    </row>
    <row r="80" spans="2:3" x14ac:dyDescent="0.4">
      <c r="B80" s="2">
        <v>0.62</v>
      </c>
      <c r="C80" s="2">
        <v>0.2324</v>
      </c>
    </row>
    <row r="81" spans="2:3" x14ac:dyDescent="0.4">
      <c r="B81" s="2">
        <v>0.63</v>
      </c>
      <c r="C81" s="2">
        <v>0.23569999999999999</v>
      </c>
    </row>
    <row r="82" spans="2:3" x14ac:dyDescent="0.4">
      <c r="B82" s="2">
        <v>0.64</v>
      </c>
      <c r="C82" s="2">
        <v>0.2389</v>
      </c>
    </row>
    <row r="83" spans="2:3" x14ac:dyDescent="0.4">
      <c r="B83" s="2">
        <v>0.65</v>
      </c>
      <c r="C83" s="2">
        <v>0.2422</v>
      </c>
    </row>
    <row r="84" spans="2:3" x14ac:dyDescent="0.4">
      <c r="B84" s="2">
        <v>0.65999999999999992</v>
      </c>
      <c r="C84" s="2">
        <v>0.24540000000000001</v>
      </c>
    </row>
    <row r="85" spans="2:3" x14ac:dyDescent="0.4">
      <c r="B85" s="2">
        <v>0.66999999999999993</v>
      </c>
      <c r="C85" s="2">
        <v>0.24859999999999999</v>
      </c>
    </row>
    <row r="86" spans="2:3" x14ac:dyDescent="0.4">
      <c r="B86" s="2">
        <v>0.67999999999999994</v>
      </c>
      <c r="C86" s="2">
        <v>0.25169999999999998</v>
      </c>
    </row>
    <row r="87" spans="2:3" x14ac:dyDescent="0.4">
      <c r="B87" s="2">
        <v>0.69</v>
      </c>
      <c r="C87" s="2">
        <v>0.25490000000000002</v>
      </c>
    </row>
    <row r="88" spans="2:3" x14ac:dyDescent="0.4">
      <c r="B88" s="2">
        <v>0.7</v>
      </c>
      <c r="C88" s="2">
        <v>0.25800000000000001</v>
      </c>
    </row>
    <row r="89" spans="2:3" x14ac:dyDescent="0.4">
      <c r="B89" s="2">
        <v>0.71</v>
      </c>
      <c r="C89" s="2">
        <v>0.2611</v>
      </c>
    </row>
    <row r="90" spans="2:3" x14ac:dyDescent="0.4">
      <c r="B90" s="2">
        <v>0.72</v>
      </c>
      <c r="C90" s="2">
        <v>0.26419999999999999</v>
      </c>
    </row>
    <row r="91" spans="2:3" x14ac:dyDescent="0.4">
      <c r="B91" s="2">
        <v>0.73</v>
      </c>
      <c r="C91" s="2">
        <v>0.26729999999999998</v>
      </c>
    </row>
    <row r="92" spans="2:3" x14ac:dyDescent="0.4">
      <c r="B92" s="2">
        <v>0.74</v>
      </c>
      <c r="C92" s="2">
        <v>0.27039999999999997</v>
      </c>
    </row>
    <row r="93" spans="2:3" x14ac:dyDescent="0.4">
      <c r="B93" s="2">
        <v>0.75</v>
      </c>
      <c r="C93" s="2">
        <v>0.27339999999999998</v>
      </c>
    </row>
    <row r="94" spans="2:3" x14ac:dyDescent="0.4">
      <c r="B94" s="2">
        <v>0.76</v>
      </c>
      <c r="C94" s="2">
        <v>0.27639999999999998</v>
      </c>
    </row>
    <row r="95" spans="2:3" x14ac:dyDescent="0.4">
      <c r="B95" s="2">
        <v>0.77</v>
      </c>
      <c r="C95" s="2">
        <v>0.27939999999999998</v>
      </c>
    </row>
    <row r="96" spans="2:3" x14ac:dyDescent="0.4">
      <c r="B96" s="2">
        <v>0.77999999999999992</v>
      </c>
      <c r="C96" s="2">
        <v>0.2823</v>
      </c>
    </row>
    <row r="97" spans="2:3" x14ac:dyDescent="0.4">
      <c r="B97" s="2">
        <v>0.78999999999999992</v>
      </c>
      <c r="C97" s="2">
        <v>0.28520000000000001</v>
      </c>
    </row>
    <row r="98" spans="2:3" x14ac:dyDescent="0.4">
      <c r="B98" s="2">
        <v>0.8</v>
      </c>
      <c r="C98" s="2">
        <v>0.28810000000000002</v>
      </c>
    </row>
    <row r="99" spans="2:3" x14ac:dyDescent="0.4">
      <c r="B99" s="2">
        <v>0.81</v>
      </c>
      <c r="C99" s="2">
        <v>0.29099999999999998</v>
      </c>
    </row>
    <row r="100" spans="2:3" x14ac:dyDescent="0.4">
      <c r="B100" s="2">
        <v>0.82000000000000006</v>
      </c>
      <c r="C100" s="2">
        <v>0.29389999999999999</v>
      </c>
    </row>
    <row r="101" spans="2:3" x14ac:dyDescent="0.4">
      <c r="B101" s="2">
        <v>0.83000000000000007</v>
      </c>
      <c r="C101" s="2">
        <v>0.29670000000000002</v>
      </c>
    </row>
    <row r="102" spans="2:3" x14ac:dyDescent="0.4">
      <c r="B102" s="2">
        <v>0.84000000000000008</v>
      </c>
      <c r="C102" s="2">
        <v>0.29949999999999999</v>
      </c>
    </row>
    <row r="103" spans="2:3" x14ac:dyDescent="0.4">
      <c r="B103" s="2">
        <v>0.85000000000000009</v>
      </c>
      <c r="C103" s="2">
        <v>0.30230000000000001</v>
      </c>
    </row>
    <row r="104" spans="2:3" x14ac:dyDescent="0.4">
      <c r="B104" s="2">
        <v>0.8600000000000001</v>
      </c>
      <c r="C104" s="2">
        <v>0.30509999999999998</v>
      </c>
    </row>
    <row r="105" spans="2:3" x14ac:dyDescent="0.4">
      <c r="B105" s="2">
        <v>0.87000000000000011</v>
      </c>
      <c r="C105" s="2">
        <v>0.30780000000000002</v>
      </c>
    </row>
    <row r="106" spans="2:3" x14ac:dyDescent="0.4">
      <c r="B106" s="2">
        <v>0.88</v>
      </c>
      <c r="C106" s="2">
        <v>0.31059999999999999</v>
      </c>
    </row>
    <row r="107" spans="2:3" x14ac:dyDescent="0.4">
      <c r="B107" s="2">
        <v>0.89</v>
      </c>
      <c r="C107" s="2">
        <v>0.31330000000000002</v>
      </c>
    </row>
    <row r="108" spans="2:3" x14ac:dyDescent="0.4">
      <c r="B108" s="2">
        <v>0.9</v>
      </c>
      <c r="C108" s="2">
        <v>0.31590000000000001</v>
      </c>
    </row>
    <row r="109" spans="2:3" x14ac:dyDescent="0.4">
      <c r="B109" s="2">
        <v>0.91</v>
      </c>
      <c r="C109" s="2">
        <v>0.31859999999999999</v>
      </c>
    </row>
    <row r="110" spans="2:3" x14ac:dyDescent="0.4">
      <c r="B110" s="2">
        <v>0.92</v>
      </c>
      <c r="C110" s="2">
        <v>0.32119999999999999</v>
      </c>
    </row>
    <row r="111" spans="2:3" x14ac:dyDescent="0.4">
      <c r="B111" s="2">
        <v>0.93</v>
      </c>
      <c r="C111" s="2">
        <v>0.32379999999999998</v>
      </c>
    </row>
    <row r="112" spans="2:3" x14ac:dyDescent="0.4">
      <c r="B112" s="2">
        <v>0.94000000000000006</v>
      </c>
      <c r="C112" s="2">
        <v>0.32640000000000002</v>
      </c>
    </row>
    <row r="113" spans="2:3" x14ac:dyDescent="0.4">
      <c r="B113" s="2">
        <v>0.95000000000000007</v>
      </c>
      <c r="C113" s="2">
        <v>0.32890000000000003</v>
      </c>
    </row>
    <row r="114" spans="2:3" x14ac:dyDescent="0.4">
      <c r="B114" s="2">
        <v>0.96</v>
      </c>
      <c r="C114" s="2">
        <v>0.33150000000000002</v>
      </c>
    </row>
    <row r="115" spans="2:3" x14ac:dyDescent="0.4">
      <c r="B115" s="2">
        <v>0.97</v>
      </c>
      <c r="C115" s="2">
        <v>0.33400000000000002</v>
      </c>
    </row>
    <row r="116" spans="2:3" x14ac:dyDescent="0.4">
      <c r="B116" s="2">
        <v>0.98</v>
      </c>
      <c r="C116" s="2">
        <v>0.33650000000000002</v>
      </c>
    </row>
    <row r="117" spans="2:3" x14ac:dyDescent="0.4">
      <c r="B117" s="2">
        <v>0.99</v>
      </c>
      <c r="C117" s="2">
        <v>0.33889999999999998</v>
      </c>
    </row>
    <row r="118" spans="2:3" x14ac:dyDescent="0.4">
      <c r="B118" s="2">
        <v>1</v>
      </c>
      <c r="C118" s="2">
        <v>0.34129999999999999</v>
      </c>
    </row>
    <row r="119" spans="2:3" x14ac:dyDescent="0.4">
      <c r="B119" s="2">
        <v>1.01</v>
      </c>
      <c r="C119" s="2">
        <v>0.34379999999999999</v>
      </c>
    </row>
    <row r="120" spans="2:3" x14ac:dyDescent="0.4">
      <c r="B120" s="2">
        <v>1.02</v>
      </c>
      <c r="C120" s="2">
        <v>0.34610000000000002</v>
      </c>
    </row>
    <row r="121" spans="2:3" x14ac:dyDescent="0.4">
      <c r="B121" s="2">
        <v>1.03</v>
      </c>
      <c r="C121" s="2">
        <v>0.34849999999999998</v>
      </c>
    </row>
    <row r="122" spans="2:3" x14ac:dyDescent="0.4">
      <c r="B122" s="2">
        <v>1.04</v>
      </c>
      <c r="C122" s="2">
        <v>0.3508</v>
      </c>
    </row>
    <row r="123" spans="2:3" x14ac:dyDescent="0.4">
      <c r="B123" s="2">
        <v>1.05</v>
      </c>
      <c r="C123" s="2">
        <v>0.35310000000000002</v>
      </c>
    </row>
    <row r="124" spans="2:3" x14ac:dyDescent="0.4">
      <c r="B124" s="2">
        <v>1.06</v>
      </c>
      <c r="C124" s="2">
        <v>0.35539999999999999</v>
      </c>
    </row>
    <row r="125" spans="2:3" x14ac:dyDescent="0.4">
      <c r="B125" s="2">
        <v>1.07</v>
      </c>
      <c r="C125" s="2">
        <v>0.35770000000000002</v>
      </c>
    </row>
    <row r="126" spans="2:3" x14ac:dyDescent="0.4">
      <c r="B126" s="2">
        <v>1.08</v>
      </c>
      <c r="C126" s="2">
        <v>0.3599</v>
      </c>
    </row>
    <row r="127" spans="2:3" x14ac:dyDescent="0.4">
      <c r="B127" s="2">
        <v>1.0900000000000001</v>
      </c>
      <c r="C127" s="2">
        <v>0.36209999999999998</v>
      </c>
    </row>
  </sheetData>
  <mergeCells count="1">
    <mergeCell ref="B1:L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6F015-793F-4926-B0BC-9791639C7209}">
  <dimension ref="A1:O23"/>
  <sheetViews>
    <sheetView topLeftCell="A2" zoomScaleNormal="100" workbookViewId="0">
      <selection activeCell="O17" sqref="O17"/>
    </sheetView>
  </sheetViews>
  <sheetFormatPr defaultColWidth="9" defaultRowHeight="21" x14ac:dyDescent="0.4"/>
  <cols>
    <col min="1" max="1" width="5.69921875" style="2" customWidth="1"/>
    <col min="2" max="3" width="5.8984375" style="2" customWidth="1"/>
    <col min="4" max="4" width="8.296875" style="2" customWidth="1"/>
    <col min="5" max="12" width="5.89843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7" spans="15:15" x14ac:dyDescent="0.4">
      <c r="O17" s="36" cm="1">
        <f t="array" ref="O17:O23">_xlfn.LET(
_xlpm.a, _xlfn.TEXTSPLIT(_xlfn.TEXTJOIN(",",TRUE,C2:L2&amp;"-"&amp;B3:B13&amp;"-"&amp;C3:L13),"-",",")*1,
_xlpm.b, _xlfn.BYROW(N3:N9, _xlfn.LAMBDA(_xlpm.x, SUM(_xlfn.XLOOKUP(_xlpm.x,_xlfn.TAKE(_xlpm.a,,-1),_xlfn.TAKE(_xlpm.a,,2),,-1)))),
_xlpm.b
)</f>
        <v>0.12000000000000001</v>
      </c>
    </row>
    <row r="18" spans="15:15" x14ac:dyDescent="0.4">
      <c r="O18" s="36">
        <v>0.44</v>
      </c>
    </row>
    <row r="19" spans="15:15" x14ac:dyDescent="0.4">
      <c r="O19" s="36">
        <v>0.77999999999999992</v>
      </c>
    </row>
    <row r="20" spans="15:15" x14ac:dyDescent="0.4">
      <c r="O20" s="36">
        <v>0.96</v>
      </c>
    </row>
    <row r="21" spans="15:15" x14ac:dyDescent="0.4">
      <c r="O21" s="36">
        <v>0.93</v>
      </c>
    </row>
    <row r="22" spans="15:15" x14ac:dyDescent="0.4">
      <c r="O22" s="36">
        <v>0.97</v>
      </c>
    </row>
    <row r="23" spans="15:15" x14ac:dyDescent="0.4">
      <c r="O23" s="36">
        <v>1.06</v>
      </c>
    </row>
  </sheetData>
  <mergeCells count="1">
    <mergeCell ref="B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9428-FFE1-4FF0-ADAA-E84D494725D3}">
  <dimension ref="A1:O24"/>
  <sheetViews>
    <sheetView tabSelected="1" zoomScaleNormal="100" workbookViewId="0">
      <selection activeCell="F16" sqref="F16"/>
    </sheetView>
  </sheetViews>
  <sheetFormatPr defaultColWidth="9" defaultRowHeight="21" x14ac:dyDescent="0.4"/>
  <cols>
    <col min="1" max="1" width="5.69921875" style="2" customWidth="1"/>
    <col min="2" max="3" width="5.8984375" style="2" customWidth="1"/>
    <col min="4" max="4" width="8.796875" style="2" customWidth="1"/>
    <col min="5" max="12" width="5.89843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8" spans="4:4" x14ac:dyDescent="0.4">
      <c r="D18" s="2" cm="1">
        <f t="array" ref="D18:D24">_xlfn.LAMBDA(_xlpm.x,
    _xlfn.LET(
        _xlpm.s, _xlfn.TOCOL(B3:B13 + C2:L2 + 0),
        _xlpm.t, _xlfn.TOCOL(C3:L13),
        _xlpm.u, _xlfn.XMATCH(_xlpm.x, _xlpm.t, 1),
        _xlpm.l, _xlfn.XMATCH(_xlpm.x, _xlpm.t, -1),
        IF(
            INDEX(_xlpm.t, _xlpm.u) - _xlpm.x &lt;= _xlpm.x - INDEX(_xlpm.t, _xlpm.l),
            INDEX(_xlpm.s, _xlpm.u),
            INDEX(_xlpm.s, _xlpm.l)
        )
    )
)(N3:N9)</f>
        <v>0.12000000000000001</v>
      </c>
    </row>
    <row r="19" spans="4:4" x14ac:dyDescent="0.4">
      <c r="D19" s="2">
        <v>0.44</v>
      </c>
    </row>
    <row r="20" spans="4:4" x14ac:dyDescent="0.4">
      <c r="D20" s="2">
        <v>0.77999999999999992</v>
      </c>
    </row>
    <row r="21" spans="4:4" x14ac:dyDescent="0.4">
      <c r="D21" s="2">
        <v>0.96</v>
      </c>
    </row>
    <row r="22" spans="4:4" x14ac:dyDescent="0.4">
      <c r="D22" s="2">
        <v>0.93</v>
      </c>
    </row>
    <row r="23" spans="4:4" x14ac:dyDescent="0.4">
      <c r="D23" s="2">
        <v>0.97</v>
      </c>
    </row>
    <row r="24" spans="4:4" x14ac:dyDescent="0.4">
      <c r="D24" s="2">
        <v>1.06</v>
      </c>
    </row>
  </sheetData>
  <mergeCells count="1">
    <mergeCell ref="B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vt:lpstr>
      <vt:lpstr>MySingleFunction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2024-07-19T16:25:04Z</dcterms:modified>
</cp:coreProperties>
</file>