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12"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6" documentId="13_ncr:1_{2B7BE907-C94C-4DA9-999B-64A4F26CBBD2}" xr6:coauthVersionLast="47" xr6:coauthVersionMax="47" xr10:uidLastSave="{D0FAE1F9-0251-4C12-BFD3-F5CAF46FF3E6}"/>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Updated-Lake-Depth-Data"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'Updated-Lake-Depth-Data'!$A$1:$E$17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3" i="33" l="1"/>
  <c r="F113" i="33" s="1"/>
  <c r="E114" i="33"/>
  <c r="F114" i="33" s="1"/>
  <c r="E115" i="33"/>
  <c r="F115" i="33" s="1"/>
  <c r="E112" i="33"/>
  <c r="F112" i="33" s="1"/>
  <c r="G5" i="21" a="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<sst xmlns="http://schemas.openxmlformats.org/spreadsheetml/2006/main" count="6647" uniqueCount="3039">
  <si>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</si>
  <si>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</si>
  <si>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</si>
  <si>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</si>
  <si>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</si>
  <si>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</si>
  <si>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</si>
  <si>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</si>
  <si>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</si>
  <si>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</si>
  <si>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</si>
  <si>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</si>
  <si>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</si>
  <si>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</si>
  <si>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</si>
  <si>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</si>
  <si>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</si>
  <si>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</si>
  <si>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</si>
  <si>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</si>
  <si>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</si>
  <si>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</si>
  <si>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</si>
  <si>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</si>
  <si>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</si>
  <si>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</si>
  <si>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</si>
  <si>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</si>
  <si>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</si>
  <si>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</si>
  <si>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</si>
  <si>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</si>
  <si>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</si>
  <si>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</si>
  <si>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</si>
  <si>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</si>
  <si>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</si>
  <si>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</si>
  <si>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</si>
  <si>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</si>
  <si>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</si>
  <si>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</si>
  <si>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</si>
  <si>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</si>
  <si>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</si>
  <si>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</si>
  <si>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</si>
  <si>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</si>
  <si>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</si>
  <si>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</si>
  <si>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</si>
  <si>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</si>
  <si>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</si>
  <si>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</si>
  <si>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</si>
  <si>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</si>
  <si>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</si>
  <si>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</si>
  <si>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</si>
  <si>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</si>
  <si>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</si>
  <si>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</si>
  <si>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</si>
  <si>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</si>
  <si>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</si>
  <si>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</si>
  <si>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</si>
  <si>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</si>
  <si>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</si>
  <si>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</si>
  <si>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</si>
  <si>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</si>
  <si>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</si>
  <si>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</si>
  <si>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</si>
  <si>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</si>
  <si>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</si>
  <si>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</si>
  <si>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</si>
  <si>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</si>
  <si>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</si>
  <si>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</si>
  <si>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</si>
  <si>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</si>
  <si>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</si>
  <si>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</si>
  <si>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</si>
  <si>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</si>
  <si>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</si>
  <si>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</si>
  <si>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</si>
  <si>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</si>
  <si>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</si>
  <si>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</si>
  <si>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</si>
  <si>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</si>
  <si>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</si>
  <si>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</si>
  <si>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</si>
  <si>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</si>
  <si>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</si>
  <si>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</si>
  <si>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</si>
  <si>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</si>
  <si>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</si>
  <si>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</si>
  <si>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</si>
  <si>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</si>
  <si>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</si>
  <si>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</si>
  <si>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</si>
  <si>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</si>
  <si>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</si>
  <si>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</si>
  <si>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</si>
  <si>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</si>
  <si>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</si>
  <si>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</si>
  <si>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</si>
  <si>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</si>
  <si>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</si>
  <si>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</si>
  <si>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</si>
  <si>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</si>
  <si>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</si>
  <si>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</si>
  <si>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</si>
  <si>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</si>
  <si>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</si>
  <si>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</si>
  <si>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</si>
  <si>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</si>
  <si>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</si>
  <si>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</si>
  <si>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</si>
  <si>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</si>
  <si>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</si>
  <si>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</si>
  <si>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</si>
  <si>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</si>
  <si>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</si>
  <si>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</si>
  <si>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</si>
  <si>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</si>
  <si>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</si>
  <si>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</si>
  <si>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</si>
  <si>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</si>
  <si>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</si>
  <si>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</si>
  <si>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</si>
  <si>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</si>
  <si>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</si>
  <si>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</si>
  <si>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</si>
  <si>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</si>
  <si>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</si>
  <si>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</si>
  <si>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</si>
  <si>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</si>
  <si>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</si>
  <si>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</si>
  <si>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</si>
  <si>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</si>
  <si>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</si>
  <si>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</si>
  <si>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</si>
  <si>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</si>
  <si>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</si>
  <si>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</si>
  <si>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</si>
  <si>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</si>
  <si>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</si>
  <si>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</si>
  <si>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</si>
  <si>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</si>
  <si>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</si>
  <si>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</si>
  <si>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</si>
  <si>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</si>
  <si>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</si>
  <si>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</si>
  <si>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</si>
  <si>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</si>
  <si>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</si>
  <si>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</si>
  <si>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</si>
  <si>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</si>
  <si>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</si>
  <si>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</si>
  <si>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</si>
  <si>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</si>
  <si>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</si>
  <si>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</si>
  <si>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</si>
  <si>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</si>
  <si>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</si>
  <si>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</si>
  <si>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</si>
  <si>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</si>
  <si>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</si>
  <si>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</si>
  <si>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</si>
  <si>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</si>
  <si>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</si>
  <si>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</si>
  <si>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</si>
  <si>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</si>
  <si>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</si>
  <si>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</si>
  <si>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</si>
  <si>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</si>
  <si>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</si>
  <si>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</si>
  <si>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</si>
  <si>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</si>
  <si>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</si>
  <si>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</si>
  <si>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</si>
  <si>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</si>
  <si>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</si>
  <si>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</si>
  <si>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</si>
  <si>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</si>
  <si>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</si>
  <si>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</si>
  <si>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</si>
  <si>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</si>
  <si>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</si>
  <si>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</si>
  <si>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</si>
  <si>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</si>
  <si>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</si>
  <si>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</si>
  <si>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</si>
  <si>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</si>
  <si>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</si>
  <si>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</si>
  <si>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</si>
  <si>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</si>
  <si>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</si>
  <si>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</si>
  <si>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</si>
  <si>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</si>
  <si>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</si>
  <si>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</si>
  <si>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</si>
  <si>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</si>
  <si>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</si>
  <si>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</si>
  <si>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</si>
  <si>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</si>
  <si>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</si>
  <si>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</si>
  <si>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</si>
  <si>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</si>
  <si>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</si>
  <si>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</si>
  <si>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</si>
  <si>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</si>
  <si>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</si>
  <si>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</si>
  <si>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</si>
  <si>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</si>
  <si>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</si>
  <si>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</si>
  <si>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</si>
  <si>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</si>
  <si>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</si>
  <si>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</si>
  <si>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</si>
  <si>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</si>
  <si>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</si>
  <si>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</si>
  <si>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</si>
  <si>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</si>
  <si>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</si>
  <si>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</si>
  <si>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</si>
  <si>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</si>
  <si>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</si>
  <si>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</si>
  <si>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</si>
  <si>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</si>
  <si>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</si>
  <si>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</si>
  <si>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</si>
  <si>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</si>
  <si>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</si>
  <si>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</si>
  <si>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</si>
  <si>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</si>
  <si>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</si>
  <si>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</si>
  <si>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</si>
  <si>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</si>
  <si>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</si>
  <si>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</si>
  <si>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</si>
  <si>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</si>
  <si>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</si>
  <si>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</si>
  <si>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</si>
  <si>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</si>
  <si>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</si>
  <si>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</si>
  <si>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</si>
  <si>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</si>
  <si>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</si>
  <si>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</si>
  <si>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</si>
  <si>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</si>
  <si>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</si>
  <si>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</si>
  <si>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</si>
  <si>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</si>
  <si>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</si>
  <si>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</si>
  <si>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</si>
  <si>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</si>
  <si>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</si>
  <si>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</si>
  <si>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</si>
  <si>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</si>
  <si>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</si>
  <si>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</si>
  <si>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</si>
  <si>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</si>
  <si>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</si>
  <si>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</si>
  <si>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</si>
  <si>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</si>
  <si>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</si>
  <si>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</si>
  <si>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</si>
  <si>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</si>
  <si>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</si>
  <si>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</si>
  <si>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</si>
  <si>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</si>
  <si>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</si>
  <si>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</si>
  <si>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</si>
  <si>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</si>
  <si>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</si>
  <si>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</si>
  <si>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</si>
  <si>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</si>
  <si>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</si>
  <si>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</si>
  <si>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</si>
  <si>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</si>
  <si>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</si>
  <si>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</si>
  <si>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</si>
  <si>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</si>
  <si>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</si>
  <si>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</si>
  <si>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</si>
  <si>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</si>
  <si>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</si>
  <si>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</si>
  <si>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</si>
  <si>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</si>
  <si>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</si>
  <si>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</si>
  <si>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</si>
  <si>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</si>
  <si>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</si>
  <si>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</si>
  <si>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</si>
  <si>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</si>
  <si>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</si>
  <si>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</si>
  <si>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</si>
  <si>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</si>
  <si>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</si>
  <si>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</si>
  <si>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</si>
  <si>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</si>
  <si>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</si>
  <si>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</si>
  <si>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</si>
  <si>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</si>
  <si>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</si>
  <si>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</si>
  <si>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</si>
  <si>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</si>
  <si>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</si>
  <si>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</si>
  <si>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</si>
  <si>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</si>
  <si>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</si>
  <si>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</si>
  <si>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</si>
  <si>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</si>
  <si>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</si>
  <si>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</si>
  <si>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</si>
  <si>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</si>
  <si>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</si>
  <si>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</si>
  <si>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</si>
  <si>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</si>
  <si>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</si>
  <si>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</si>
  <si>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</si>
  <si>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</si>
  <si>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</si>
  <si>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</si>
  <si>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</si>
  <si>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</si>
  <si>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</si>
  <si>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</si>
  <si>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</si>
  <si>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</si>
  <si>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</si>
  <si>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</si>
  <si>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</si>
  <si>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</si>
  <si>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</si>
  <si>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</si>
  <si>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</si>
  <si>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</si>
  <si>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</si>
  <si>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</si>
  <si>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</si>
  <si>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</si>
  <si>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</si>
  <si>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</si>
  <si>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</si>
  <si>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</si>
  <si>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</si>
  <si>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</si>
  <si>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</si>
  <si>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</si>
  <si>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</si>
  <si>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</si>
  <si>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</si>
  <si>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</si>
  <si>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</si>
  <si>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</si>
  <si>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</si>
  <si>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</si>
  <si>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</si>
  <si>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</si>
  <si>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</si>
  <si>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</si>
  <si>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</si>
  <si>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</si>
  <si>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</si>
  <si>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</si>
  <si>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</si>
  <si>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</si>
  <si>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</si>
  <si>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</si>
  <si>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</si>
  <si>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</si>
  <si>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</si>
  <si>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</si>
  <si>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</si>
  <si>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</si>
  <si>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</si>
  <si>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</si>
  <si>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</si>
  <si>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</si>
  <si>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</si>
  <si>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</si>
  <si>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</si>
  <si>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</si>
  <si>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</si>
  <si>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</si>
  <si>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</si>
  <si>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</si>
  <si>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</si>
  <si>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</si>
  <si>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</si>
  <si>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</si>
  <si>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</si>
  <si>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</si>
  <si>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</si>
  <si>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</si>
  <si>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</si>
  <si>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</si>
  <si>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</si>
  <si>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</si>
  <si>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</si>
  <si>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</si>
  <si>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</si>
  <si>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</si>
  <si>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</si>
  <si>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</si>
  <si>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</si>
  <si>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</si>
  <si>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</si>
  <si>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</si>
  <si>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</si>
  <si>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</si>
  <si>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</si>
  <si>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</si>
  <si>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</si>
  <si>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</si>
  <si>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</si>
  <si>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</si>
  <si>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</si>
  <si>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</si>
  <si>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</si>
  <si>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</si>
  <si>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</si>
  <si>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</si>
  <si>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</si>
  <si>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</si>
  <si>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</si>
  <si>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</si>
  <si>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</si>
  <si>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</si>
  <si>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</si>
  <si>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</si>
  <si>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</si>
  <si>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</si>
  <si>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</si>
  <si>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</si>
  <si>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</si>
  <si>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</si>
  <si>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</si>
  <si>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</si>
  <si>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</si>
  <si>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</si>
  <si>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</si>
  <si>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</si>
  <si>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</si>
  <si>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</si>
  <si>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</si>
  <si>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</si>
  <si>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</si>
  <si>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</si>
  <si>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</si>
  <si>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</si>
  <si>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</si>
  <si>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</si>
  <si>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</si>
  <si>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</si>
  <si>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</si>
  <si>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</si>
  <si>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</si>
  <si>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</si>
  <si>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</si>
  <si>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</si>
  <si>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</si>
  <si>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</si>
  <si>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</si>
  <si>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</si>
  <si>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</si>
  <si>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</si>
  <si>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</si>
  <si>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</si>
  <si>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</si>
  <si>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</si>
  <si>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</si>
  <si>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</si>
  <si>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</si>
  <si>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</si>
  <si>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</si>
  <si>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</si>
  <si>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</si>
  <si>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</si>
  <si>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</si>
  <si>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</si>
  <si>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</si>
  <si>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</si>
  <si>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</si>
  <si>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</si>
  <si>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</si>
  <si>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</si>
  <si>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</si>
  <si>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</si>
  <si>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</si>
  <si>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</si>
  <si>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</si>
  <si>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</si>
  <si>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</si>
  <si>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</si>
  <si>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</si>
  <si>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</si>
  <si>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</si>
  <si>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</si>
  <si>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</si>
  <si>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</si>
  <si>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</si>
  <si>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</si>
  <si>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</si>
  <si>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</si>
  <si>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</si>
  <si>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</si>
  <si>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</si>
  <si>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</si>
  <si>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</si>
  <si>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</si>
  <si>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</si>
  <si>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</si>
  <si>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</si>
  <si>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</si>
  <si>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</si>
  <si>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</si>
  <si>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</si>
  <si>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</si>
  <si>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</si>
  <si>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</si>
  <si>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</si>
  <si>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</si>
  <si>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</si>
  <si>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</si>
  <si>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</si>
  <si>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</si>
  <si>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</si>
  <si>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</si>
  <si>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</si>
  <si>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</si>
  <si>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</si>
  <si>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</si>
  <si>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</si>
  <si>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</si>
  <si>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</si>
  <si>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</si>
  <si>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</si>
  <si>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</si>
  <si>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</si>
  <si>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</si>
  <si>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</si>
  <si>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</si>
  <si>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</si>
  <si>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</si>
  <si>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</si>
  <si>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</si>
  <si>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</si>
  <si>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</si>
  <si>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</si>
  <si>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</si>
  <si>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</si>
  <si>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</si>
  <si>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</si>
  <si>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</si>
  <si>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</si>
  <si>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</si>
  <si>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</si>
  <si>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</si>
  <si>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</si>
  <si>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</si>
  <si>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</si>
  <si>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</si>
  <si>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</si>
  <si>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</si>
  <si>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</si>
  <si>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</si>
  <si>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</si>
  <si>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</si>
  <si>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</si>
  <si>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</si>
  <si>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</si>
  <si>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</si>
  <si>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</si>
  <si>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</si>
  <si>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</si>
  <si>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</si>
  <si>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</si>
  <si>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</si>
  <si>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</si>
  <si>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</si>
  <si>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</si>
  <si>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</si>
  <si>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</si>
  <si>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</si>
  <si>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</si>
  <si>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</si>
  <si>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</si>
  <si>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</si>
  <si>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</si>
  <si>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</si>
  <si>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</si>
  <si>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</si>
  <si>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</si>
  <si>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</si>
  <si>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</si>
  <si>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</si>
  <si>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</si>
  <si>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</si>
  <si>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</si>
  <si>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</si>
  <si>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</si>
  <si>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</si>
  <si>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</si>
  <si>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</si>
  <si>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</si>
  <si>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</si>
  <si>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</si>
  <si>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</si>
  <si>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</si>
  <si>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</si>
  <si>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</si>
  <si>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</si>
  <si>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</si>
  <si>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</si>
  <si>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</si>
  <si>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</si>
  <si>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</si>
  <si>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</si>
  <si>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</si>
  <si>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</si>
  <si>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</si>
  <si>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</si>
  <si>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</si>
  <si>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</si>
  <si>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</si>
  <si>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</si>
  <si>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</si>
  <si>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</si>
  <si>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</si>
  <si>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</si>
  <si>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</si>
  <si>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</si>
  <si>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</si>
  <si>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</si>
  <si>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</si>
  <si>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</si>
  <si>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</si>
  <si>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</si>
  <si>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</si>
  <si>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</si>
  <si>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</si>
  <si>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</si>
  <si>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</si>
  <si>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</si>
  <si>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</si>
  <si>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</si>
  <si>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</si>
  <si>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</si>
  <si>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</si>
  <si>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</si>
  <si>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</si>
  <si>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</si>
  <si>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</si>
  <si>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</si>
  <si>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</si>
  <si>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</si>
  <si>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</si>
  <si>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</si>
  <si>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</si>
  <si>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</si>
  <si>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</si>
  <si>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</si>
  <si>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</si>
  <si>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</si>
  <si>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</si>
  <si>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</si>
  <si>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</si>
  <si>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</si>
  <si>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</si>
  <si>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</si>
  <si>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</si>
  <si>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</si>
  <si>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</si>
  <si>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</si>
  <si>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</si>
  <si>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</si>
  <si>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</si>
  <si>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</si>
  <si>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</si>
  <si>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</si>
  <si>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</si>
  <si>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</si>
  <si>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</si>
  <si>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</si>
  <si>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</si>
  <si>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</si>
  <si>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</si>
  <si>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</si>
  <si>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</si>
  <si>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</si>
  <si>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</si>
  <si>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</si>
  <si>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</si>
  <si>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</si>
  <si>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</si>
  <si>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</si>
  <si>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</si>
  <si>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</si>
  <si>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</si>
  <si>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</si>
  <si>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</si>
  <si>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</si>
  <si>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</si>
  <si>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</si>
  <si>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</si>
  <si>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</si>
  <si>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</si>
  <si>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</si>
  <si>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</si>
  <si>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</si>
  <si>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</si>
  <si>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</si>
  <si>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</si>
  <si>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</si>
  <si>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</si>
  <si>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</si>
  <si>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</si>
  <si>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</si>
  <si>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</si>
  <si>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</si>
  <si>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</si>
  <si>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</si>
  <si>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</si>
  <si>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</si>
  <si>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</si>
  <si>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</si>
  <si>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</si>
  <si>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</si>
  <si>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</si>
  <si>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</si>
  <si>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</si>
  <si>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</si>
  <si>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</si>
  <si>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</si>
  <si>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</si>
  <si>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</si>
  <si>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</si>
  <si>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</si>
  <si>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</si>
  <si>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</si>
  <si>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</si>
  <si>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</si>
  <si>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</si>
  <si>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</si>
  <si>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</si>
  <si>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</si>
  <si>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</si>
  <si>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</si>
  <si>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</si>
  <si>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</si>
  <si>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</si>
  <si>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</si>
  <si>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</si>
  <si>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</si>
  <si>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</si>
  <si>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</si>
  <si>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</si>
  <si>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</si>
  <si>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</si>
  <si>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</si>
  <si>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</si>
  <si>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</si>
  <si>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</si>
  <si>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</si>
  <si>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</si>
  <si>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</si>
  <si>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</si>
  <si>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</si>
  <si>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</si>
  <si>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</si>
  <si>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</si>
  <si>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</si>
  <si>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</si>
  <si>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</si>
  <si>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</si>
  <si>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</si>
  <si>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</si>
  <si>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</si>
  <si>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</si>
  <si>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</si>
  <si>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</si>
  <si>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</si>
  <si>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</si>
  <si>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</si>
  <si>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</si>
  <si>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</si>
  <si>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</si>
  <si>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</si>
  <si>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</si>
  <si>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</si>
  <si>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</si>
  <si>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</si>
  <si>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</si>
  <si>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</si>
  <si>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</si>
  <si>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</si>
  <si>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</si>
  <si>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</si>
  <si>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</si>
  <si>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</si>
  <si>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</si>
  <si>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</si>
  <si>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</si>
  <si>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</si>
  <si>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</si>
  <si>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</si>
  <si>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</si>
  <si>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</si>
  <si>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</si>
  <si>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</si>
  <si>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</si>
  <si>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</si>
  <si>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</si>
  <si>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</si>
  <si>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</si>
  <si>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</si>
  <si>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</si>
  <si>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</si>
  <si>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</si>
  <si>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</si>
  <si>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</si>
  <si>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</si>
  <si>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</si>
  <si>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</si>
  <si>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</si>
  <si>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</si>
  <si>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</si>
  <si>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</si>
  <si>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</si>
  <si>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</si>
  <si>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</si>
  <si>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</si>
  <si>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</si>
  <si>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</si>
  <si>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</si>
  <si>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</si>
  <si>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</si>
  <si>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</si>
  <si>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</si>
  <si>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</si>
  <si>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</si>
  <si>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</si>
  <si>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</si>
  <si>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</si>
  <si>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</si>
  <si>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</si>
  <si>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</si>
  <si>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</si>
  <si>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</si>
  <si>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</si>
  <si>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</si>
  <si>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</si>
  <si>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</si>
  <si>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</si>
  <si>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</si>
  <si>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</si>
  <si>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</si>
  <si>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</si>
  <si>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</si>
  <si>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</si>
  <si>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</si>
  <si>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</si>
  <si>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</si>
  <si>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</si>
  <si>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</si>
  <si>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</si>
  <si>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</si>
  <si>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</si>
  <si>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</si>
  <si>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</si>
  <si>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</si>
  <si>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</si>
  <si>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</si>
  <si>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</si>
  <si>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</si>
  <si>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</si>
  <si>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</si>
  <si>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</si>
  <si>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</si>
  <si>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</si>
  <si>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</si>
  <si>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</si>
  <si>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</si>
  <si>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</si>
  <si>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</si>
  <si>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</si>
  <si>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</si>
  <si>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</si>
  <si>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</si>
  <si>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</si>
  <si>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</si>
  <si>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</si>
  <si>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</si>
  <si>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</si>
  <si>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</si>
  <si>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</si>
  <si>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</si>
  <si>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</si>
  <si>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</si>
  <si>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</si>
  <si>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</si>
  <si>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</si>
  <si>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</si>
  <si>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</si>
  <si>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</si>
  <si>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</si>
  <si>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</si>
  <si>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</si>
  <si>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</si>
  <si>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</si>
  <si>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</si>
  <si>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</si>
  <si>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</si>
  <si>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</si>
  <si>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</si>
  <si>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</si>
  <si>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</si>
  <si>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</si>
  <si>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</si>
  <si>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</si>
  <si>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</si>
  <si>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</si>
  <si>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</si>
  <si>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</si>
  <si>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</si>
  <si>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</si>
  <si>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</si>
  <si>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</si>
  <si>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</si>
  <si>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</si>
  <si>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</si>
  <si>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</si>
  <si>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</si>
  <si>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</si>
  <si>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</si>
  <si>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</si>
  <si>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</si>
  <si>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</si>
  <si>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</si>
  <si>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</si>
  <si>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</si>
  <si>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</si>
  <si>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</si>
  <si>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</si>
  <si>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</si>
  <si>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</si>
  <si>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</si>
  <si>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</si>
  <si>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</si>
  <si>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</si>
  <si>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</si>
  <si>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</si>
  <si>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</si>
  <si>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</si>
  <si>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</si>
  <si>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</si>
  <si>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</si>
  <si>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</si>
  <si>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</si>
  <si>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</si>
  <si>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</si>
  <si>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</si>
  <si>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</si>
  <si>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</si>
  <si>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</si>
  <si>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</si>
  <si>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</si>
  <si>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</si>
  <si>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</si>
  <si>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</si>
  <si>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</si>
  <si>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</si>
  <si>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</si>
  <si>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</si>
  <si>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</si>
  <si>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</si>
  <si>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</si>
  <si>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</si>
  <si>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</si>
  <si>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</si>
  <si>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</si>
  <si>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</si>
  <si>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</si>
  <si>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</si>
  <si>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</si>
  <si>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</si>
  <si>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</si>
  <si>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</si>
  <si>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</si>
  <si>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</si>
  <si>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</si>
  <si>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</si>
  <si>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</si>
  <si>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</si>
  <si>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</si>
  <si>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</si>
  <si>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</si>
  <si>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</si>
  <si>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</si>
  <si>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</si>
  <si>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</si>
  <si>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</si>
  <si>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</si>
  <si>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</si>
  <si>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</si>
  <si>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</si>
  <si>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</si>
  <si>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</si>
  <si>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</si>
  <si>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</si>
  <si>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</si>
  <si>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</si>
  <si>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</si>
  <si>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</si>
  <si>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</si>
  <si>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</si>
  <si>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</si>
  <si>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</si>
  <si>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</si>
  <si>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</si>
  <si>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</si>
  <si>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</si>
  <si>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</si>
  <si>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</si>
  <si>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</si>
  <si>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</si>
  <si>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</si>
  <si>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</si>
  <si>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</si>
  <si>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</si>
  <si>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</si>
  <si>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</si>
  <si>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</si>
  <si>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</si>
  <si>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</si>
  <si>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</si>
  <si>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</si>
  <si>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</si>
  <si>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</si>
  <si>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</si>
  <si>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</si>
  <si>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</si>
  <si>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</si>
  <si>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</si>
  <si>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</si>
  <si>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</si>
  <si>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</si>
  <si>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</si>
  <si>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</si>
  <si>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</si>
  <si>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</si>
  <si>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</si>
  <si>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</si>
  <si>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</si>
  <si>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</si>
  <si>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</si>
  <si>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</si>
  <si>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</si>
  <si>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</si>
  <si>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</si>
  <si>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</si>
  <si>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</si>
  <si>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</si>
  <si>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</si>
  <si>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</si>
  <si>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</si>
  <si>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</si>
  <si>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</si>
  <si>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</si>
  <si>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</si>
  <si>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</si>
  <si>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</si>
  <si>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</si>
  <si>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</si>
  <si>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</si>
  <si>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</si>
  <si>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</si>
  <si>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</si>
  <si>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</si>
  <si>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</si>
  <si>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</si>
  <si>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</si>
  <si>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</si>
  <si>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</si>
  <si>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</si>
  <si>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</si>
  <si>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</si>
  <si>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</si>
  <si>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</si>
  <si>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</si>
  <si>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</si>
  <si>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</si>
  <si>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</si>
  <si>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</si>
  <si>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</si>
  <si>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</si>
  <si>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</si>
  <si>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</si>
  <si>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</si>
  <si>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</si>
  <si>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</si>
  <si>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</si>
  <si>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</si>
  <si>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</si>
  <si>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</si>
  <si>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</si>
  <si>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</si>
  <si>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</si>
  <si>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</si>
  <si>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</si>
  <si>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</si>
  <si>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</si>
  <si>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</si>
  <si>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</si>
  <si>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</si>
  <si>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</si>
  <si>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</si>
  <si>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</si>
  <si>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</si>
  <si>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</si>
  <si>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</si>
  <si>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</si>
  <si>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</si>
  <si>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</si>
  <si>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</si>
  <si>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</si>
  <si>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</si>
  <si>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</si>
  <si>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</si>
  <si>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</si>
  <si>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</si>
  <si>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</si>
  <si>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</si>
  <si>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</si>
  <si>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</si>
  <si>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</si>
  <si>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</si>
  <si>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</si>
  <si>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</si>
  <si>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</si>
  <si>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</si>
  <si>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</si>
  <si>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</si>
  <si>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</si>
  <si>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</si>
  <si>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</si>
  <si>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</si>
  <si>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</si>
  <si>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</si>
  <si>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</si>
  <si>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</si>
  <si>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</si>
  <si>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</si>
  <si>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</si>
  <si>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</si>
  <si>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</si>
  <si>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</si>
  <si>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</si>
  <si>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</si>
  <si>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</si>
  <si>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</si>
  <si>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</si>
  <si>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</si>
  <si>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</si>
  <si>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</si>
  <si>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</si>
  <si>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</si>
  <si>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</si>
  <si>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</si>
  <si>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</si>
  <si>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</si>
  <si>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</si>
  <si>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</si>
  <si>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</si>
  <si>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</si>
  <si>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</si>
  <si>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</si>
  <si>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</si>
  <si>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</si>
  <si>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</si>
  <si>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</si>
  <si>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</si>
  <si>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</si>
  <si>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</si>
  <si>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</si>
  <si>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</si>
  <si>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</si>
  <si>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</si>
  <si>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</si>
  <si>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</si>
  <si>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</si>
  <si>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</si>
  <si>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</si>
  <si>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</si>
  <si>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</si>
  <si>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</si>
  <si>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</si>
  <si>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</si>
  <si>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</si>
  <si>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</si>
  <si>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</si>
  <si>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</si>
  <si>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</si>
  <si>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</si>
  <si>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</si>
  <si>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</si>
  <si>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</si>
  <si>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</si>
  <si>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</si>
  <si>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</si>
  <si>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</si>
  <si>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</si>
  <si>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</si>
  <si>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</si>
  <si>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</si>
  <si>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</si>
  <si>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</si>
  <si>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</si>
  <si>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</si>
  <si>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</si>
  <si>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</si>
  <si>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</si>
  <si>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</si>
  <si>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</si>
  <si>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</si>
  <si>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</si>
  <si>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</si>
  <si>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</si>
  <si>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</si>
  <si>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</si>
  <si>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</si>
  <si>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</si>
  <si>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</si>
  <si>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</si>
  <si>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</si>
  <si>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</si>
  <si>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</si>
  <si>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</si>
  <si>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</si>
  <si>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</si>
  <si>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</si>
  <si>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</si>
  <si>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</si>
  <si>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</si>
  <si>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</si>
  <si>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</si>
  <si>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</si>
  <si>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</si>
  <si>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</si>
  <si>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</si>
  <si>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</si>
  <si>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</si>
  <si>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</si>
  <si>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</si>
  <si>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</si>
  <si>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</si>
  <si>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</si>
  <si>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</si>
  <si>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</si>
  <si>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</si>
  <si>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</si>
  <si>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</si>
  <si>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</si>
  <si>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</si>
  <si>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</si>
  <si>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</si>
  <si>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</si>
  <si>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</si>
  <si>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</si>
  <si>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</si>
  <si>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</si>
  <si>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</si>
  <si>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</si>
  <si>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</si>
  <si>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</si>
  <si>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</si>
  <si>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</si>
  <si>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</si>
  <si>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</si>
  <si>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</si>
  <si>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</si>
  <si>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</si>
  <si>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</si>
  <si>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</si>
  <si>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</si>
  <si>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</si>
  <si>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</si>
  <si>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</si>
  <si>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</si>
  <si>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</si>
  <si>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</si>
  <si>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</si>
  <si>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</si>
  <si>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</si>
  <si>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</si>
  <si>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</si>
  <si>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</si>
  <si>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</si>
  <si>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</si>
  <si>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</si>
  <si>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</si>
  <si>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</si>
  <si>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</si>
  <si>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</si>
  <si>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</si>
  <si>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</si>
  <si>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</si>
  <si>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</si>
  <si>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</si>
  <si>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</si>
  <si>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</si>
  <si>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</si>
  <si>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</si>
  <si>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</si>
  <si>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</si>
  <si>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</si>
  <si>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</si>
  <si>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</si>
  <si>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</si>
  <si>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</si>
  <si>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</si>
  <si>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</si>
  <si>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</si>
  <si>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</si>
  <si>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</si>
  <si>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</si>
  <si>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</si>
  <si>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</si>
  <si>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</si>
  <si>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</si>
  <si>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</si>
  <si>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</si>
  <si>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</si>
  <si>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</si>
  <si>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</si>
  <si>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</si>
  <si>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</si>
  <si>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</si>
  <si>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</si>
  <si>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</si>
  <si>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</si>
  <si>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</si>
  <si>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</si>
  <si>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</si>
  <si>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</si>
  <si>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</si>
  <si>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</si>
  <si>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</si>
  <si>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</si>
  <si>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</si>
  <si>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</si>
  <si>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</si>
  <si>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</si>
  <si>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</si>
  <si>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</si>
  <si>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</si>
  <si>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</si>
  <si>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</si>
  <si>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</si>
  <si>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</si>
  <si>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</si>
  <si>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</si>
  <si>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</si>
  <si>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</si>
  <si>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</si>
  <si>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</si>
  <si>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</si>
  <si>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</si>
  <si>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</si>
  <si>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</si>
  <si>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</si>
  <si>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</si>
  <si>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</si>
  <si>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</si>
  <si>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</si>
  <si>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</si>
  <si>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</si>
  <si>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</si>
  <si>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</si>
  <si>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</si>
  <si>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</si>
  <si>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</si>
  <si>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</si>
  <si>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</si>
  <si>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</si>
  <si>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</si>
  <si>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</si>
  <si>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</si>
  <si>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</si>
  <si>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</si>
  <si>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</si>
  <si>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</si>
  <si>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</si>
  <si>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</si>
  <si>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</si>
  <si>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</si>
  <si>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</si>
  <si>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</si>
  <si>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</si>
  <si>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</si>
  <si>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</si>
  <si>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</si>
  <si>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</si>
  <si>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</si>
  <si>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</si>
  <si>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</si>
  <si>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</si>
  <si>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</si>
  <si>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</si>
  <si>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</si>
  <si>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</si>
  <si>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</si>
  <si>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</si>
  <si>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</si>
  <si>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</si>
  <si>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</si>
  <si>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</si>
  <si>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</si>
  <si>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</si>
  <si>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</si>
  <si>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</si>
  <si>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</si>
  <si>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</si>
  <si>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</si>
  <si>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</si>
  <si>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</si>
  <si>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</si>
  <si>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</si>
  <si>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</si>
  <si>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</si>
  <si>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</si>
  <si>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</si>
  <si>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</si>
  <si>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</si>
  <si>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</si>
  <si>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</si>
  <si>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</si>
  <si>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</si>
  <si>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</si>
  <si>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</si>
  <si>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</si>
  <si>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</si>
  <si>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</si>
  <si>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</si>
  <si>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</si>
  <si>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</si>
  <si>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</si>
  <si>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</si>
  <si>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</si>
  <si>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</si>
  <si>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</si>
  <si>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</si>
  <si>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</si>
  <si>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</si>
  <si>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</si>
  <si>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</si>
  <si>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</si>
  <si>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</si>
  <si>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</si>
  <si>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</si>
  <si>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</si>
  <si>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</si>
  <si>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</si>
  <si>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</si>
  <si>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</si>
  <si>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</si>
  <si>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</si>
  <si>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</si>
  <si>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</si>
  <si>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</si>
  <si>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</si>
  <si>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</si>
  <si>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</si>
  <si>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</si>
  <si>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</si>
  <si>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</si>
  <si>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</si>
  <si>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</si>
  <si>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</si>
  <si>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</si>
  <si>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</si>
  <si>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</si>
  <si>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</si>
  <si>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</si>
  <si>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</si>
  <si>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</si>
  <si>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</si>
  <si>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</si>
  <si>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</si>
  <si>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</si>
  <si>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</si>
  <si>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</si>
  <si>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</si>
  <si>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</si>
  <si>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</si>
  <si>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</si>
  <si>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</si>
  <si>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</si>
  <si>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</si>
  <si>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</si>
  <si>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</si>
  <si>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</si>
  <si>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</si>
  <si>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</si>
  <si>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</si>
  <si>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</si>
  <si>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</si>
  <si>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</si>
  <si>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</si>
  <si>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</si>
  <si>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</si>
  <si>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</si>
  <si>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</si>
  <si>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</si>
  <si>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</si>
  <si>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</si>
  <si>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</si>
  <si>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</si>
  <si>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</si>
  <si>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</si>
  <si>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</si>
  <si>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</si>
  <si>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</si>
  <si>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</si>
  <si>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</si>
  <si>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</si>
  <si>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</si>
  <si>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</si>
  <si>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</si>
  <si>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</si>
  <si>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</si>
  <si>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</si>
  <si>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</si>
  <si>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</si>
  <si>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</si>
  <si>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</si>
  <si>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</si>
  <si>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</si>
  <si>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</si>
  <si>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</si>
  <si>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</si>
  <si>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</si>
  <si>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</si>
  <si>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</si>
  <si>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</si>
  <si>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</si>
  <si>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</si>
  <si>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</si>
  <si>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</si>
  <si>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</si>
  <si>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</si>
  <si>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</si>
  <si>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</si>
  <si>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</si>
  <si>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</si>
  <si>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</si>
  <si>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</si>
  <si>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</si>
  <si>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</si>
  <si>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</si>
  <si>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</si>
  <si>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</si>
  <si>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</si>
  <si>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</si>
  <si>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</si>
  <si>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</si>
  <si>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</si>
  <si>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</si>
  <si>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</si>
  <si>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</si>
  <si>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</si>
  <si>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</si>
  <si>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</si>
  <si>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</si>
  <si>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</si>
  <si>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</si>
  <si>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</si>
  <si>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</si>
  <si>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</si>
  <si>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</si>
  <si>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</si>
  <si>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</si>
  <si>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</si>
  <si>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</si>
  <si>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</si>
  <si>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</si>
  <si>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</si>
  <si>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</si>
  <si>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</si>
  <si>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</si>
  <si>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</si>
  <si>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</si>
  <si>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</si>
  <si>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</si>
  <si>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</si>
  <si>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</si>
  <si>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</si>
  <si>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</si>
  <si>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</si>
  <si>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</si>
  <si>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</si>
  <si>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</si>
  <si>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</si>
  <si>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</si>
  <si>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</si>
  <si>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</si>
  <si>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</si>
  <si>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</si>
  <si>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</si>
  <si>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</si>
  <si>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</si>
  <si>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</si>
  <si>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</si>
  <si>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</si>
  <si>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</si>
  <si>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</si>
  <si>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</si>
  <si>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</si>
  <si>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</si>
  <si>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</si>
  <si>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</si>
  <si>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</si>
  <si>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</si>
  <si>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</si>
  <si>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</si>
  <si>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</si>
  <si>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</si>
  <si>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</si>
  <si>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</si>
  <si>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</si>
  <si>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</si>
  <si>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</si>
  <si>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</si>
  <si>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</si>
  <si>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</si>
  <si>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</si>
  <si>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</si>
  <si>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</si>
  <si>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</si>
  <si>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</si>
  <si>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</si>
  <si>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</si>
  <si>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</si>
  <si>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</si>
  <si>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</si>
  <si>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</si>
  <si>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</si>
  <si>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</si>
  <si>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</si>
  <si>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</si>
  <si>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</si>
  <si>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</si>
  <si>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</si>
  <si>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</si>
  <si>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</si>
  <si>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</si>
  <si>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</si>
  <si>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</si>
  <si>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</si>
  <si>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</si>
  <si>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</si>
  <si>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</si>
  <si>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</si>
  <si>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</si>
  <si>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</si>
  <si>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</si>
  <si>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</si>
  <si>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</si>
  <si>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</si>
  <si>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</si>
  <si>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</si>
  <si>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</si>
  <si>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</si>
  <si>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</si>
  <si>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</si>
  <si>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</si>
  <si>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</si>
  <si>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</si>
  <si>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</si>
  <si>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</si>
  <si>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</si>
  <si>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</si>
  <si>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</si>
  <si>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</si>
  <si>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</si>
  <si>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</si>
  <si>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</si>
  <si>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</si>
  <si>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</si>
  <si>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</si>
  <si>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</si>
  <si>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</si>
  <si>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</si>
  <si>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</si>
  <si>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</si>
  <si>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</si>
  <si>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</si>
  <si>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</si>
  <si>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</si>
  <si>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</si>
  <si>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</si>
  <si>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</si>
  <si>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</si>
  <si>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</si>
  <si>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</si>
  <si>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</si>
  <si>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</si>
  <si>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</si>
  <si>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</si>
  <si>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</si>
  <si>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</si>
  <si>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</si>
  <si>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</si>
  <si>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</si>
  <si>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</si>
  <si>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</si>
  <si>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</si>
  <si>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</si>
  <si>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</si>
  <si>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</si>
  <si>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</si>
  <si>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</si>
  <si>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</si>
  <si>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</si>
  <si>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</si>
  <si>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</si>
  <si>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</si>
  <si>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</si>
  <si>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</si>
  <si>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</si>
  <si>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</si>
  <si>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</si>
  <si>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</si>
  <si>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</si>
  <si>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</si>
  <si>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</si>
  <si>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</si>
  <si>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</si>
  <si>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</si>
  <si>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</si>
  <si>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</si>
  <si>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</si>
  <si>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</si>
  <si>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</si>
  <si>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</si>
  <si>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</si>
  <si>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</si>
  <si>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</si>
  <si>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</si>
  <si>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</si>
  <si>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</si>
  <si>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</si>
  <si>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</si>
  <si>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</si>
  <si>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</si>
  <si>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</si>
  <si>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</si>
  <si>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</si>
  <si>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</si>
  <si>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</si>
  <si>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</si>
  <si>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</si>
  <si>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</si>
  <si>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</si>
  <si>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</si>
  <si>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</si>
  <si>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</si>
  <si>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</si>
  <si>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</si>
  <si>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</si>
  <si>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</si>
  <si>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</si>
  <si>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</si>
  <si>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</si>
  <si>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</si>
  <si>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</si>
  <si>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</si>
  <si>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</si>
  <si>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</si>
  <si>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</si>
  <si>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</si>
  <si>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</si>
  <si>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</si>
  <si>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</si>
  <si>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</si>
  <si>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</si>
  <si>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</si>
  <si>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</si>
  <si>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</si>
  <si>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</si>
  <si>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</si>
  <si>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</si>
  <si>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</si>
  <si>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</si>
  <si>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</si>
  <si>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</si>
  <si>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</si>
  <si>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</si>
  <si>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</si>
  <si>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</si>
  <si>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</si>
  <si>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</si>
  <si>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</si>
  <si>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</si>
  <si>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</si>
  <si>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</si>
  <si>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</si>
  <si>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</si>
  <si>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</si>
  <si>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</si>
  <si>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</si>
  <si>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</si>
  <si>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</si>
  <si>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</si>
  <si>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</si>
  <si>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</si>
  <si>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</si>
  <si>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</si>
  <si>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</si>
  <si>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</si>
  <si>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</si>
  <si>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</si>
  <si>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</si>
  <si>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</si>
  <si>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</si>
  <si>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</si>
  <si>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</si>
  <si>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</si>
  <si>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</si>
  <si>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</si>
  <si>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</si>
  <si>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</si>
  <si>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</si>
  <si>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</si>
  <si>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</si>
  <si>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</si>
  <si>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</si>
  <si>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</si>
  <si>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</si>
  <si>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</si>
  <si>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</si>
  <si>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</si>
  <si>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</si>
  <si>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</si>
  <si>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</si>
  <si>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</si>
  <si>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</si>
  <si>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</si>
  <si>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</si>
  <si>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</si>
  <si>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</si>
  <si>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</si>
  <si>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</si>
  <si>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</si>
  <si>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</si>
  <si>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</si>
  <si>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</si>
  <si>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</si>
  <si>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</si>
  <si>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</si>
  <si>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</si>
  <si>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</si>
  <si>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</si>
  <si>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</si>
  <si>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</si>
  <si>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</si>
  <si>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</si>
  <si>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</si>
  <si>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</si>
  <si>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</si>
  <si>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</si>
  <si>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</si>
  <si>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</si>
  <si>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</si>
  <si>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</si>
  <si>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</si>
  <si>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</si>
  <si>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</si>
  <si>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</si>
  <si>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</si>
  <si>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</si>
  <si>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</si>
  <si>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</si>
  <si>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</si>
  <si>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</si>
  <si>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</si>
  <si>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</si>
  <si>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</si>
  <si>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</si>
  <si>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</si>
  <si>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</si>
  <si>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</si>
  <si>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</si>
  <si>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</si>
  <si>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</si>
  <si>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</si>
  <si>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</si>
  <si>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</si>
  <si>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</si>
  <si>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</si>
  <si>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</si>
  <si>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</si>
  <si>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</si>
  <si>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</si>
  <si>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</si>
  <si>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</si>
  <si>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</si>
  <si>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</si>
  <si>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</si>
  <si>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</si>
  <si>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</si>
  <si>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</si>
  <si>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</si>
  <si>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</si>
  <si>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</si>
  <si>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</si>
  <si>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</si>
  <si>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</si>
  <si>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</si>
  <si>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</si>
  <si>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</si>
  <si>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</si>
  <si>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</si>
  <si>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</si>
  <si>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</si>
  <si>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</si>
  <si>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</si>
  <si>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</si>
  <si>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</si>
  <si>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</si>
  <si>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</si>
  <si>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</si>
  <si>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</si>
  <si>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</si>
  <si>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</si>
  <si>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</si>
  <si>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</si>
  <si>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</si>
  <si>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</si>
  <si>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</si>
  <si>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</si>
  <si>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</si>
  <si>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</si>
  <si>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</si>
  <si>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</si>
  <si>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</si>
  <si>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</si>
  <si>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</si>
  <si>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</si>
  <si>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</si>
  <si>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</si>
  <si>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</si>
  <si>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</si>
  <si>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</si>
  <si>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</si>
  <si>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</si>
  <si>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</si>
  <si>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</si>
  <si>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</si>
  <si>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</si>
  <si>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</si>
  <si>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</si>
  <si>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</si>
  <si>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</si>
  <si>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</si>
  <si>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</si>
  <si>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</si>
  <si>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</si>
  <si>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</si>
  <si>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</si>
  <si>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</si>
  <si>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</si>
  <si>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</si>
  <si>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</si>
  <si>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</si>
  <si>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</si>
  <si>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</si>
  <si>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</si>
  <si>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</si>
  <si>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</si>
  <si>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</si>
  <si>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</si>
  <si>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</si>
  <si>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</si>
  <si>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</si>
  <si>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</si>
  <si>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</si>
  <si>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</si>
  <si>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</si>
  <si>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</si>
  <si>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</si>
  <si>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</si>
  <si>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</si>
  <si>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</si>
  <si>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</si>
  <si>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</si>
  <si>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</si>
  <si>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</si>
  <si>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</si>
  <si>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</si>
  <si>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</si>
  <si>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</si>
  <si>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</si>
  <si>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</si>
  <si>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</si>
  <si>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</si>
  <si>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</si>
  <si>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</si>
  <si>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</si>
  <si>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</si>
  <si>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</si>
  <si>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</si>
  <si>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</si>
  <si>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</si>
  <si>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</si>
  <si>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</si>
  <si>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</si>
  <si>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</si>
  <si>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</si>
  <si>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</si>
  <si>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</si>
  <si>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</si>
  <si>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</si>
  <si>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</si>
  <si>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</si>
  <si>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</si>
  <si>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</si>
  <si>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</si>
  <si>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</si>
  <si>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</si>
  <si>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</si>
  <si>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</si>
  <si>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</si>
  <si>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</si>
  <si>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</si>
  <si>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</si>
  <si>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</si>
  <si>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</si>
  <si>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</si>
  <si>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</si>
  <si>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</si>
  <si>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</si>
  <si>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</si>
  <si>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</si>
  <si>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</si>
  <si>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</si>
  <si>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</si>
  <si>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</si>
  <si>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</si>
  <si>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</si>
  <si>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</si>
  <si>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</si>
  <si>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</si>
  <si>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</si>
  <si>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</si>
  <si>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</si>
  <si>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</si>
  <si>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</si>
  <si>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</si>
  <si>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</si>
  <si>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</si>
  <si>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</si>
  <si>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</si>
  <si>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</si>
  <si>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</si>
  <si>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</si>
  <si>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</si>
  <si>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</si>
  <si>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</si>
  <si>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</si>
  <si>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</si>
  <si>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</si>
  <si>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</si>
  <si>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</si>
  <si>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</si>
  <si>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</si>
  <si>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</si>
  <si>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</si>
  <si>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</si>
  <si>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</si>
  <si>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</si>
  <si>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</si>
  <si>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</si>
  <si>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</si>
  <si>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</si>
  <si>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</si>
  <si>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</si>
  <si>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</si>
  <si>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</si>
  <si>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</si>
  <si>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</si>
  <si>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</si>
  <si>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</si>
  <si>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</si>
  <si>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</si>
  <si>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</si>
  <si>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</si>
  <si>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</si>
  <si>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</si>
  <si>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</si>
  <si>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</si>
  <si>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</si>
  <si>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</si>
  <si>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</si>
  <si>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</si>
  <si>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</si>
  <si>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</si>
  <si>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</si>
  <si>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</si>
  <si>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</si>
  <si>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</si>
  <si>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</si>
  <si>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</si>
  <si>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</si>
  <si>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</si>
  <si>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</si>
  <si>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</si>
  <si>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</si>
  <si>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</si>
  <si>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</si>
  <si>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</si>
  <si>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</si>
  <si>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</si>
  <si>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</si>
  <si>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</si>
  <si>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</si>
  <si>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</si>
  <si>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</si>
  <si>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</si>
  <si>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</si>
  <si>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</si>
  <si>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</si>
  <si>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</si>
  <si>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</si>
  <si>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</si>
  <si>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</si>
  <si>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</si>
  <si>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</si>
  <si>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</si>
  <si>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</si>
  <si>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</si>
  <si>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</si>
  <si>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</si>
  <si>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</si>
  <si>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</si>
  <si>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</si>
  <si>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</si>
  <si>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</si>
  <si>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</si>
  <si>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</si>
  <si>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</si>
  <si>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</si>
  <si>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</si>
  <si>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</si>
  <si>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</si>
  <si>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</si>
  <si>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</si>
  <si>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</si>
  <si>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</si>
  <si>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</si>
  <si>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</si>
  <si>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</si>
  <si>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</si>
  <si>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</si>
  <si>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</si>
  <si>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</si>
  <si>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</si>
  <si>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</si>
  <si>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</si>
  <si>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</si>
  <si>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</si>
  <si>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</si>
  <si>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</si>
  <si>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</si>
  <si>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</si>
  <si>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</si>
  <si>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</si>
  <si>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</si>
  <si>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</si>
  <si>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</si>
  <si>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</si>
  <si>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</si>
  <si>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</si>
  <si>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</si>
  <si>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</si>
  <si>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</si>
  <si>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</si>
  <si>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</si>
  <si>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</si>
  <si>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</si>
  <si>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</si>
  <si>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</si>
  <si>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</si>
  <si>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</si>
  <si>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</si>
  <si>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</si>
  <si>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</si>
  <si>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</si>
  <si>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</si>
  <si>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</si>
  <si>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</si>
  <si>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</si>
  <si>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</si>
  <si>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</si>
  <si>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</si>
  <si>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</si>
  <si>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</si>
  <si>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</si>
  <si>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</si>
  <si>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</si>
  <si>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</si>
  <si>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</si>
  <si>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</si>
  <si>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</si>
  <si>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</si>
  <si>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</si>
  <si>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</si>
  <si>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</si>
  <si>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</si>
  <si>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</si>
  <si>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</si>
  <si>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</si>
  <si>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</si>
  <si>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</si>
  <si>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</si>
  <si>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</si>
  <si>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</si>
  <si>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</si>
  <si>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</si>
  <si>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</si>
  <si>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</si>
  <si>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</si>
  <si>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</si>
  <si>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</si>
  <si>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</si>
  <si>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</si>
  <si>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</si>
  <si>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</si>
  <si>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</si>
  <si>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</si>
  <si>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</si>
  <si>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</si>
  <si>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</si>
  <si>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</si>
  <si>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</si>
  <si>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</si>
  <si>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</si>
  <si>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</si>
  <si>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</si>
  <si>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</si>
  <si>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</si>
  <si>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</si>
  <si>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</si>
  <si>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</si>
  <si>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</si>
  <si>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</si>
  <si>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</si>
  <si>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</si>
  <si>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</si>
  <si>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</si>
  <si>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</si>
  <si>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</si>
  <si>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</si>
  <si>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</si>
  <si>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</si>
  <si>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</si>
  <si>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</si>
  <si>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</si>
  <si>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</si>
  <si>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</si>
  <si>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</si>
  <si>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</si>
  <si>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</si>
  <si>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</si>
  <si>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</si>
  <si>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</si>
  <si>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</si>
  <si>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</si>
  <si>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</si>
  <si>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</si>
  <si>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</si>
  <si>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</si>
  <si>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</si>
  <si>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</si>
  <si>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</si>
  <si>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</si>
  <si>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</si>
  <si>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</si>
  <si>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</si>
  <si>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</si>
  <si>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</si>
  <si>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</si>
  <si>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</si>
  <si>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</si>
  <si>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</si>
  <si>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</si>
  <si>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</si>
  <si>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</si>
  <si>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</si>
  <si>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</si>
  <si>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</si>
  <si>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</si>
  <si>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</si>
  <si>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</si>
  <si>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</si>
  <si>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</si>
  <si>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</si>
  <si>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</si>
  <si>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</si>
  <si>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</si>
  <si>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</si>
  <si>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</si>
  <si>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</si>
  <si>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</si>
  <si>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</si>
  <si>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</si>
  <si>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</si>
  <si>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</si>
  <si>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</si>
  <si>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</si>
  <si>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</si>
  <si>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</si>
  <si>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</si>
  <si>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</si>
  <si>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</si>
  <si>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</si>
  <si>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</si>
  <si>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</si>
  <si>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</si>
  <si>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</si>
  <si>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</si>
  <si>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</si>
  <si>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</si>
  <si>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</si>
  <si>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</si>
  <si>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</si>
  <si>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</si>
  <si>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</si>
  <si>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</si>
  <si>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</si>
  <si>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</si>
  <si>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</si>
  <si>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</si>
  <si>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</si>
  <si>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</si>
  <si>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</si>
  <si>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</si>
  <si>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</si>
  <si>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</si>
  <si>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</si>
  <si>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</si>
  <si>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</si>
  <si>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</si>
  <si>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</si>
  <si>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</si>
  <si>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</si>
  <si>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</si>
  <si>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</si>
  <si>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</si>
  <si>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</si>
  <si>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</si>
  <si>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</si>
  <si>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</si>
  <si>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</si>
  <si>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</si>
  <si>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</si>
  <si>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</si>
  <si>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</si>
  <si>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</si>
  <si>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</si>
  <si>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</si>
  <si>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</si>
  <si>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</si>
  <si>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</si>
  <si>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</si>
  <si>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</si>
  <si>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</si>
  <si>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</si>
  <si>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</si>
  <si>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</si>
  <si>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</si>
  <si>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</si>
  <si>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</si>
  <si>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</si>
  <si>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</si>
  <si>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</si>
  <si>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</si>
  <si>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</si>
  <si>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</si>
  <si>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</si>
  <si>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</si>
  <si>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</si>
  <si>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</si>
  <si>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</si>
  <si>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</si>
  <si>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</si>
  <si>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</si>
  <si>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</si>
  <si>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</si>
  <si>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</si>
  <si>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</si>
  <si>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</si>
  <si>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</si>
  <si>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</si>
  <si>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</si>
  <si>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</si>
  <si>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</si>
  <si>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</si>
  <si>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</si>
  <si>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</si>
  <si>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</si>
  <si>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</si>
  <si>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</si>
  <si>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</si>
  <si>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</si>
  <si>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</si>
  <si>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</si>
  <si>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</si>
  <si>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</si>
  <si>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</si>
  <si>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</si>
  <si>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</si>
  <si>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</si>
  <si>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</si>
  <si>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</si>
  <si>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</si>
  <si>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</si>
  <si>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</si>
  <si>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</si>
  <si>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</si>
  <si>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</si>
  <si>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</si>
  <si>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</si>
  <si>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</si>
  <si>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</si>
  <si>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</si>
  <si>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</si>
  <si>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</si>
  <si>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</si>
  <si>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</si>
  <si>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</si>
  <si>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</si>
  <si>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</si>
  <si>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</si>
  <si>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</si>
  <si>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</si>
  <si>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</si>
  <si>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</si>
  <si>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</si>
  <si>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</si>
  <si>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</si>
  <si>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</si>
  <si>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</si>
  <si>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</si>
  <si>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</si>
  <si>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</si>
  <si>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</si>
  <si>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</si>
  <si>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</si>
  <si>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</si>
  <si>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</si>
  <si>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</si>
  <si>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</si>
  <si>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</si>
  <si>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</si>
  <si>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</si>
  <si>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</si>
  <si>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</si>
  <si>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</si>
  <si>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</si>
  <si>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</si>
  <si>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</si>
  <si>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</si>
  <si>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</si>
  <si>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</si>
  <si>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</si>
  <si>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</si>
  <si>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</si>
  <si>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</si>
  <si>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</si>
  <si>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</si>
  <si>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</si>
  <si>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</si>
  <si>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</si>
  <si>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</si>
  <si>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</si>
  <si>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</si>
  <si>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</si>
  <si>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</si>
  <si>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</si>
  <si>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</si>
  <si>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</si>
  <si>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</si>
  <si>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</si>
  <si>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</si>
  <si>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</si>
  <si>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</si>
  <si>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</si>
  <si>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</si>
  <si>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</si>
  <si>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</si>
  <si>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</si>
  <si>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</si>
  <si>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</si>
  <si>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</si>
  <si>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</si>
  <si>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</si>
  <si>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</si>
  <si>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</si>
  <si>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</si>
  <si>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</si>
  <si>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</si>
  <si>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</si>
  <si>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</si>
  <si>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</si>
  <si>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</si>
  <si>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</si>
  <si>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</si>
  <si>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</si>
  <si>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</si>
  <si>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</si>
  <si>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</si>
  <si>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</si>
  <si>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</si>
  <si>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</si>
  <si>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</si>
  <si>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</si>
  <si>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</si>
  <si>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</si>
  <si>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</si>
  <si>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</si>
  <si>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</si>
  <si>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</si>
  <si>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</si>
  <si>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</si>
  <si>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</si>
  <si>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</si>
  <si>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</si>
  <si>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</si>
  <si>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</si>
  <si>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</si>
  <si>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</si>
  <si>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</si>
  <si>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</si>
  <si>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</si>
  <si>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</si>
  <si>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</si>
  <si>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</si>
  <si>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</si>
  <si>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</si>
  <si>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</si>
  <si>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</si>
  <si>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</si>
  <si>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</si>
  <si>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</si>
  <si>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</si>
  <si>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</si>
  <si>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</si>
  <si>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</si>
  <si>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</si>
  <si>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</si>
  <si>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</si>
  <si>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</si>
  <si>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</si>
  <si>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</si>
  <si>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</si>
  <si>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</si>
  <si>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</si>
  <si>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</si>
  <si>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</si>
  <si>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</si>
  <si>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</si>
  <si>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</si>
  <si>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</si>
  <si>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</si>
  <si>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</si>
  <si>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</si>
  <si>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</si>
  <si>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</si>
  <si>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</si>
  <si>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</si>
  <si>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</si>
  <si>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</si>
  <si>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</si>
  <si>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</si>
  <si>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</si>
  <si>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</si>
  <si>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</si>
  <si>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</si>
  <si>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</si>
  <si>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</si>
  <si>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</si>
  <si>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</si>
  <si>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</si>
  <si>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</si>
  <si>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</si>
  <si>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</si>
  <si>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</si>
  <si>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</si>
  <si>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</si>
  <si>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</si>
  <si>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</si>
  <si>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</si>
  <si>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</si>
  <si>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</si>
  <si>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</si>
  <si>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</si>
  <si>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</si>
  <si>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</si>
  <si>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</si>
  <si>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</si>
  <si>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</si>
  <si>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</si>
  <si>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</si>
  <si>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</si>
  <si>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</si>
  <si>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</si>
  <si>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</si>
  <si>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</si>
  <si>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</si>
  <si>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</si>
  <si>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</si>
  <si>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</si>
  <si>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</si>
  <si>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</si>
  <si>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</si>
  <si>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</si>
  <si>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</si>
  <si>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</si>
  <si>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</si>
  <si>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</si>
  <si>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</si>
  <si>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</si>
  <si>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</si>
  <si>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</si>
  <si>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</si>
  <si>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</si>
  <si>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</si>
  <si>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</si>
  <si>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</si>
  <si>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</si>
  <si>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</si>
  <si>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</si>
  <si>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</si>
  <si>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</si>
  <si>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</si>
  <si>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</si>
  <si>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</si>
  <si>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</si>
  <si>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</si>
  <si>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</si>
  <si>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</si>
  <si>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</si>
  <si>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</si>
  <si>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</si>
  <si>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</si>
  <si>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</si>
  <si>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</si>
  <si>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</si>
  <si>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</si>
  <si>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</si>
  <si>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</si>
  <si>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</si>
  <si>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</si>
  <si>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</si>
  <si>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</si>
  <si>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</si>
  <si>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</si>
  <si>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</si>
  <si>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</si>
  <si>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</si>
  <si>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</si>
  <si>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</si>
  <si>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</si>
  <si>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</si>
  <si>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</si>
  <si>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</si>
  <si>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</si>
  <si>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</si>
  <si>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</si>
  <si>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</si>
  <si>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</si>
  <si>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</si>
  <si>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</si>
  <si>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</si>
  <si>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</si>
  <si>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</si>
  <si>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</si>
  <si>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</si>
  <si>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</si>
  <si>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</si>
  <si>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</si>
  <si>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</si>
  <si>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</si>
  <si>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</si>
  <si>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</si>
  <si>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</si>
  <si>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</si>
  <si>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</si>
  <si>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</si>
  <si>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</si>
  <si>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</si>
  <si>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</si>
  <si>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</si>
  <si>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</si>
  <si>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</si>
  <si>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</si>
  <si>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</si>
  <si>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</si>
  <si>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</si>
  <si>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</si>
  <si>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</si>
  <si>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</si>
  <si>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</si>
  <si>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</si>
  <si>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</si>
  <si>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</si>
  <si>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</si>
  <si>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</si>
  <si>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</si>
  <si>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</si>
  <si>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</si>
  <si>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</si>
  <si>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</si>
  <si>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</si>
  <si>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</si>
  <si>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</si>
  <si>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</si>
  <si>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</si>
  <si>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</si>
  <si>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</si>
  <si>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</si>
  <si>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</si>
  <si>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</si>
  <si>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</si>
  <si>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</si>
  <si>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</si>
  <si>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</si>
  <si>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</si>
  <si>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</si>
  <si>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</si>
  <si>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</si>
  <si>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</si>
  <si>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</si>
  <si>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</si>
  <si>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</si>
  <si>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</si>
  <si>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</si>
  <si>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</si>
  <si>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</si>
  <si>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</si>
  <si>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</si>
  <si>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</si>
  <si>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</si>
  <si>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</si>
  <si>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</si>
  <si>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</si>
  <si>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</si>
  <si>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</si>
  <si>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</si>
  <si>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</si>
  <si>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</si>
  <si>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</si>
  <si>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</si>
  <si>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</si>
  <si>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</si>
  <si>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</si>
  <si>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</si>
  <si>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</si>
  <si>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</si>
  <si>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</si>
  <si>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</si>
  <si>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</si>
  <si>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</si>
  <si>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</si>
  <si>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</si>
  <si>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</si>
  <si>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</si>
  <si>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</si>
  <si>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</si>
  <si>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</si>
  <si>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</si>
  <si>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</si>
  <si>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</si>
  <si>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</si>
  <si>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</si>
  <si>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</si>
  <si>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</si>
  <si>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</si>
  <si>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</si>
  <si>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</si>
  <si>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</si>
  <si>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</si>
  <si>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</si>
  <si>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</si>
  <si>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</si>
  <si>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</si>
  <si>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</si>
  <si>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</si>
  <si>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</si>
  <si>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</si>
  <si>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</si>
  <si>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</si>
  <si>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</si>
  <si>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</si>
  <si>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</si>
  <si>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</si>
  <si>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</si>
  <si>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</si>
  <si>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</si>
  <si>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</si>
  <si>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</si>
  <si>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</si>
  <si>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</si>
  <si>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</si>
  <si>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</si>
  <si>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</si>
  <si>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</si>
  <si>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</si>
  <si>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</si>
  <si>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</si>
  <si>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</si>
  <si>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</si>
  <si>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</si>
  <si>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</si>
  <si>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</si>
  <si>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</si>
  <si>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</si>
  <si>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</si>
  <si>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</si>
  <si>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</si>
  <si>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</si>
  <si>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</si>
  <si>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</si>
  <si>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</si>
  <si>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</si>
  <si>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</si>
  <si>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</si>
  <si>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</si>
  <si>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</si>
  <si>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</si>
  <si>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</si>
  <si>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</si>
  <si>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</si>
  <si>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</si>
  <si>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</si>
  <si>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</si>
  <si>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</si>
  <si>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</si>
  <si>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</si>
  <si>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</si>
  <si>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</si>
  <si>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</si>
  <si>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</si>
  <si>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</si>
  <si>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</si>
  <si>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</si>
  <si>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</si>
  <si>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</si>
  <si>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</si>
  <si>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</si>
  <si>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</si>
  <si>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</si>
  <si>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</si>
  <si>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</si>
  <si>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</si>
  <si>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</si>
  <si>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</si>
  <si>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</si>
  <si>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</si>
  <si>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</si>
  <si>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</si>
  <si>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</si>
  <si>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</si>
  <si>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</si>
  <si>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</si>
  <si>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</si>
  <si>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</si>
  <si>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</si>
  <si>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</si>
  <si>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</si>
  <si>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</si>
  <si>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</si>
  <si>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</si>
  <si>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</si>
  <si>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</si>
  <si>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</si>
  <si>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</si>
  <si>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</si>
  <si>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</si>
  <si>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</si>
  <si>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</si>
  <si>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</si>
  <si>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</si>
  <si>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</si>
  <si>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</si>
  <si>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</si>
  <si>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</si>
  <si>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</si>
  <si>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</si>
  <si>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</si>
  <si>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</si>
  <si>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</si>
  <si>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</si>
  <si>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</si>
  <si>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</si>
  <si>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</si>
  <si>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</si>
  <si>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</si>
  <si>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</si>
  <si>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</si>
  <si>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</si>
  <si>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</si>
  <si>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</si>
  <si>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</si>
  <si>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</si>
  <si>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</si>
  <si>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</si>
  <si>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</si>
  <si>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</si>
  <si>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</si>
  <si>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</si>
  <si>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</si>
  <si>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</si>
  <si>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</si>
  <si>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</si>
  <si>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</si>
  <si>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</si>
  <si>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</si>
  <si>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</si>
  <si>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</si>
  <si>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</si>
  <si>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</si>
  <si>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</si>
  <si>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</si>
  <si>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</si>
  <si>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</si>
  <si>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</si>
  <si>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</si>
  <si>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</si>
  <si>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</si>
  <si>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</si>
  <si>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</si>
  <si>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</si>
  <si>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</si>
  <si>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</si>
  <si>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</si>
  <si>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</si>
  <si>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</si>
  <si>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</si>
  <si>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fdaf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</si>
</sst>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64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1172</xdr:colOff>
          <xdr:row>197</xdr:row>
          <xdr:rowOff>43962</xdr:rowOff>
        </xdr:from>
        <xdr:to>
          <xdr:col>24</xdr:col>
          <xdr:colOff>0</xdr:colOff>
          <xdr:row>236</xdr:row>
          <xdr:rowOff>138327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8" spid="_x0000_s299153"/>
                </a:ext>
              </a:extLst>
            </xdr:cNvPicPr>
          </xdr:nvPicPr>
          <xdr:blipFill>
            <a:blip xmlns:r="http://schemas.openxmlformats.org/officeDocument/2006/relationships" r:embed="rId1"/>
            <a:srcRect/>
            <a:stretch>
              <a:fillRect/>
            </a:stretch>
          </xdr:blipFill>
          <xdr:spPr bwMode="auto">
            <a:xfrm>
              <a:off x="4426634" y="33205616"/>
              <a:ext cx="2409385" cy="638086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0x7F46151BE5A0&gt;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20" activePane="bottomLeft" state="frozen"/>
      <selection activeCell="P541" sqref="P541"/>
      <selection pane="bottomLeft" activeCell="AA226" sqref="AA22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37" ca="1">TEXT(DATE(2026,1,_xlfn.SEQUENCE(1+_xlfn.DAYS(TODAY(),DATE(2026,1,1)))),"dd-mmm")</f>
        <v>01-Jan</v>
      </c>
      <c r="C5" s="5">
        <v>1</v>
      </c>
      <c r="D5" s="5">
        <v>1</v>
      </c>
      <c r="E5" s="5">
        <v>0</v>
      </c>
      <c r="F5" s="5">
        <v>0</v>
      </c>
      <c r="G5" s="5">
        <v>1</v>
      </c>
      <c r="H5" s="5">
        <v>1</v>
      </c>
      <c r="I5" s="5">
        <v>1</v>
      </c>
      <c r="J5" s="5">
        <v>1</v>
      </c>
      <c r="K5" s="5">
        <v>1</v>
      </c>
      <c r="L5" cm="1">
        <f t="array" aca="1" ref="L5:L237" ca="1">_xlfn.BYROW(_xlfn.TAKE(Banded,,1),_xleta.WEEKNUM)</f>
        <v>1</v>
      </c>
      <c r="M5" cm="1">
        <f t="array" ref="M5:M237">_xlfn.BYROW(_xlfn.DROP(Banded,,1),_xleta.SUM)</f>
        <v>7</v>
      </c>
      <c r="O5" s="38" cm="1">
        <f t="array" aca="1" ref="O5:X38"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5</v>
      </c>
      <c r="Q38" s="5">
        <f ca="1"/>
        <v>6</v>
      </c>
      <c r="R38" s="5">
        <f ca="1"/>
        <v>5</v>
      </c>
      <c r="S38" s="5">
        <f ca="1"/>
        <v>5</v>
      </c>
      <c r="T38" s="5">
        <f ca="1"/>
        <v>6</v>
      </c>
      <c r="U38" s="5">
        <f ca="1"/>
        <v>6</v>
      </c>
      <c r="V38" s="5">
        <f ca="1"/>
        <v>6</v>
      </c>
      <c r="W38" s="5">
        <f ca="1"/>
        <v>5</v>
      </c>
      <c r="X38" s="5">
        <f ca="1"/>
        <v>6</v>
      </c>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0</v>
      </c>
      <c r="D237" s="5">
        <v>1</v>
      </c>
      <c r="E237" s="5">
        <v>0</v>
      </c>
      <c r="F237" s="5">
        <v>0</v>
      </c>
      <c r="G237" s="5">
        <v>1</v>
      </c>
      <c r="H237" s="5">
        <v>1</v>
      </c>
      <c r="I237" s="5">
        <v>1</v>
      </c>
      <c r="J237" s="5">
        <v>0</v>
      </c>
      <c r="K237" s="5">
        <v>1</v>
      </c>
      <c r="L237">
        <f ca="1"/>
        <v>34</v>
      </c>
      <c r="M237">
        <v>5</v>
      </c>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E606"/>
  <sheetViews>
    <sheetView topLeftCell="A4" workbookViewId="0">
      <pane ySplit="5" topLeftCell="A600" activePane="bottomLeft" state="frozen"/>
      <selection activeCell="Y145" sqref="Y145"/>
      <selection pane="bottomLeft" activeCell="V609" sqref="V609"/>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0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0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31">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31">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31">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31">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31">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31">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31">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31">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31">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31">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31">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31">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31">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31">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c r="AE606" t="s">
        <v>3038</v>
      </c>
    </row>
  </sheetData>
  <conditionalFormatting sqref="E9:Y60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c r="C83" s="95"/>
      <c r="D83" s="95"/>
      <c r="E83" s="94">
        <v>46135</v>
      </c>
      <c r="F83" s="85">
        <v>1376.76</v>
      </c>
    </row>
    <row r="84" spans="2:6">
      <c r="E84" s="94">
        <v>46140</v>
      </c>
      <c r="F84">
        <v>1377.01</v>
      </c>
    </row>
    <row r="85" spans="2:6">
      <c r="E85" s="94">
        <v>46152</v>
      </c>
      <c r="F85">
        <v>1376.96</v>
      </c>
    </row>
    <row r="86" spans="2:6">
      <c r="E86" s="94">
        <v>46155</v>
      </c>
      <c r="F86">
        <v>1376.97</v>
      </c>
    </row>
    <row r="87" spans="2:6">
      <c r="B87" s="95" t="s">
        <v>2975</v>
      </c>
      <c r="C87" s="95" t="s">
        <v>2990</v>
      </c>
      <c r="D87" s="95" t="s">
        <v>2991</v>
      </c>
      <c r="E87" s="94">
        <f>_xlfn.LET(_xlpm.z,_xlfn.TEXTSPLIT(B87,"/"),DATE(INDEX(_xlpm.z,1,3)+2000,INDEX(_xlpm.z,1,1)+0,INDEX(_xlpm.z,1,2)+0))</f>
        <v>46162</v>
      </c>
      <c r="F87" s="85">
        <f>D87+0</f>
        <v>1377.04</v>
      </c>
    </row>
    <row r="88" spans="2:6">
      <c r="B88" s="95" t="s">
        <v>2976</v>
      </c>
      <c r="C88" s="95" t="s">
        <v>2992</v>
      </c>
      <c r="D88" s="95" t="s">
        <v>2993</v>
      </c>
      <c r="E88" s="94">
        <f t="shared" ref="E88:E107" si="2">_xlfn.LET(_xlpm.z,_xlfn.TEXTSPLIT(B88,"/"),DATE(INDEX(_xlpm.z,1,3)+2000,INDEX(_xlpm.z,1,1)+0,INDEX(_xlpm.z,1,2)+0))</f>
        <v>46166</v>
      </c>
      <c r="F88" s="85">
        <f t="shared" ref="F88:F107" si="3">D88+0</f>
        <v>1377.1</v>
      </c>
    </row>
    <row r="89" spans="2:6">
      <c r="B89" s="95" t="s">
        <v>2977</v>
      </c>
      <c r="C89" s="95" t="s">
        <v>2994</v>
      </c>
      <c r="D89" s="95" t="s">
        <v>2995</v>
      </c>
      <c r="E89" s="94">
        <f t="shared" si="2"/>
        <v>46171</v>
      </c>
      <c r="F89" s="85">
        <f t="shared" si="3"/>
        <v>1377.08</v>
      </c>
    </row>
    <row r="90" spans="2:6">
      <c r="B90" s="95" t="s">
        <v>2996</v>
      </c>
      <c r="C90" s="95" t="s">
        <v>2997</v>
      </c>
      <c r="D90" s="95" t="s">
        <v>2998</v>
      </c>
      <c r="E90" s="94">
        <f t="shared" si="2"/>
        <v>46178</v>
      </c>
      <c r="F90" s="85">
        <f t="shared" si="3"/>
        <v>1377.02</v>
      </c>
    </row>
    <row r="91" spans="2:6">
      <c r="B91" s="95" t="s">
        <v>2999</v>
      </c>
      <c r="C91" s="95" t="s">
        <v>3000</v>
      </c>
      <c r="D91" s="95" t="s">
        <v>3001</v>
      </c>
      <c r="E91" s="94">
        <f t="shared" si="2"/>
        <v>46181</v>
      </c>
      <c r="F91" s="85">
        <f t="shared" si="3"/>
        <v>1377.03</v>
      </c>
    </row>
    <row r="92" spans="2:6">
      <c r="B92" s="95" t="s">
        <v>3002</v>
      </c>
      <c r="C92" s="95" t="s">
        <v>2994</v>
      </c>
      <c r="D92" s="95" t="s">
        <v>2995</v>
      </c>
      <c r="E92" s="94">
        <f t="shared" si="2"/>
        <v>46183</v>
      </c>
      <c r="F92" s="85">
        <f t="shared" si="3"/>
        <v>1377.08</v>
      </c>
    </row>
    <row r="93" spans="2:6">
      <c r="B93" s="95" t="s">
        <v>2978</v>
      </c>
      <c r="C93" s="95" t="s">
        <v>3000</v>
      </c>
      <c r="D93" s="95" t="s">
        <v>3001</v>
      </c>
      <c r="E93" s="94">
        <f t="shared" si="2"/>
        <v>46197</v>
      </c>
      <c r="F93" s="85">
        <f t="shared" si="3"/>
        <v>1377.03</v>
      </c>
    </row>
    <row r="94" spans="2:6">
      <c r="B94" s="95" t="s">
        <v>2979</v>
      </c>
      <c r="C94" s="95" t="s">
        <v>2992</v>
      </c>
      <c r="D94" s="95" t="s">
        <v>2993</v>
      </c>
      <c r="E94" s="94">
        <f t="shared" si="2"/>
        <v>46202</v>
      </c>
      <c r="F94" s="85">
        <f t="shared" si="3"/>
        <v>1377.1</v>
      </c>
    </row>
    <row r="95" spans="2:6">
      <c r="B95" s="95" t="s">
        <v>2980</v>
      </c>
      <c r="C95" s="95" t="s">
        <v>3003</v>
      </c>
      <c r="D95" s="95" t="s">
        <v>3004</v>
      </c>
      <c r="E95" s="94">
        <f t="shared" si="2"/>
        <v>46203</v>
      </c>
      <c r="F95" s="85">
        <f t="shared" si="3"/>
        <v>1377.11</v>
      </c>
    </row>
    <row r="96" spans="2:6">
      <c r="B96" s="95" t="s">
        <v>3005</v>
      </c>
      <c r="C96" s="95" t="s">
        <v>2992</v>
      </c>
      <c r="D96" s="95" t="s">
        <v>2993</v>
      </c>
      <c r="E96" s="94">
        <f t="shared" si="2"/>
        <v>46205</v>
      </c>
      <c r="F96" s="85">
        <f t="shared" si="3"/>
        <v>1377.1</v>
      </c>
    </row>
    <row r="97" spans="2:6">
      <c r="B97" s="95" t="s">
        <v>3006</v>
      </c>
      <c r="C97" s="95" t="s">
        <v>3007</v>
      </c>
      <c r="D97" s="95" t="s">
        <v>3008</v>
      </c>
      <c r="E97" s="94">
        <f t="shared" si="2"/>
        <v>46208</v>
      </c>
      <c r="F97" s="85">
        <f t="shared" si="3"/>
        <v>1377.22</v>
      </c>
    </row>
    <row r="98" spans="2:6">
      <c r="B98" s="95" t="s">
        <v>3009</v>
      </c>
      <c r="C98" s="95" t="s">
        <v>3010</v>
      </c>
      <c r="D98" s="95" t="s">
        <v>3011</v>
      </c>
      <c r="E98" s="94">
        <f t="shared" si="2"/>
        <v>46211</v>
      </c>
      <c r="F98" s="85">
        <f t="shared" si="3"/>
        <v>1377.26</v>
      </c>
    </row>
    <row r="99" spans="2:6">
      <c r="B99" s="95" t="s">
        <v>2981</v>
      </c>
      <c r="C99" s="95" t="s">
        <v>3007</v>
      </c>
      <c r="D99" s="95" t="s">
        <v>3008</v>
      </c>
      <c r="E99" s="94">
        <f t="shared" si="2"/>
        <v>46216</v>
      </c>
      <c r="F99" s="85">
        <f t="shared" si="3"/>
        <v>1377.22</v>
      </c>
    </row>
    <row r="100" spans="2:6">
      <c r="B100" s="95" t="s">
        <v>2982</v>
      </c>
      <c r="C100" s="95" t="s">
        <v>3012</v>
      </c>
      <c r="D100" s="95" t="s">
        <v>3013</v>
      </c>
      <c r="E100" s="94">
        <f t="shared" si="2"/>
        <v>46217</v>
      </c>
      <c r="F100" s="85">
        <f t="shared" si="3"/>
        <v>1377.2</v>
      </c>
    </row>
    <row r="101" spans="2:6">
      <c r="B101" s="95" t="s">
        <v>2983</v>
      </c>
      <c r="C101" s="95" t="s">
        <v>3026</v>
      </c>
      <c r="D101" s="95" t="s">
        <v>3027</v>
      </c>
      <c r="E101" s="94">
        <f t="shared" si="2"/>
        <v>46218</v>
      </c>
      <c r="F101" s="85">
        <f t="shared" si="3"/>
        <v>1377.17</v>
      </c>
    </row>
    <row r="102" spans="2:6">
      <c r="B102" s="95" t="s">
        <v>2986</v>
      </c>
      <c r="C102" s="95" t="s">
        <v>3014</v>
      </c>
      <c r="D102" s="95" t="s">
        <v>3015</v>
      </c>
      <c r="E102" s="94">
        <f t="shared" si="2"/>
        <v>46219</v>
      </c>
      <c r="F102" s="85">
        <f t="shared" si="3"/>
        <v>1377.16</v>
      </c>
    </row>
    <row r="103" spans="2:6">
      <c r="B103" s="95" t="s">
        <v>2987</v>
      </c>
      <c r="C103" s="95" t="s">
        <v>2994</v>
      </c>
      <c r="D103" s="95" t="s">
        <v>2995</v>
      </c>
      <c r="E103" s="94">
        <f t="shared" si="2"/>
        <v>46224</v>
      </c>
      <c r="F103" s="85">
        <f t="shared" si="3"/>
        <v>1377.08</v>
      </c>
    </row>
    <row r="104" spans="2:6">
      <c r="B104" s="95" t="s">
        <v>2988</v>
      </c>
      <c r="C104" s="95" t="s">
        <v>3016</v>
      </c>
      <c r="D104" s="95" t="s">
        <v>3017</v>
      </c>
      <c r="E104" s="94">
        <f t="shared" si="2"/>
        <v>46225</v>
      </c>
      <c r="F104" s="85">
        <f t="shared" si="3"/>
        <v>1377.07</v>
      </c>
    </row>
    <row r="105" spans="2:6">
      <c r="B105" s="95" t="s">
        <v>2989</v>
      </c>
      <c r="C105" s="95" t="s">
        <v>3018</v>
      </c>
      <c r="D105" s="95" t="s">
        <v>3019</v>
      </c>
      <c r="E105" s="94">
        <f t="shared" si="2"/>
        <v>46228</v>
      </c>
      <c r="F105" s="85">
        <f t="shared" si="3"/>
        <v>1377.12</v>
      </c>
    </row>
    <row r="106" spans="2:6">
      <c r="B106" s="95" t="s">
        <v>3020</v>
      </c>
      <c r="C106" s="95" t="s">
        <v>3021</v>
      </c>
      <c r="D106" s="95" t="s">
        <v>3022</v>
      </c>
      <c r="E106" s="94">
        <f t="shared" si="2"/>
        <v>46236</v>
      </c>
      <c r="F106" s="85">
        <f t="shared" si="3"/>
        <v>1377.06</v>
      </c>
    </row>
    <row r="107" spans="2:6">
      <c r="B107" s="95" t="s">
        <v>3023</v>
      </c>
      <c r="C107" s="95" t="s">
        <v>3024</v>
      </c>
      <c r="D107" s="95" t="s">
        <v>3025</v>
      </c>
      <c r="E107" s="94">
        <f t="shared" si="2"/>
        <v>46239</v>
      </c>
      <c r="F107" s="85">
        <f t="shared" si="3"/>
        <v>1377.09</v>
      </c>
    </row>
    <row r="108" spans="2:6">
      <c r="B108" s="95"/>
      <c r="C108" s="95"/>
      <c r="D108" s="95"/>
    </row>
    <row r="109" spans="2:6">
      <c r="B109" s="95"/>
      <c r="C109" s="95"/>
      <c r="D109" s="95"/>
    </row>
    <row r="110" spans="2:6">
      <c r="B110" s="95"/>
      <c r="C110" s="95"/>
      <c r="D110" s="95"/>
    </row>
    <row r="111" spans="2:6">
      <c r="B111" s="95"/>
      <c r="C111" s="95"/>
      <c r="D111" s="95"/>
    </row>
    <row r="112" spans="2:6">
      <c r="B112" s="95" t="s">
        <v>3030</v>
      </c>
      <c r="C112" s="95" t="s">
        <v>3031</v>
      </c>
      <c r="E112" s="85">
        <f>C112+0</f>
        <v>5</v>
      </c>
      <c r="F112" s="85">
        <f>E112+1371.76</f>
        <v>1376.76</v>
      </c>
    </row>
    <row r="113" spans="2:6">
      <c r="B113" s="95" t="s">
        <v>3032</v>
      </c>
      <c r="C113" s="95" t="s">
        <v>3033</v>
      </c>
      <c r="E113" s="85">
        <f t="shared" ref="E113:E115" si="4">C113+0</f>
        <v>5.25</v>
      </c>
      <c r="F113" s="85">
        <f t="shared" ref="F113:F115" si="5">E113+1371.76</f>
        <v>1377.01</v>
      </c>
    </row>
    <row r="114" spans="2:6">
      <c r="B114" s="95" t="s">
        <v>3034</v>
      </c>
      <c r="C114" s="95" t="s">
        <v>3035</v>
      </c>
      <c r="E114" s="85">
        <f t="shared" si="4"/>
        <v>5.2</v>
      </c>
      <c r="F114" s="85">
        <f t="shared" si="5"/>
        <v>1376.96</v>
      </c>
    </row>
    <row r="115" spans="2:6">
      <c r="B115" s="95" t="s">
        <v>3036</v>
      </c>
      <c r="C115" s="95" t="s">
        <v>3037</v>
      </c>
      <c r="E115" s="85">
        <f t="shared" si="4"/>
        <v>5.21</v>
      </c>
      <c r="F115" s="85">
        <f t="shared" si="5"/>
        <v>1376.97</v>
      </c>
    </row>
    <row r="116" spans="2:6">
      <c r="B116" s="95"/>
      <c r="C116" s="95"/>
      <c r="D116" s="85"/>
      <c r="E116" s="85"/>
      <c r="F116" s="85"/>
    </row>
    <row r="117" spans="2:6">
      <c r="B117" s="95"/>
      <c r="C117" s="95"/>
      <c r="D117" s="85"/>
      <c r="E117" s="85"/>
      <c r="F117" s="85"/>
    </row>
    <row r="118" spans="2:6">
      <c r="B118" s="95"/>
      <c r="C118" s="95"/>
      <c r="D118" s="95"/>
    </row>
    <row r="119" spans="2:6">
      <c r="B119" s="95"/>
      <c r="C119" s="95"/>
      <c r="D119" s="95"/>
    </row>
    <row r="120" spans="2:6">
      <c r="B120" s="95"/>
      <c r="C120" s="95"/>
      <c r="D120" s="95"/>
    </row>
    <row r="121" spans="2:6">
      <c r="B121" s="95"/>
      <c r="C121" s="95"/>
      <c r="D121" s="95"/>
    </row>
    <row r="122" spans="2:6">
      <c r="B122" s="95"/>
      <c r="C122" s="95"/>
      <c r="D122" s="95"/>
    </row>
    <row r="123" spans="2:6">
      <c r="B123" s="95"/>
      <c r="C123" s="95"/>
      <c r="D123" s="95"/>
    </row>
    <row r="124" spans="2:6">
      <c r="B124" s="95"/>
      <c r="C124" s="95"/>
      <c r="D124" s="95"/>
    </row>
    <row r="125" spans="2:6">
      <c r="B125" s="95"/>
      <c r="C125" s="95"/>
      <c r="D125" s="95"/>
    </row>
    <row r="126" spans="2:6">
      <c r="B126" s="95"/>
      <c r="C126" s="95"/>
      <c r="D126" s="95"/>
    </row>
    <row r="127" spans="2:6">
      <c r="B127" s="95"/>
      <c r="C127" s="95"/>
      <c r="D127" s="95"/>
    </row>
    <row r="128" spans="2:6">
      <c r="B128" s="95"/>
      <c r="C128" s="95"/>
      <c r="D128" s="95"/>
    </row>
    <row r="129" spans="2:4">
      <c r="B129" s="95"/>
      <c r="C129" s="95"/>
      <c r="D129" s="95"/>
    </row>
    <row r="130" spans="2:4">
      <c r="B130" s="95"/>
      <c r="C130" s="95"/>
      <c r="D130" s="95"/>
    </row>
    <row r="131" spans="2:4">
      <c r="B131" s="95"/>
      <c r="C131" s="95"/>
      <c r="D131" s="95"/>
    </row>
    <row r="132" spans="2:4">
      <c r="B132" s="95"/>
      <c r="C132" s="95"/>
      <c r="D132"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A25" sqref="A25"/>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pageSetUpPr fitToPage="1"/>
  </sheetPr>
  <dimension ref="A1:P86"/>
  <sheetViews>
    <sheetView topLeftCell="A38" workbookViewId="0">
      <selection activeCell="H65" sqref="H6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Updated-Lake-Depth-Data</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2026-08-17T12:40:14Z</cp:lastPrinted>
  <dcterms:created xsi:type="dcterms:W3CDTF">2021-09-27T12:19:57Z</dcterms:created>
  <dcterms:modified xsi:type="dcterms:W3CDTF">2026-08-21T18:00:10Z</dcterms:modified>
</cp:coreProperties>
</file>