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\\Starfile\Dept\Engineering\Systems Group\System_Power\01.04_Afton\"/>
    </mc:Choice>
  </mc:AlternateContent>
  <xr:revisionPtr revIDLastSave="0" documentId="13_ncr:11_{7AE3B524-0884-498C-B4E2-34A8A4849502}" xr6:coauthVersionLast="47" xr6:coauthVersionMax="47" xr10:uidLastSave="{00000000-0000-0000-0000-000000000000}"/>
  <bookViews>
    <workbookView xWindow="-38510" yWindow="-4240" windowWidth="38620" windowHeight="2110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  <c r="A20" i="1" s="1" a="1"/>
  <c r="A20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<sst xmlns="http://schemas.openxmlformats.org/spreadsheetml/2006/main" count="77" uniqueCount="48">
  <si>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</si>
  <si>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</si>
  <si>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</si>
  <si>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</si>
  <si>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</si>
  <si>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</si>
  <si>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</si>
  <si>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</si>
  <si>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</si>
  <si>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</si>
  <si>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</si>
  <si>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</si>
  <si>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</si>
  <si>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</si>
  <si>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</si>
  <si>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</si>
  <si>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</si>
  <si>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</si>
  <si>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</si>
  <si>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</si>
  <si>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</si>
  <si>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</si>
  <si>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</si>
  <si>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</si>
  <si>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</si>
  <si>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</si>
  <si>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</si>
  <si>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</si>
  <si>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</si>
  <si>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</si>
  <si>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</si>
  <si>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</si>
  <si>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</si>
  <si>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Pre-Afton</t>
  </si>
  <si>
    <t>Early Afton</t>
  </si>
  <si>
    <t>Current Afton</t>
  </si>
  <si>
    <t>Knee Point</t>
  </si>
  <si>
    <t>Voltage</t>
  </si>
  <si>
    <t>SOC</t>
  </si>
  <si>
    <t>Time</t>
  </si>
  <si>
    <t>0,4,10,30,60,100,100</t>
  </si>
  <si>
    <t>1.110,1.120,1.137,1.183,1.236,1.337,1.4</t>
  </si>
  <si>
    <t>1.155,1.163,1.173,1.193,1.257,1.337,1.4</t>
  </si>
  <si>
    <t>0,10,30,60,80,100,100</t>
  </si>
  <si>
    <t>1.138,1.156,1.193,1.224,1.271,1.321,1.4</t>
  </si>
  <si>
    <t>Sum of SOC</t>
  </si>
  <si>
    <t>Early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</si>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</sst>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Recent</a:t>
            </a:r>
            <a:r>
              <a:rPr lang="en-US" b="1" baseline="0">
                <a:solidFill>
                  <a:schemeClr val="tx1"/>
                </a:solidFill>
              </a:rPr>
              <a:t> SOC Curve Comparison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6.699300087489064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388888888889"/>
          <c:y val="0.16849555263925342"/>
          <c:w val="0.79593066491688536"/>
          <c:h val="0.65231663750364532"/>
        </c:manualLayout>
      </c:layout>
      <c:scatterChart>
        <c:scatterStyle val="lineMarker"/>
        <c:varyColors val="0"/>
        <c:ser>
          <c:idx val="2"/>
          <c:order val="0"/>
          <c:tx>
            <c:v>Pre-Afton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Report!$F$22:$F$38</c:f>
              <c:numCache>
                <c:formatCode>General</c:formatCode>
                <c:ptCount val="17"/>
                <c:pt idx="0">
                  <c:v>1.1100000000000001</c:v>
                </c:pt>
                <c:pt idx="1">
                  <c:v>1.1200000000000001</c:v>
                </c:pt>
                <c:pt idx="2">
                  <c:v>1.137</c:v>
                </c:pt>
                <c:pt idx="3">
                  <c:v>1.1379999999999999</c:v>
                </c:pt>
                <c:pt idx="4">
                  <c:v>1.155</c:v>
                </c:pt>
                <c:pt idx="5">
                  <c:v>1.1559999999999999</c:v>
                </c:pt>
                <c:pt idx="6">
                  <c:v>1.163</c:v>
                </c:pt>
                <c:pt idx="7">
                  <c:v>1.173</c:v>
                </c:pt>
                <c:pt idx="8">
                  <c:v>1.1830000000000001</c:v>
                </c:pt>
                <c:pt idx="9">
                  <c:v>1.1930000000000001</c:v>
                </c:pt>
                <c:pt idx="10">
                  <c:v>1.224</c:v>
                </c:pt>
                <c:pt idx="11">
                  <c:v>1.236</c:v>
                </c:pt>
                <c:pt idx="12">
                  <c:v>1.2569999999999999</c:v>
                </c:pt>
                <c:pt idx="13">
                  <c:v>1.2709999999999999</c:v>
                </c:pt>
                <c:pt idx="14">
                  <c:v>1.321</c:v>
                </c:pt>
                <c:pt idx="15">
                  <c:v>1.337</c:v>
                </c:pt>
                <c:pt idx="16">
                  <c:v>1.4</c:v>
                </c:pt>
              </c:numCache>
            </c:numRef>
          </c:xVal>
          <c:yVal>
            <c:numRef>
              <c:f>Report!$I$22:$I$38</c:f>
              <c:numCache>
                <c:formatCode>General</c:formatCode>
                <c:ptCount val="17"/>
                <c:pt idx="3">
                  <c:v>0</c:v>
                </c:pt>
                <c:pt idx="5">
                  <c:v>10</c:v>
                </c:pt>
                <c:pt idx="9">
                  <c:v>30</c:v>
                </c:pt>
                <c:pt idx="10">
                  <c:v>60</c:v>
                </c:pt>
                <c:pt idx="13">
                  <c:v>80</c:v>
                </c:pt>
                <c:pt idx="14">
                  <c:v>100</c:v>
                </c:pt>
                <c:pt idx="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5A-4919-AFF7-414670D0C710}"/>
            </c:ext>
          </c:extLst>
        </c:ser>
        <c:ser>
          <c:idx val="0"/>
          <c:order val="1"/>
          <c:tx>
            <c:v>Early Afton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Report!$F$22:$F$38</c:f>
              <c:numCache>
                <c:formatCode>General</c:formatCode>
                <c:ptCount val="17"/>
                <c:pt idx="0">
                  <c:v>1.1100000000000001</c:v>
                </c:pt>
                <c:pt idx="1">
                  <c:v>1.1200000000000001</c:v>
                </c:pt>
                <c:pt idx="2">
                  <c:v>1.137</c:v>
                </c:pt>
                <c:pt idx="3">
                  <c:v>1.1379999999999999</c:v>
                </c:pt>
                <c:pt idx="4">
                  <c:v>1.155</c:v>
                </c:pt>
                <c:pt idx="5">
                  <c:v>1.1559999999999999</c:v>
                </c:pt>
                <c:pt idx="6">
                  <c:v>1.163</c:v>
                </c:pt>
                <c:pt idx="7">
                  <c:v>1.173</c:v>
                </c:pt>
                <c:pt idx="8">
                  <c:v>1.1830000000000001</c:v>
                </c:pt>
                <c:pt idx="9">
                  <c:v>1.1930000000000001</c:v>
                </c:pt>
                <c:pt idx="10">
                  <c:v>1.224</c:v>
                </c:pt>
                <c:pt idx="11">
                  <c:v>1.236</c:v>
                </c:pt>
                <c:pt idx="12">
                  <c:v>1.2569999999999999</c:v>
                </c:pt>
                <c:pt idx="13">
                  <c:v>1.2709999999999999</c:v>
                </c:pt>
                <c:pt idx="14">
                  <c:v>1.321</c:v>
                </c:pt>
                <c:pt idx="15">
                  <c:v>1.337</c:v>
                </c:pt>
                <c:pt idx="16">
                  <c:v>1.4</c:v>
                </c:pt>
              </c:numCache>
            </c:numRef>
          </c:xVal>
          <c:yVal>
            <c:numRef>
              <c:f>Report!$G$22:$G$38</c:f>
              <c:numCache>
                <c:formatCode>General</c:formatCode>
                <c:ptCount val="17"/>
                <c:pt idx="4">
                  <c:v>0</c:v>
                </c:pt>
                <c:pt idx="6">
                  <c:v>4</c:v>
                </c:pt>
                <c:pt idx="7">
                  <c:v>10</c:v>
                </c:pt>
                <c:pt idx="9">
                  <c:v>30</c:v>
                </c:pt>
                <c:pt idx="12">
                  <c:v>60</c:v>
                </c:pt>
                <c:pt idx="15">
                  <c:v>100</c:v>
                </c:pt>
                <c:pt idx="1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5A-4919-AFF7-414670D0C710}"/>
            </c:ext>
          </c:extLst>
        </c:ser>
        <c:ser>
          <c:idx val="1"/>
          <c:order val="2"/>
          <c:tx>
            <c:v>Current Afton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Report!$F$22:$F$38</c:f>
              <c:numCache>
                <c:formatCode>General</c:formatCode>
                <c:ptCount val="17"/>
                <c:pt idx="0">
                  <c:v>1.1100000000000001</c:v>
                </c:pt>
                <c:pt idx="1">
                  <c:v>1.1200000000000001</c:v>
                </c:pt>
                <c:pt idx="2">
                  <c:v>1.137</c:v>
                </c:pt>
                <c:pt idx="3">
                  <c:v>1.1379999999999999</c:v>
                </c:pt>
                <c:pt idx="4">
                  <c:v>1.155</c:v>
                </c:pt>
                <c:pt idx="5">
                  <c:v>1.1559999999999999</c:v>
                </c:pt>
                <c:pt idx="6">
                  <c:v>1.163</c:v>
                </c:pt>
                <c:pt idx="7">
                  <c:v>1.173</c:v>
                </c:pt>
                <c:pt idx="8">
                  <c:v>1.1830000000000001</c:v>
                </c:pt>
                <c:pt idx="9">
                  <c:v>1.1930000000000001</c:v>
                </c:pt>
                <c:pt idx="10">
                  <c:v>1.224</c:v>
                </c:pt>
                <c:pt idx="11">
                  <c:v>1.236</c:v>
                </c:pt>
                <c:pt idx="12">
                  <c:v>1.2569999999999999</c:v>
                </c:pt>
                <c:pt idx="13">
                  <c:v>1.2709999999999999</c:v>
                </c:pt>
                <c:pt idx="14">
                  <c:v>1.321</c:v>
                </c:pt>
                <c:pt idx="15">
                  <c:v>1.337</c:v>
                </c:pt>
                <c:pt idx="16">
                  <c:v>1.4</c:v>
                </c:pt>
              </c:numCache>
            </c:numRef>
          </c:xVal>
          <c:yVal>
            <c:numRef>
              <c:f>Report!$H$22:$H$38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8">
                  <c:v>30</c:v>
                </c:pt>
                <c:pt idx="11">
                  <c:v>60</c:v>
                </c:pt>
                <c:pt idx="15">
                  <c:v>100</c:v>
                </c:pt>
                <c:pt idx="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5A-4919-AFF7-414670D0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154032"/>
        <c:axId val="1122176112"/>
      </c:scatterChart>
      <c:valAx>
        <c:axId val="1122154032"/>
        <c:scaling>
          <c:orientation val="minMax"/>
          <c:max val="1.4049999999999998"/>
          <c:min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VHA (Volts)</a:t>
                </a:r>
              </a:p>
            </c:rich>
          </c:tx>
          <c:layout>
            <c:manualLayout>
              <c:xMode val="edge"/>
              <c:yMode val="edge"/>
              <c:x val="0.43918744531933507"/>
              <c:y val="0.90210848643919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176112"/>
        <c:crosses val="autoZero"/>
        <c:crossBetween val="midCat"/>
      </c:valAx>
      <c:valAx>
        <c:axId val="11221761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15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08333333333334"/>
          <c:y val="0.18780293088363953"/>
          <c:w val="0.25383333333333336"/>
          <c:h val="0.1455304024496937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19</xdr:col>
      <xdr:colOff>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368320-B51B-0F4E-A9D4-8AF8D2E4D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73880" y="516255"/>
          <a:ext cx="2112645" cy="52387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91.57311481481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91.594235879631" createdVersion="8" refreshedVersion="8" minRefreshableVersion="3" recordCount="21" xr:uid="{9EED3B9A-D673-44B1-8225-05E51000AACB}">
  <cacheSource type="worksheet">
    <worksheetSource ref="A19:C40" sheet="Report"/>
  </cacheSource>
  <cacheFields count="3">
    <cacheField name="Time" numFmtId="0">
      <sharedItems count="3">
        <s v="Now"/>
        <s v="Early"/>
        <s v="Pre-Afton"/>
      </sharedItems>
    </cacheField>
    <cacheField name="Voltage" numFmtId="0">
      <sharedItems containsSemiMixedTypes="0" containsString="0" containsNumber="1" minValue="1.1100000000000001" maxValue="1.4" count="17">
        <n v="1.1100000000000001"/>
        <n v="1.1200000000000001"/>
        <n v="1.137"/>
        <n v="1.1830000000000001"/>
        <n v="1.236"/>
        <n v="1.337"/>
        <n v="1.4"/>
        <n v="1.155"/>
        <n v="1.163"/>
        <n v="1.173"/>
        <n v="1.1930000000000001"/>
        <n v="1.2569999999999999"/>
        <n v="1.1379999999999999"/>
        <n v="1.1559999999999999"/>
        <n v="1.224"/>
        <n v="1.2709999999999999"/>
        <n v="1.321"/>
      </sharedItems>
    </cacheField>
    <cacheField name="SOC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0"/>
  </r>
  <r>
    <x v="0"/>
    <x v="1"/>
    <n v="4"/>
  </r>
  <r>
    <x v="0"/>
    <x v="2"/>
    <n v="10"/>
  </r>
  <r>
    <x v="0"/>
    <x v="3"/>
    <n v="30"/>
  </r>
  <r>
    <x v="0"/>
    <x v="4"/>
    <n v="60"/>
  </r>
  <r>
    <x v="0"/>
    <x v="5"/>
    <n v="100"/>
  </r>
  <r>
    <x v="0"/>
    <x v="6"/>
    <n v="100"/>
  </r>
  <r>
    <x v="1"/>
    <x v="7"/>
    <n v="0"/>
  </r>
  <r>
    <x v="1"/>
    <x v="8"/>
    <n v="4"/>
  </r>
  <r>
    <x v="1"/>
    <x v="9"/>
    <n v="10"/>
  </r>
  <r>
    <x v="1"/>
    <x v="10"/>
    <n v="30"/>
  </r>
  <r>
    <x v="1"/>
    <x v="11"/>
    <n v="60"/>
  </r>
  <r>
    <x v="1"/>
    <x v="5"/>
    <n v="100"/>
  </r>
  <r>
    <x v="1"/>
    <x v="6"/>
    <n v="100"/>
  </r>
  <r>
    <x v="2"/>
    <x v="12"/>
    <n v="0"/>
  </r>
  <r>
    <x v="2"/>
    <x v="13"/>
    <n v="10"/>
  </r>
  <r>
    <x v="2"/>
    <x v="10"/>
    <n v="30"/>
  </r>
  <r>
    <x v="2"/>
    <x v="14"/>
    <n v="60"/>
  </r>
  <r>
    <x v="2"/>
    <x v="15"/>
    <n v="80"/>
  </r>
  <r>
    <x v="2"/>
    <x v="16"/>
    <n v="100"/>
  </r>
  <r>
    <x v="2"/>
    <x v="6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4802C-891C-4817-BB8E-068970BC0121}" name="PivotTable1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hartFormat="1">
  <location ref="F20:I38" firstHeaderRow="1" firstDataRow="2" firstDataCol="1"/>
  <pivotFields count="3">
    <pivotField axis="axisCol" compact="0" showAll="0">
      <items count="4">
        <item x="1"/>
        <item x="0"/>
        <item x="2"/>
        <item t="default"/>
      </items>
    </pivotField>
    <pivotField axis="axisRow" compact="0" showAll="0">
      <items count="18">
        <item x="0"/>
        <item x="1"/>
        <item x="2"/>
        <item x="12"/>
        <item x="7"/>
        <item x="13"/>
        <item x="8"/>
        <item x="9"/>
        <item x="3"/>
        <item x="10"/>
        <item x="14"/>
        <item x="4"/>
        <item x="11"/>
        <item x="15"/>
        <item x="16"/>
        <item x="5"/>
        <item x="6"/>
        <item t="default"/>
      </items>
    </pivotField>
    <pivotField dataField="1" compact="0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0"/>
  </colFields>
  <colItems count="3">
    <i>
      <x/>
    </i>
    <i>
      <x v="1"/>
    </i>
    <i>
      <x v="2"/>
    </i>
  </colItems>
  <dataFields count="1">
    <dataField name="Sum of SOC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3:I40"/>
  <sheetViews>
    <sheetView showGridLines="0" tabSelected="1" workbookViewId="0">
      <selection activeCell="L7" sqref="L7"/>
    </sheetView>
  </sheetViews>
  <sheetFormatPr defaultRowHeight="13" x14ac:dyDescent="0.3"/>
  <cols>
    <col min="1" max="1" width="13.90625" bestFit="1" customWidth="1"/>
    <col min="2" max="2" width="10.81640625" bestFit="1" customWidth="1"/>
    <col min="6" max="6" width="10.81640625" bestFit="1" customWidth="1"/>
    <col min="7" max="7" width="7.08984375" bestFit="1" customWidth="1"/>
    <col min="8" max="8" width="3.81640625" bestFit="1" customWidth="1"/>
    <col min="9" max="9" width="9.81640625" bestFit="1" customWidth="1"/>
    <col min="11" max="11" width="8.6328125" customWidth="1"/>
  </cols>
  <sheetData>
    <row r="3" spans="1:6" x14ac:dyDescent="0.3">
      <c r="A3" t="s">
        <v>35</v>
      </c>
      <c r="B3" t="s">
        <v>36</v>
      </c>
      <c r="C3" t="s">
        <v>40</v>
      </c>
    </row>
    <row r="4" spans="1:6" x14ac:dyDescent="0.3">
      <c r="B4" t="s">
        <v>37</v>
      </c>
      <c r="C4" t="s">
        <v>41</v>
      </c>
    </row>
    <row r="5" spans="1:6" x14ac:dyDescent="0.3">
      <c r="A5" t="s">
        <v>34</v>
      </c>
      <c r="B5" t="s">
        <v>36</v>
      </c>
      <c r="C5" t="s">
        <v>40</v>
      </c>
    </row>
    <row r="6" spans="1:6" x14ac:dyDescent="0.3">
      <c r="B6" t="s">
        <v>37</v>
      </c>
      <c r="C6" t="s">
        <v>42</v>
      </c>
    </row>
    <row r="7" spans="1:6" x14ac:dyDescent="0.3">
      <c r="A7" t="s">
        <v>33</v>
      </c>
      <c r="B7" t="s">
        <v>36</v>
      </c>
      <c r="C7" t="s">
        <v>43</v>
      </c>
    </row>
    <row r="8" spans="1:6" x14ac:dyDescent="0.3">
      <c r="B8" t="s">
        <v>37</v>
      </c>
      <c r="C8" t="s">
        <v>44</v>
      </c>
    </row>
    <row r="11" spans="1:6" x14ac:dyDescent="0.3">
      <c r="A11" cm="1">
        <f t="array" ref="A11:F17">_xlfn.LET(
_xlpm.x,_xlfn.DROP(_xlfn.REDUCE("",C3:C8,_xlfn.LAMBDA(_xlpm.a,_xlpm.v,_xlfn.HSTACK(_xlpm.a,_xlfn.TEXTSPLIT(_xlpm.v,,",")))),,1)+0,
_xlpm.x
)</f>
        <v>0</v>
      </c>
      <c r="B11">
        <v>1.1100000000000001</v>
      </c>
      <c r="C11">
        <v>0</v>
      </c>
      <c r="D11">
        <v>1.155</v>
      </c>
      <c r="E11">
        <v>0</v>
      </c>
      <c r="F11">
        <v>1.1379999999999999</v>
      </c>
    </row>
    <row r="12" spans="1:6" x14ac:dyDescent="0.3">
      <c r="A12">
        <v>4</v>
      </c>
      <c r="B12">
        <v>1.1200000000000001</v>
      </c>
      <c r="C12">
        <v>4</v>
      </c>
      <c r="D12">
        <v>1.163</v>
      </c>
      <c r="E12">
        <v>10</v>
      </c>
      <c r="F12">
        <v>1.1559999999999999</v>
      </c>
    </row>
    <row r="13" spans="1:6" x14ac:dyDescent="0.3">
      <c r="A13">
        <v>10</v>
      </c>
      <c r="B13">
        <v>1.137</v>
      </c>
      <c r="C13">
        <v>10</v>
      </c>
      <c r="D13">
        <v>1.173</v>
      </c>
      <c r="E13">
        <v>30</v>
      </c>
      <c r="F13">
        <v>1.1930000000000001</v>
      </c>
    </row>
    <row r="14" spans="1:6" x14ac:dyDescent="0.3">
      <c r="A14">
        <v>30</v>
      </c>
      <c r="B14">
        <v>1.1830000000000001</v>
      </c>
      <c r="C14">
        <v>30</v>
      </c>
      <c r="D14">
        <v>1.1930000000000001</v>
      </c>
      <c r="E14">
        <v>60</v>
      </c>
      <c r="F14">
        <v>1.224</v>
      </c>
    </row>
    <row r="15" spans="1:6" x14ac:dyDescent="0.3">
      <c r="A15">
        <v>60</v>
      </c>
      <c r="B15">
        <v>1.236</v>
      </c>
      <c r="C15">
        <v>60</v>
      </c>
      <c r="D15">
        <v>1.2569999999999999</v>
      </c>
      <c r="E15">
        <v>80</v>
      </c>
      <c r="F15">
        <v>1.2709999999999999</v>
      </c>
    </row>
    <row r="16" spans="1:6" x14ac:dyDescent="0.3">
      <c r="A16">
        <v>100</v>
      </c>
      <c r="B16">
        <v>1.337</v>
      </c>
      <c r="C16">
        <v>100</v>
      </c>
      <c r="D16">
        <v>1.337</v>
      </c>
      <c r="E16">
        <v>100</v>
      </c>
      <c r="F16">
        <v>1.321</v>
      </c>
    </row>
    <row r="17" spans="1:9" x14ac:dyDescent="0.3">
      <c r="A17">
        <v>100</v>
      </c>
      <c r="B17">
        <v>1.4</v>
      </c>
      <c r="C17">
        <v>100</v>
      </c>
      <c r="D17">
        <v>1.4</v>
      </c>
      <c r="E17">
        <v>100</v>
      </c>
      <c r="F17">
        <v>1.4</v>
      </c>
    </row>
    <row r="19" spans="1:9" x14ac:dyDescent="0.3">
      <c r="A19" t="s">
        <v>39</v>
      </c>
      <c r="B19" t="s">
        <v>37</v>
      </c>
      <c r="C19" t="s">
        <v>38</v>
      </c>
    </row>
    <row r="20" spans="1:9" x14ac:dyDescent="0.3">
      <c r="A20" t="str" cm="1">
        <f t="array" ref="A20:C40">_xlfn.CHOOSECOLS(_xlfn.VSTACK(_xlfn.EXPAND(_xlfn.CHOOSECOLS(_xlfn.ANCHORARRAY(A11),1,2),,3,"Now"),_xlfn.EXPAND(_xlfn.CHOOSECOLS(_xlfn.ANCHORARRAY(A11),3,4),,3,"Early"),_xlfn.EXPAND(_xlfn.CHOOSECOLS(_xlfn.ANCHORARRAY(A11),5,6),,3,"Pre-Afton")),3,2,1)</f>
        <v>Now</v>
      </c>
      <c r="B20">
        <v>1.1100000000000001</v>
      </c>
      <c r="C20">
        <v>0</v>
      </c>
      <c r="F20" s="3" t="s">
        <v>45</v>
      </c>
      <c r="G20" s="3" t="s">
        <v>39</v>
      </c>
    </row>
    <row r="21" spans="1:9" x14ac:dyDescent="0.3">
      <c r="A21" t="str">
        <v>Now</v>
      </c>
      <c r="B21">
        <v>1.1200000000000001</v>
      </c>
      <c r="C21">
        <v>4</v>
      </c>
      <c r="F21" s="3" t="s">
        <v>37</v>
      </c>
      <c r="G21" t="s">
        <v>46</v>
      </c>
      <c r="H21" t="s">
        <v>47</v>
      </c>
      <c r="I21" t="s">
        <v>33</v>
      </c>
    </row>
    <row r="22" spans="1:9" x14ac:dyDescent="0.3">
      <c r="A22" t="str">
        <v>Now</v>
      </c>
      <c r="B22">
        <v>1.137</v>
      </c>
      <c r="C22">
        <v>10</v>
      </c>
      <c r="F22">
        <v>1.1100000000000001</v>
      </c>
      <c r="G22" s="13"/>
      <c r="H22" s="13">
        <v>0</v>
      </c>
      <c r="I22" s="13"/>
    </row>
    <row r="23" spans="1:9" x14ac:dyDescent="0.3">
      <c r="A23" t="str">
        <v>Now</v>
      </c>
      <c r="B23">
        <v>1.1830000000000001</v>
      </c>
      <c r="C23">
        <v>30</v>
      </c>
      <c r="F23">
        <v>1.1200000000000001</v>
      </c>
      <c r="G23" s="13"/>
      <c r="H23" s="13">
        <v>4</v>
      </c>
      <c r="I23" s="13"/>
    </row>
    <row r="24" spans="1:9" x14ac:dyDescent="0.3">
      <c r="A24" t="str">
        <v>Now</v>
      </c>
      <c r="B24">
        <v>1.236</v>
      </c>
      <c r="C24">
        <v>60</v>
      </c>
      <c r="F24">
        <v>1.137</v>
      </c>
      <c r="G24" s="13"/>
      <c r="H24" s="13">
        <v>10</v>
      </c>
      <c r="I24" s="13"/>
    </row>
    <row r="25" spans="1:9" x14ac:dyDescent="0.3">
      <c r="A25" t="str">
        <v>Now</v>
      </c>
      <c r="B25">
        <v>1.337</v>
      </c>
      <c r="C25">
        <v>100</v>
      </c>
      <c r="F25">
        <v>1.1379999999999999</v>
      </c>
      <c r="G25" s="13"/>
      <c r="H25" s="13"/>
      <c r="I25" s="13">
        <v>0</v>
      </c>
    </row>
    <row r="26" spans="1:9" x14ac:dyDescent="0.3">
      <c r="A26" t="str">
        <v>Now</v>
      </c>
      <c r="B26">
        <v>1.4</v>
      </c>
      <c r="C26">
        <v>100</v>
      </c>
      <c r="F26">
        <v>1.155</v>
      </c>
      <c r="G26" s="13">
        <v>0</v>
      </c>
      <c r="H26" s="13"/>
      <c r="I26" s="13"/>
    </row>
    <row r="27" spans="1:9" x14ac:dyDescent="0.3">
      <c r="A27" t="str">
        <v>Early</v>
      </c>
      <c r="B27">
        <v>1.155</v>
      </c>
      <c r="C27">
        <v>0</v>
      </c>
      <c r="F27">
        <v>1.1559999999999999</v>
      </c>
      <c r="G27" s="13"/>
      <c r="H27" s="13"/>
      <c r="I27" s="13">
        <v>10</v>
      </c>
    </row>
    <row r="28" spans="1:9" x14ac:dyDescent="0.3">
      <c r="A28" t="str">
        <v>Early</v>
      </c>
      <c r="B28">
        <v>1.163</v>
      </c>
      <c r="C28">
        <v>4</v>
      </c>
      <c r="F28">
        <v>1.163</v>
      </c>
      <c r="G28" s="13">
        <v>4</v>
      </c>
      <c r="H28" s="13"/>
      <c r="I28" s="13"/>
    </row>
    <row r="29" spans="1:9" x14ac:dyDescent="0.3">
      <c r="A29" t="str">
        <v>Early</v>
      </c>
      <c r="B29">
        <v>1.173</v>
      </c>
      <c r="C29">
        <v>10</v>
      </c>
      <c r="F29">
        <v>1.173</v>
      </c>
      <c r="G29" s="13">
        <v>10</v>
      </c>
      <c r="H29" s="13"/>
      <c r="I29" s="13"/>
    </row>
    <row r="30" spans="1:9" x14ac:dyDescent="0.3">
      <c r="A30" t="str">
        <v>Early</v>
      </c>
      <c r="B30">
        <v>1.1930000000000001</v>
      </c>
      <c r="C30">
        <v>30</v>
      </c>
      <c r="F30">
        <v>1.1830000000000001</v>
      </c>
      <c r="G30" s="13"/>
      <c r="H30" s="13">
        <v>30</v>
      </c>
      <c r="I30" s="13"/>
    </row>
    <row r="31" spans="1:9" x14ac:dyDescent="0.3">
      <c r="A31" t="str">
        <v>Early</v>
      </c>
      <c r="B31">
        <v>1.2569999999999999</v>
      </c>
      <c r="C31">
        <v>60</v>
      </c>
      <c r="F31">
        <v>1.1930000000000001</v>
      </c>
      <c r="G31" s="13">
        <v>30</v>
      </c>
      <c r="H31" s="13"/>
      <c r="I31" s="13">
        <v>30</v>
      </c>
    </row>
    <row r="32" spans="1:9" x14ac:dyDescent="0.3">
      <c r="A32" t="str">
        <v>Early</v>
      </c>
      <c r="B32">
        <v>1.337</v>
      </c>
      <c r="C32">
        <v>100</v>
      </c>
      <c r="F32">
        <v>1.224</v>
      </c>
      <c r="G32" s="13"/>
      <c r="H32" s="13"/>
      <c r="I32" s="13">
        <v>60</v>
      </c>
    </row>
    <row r="33" spans="1:9" x14ac:dyDescent="0.3">
      <c r="A33" t="str">
        <v>Early</v>
      </c>
      <c r="B33">
        <v>1.4</v>
      </c>
      <c r="C33">
        <v>100</v>
      </c>
      <c r="F33">
        <v>1.236</v>
      </c>
      <c r="G33" s="13"/>
      <c r="H33" s="13">
        <v>60</v>
      </c>
      <c r="I33" s="13"/>
    </row>
    <row r="34" spans="1:9" x14ac:dyDescent="0.3">
      <c r="A34" t="str">
        <v>Pre-Afton</v>
      </c>
      <c r="B34">
        <v>1.1379999999999999</v>
      </c>
      <c r="C34">
        <v>0</v>
      </c>
      <c r="F34">
        <v>1.2569999999999999</v>
      </c>
      <c r="G34" s="13">
        <v>60</v>
      </c>
      <c r="H34" s="13"/>
      <c r="I34" s="13"/>
    </row>
    <row r="35" spans="1:9" x14ac:dyDescent="0.3">
      <c r="A35" t="str">
        <v>Pre-Afton</v>
      </c>
      <c r="B35">
        <v>1.1559999999999999</v>
      </c>
      <c r="C35">
        <v>10</v>
      </c>
      <c r="F35">
        <v>1.2709999999999999</v>
      </c>
      <c r="G35" s="13"/>
      <c r="H35" s="13"/>
      <c r="I35" s="13">
        <v>80</v>
      </c>
    </row>
    <row r="36" spans="1:9" x14ac:dyDescent="0.3">
      <c r="A36" t="str">
        <v>Pre-Afton</v>
      </c>
      <c r="B36">
        <v>1.1930000000000001</v>
      </c>
      <c r="C36">
        <v>30</v>
      </c>
      <c r="F36">
        <v>1.321</v>
      </c>
      <c r="G36" s="13"/>
      <c r="H36" s="13"/>
      <c r="I36" s="13">
        <v>100</v>
      </c>
    </row>
    <row r="37" spans="1:9" x14ac:dyDescent="0.3">
      <c r="A37" t="str">
        <v>Pre-Afton</v>
      </c>
      <c r="B37">
        <v>1.224</v>
      </c>
      <c r="C37">
        <v>60</v>
      </c>
      <c r="F37">
        <v>1.337</v>
      </c>
      <c r="G37" s="13">
        <v>100</v>
      </c>
      <c r="H37" s="13">
        <v>100</v>
      </c>
      <c r="I37" s="13"/>
    </row>
    <row r="38" spans="1:9" x14ac:dyDescent="0.3">
      <c r="A38" t="str">
        <v>Pre-Afton</v>
      </c>
      <c r="B38">
        <v>1.2709999999999999</v>
      </c>
      <c r="C38">
        <v>80</v>
      </c>
      <c r="F38">
        <v>1.4</v>
      </c>
      <c r="G38" s="13">
        <v>100</v>
      </c>
      <c r="H38" s="13">
        <v>100</v>
      </c>
      <c r="I38" s="13">
        <v>100</v>
      </c>
    </row>
    <row r="39" spans="1:9" x14ac:dyDescent="0.3">
      <c r="A39" t="str">
        <v>Pre-Afton</v>
      </c>
      <c r="B39">
        <v>1.321</v>
      </c>
      <c r="C39">
        <v>100</v>
      </c>
    </row>
    <row r="40" spans="1:9" x14ac:dyDescent="0.3">
      <c r="A40" t="str">
        <v>Pre-Afton</v>
      </c>
      <c r="B40">
        <v>1.4</v>
      </c>
      <c r="C40">
        <v>100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" x14ac:dyDescent="0.3"/>
  <cols>
    <col min="2" max="4" width="12.6328125" customWidth="1"/>
  </cols>
  <sheetData>
    <row r="1" spans="1:6" x14ac:dyDescent="0.3">
      <c r="A1" s="1" t="s">
        <v>0</v>
      </c>
      <c r="B1" s="2" t="s">
        <v>1</v>
      </c>
      <c r="C1" s="2"/>
      <c r="D1" s="2"/>
    </row>
    <row r="2" spans="1:6" x14ac:dyDescent="0.3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3">
      <c r="A3" s="1" t="s">
        <v>3</v>
      </c>
      <c r="B3" s="2" t="str" cm="1">
        <f t="array" aca="1" ref="B3" ca="1">HD_Date</f>
        <v>18-Jul-2024</v>
      </c>
      <c r="C3" s="2"/>
      <c r="D3" s="2"/>
    </row>
    <row r="5" spans="1:6" ht="14.5" x14ac:dyDescent="0.35">
      <c r="A5" s="4" t="s">
        <v>15</v>
      </c>
    </row>
    <row r="7" spans="1:6" x14ac:dyDescent="0.3">
      <c r="B7" t="s">
        <v>4</v>
      </c>
      <c r="C7" t="s">
        <v>5</v>
      </c>
      <c r="D7" t="s">
        <v>6</v>
      </c>
      <c r="E7" t="s">
        <v>7</v>
      </c>
    </row>
    <row r="8" spans="1:6" x14ac:dyDescent="0.3">
      <c r="B8" t="s">
        <v>8</v>
      </c>
      <c r="C8">
        <v>1</v>
      </c>
      <c r="D8" t="s">
        <v>11</v>
      </c>
      <c r="E8">
        <v>1</v>
      </c>
    </row>
    <row r="9" spans="1:6" x14ac:dyDescent="0.3">
      <c r="B9" t="s">
        <v>8</v>
      </c>
      <c r="C9">
        <v>2</v>
      </c>
      <c r="D9" t="s">
        <v>12</v>
      </c>
      <c r="E9">
        <v>2</v>
      </c>
    </row>
    <row r="10" spans="1:6" x14ac:dyDescent="0.3">
      <c r="B10" t="s">
        <v>9</v>
      </c>
      <c r="C10">
        <v>1</v>
      </c>
      <c r="D10" t="s">
        <v>11</v>
      </c>
      <c r="E10">
        <v>3</v>
      </c>
    </row>
    <row r="11" spans="1:6" x14ac:dyDescent="0.3">
      <c r="B11" t="s">
        <v>9</v>
      </c>
      <c r="C11">
        <v>2</v>
      </c>
      <c r="D11" t="s">
        <v>12</v>
      </c>
      <c r="E11">
        <v>4</v>
      </c>
    </row>
    <row r="12" spans="1:6" x14ac:dyDescent="0.3">
      <c r="B12" t="s">
        <v>10</v>
      </c>
      <c r="C12">
        <v>1</v>
      </c>
      <c r="D12" t="s">
        <v>11</v>
      </c>
      <c r="E12">
        <v>5</v>
      </c>
    </row>
    <row r="13" spans="1:6" x14ac:dyDescent="0.3">
      <c r="B13" t="s">
        <v>10</v>
      </c>
      <c r="C13">
        <v>2</v>
      </c>
      <c r="D13" t="s">
        <v>12</v>
      </c>
      <c r="E13">
        <v>6</v>
      </c>
    </row>
    <row r="17" spans="1:6" x14ac:dyDescent="0.3">
      <c r="B17" s="3" t="s">
        <v>14</v>
      </c>
      <c r="D17" s="3" t="s">
        <v>6</v>
      </c>
    </row>
    <row r="18" spans="1:6" x14ac:dyDescent="0.3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3">
      <c r="B19" t="s">
        <v>8</v>
      </c>
      <c r="D19" s="13"/>
      <c r="E19" s="13"/>
      <c r="F19" s="13"/>
    </row>
    <row r="20" spans="1:6" x14ac:dyDescent="0.3">
      <c r="C20">
        <v>1</v>
      </c>
      <c r="D20" s="13">
        <v>1</v>
      </c>
      <c r="E20" s="13"/>
      <c r="F20" s="13">
        <v>1</v>
      </c>
    </row>
    <row r="21" spans="1:6" x14ac:dyDescent="0.3">
      <c r="C21">
        <v>2</v>
      </c>
      <c r="D21" s="13"/>
      <c r="E21" s="13">
        <v>2</v>
      </c>
      <c r="F21" s="13">
        <v>2</v>
      </c>
    </row>
    <row r="22" spans="1:6" x14ac:dyDescent="0.3">
      <c r="B22" t="s">
        <v>9</v>
      </c>
      <c r="D22" s="13"/>
      <c r="E22" s="13"/>
      <c r="F22" s="13"/>
    </row>
    <row r="23" spans="1:6" x14ac:dyDescent="0.3">
      <c r="C23">
        <v>1</v>
      </c>
      <c r="D23" s="13">
        <v>3</v>
      </c>
      <c r="E23" s="13"/>
      <c r="F23" s="13">
        <v>3</v>
      </c>
    </row>
    <row r="24" spans="1:6" x14ac:dyDescent="0.3">
      <c r="C24">
        <v>2</v>
      </c>
      <c r="D24" s="13"/>
      <c r="E24" s="13">
        <v>4</v>
      </c>
      <c r="F24" s="13">
        <v>4</v>
      </c>
    </row>
    <row r="25" spans="1:6" x14ac:dyDescent="0.3">
      <c r="B25" t="s">
        <v>10</v>
      </c>
      <c r="D25" s="13"/>
      <c r="E25" s="13"/>
      <c r="F25" s="13"/>
    </row>
    <row r="26" spans="1:6" x14ac:dyDescent="0.3">
      <c r="C26">
        <v>1</v>
      </c>
      <c r="D26" s="13">
        <v>5</v>
      </c>
      <c r="E26" s="13"/>
      <c r="F26" s="13">
        <v>5</v>
      </c>
    </row>
    <row r="27" spans="1:6" x14ac:dyDescent="0.3">
      <c r="C27">
        <v>2</v>
      </c>
      <c r="D27" s="13"/>
      <c r="E27" s="13">
        <v>6</v>
      </c>
      <c r="F27" s="13">
        <v>6</v>
      </c>
    </row>
    <row r="28" spans="1:6" x14ac:dyDescent="0.3">
      <c r="B28" t="s">
        <v>13</v>
      </c>
      <c r="D28" s="13">
        <v>9</v>
      </c>
      <c r="E28" s="13">
        <v>12</v>
      </c>
      <c r="F28" s="13">
        <v>21</v>
      </c>
    </row>
    <row r="32" spans="1:6" ht="14.5" x14ac:dyDescent="0.35">
      <c r="A32" s="4" t="s">
        <v>16</v>
      </c>
    </row>
    <row r="34" spans="2:3" x14ac:dyDescent="0.3">
      <c r="B34" s="7" t="s">
        <v>18</v>
      </c>
      <c r="C34" t="s">
        <v>27</v>
      </c>
    </row>
    <row r="35" spans="2:3" x14ac:dyDescent="0.3">
      <c r="B35" s="8" t="s">
        <v>17</v>
      </c>
      <c r="C35" t="s">
        <v>28</v>
      </c>
    </row>
    <row r="36" spans="2:3" x14ac:dyDescent="0.3">
      <c r="B36" s="6" t="s">
        <v>19</v>
      </c>
      <c r="C36" t="s">
        <v>29</v>
      </c>
    </row>
    <row r="37" spans="2:3" x14ac:dyDescent="0.3">
      <c r="B37" s="9" t="s">
        <v>21</v>
      </c>
      <c r="C37" t="s">
        <v>30</v>
      </c>
    </row>
    <row r="38" spans="2:3" x14ac:dyDescent="0.3">
      <c r="B38" s="5" t="s">
        <v>20</v>
      </c>
      <c r="C38" t="s">
        <v>31</v>
      </c>
    </row>
    <row r="39" spans="2:3" x14ac:dyDescent="0.3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" x14ac:dyDescent="0.3"/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 t="s">
        <v>2</v>
      </c>
      <c r="B2" s="2" t="s">
        <v>22</v>
      </c>
      <c r="C2" s="2"/>
    </row>
    <row r="3" spans="1:3" x14ac:dyDescent="0.3">
      <c r="A3" s="1" t="s">
        <v>3</v>
      </c>
      <c r="B3" s="2" t="str" cm="1">
        <f t="array" aca="1" ref="B3" ca="1">HD_Date</f>
        <v>18-Jul-2024</v>
      </c>
      <c r="C3" s="2"/>
    </row>
    <row r="5" spans="1:3" x14ac:dyDescent="0.3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2024-07-18T19:31:16Z</dcterms:modified>
</cp:coreProperties>
</file>