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3DA1B636-D005-4815-8C50-93BDF8992AD6}" xr6:coauthVersionLast="47" xr6:coauthVersionMax="47" xr10:uidLastSave="{00000000-0000-0000-0000-000000000000}"/>
  <bookViews>
    <workbookView xWindow="-18690" yWindow="-870" windowWidth="18795" windowHeight="15585" xr2:uid="{114A3ACC-2F61-4F50-A5CF-63A86B2334B2}"/>
  </bookViews>
  <sheets>
    <sheet name="Case" sheetId="29" r:id="rId1"/>
    <sheet name="Flight Routes" sheetId="33" r:id="rId2"/>
    <sheet name="Answers" sheetId="42" r:id="rId3"/>
  </sheets>
  <definedNames>
    <definedName name="_nCity">Case!$Y$15:$Y$26</definedName>
    <definedName name="_nIATA">Case!$Z$15:$Z$26</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0" i="29" l="1"/>
  <c r="I51" i="29"/>
  <c r="I52" i="29"/>
  <c r="I53" i="29"/>
  <c r="I54" i="29"/>
  <c r="J54" i="29" s="1"/>
  <c r="I55" i="29"/>
  <c r="J55" i="29" s="1"/>
  <c r="I56" i="29"/>
  <c r="J56" i="29" s="1"/>
  <c r="I57" i="29"/>
  <c r="J57" i="29" s="1"/>
  <c r="I58" i="29"/>
  <c r="J58" i="29" s="1"/>
  <c r="I49" i="29"/>
  <c r="J49" i="29" s="1"/>
  <c r="F52" i="29"/>
  <c r="F50" i="29"/>
  <c r="J48" i="29"/>
  <c r="J50" i="29"/>
  <c r="J51" i="29"/>
  <c r="J52" i="29"/>
  <c r="J53" i="29"/>
  <c r="I47" i="29"/>
  <c r="J47" i="29" s="1"/>
  <c r="I48" i="29"/>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E60" i="29" l="1" a="1"/>
  <c r="E60" i="29" s="1"/>
  <c r="F60" i="29" s="1"/>
  <c r="F51" i="29"/>
  <c r="F129" i="29"/>
  <c r="F214" i="29" l="1"/>
  <c r="F207" i="29"/>
  <c r="B109" i="29" l="1"/>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B73" i="29" l="1"/>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s="1" a="1"/>
  <c r="J42" i="2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<sst xmlns="http://schemas.openxmlformats.org/spreadsheetml/2006/main" count="959" uniqueCount="315">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</sst>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3">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17" fillId="0" borderId="0" applyNumberFormat="0" applyFill="0" applyBorder="0" applyAlignment="0" applyProtection="0"/>
  </cellStyleXfs>
  <cellXfs count="118">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cellXfs>
  <cellStyles count="2">
    <cellStyle name="Hyperlink 2" xfId="1" xr:uid="{C1B9BA85-4C62-429F-905A-EBA90D38020B}"/>
    <cellStyle name="Normal" xfId="0" builtinId="0"/>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abSelected="1" topLeftCell="A43" zoomScale="130" zoomScaleNormal="130" workbookViewId="0">
      <selection activeCell="H45" sqref="H45"/>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51" width="16.21875" style="1" customWidth="1"/>
    <col min="52" max="52" width="41.44140625" style="1" customWidth="1"/>
    <col min="53" max="16384" width="8.554687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102" t="s">
        <v>307</v>
      </c>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O2" s="3"/>
      <c r="AY2" s="6"/>
      <c r="AZ2" s="6"/>
    </row>
    <row r="3" spans="2:52" ht="21.75" customHeight="1">
      <c r="B3" s="1"/>
      <c r="C3" s="1"/>
      <c r="D3" s="1"/>
      <c r="E3" s="39"/>
      <c r="F3" s="1"/>
      <c r="AO3" s="3"/>
      <c r="AY3" s="6"/>
      <c r="AZ3" s="6"/>
    </row>
    <row r="4" spans="2:52" ht="33.6" customHeight="1">
      <c r="B4" s="103" t="s">
        <v>92</v>
      </c>
      <c r="C4" s="103"/>
      <c r="D4" s="103"/>
      <c r="E4" s="103"/>
      <c r="F4" s="103"/>
      <c r="G4" s="103"/>
      <c r="H4" s="103"/>
      <c r="I4" s="103"/>
      <c r="J4" s="103"/>
      <c r="K4" s="103"/>
      <c r="L4" s="103"/>
      <c r="M4" s="103"/>
      <c r="N4" s="103"/>
      <c r="O4" s="103"/>
      <c r="P4" s="103"/>
      <c r="Q4" s="103"/>
      <c r="R4" s="103"/>
      <c r="S4" s="103"/>
      <c r="T4" s="103"/>
      <c r="Y4" s="114" t="s">
        <v>6</v>
      </c>
      <c r="Z4" s="114"/>
      <c r="AA4" s="103"/>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15" t="s">
        <v>164</v>
      </c>
      <c r="Z11" s="116"/>
      <c r="AA11" s="117"/>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 customHeight="1" thickBot="1">
      <c r="B13" s="104" t="s">
        <v>0</v>
      </c>
      <c r="C13" s="103"/>
      <c r="D13" s="103"/>
      <c r="E13" s="103"/>
      <c r="F13" s="103"/>
      <c r="G13" s="103"/>
      <c r="H13" s="103"/>
      <c r="I13" s="103"/>
      <c r="J13" s="103"/>
      <c r="K13" s="103"/>
      <c r="L13" s="103"/>
      <c r="M13" s="103"/>
      <c r="N13" s="103"/>
      <c r="O13" s="103"/>
      <c r="P13" s="103"/>
      <c r="Q13" s="103"/>
      <c r="R13" s="103"/>
      <c r="S13" s="103"/>
      <c r="T13" s="103"/>
      <c r="U13" s="60"/>
      <c r="Y13" s="104" t="s">
        <v>45</v>
      </c>
      <c r="Z13" s="103"/>
      <c r="AA13" s="103"/>
      <c r="AF13" s="60"/>
      <c r="AG13" s="60"/>
      <c r="AH13" s="60"/>
      <c r="AO13" s="3"/>
      <c r="AP13" s="3"/>
    </row>
    <row r="14" spans="2:52" ht="25.5" customHeight="1" thickTop="1" thickBot="1">
      <c r="B14" s="105" t="s">
        <v>310</v>
      </c>
      <c r="C14" s="106"/>
      <c r="D14" s="106"/>
      <c r="E14" s="106"/>
      <c r="F14" s="106"/>
      <c r="G14" s="106"/>
      <c r="H14" s="106"/>
      <c r="I14" s="106"/>
      <c r="J14" s="106"/>
      <c r="K14" s="106"/>
      <c r="L14" s="106"/>
      <c r="M14" s="106"/>
      <c r="N14" s="106"/>
      <c r="O14" s="106"/>
      <c r="P14" s="106"/>
      <c r="Q14" s="106"/>
      <c r="R14" s="106"/>
      <c r="S14" s="106"/>
      <c r="T14" s="107"/>
      <c r="U14" s="3"/>
      <c r="Y14" s="61" t="s">
        <v>31</v>
      </c>
      <c r="Z14" s="61" t="s">
        <v>46</v>
      </c>
      <c r="AA14" s="61" t="s">
        <v>72</v>
      </c>
      <c r="AF14" s="55"/>
      <c r="AG14" s="56"/>
      <c r="AH14" s="56"/>
      <c r="AP14" s="3"/>
    </row>
    <row r="15" spans="2:52" ht="25.5" customHeight="1" thickTop="1">
      <c r="B15" s="108"/>
      <c r="C15" s="109"/>
      <c r="D15" s="109"/>
      <c r="E15" s="109"/>
      <c r="F15" s="109"/>
      <c r="G15" s="109"/>
      <c r="H15" s="109"/>
      <c r="I15" s="109"/>
      <c r="J15" s="109"/>
      <c r="K15" s="109"/>
      <c r="L15" s="109"/>
      <c r="M15" s="109"/>
      <c r="N15" s="109"/>
      <c r="O15" s="109"/>
      <c r="P15" s="109"/>
      <c r="Q15" s="109"/>
      <c r="R15" s="109"/>
      <c r="S15" s="109"/>
      <c r="T15" s="110"/>
      <c r="U15" s="3"/>
      <c r="Y15" s="62" t="s">
        <v>32</v>
      </c>
      <c r="Z15" s="62" t="s">
        <v>33</v>
      </c>
      <c r="AA15" s="62" t="s">
        <v>76</v>
      </c>
      <c r="AF15" s="55"/>
      <c r="AG15" s="56"/>
      <c r="AH15" s="56"/>
      <c r="AP15" s="3"/>
    </row>
    <row r="16" spans="2:52" ht="25.5" customHeight="1">
      <c r="B16" s="108"/>
      <c r="C16" s="109"/>
      <c r="D16" s="109"/>
      <c r="E16" s="109"/>
      <c r="F16" s="109"/>
      <c r="G16" s="109"/>
      <c r="H16" s="109"/>
      <c r="I16" s="109"/>
      <c r="J16" s="109"/>
      <c r="K16" s="109"/>
      <c r="L16" s="109"/>
      <c r="M16" s="109"/>
      <c r="N16" s="109"/>
      <c r="O16" s="109"/>
      <c r="P16" s="109"/>
      <c r="Q16" s="109"/>
      <c r="R16" s="109"/>
      <c r="S16" s="109"/>
      <c r="T16" s="110"/>
      <c r="U16" s="3"/>
      <c r="Y16" s="62" t="s">
        <v>47</v>
      </c>
      <c r="Z16" s="62" t="s">
        <v>54</v>
      </c>
      <c r="AA16" s="62" t="s">
        <v>77</v>
      </c>
      <c r="AG16" s="54"/>
      <c r="AH16" s="54"/>
      <c r="AP16" s="3"/>
    </row>
    <row r="17" spans="2:52" ht="25.5" customHeight="1">
      <c r="B17" s="108"/>
      <c r="C17" s="109"/>
      <c r="D17" s="109"/>
      <c r="E17" s="109"/>
      <c r="F17" s="109"/>
      <c r="G17" s="109"/>
      <c r="H17" s="109"/>
      <c r="I17" s="109"/>
      <c r="J17" s="109"/>
      <c r="K17" s="109"/>
      <c r="L17" s="109"/>
      <c r="M17" s="109"/>
      <c r="N17" s="109"/>
      <c r="O17" s="109"/>
      <c r="P17" s="109"/>
      <c r="Q17" s="109"/>
      <c r="R17" s="109"/>
      <c r="S17" s="109"/>
      <c r="T17" s="110"/>
      <c r="U17" s="3"/>
      <c r="Y17" s="62" t="s">
        <v>39</v>
      </c>
      <c r="Z17" s="62" t="s">
        <v>40</v>
      </c>
      <c r="AA17" s="62" t="s">
        <v>79</v>
      </c>
      <c r="AG17" s="54"/>
      <c r="AH17" s="54"/>
      <c r="AP17" s="3"/>
    </row>
    <row r="18" spans="2:52" ht="25.5" customHeight="1">
      <c r="B18" s="108"/>
      <c r="C18" s="109"/>
      <c r="D18" s="109"/>
      <c r="E18" s="109"/>
      <c r="F18" s="109"/>
      <c r="G18" s="109"/>
      <c r="H18" s="109"/>
      <c r="I18" s="109"/>
      <c r="J18" s="109"/>
      <c r="K18" s="109"/>
      <c r="L18" s="109"/>
      <c r="M18" s="109"/>
      <c r="N18" s="109"/>
      <c r="O18" s="109"/>
      <c r="P18" s="109"/>
      <c r="Q18" s="109"/>
      <c r="R18" s="109"/>
      <c r="S18" s="109"/>
      <c r="T18" s="110"/>
      <c r="U18" s="3"/>
      <c r="Y18" s="62" t="s">
        <v>35</v>
      </c>
      <c r="Z18" s="62" t="s">
        <v>34</v>
      </c>
      <c r="AA18" s="62" t="s">
        <v>75</v>
      </c>
      <c r="AG18" s="54"/>
      <c r="AH18" s="54"/>
      <c r="AO18" s="3"/>
    </row>
    <row r="19" spans="2:52" ht="25.5" customHeight="1">
      <c r="B19" s="108"/>
      <c r="C19" s="109"/>
      <c r="D19" s="109"/>
      <c r="E19" s="109"/>
      <c r="F19" s="109"/>
      <c r="G19" s="109"/>
      <c r="H19" s="109"/>
      <c r="I19" s="109"/>
      <c r="J19" s="109"/>
      <c r="K19" s="109"/>
      <c r="L19" s="109"/>
      <c r="M19" s="109"/>
      <c r="N19" s="109"/>
      <c r="O19" s="109"/>
      <c r="P19" s="109"/>
      <c r="Q19" s="109"/>
      <c r="R19" s="109"/>
      <c r="S19" s="109"/>
      <c r="T19" s="110"/>
      <c r="U19" s="3"/>
      <c r="Y19" s="62" t="s">
        <v>42</v>
      </c>
      <c r="Z19" s="62" t="s">
        <v>41</v>
      </c>
      <c r="AA19" s="62" t="s">
        <v>78</v>
      </c>
      <c r="AG19" s="54"/>
      <c r="AH19" s="54"/>
      <c r="AO19" s="3"/>
    </row>
    <row r="20" spans="2:52" ht="25.5" customHeight="1">
      <c r="B20" s="108"/>
      <c r="C20" s="109"/>
      <c r="D20" s="109"/>
      <c r="E20" s="109"/>
      <c r="F20" s="109"/>
      <c r="G20" s="109"/>
      <c r="H20" s="109"/>
      <c r="I20" s="109"/>
      <c r="J20" s="109"/>
      <c r="K20" s="109"/>
      <c r="L20" s="109"/>
      <c r="M20" s="109"/>
      <c r="N20" s="109"/>
      <c r="O20" s="109"/>
      <c r="P20" s="109"/>
      <c r="Q20" s="109"/>
      <c r="R20" s="109"/>
      <c r="S20" s="109"/>
      <c r="T20" s="110"/>
      <c r="U20" s="3"/>
      <c r="Y20" s="62" t="s">
        <v>48</v>
      </c>
      <c r="Z20" s="62" t="s">
        <v>55</v>
      </c>
      <c r="AA20" s="62" t="s">
        <v>83</v>
      </c>
      <c r="AO20" s="3"/>
    </row>
    <row r="21" spans="2:52" ht="25.5" customHeight="1">
      <c r="B21" s="108"/>
      <c r="C21" s="109"/>
      <c r="D21" s="109"/>
      <c r="E21" s="109"/>
      <c r="F21" s="109"/>
      <c r="G21" s="109"/>
      <c r="H21" s="109"/>
      <c r="I21" s="109"/>
      <c r="J21" s="109"/>
      <c r="K21" s="109"/>
      <c r="L21" s="109"/>
      <c r="M21" s="109"/>
      <c r="N21" s="109"/>
      <c r="O21" s="109"/>
      <c r="P21" s="109"/>
      <c r="Q21" s="109"/>
      <c r="R21" s="109"/>
      <c r="S21" s="109"/>
      <c r="T21" s="110"/>
      <c r="U21" s="3"/>
      <c r="Y21" s="62" t="s">
        <v>49</v>
      </c>
      <c r="Z21" s="62" t="s">
        <v>56</v>
      </c>
      <c r="AA21" s="62" t="s">
        <v>80</v>
      </c>
      <c r="AG21" s="54"/>
      <c r="AH21" s="54"/>
      <c r="AO21" s="3"/>
    </row>
    <row r="22" spans="2:52" ht="25.5" customHeight="1">
      <c r="B22" s="108"/>
      <c r="C22" s="109"/>
      <c r="D22" s="109"/>
      <c r="E22" s="109"/>
      <c r="F22" s="109"/>
      <c r="G22" s="109"/>
      <c r="H22" s="109"/>
      <c r="I22" s="109"/>
      <c r="J22" s="109"/>
      <c r="K22" s="109"/>
      <c r="L22" s="109"/>
      <c r="M22" s="109"/>
      <c r="N22" s="109"/>
      <c r="O22" s="109"/>
      <c r="P22" s="109"/>
      <c r="Q22" s="109"/>
      <c r="R22" s="109"/>
      <c r="S22" s="109"/>
      <c r="T22" s="110"/>
      <c r="U22" s="3"/>
      <c r="Y22" s="62" t="s">
        <v>50</v>
      </c>
      <c r="Z22" s="62" t="s">
        <v>60</v>
      </c>
      <c r="AA22" s="62" t="s">
        <v>81</v>
      </c>
      <c r="AG22" s="54"/>
      <c r="AH22" s="54"/>
      <c r="AO22" s="3"/>
      <c r="AP22" s="3"/>
    </row>
    <row r="23" spans="2:52" ht="25.5" customHeight="1">
      <c r="B23" s="108"/>
      <c r="C23" s="109"/>
      <c r="D23" s="109"/>
      <c r="E23" s="109"/>
      <c r="F23" s="109"/>
      <c r="G23" s="109"/>
      <c r="H23" s="109"/>
      <c r="I23" s="109"/>
      <c r="J23" s="109"/>
      <c r="K23" s="109"/>
      <c r="L23" s="109"/>
      <c r="M23" s="109"/>
      <c r="N23" s="109"/>
      <c r="O23" s="109"/>
      <c r="P23" s="109"/>
      <c r="Q23" s="109"/>
      <c r="R23" s="109"/>
      <c r="S23" s="109"/>
      <c r="T23" s="110"/>
      <c r="U23" s="3"/>
      <c r="Y23" s="62" t="s">
        <v>51</v>
      </c>
      <c r="Z23" s="62" t="s">
        <v>59</v>
      </c>
      <c r="AA23" s="62" t="s">
        <v>82</v>
      </c>
      <c r="AG23" s="54"/>
      <c r="AH23" s="54"/>
      <c r="AO23" s="3"/>
      <c r="AP23" s="3"/>
    </row>
    <row r="24" spans="2:52" ht="25.5" customHeight="1">
      <c r="B24" s="108"/>
      <c r="C24" s="109"/>
      <c r="D24" s="109"/>
      <c r="E24" s="109"/>
      <c r="F24" s="109"/>
      <c r="G24" s="109"/>
      <c r="H24" s="109"/>
      <c r="I24" s="109"/>
      <c r="J24" s="109"/>
      <c r="K24" s="109"/>
      <c r="L24" s="109"/>
      <c r="M24" s="109"/>
      <c r="N24" s="109"/>
      <c r="O24" s="109"/>
      <c r="P24" s="109"/>
      <c r="Q24" s="109"/>
      <c r="R24" s="109"/>
      <c r="S24" s="109"/>
      <c r="T24" s="110"/>
      <c r="U24" s="3"/>
      <c r="Y24" s="62" t="s">
        <v>52</v>
      </c>
      <c r="Z24" s="62" t="s">
        <v>58</v>
      </c>
      <c r="AA24" s="62" t="s">
        <v>73</v>
      </c>
      <c r="AG24" s="54"/>
      <c r="AH24" s="54"/>
      <c r="AO24" s="3"/>
      <c r="AP24" s="3"/>
    </row>
    <row r="25" spans="2:52" ht="25.5" customHeight="1">
      <c r="B25" s="108"/>
      <c r="C25" s="109"/>
      <c r="D25" s="109"/>
      <c r="E25" s="109"/>
      <c r="F25" s="109"/>
      <c r="G25" s="109"/>
      <c r="H25" s="109"/>
      <c r="I25" s="109"/>
      <c r="J25" s="109"/>
      <c r="K25" s="109"/>
      <c r="L25" s="109"/>
      <c r="M25" s="109"/>
      <c r="N25" s="109"/>
      <c r="O25" s="109"/>
      <c r="P25" s="109"/>
      <c r="Q25" s="109"/>
      <c r="R25" s="109"/>
      <c r="S25" s="109"/>
      <c r="T25" s="110"/>
      <c r="U25" s="3"/>
      <c r="Y25" s="62" t="s">
        <v>53</v>
      </c>
      <c r="Z25" s="62" t="s">
        <v>57</v>
      </c>
      <c r="AA25" s="62" t="s">
        <v>74</v>
      </c>
      <c r="AO25" s="3"/>
      <c r="AP25" s="3"/>
    </row>
    <row r="26" spans="2:52" ht="25.5" customHeight="1">
      <c r="B26" s="108"/>
      <c r="C26" s="109"/>
      <c r="D26" s="109"/>
      <c r="E26" s="109"/>
      <c r="F26" s="109"/>
      <c r="G26" s="109"/>
      <c r="H26" s="109"/>
      <c r="I26" s="109"/>
      <c r="J26" s="109"/>
      <c r="K26" s="109"/>
      <c r="L26" s="109"/>
      <c r="M26" s="109"/>
      <c r="N26" s="109"/>
      <c r="O26" s="109"/>
      <c r="P26" s="109"/>
      <c r="Q26" s="109"/>
      <c r="R26" s="109"/>
      <c r="S26" s="109"/>
      <c r="T26" s="110"/>
      <c r="U26" s="3"/>
      <c r="Y26" s="62" t="s">
        <v>105</v>
      </c>
      <c r="Z26" s="62" t="s">
        <v>103</v>
      </c>
      <c r="AA26" s="62" t="s">
        <v>104</v>
      </c>
      <c r="AE26" s="64"/>
      <c r="AF26" s="2"/>
      <c r="AG26" s="2"/>
      <c r="AH26" s="2"/>
      <c r="AI26" s="2"/>
      <c r="AO26" s="3"/>
      <c r="AP26" s="3"/>
    </row>
    <row r="27" spans="2:52" ht="25.5" customHeight="1">
      <c r="B27" s="108"/>
      <c r="C27" s="109"/>
      <c r="D27" s="109"/>
      <c r="E27" s="109"/>
      <c r="F27" s="109"/>
      <c r="G27" s="109"/>
      <c r="H27" s="109"/>
      <c r="I27" s="109"/>
      <c r="J27" s="109"/>
      <c r="K27" s="109"/>
      <c r="L27" s="109"/>
      <c r="M27" s="109"/>
      <c r="N27" s="109"/>
      <c r="O27" s="109"/>
      <c r="P27" s="109"/>
      <c r="Q27" s="109"/>
      <c r="R27" s="109"/>
      <c r="S27" s="109"/>
      <c r="T27" s="110"/>
      <c r="U27" s="3"/>
      <c r="V27" s="3"/>
      <c r="W27" s="3"/>
      <c r="X27" s="3"/>
      <c r="Y27" s="3"/>
      <c r="Z27" s="3"/>
      <c r="AA27" s="3"/>
      <c r="AC27" s="63"/>
      <c r="AD27" s="63"/>
      <c r="AE27" s="64"/>
      <c r="AF27" s="2"/>
      <c r="AG27" s="2"/>
      <c r="AH27" s="2"/>
      <c r="AI27" s="2"/>
      <c r="AO27" s="3"/>
      <c r="AP27" s="3"/>
    </row>
    <row r="28" spans="2:52" ht="47.25" customHeight="1">
      <c r="B28" s="111"/>
      <c r="C28" s="112"/>
      <c r="D28" s="112"/>
      <c r="E28" s="112"/>
      <c r="F28" s="112"/>
      <c r="G28" s="112"/>
      <c r="H28" s="112"/>
      <c r="I28" s="112"/>
      <c r="J28" s="112"/>
      <c r="K28" s="112"/>
      <c r="L28" s="112"/>
      <c r="M28" s="112"/>
      <c r="N28" s="112"/>
      <c r="O28" s="112"/>
      <c r="P28" s="112"/>
      <c r="Q28" s="112"/>
      <c r="R28" s="112"/>
      <c r="S28" s="112"/>
      <c r="T28" s="113"/>
      <c r="U28" s="3"/>
      <c r="V28" s="3"/>
      <c r="W28" s="3"/>
      <c r="X28" s="3"/>
      <c r="Y28" s="3"/>
      <c r="Z28" s="3"/>
      <c r="AA28" s="3"/>
      <c r="AC28" s="63"/>
      <c r="AD28" s="63"/>
      <c r="AE28" s="64"/>
      <c r="AF28" s="101"/>
      <c r="AG28" s="101"/>
      <c r="AH28" s="101"/>
      <c r="AI28" s="101"/>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81" t="s">
        <v>18</v>
      </c>
      <c r="C30" s="82"/>
      <c r="D30" s="82"/>
      <c r="E30" s="82"/>
      <c r="F30" s="82"/>
      <c r="G30" s="82"/>
      <c r="H30" s="82"/>
      <c r="I30" s="82"/>
      <c r="J30" s="82"/>
      <c r="K30" s="82"/>
      <c r="L30" s="82"/>
      <c r="M30" s="82"/>
      <c r="N30" s="82"/>
      <c r="O30" s="82"/>
      <c r="P30" s="82"/>
      <c r="Q30" s="82"/>
      <c r="R30" s="82"/>
      <c r="S30" s="82"/>
      <c r="T30" s="82"/>
      <c r="U30" s="82"/>
      <c r="V30" s="82"/>
      <c r="W30" s="82"/>
      <c r="X30" s="82"/>
      <c r="Y30" s="82"/>
      <c r="Z30" s="82"/>
      <c r="AA30" s="83"/>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84" t="s">
        <v>23</v>
      </c>
      <c r="H33" s="85"/>
      <c r="I33" s="85"/>
      <c r="J33" s="85"/>
      <c r="K33" s="85"/>
      <c r="L33" s="85"/>
      <c r="M33" s="85"/>
      <c r="N33" s="85"/>
      <c r="O33" s="85"/>
      <c r="P33" s="85"/>
      <c r="Q33" s="85"/>
      <c r="R33" s="85"/>
      <c r="S33" s="85"/>
      <c r="T33" s="85"/>
      <c r="U33" s="85"/>
      <c r="V33" s="85"/>
      <c r="W33" s="85"/>
      <c r="X33" s="85"/>
      <c r="Y33" s="85"/>
      <c r="Z33" s="85"/>
      <c r="AA33" s="86"/>
      <c r="AC33" s="63"/>
      <c r="AD33" s="63"/>
      <c r="AE33" s="64"/>
    </row>
    <row r="34" spans="2:52" ht="33.75" customHeight="1" thickTop="1">
      <c r="B34" s="14" t="s">
        <v>19</v>
      </c>
      <c r="C34" s="15" t="s">
        <v>22</v>
      </c>
      <c r="D34" s="16">
        <v>50</v>
      </c>
      <c r="E34" s="30"/>
      <c r="F34" s="36">
        <f>IF(AND(E34&lt;&gt;"",E34=Answers!E34),1,IF(ISBLANK(E34),0,-1))</f>
        <v>0</v>
      </c>
      <c r="G34" s="87" t="s">
        <v>308</v>
      </c>
      <c r="H34" s="88"/>
      <c r="I34" s="88"/>
      <c r="J34" s="88"/>
      <c r="K34" s="88"/>
      <c r="L34" s="88"/>
      <c r="M34" s="88"/>
      <c r="N34" s="88"/>
      <c r="O34" s="88"/>
      <c r="P34" s="88"/>
      <c r="Q34" s="88"/>
      <c r="R34" s="88"/>
      <c r="S34" s="88"/>
      <c r="T34" s="88"/>
      <c r="U34" s="88"/>
      <c r="V34" s="88"/>
      <c r="W34" s="88"/>
      <c r="X34" s="88"/>
      <c r="Y34" s="88"/>
      <c r="Z34" s="88"/>
      <c r="AA34" s="89"/>
      <c r="AC34" s="63"/>
      <c r="AD34" s="63"/>
      <c r="AE34" s="64"/>
    </row>
    <row r="35" spans="2:52" ht="33.9" customHeight="1">
      <c r="B35" s="14" t="s">
        <v>21</v>
      </c>
      <c r="C35" s="15" t="s">
        <v>22</v>
      </c>
      <c r="D35" s="16">
        <v>80</v>
      </c>
      <c r="E35" s="30"/>
      <c r="F35" s="36">
        <f>IF(AND(E35&lt;&gt;"",E35=Answers!E35),1,IF(ISBLANK(E35),0,-1))</f>
        <v>0</v>
      </c>
      <c r="G35" s="90" t="s">
        <v>299</v>
      </c>
      <c r="H35" s="91"/>
      <c r="I35" s="91"/>
      <c r="J35" s="91"/>
      <c r="K35" s="91"/>
      <c r="L35" s="91"/>
      <c r="M35" s="91"/>
      <c r="N35" s="91"/>
      <c r="O35" s="91"/>
      <c r="P35" s="91"/>
      <c r="Q35" s="91"/>
      <c r="R35" s="91"/>
      <c r="S35" s="91"/>
      <c r="T35" s="91"/>
      <c r="U35" s="91"/>
      <c r="V35" s="91"/>
      <c r="W35" s="91"/>
      <c r="X35" s="91"/>
      <c r="Y35" s="91"/>
      <c r="Z35" s="91"/>
      <c r="AA35" s="92"/>
      <c r="AC35" s="63"/>
      <c r="AD35" s="63"/>
      <c r="AE35" s="64"/>
    </row>
    <row r="36" spans="2:52" ht="33.75" customHeight="1">
      <c r="B36" s="14" t="s">
        <v>20</v>
      </c>
      <c r="C36" s="15" t="s">
        <v>22</v>
      </c>
      <c r="D36" s="16">
        <v>120</v>
      </c>
      <c r="E36" s="30"/>
      <c r="F36" s="36">
        <f>IF(AND(E36&lt;&gt;"",E36=Answers!E36),1,IF(ISBLANK(E36),0,-1))</f>
        <v>0</v>
      </c>
      <c r="G36" s="93" t="s">
        <v>309</v>
      </c>
      <c r="H36" s="94"/>
      <c r="I36" s="94"/>
      <c r="J36" s="94"/>
      <c r="K36" s="94"/>
      <c r="L36" s="94"/>
      <c r="M36" s="94"/>
      <c r="N36" s="94"/>
      <c r="O36" s="94"/>
      <c r="P36" s="94"/>
      <c r="Q36" s="94"/>
      <c r="R36" s="94"/>
      <c r="S36" s="94"/>
      <c r="T36" s="94"/>
      <c r="U36" s="94"/>
      <c r="V36" s="94"/>
      <c r="W36" s="94"/>
      <c r="X36" s="94"/>
      <c r="Y36" s="94"/>
      <c r="Z36" s="94"/>
      <c r="AA36" s="95"/>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97" t="s">
        <v>29</v>
      </c>
      <c r="K41" s="97"/>
      <c r="L41" s="97"/>
      <c r="M41" s="97"/>
      <c r="N41" s="97"/>
      <c r="AS41" s="6"/>
      <c r="AT41" s="6"/>
      <c r="AU41" s="6"/>
      <c r="AV41" s="6"/>
      <c r="AW41" s="6"/>
      <c r="AX41" s="6"/>
      <c r="AY41" s="6"/>
      <c r="AZ41" s="6"/>
    </row>
    <row r="42" spans="2:52" ht="15" customHeight="1" thickTop="1">
      <c r="J42" s="96" cm="1">
        <f t="array" ref="J42">SUMPRODUCT(--(F34:F216=1),F34:F216,D34:D216)</f>
        <v>60</v>
      </c>
      <c r="K42" s="96"/>
      <c r="L42" s="96"/>
      <c r="M42" s="96"/>
      <c r="N42" s="96"/>
      <c r="AS42" s="6"/>
      <c r="AT42" s="6"/>
      <c r="AU42" s="6"/>
      <c r="AV42" s="6"/>
      <c r="AW42" s="6"/>
      <c r="AX42" s="6"/>
      <c r="AY42" s="6"/>
      <c r="AZ42" s="6"/>
    </row>
    <row r="43" spans="2:52" ht="15" customHeight="1">
      <c r="B43" s="20" t="s">
        <v>306</v>
      </c>
      <c r="J43" s="96"/>
      <c r="K43" s="96"/>
      <c r="L43" s="96"/>
      <c r="M43" s="96"/>
      <c r="N43" s="96"/>
      <c r="AS43" s="6"/>
      <c r="AT43" s="6"/>
      <c r="AU43" s="6"/>
      <c r="AV43" s="6"/>
      <c r="AW43" s="6"/>
      <c r="AX43" s="6"/>
      <c r="AY43" s="6"/>
      <c r="AZ43" s="6"/>
    </row>
    <row r="44" spans="2:52" ht="15" customHeight="1" thickBot="1">
      <c r="B44" s="20"/>
      <c r="G44" s="27"/>
      <c r="J44" s="96"/>
      <c r="K44" s="96"/>
      <c r="L44" s="96"/>
      <c r="M44" s="96"/>
      <c r="N44" s="96"/>
      <c r="R44" s="6"/>
    </row>
    <row r="45" spans="2:52" ht="25.5" customHeight="1" thickTop="1" thickBot="1">
      <c r="B45" s="19" t="s">
        <v>2</v>
      </c>
      <c r="C45" s="19" t="s">
        <v>3</v>
      </c>
      <c r="D45" s="19" t="s">
        <v>4</v>
      </c>
      <c r="E45" s="44" t="s">
        <v>5</v>
      </c>
      <c r="G45" s="19" t="s">
        <v>63</v>
      </c>
      <c r="H45" s="6"/>
      <c r="I45" s="6"/>
      <c r="J45" s="96"/>
      <c r="K45" s="96"/>
      <c r="L45" s="96"/>
      <c r="M45" s="96"/>
      <c r="N45" s="9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4">
      <c r="B47" s="14" t="s">
        <v>7</v>
      </c>
      <c r="C47" s="15">
        <v>1</v>
      </c>
      <c r="D47" s="16">
        <v>0</v>
      </c>
      <c r="E47" s="30" t="s">
        <v>32</v>
      </c>
      <c r="F47" s="36">
        <f>IF(AND(E47&lt;&gt;"",E47=Answers!E47),1,IF(ISBLANK(E47),0,-1))</f>
        <v>1</v>
      </c>
      <c r="G47" s="38" t="s">
        <v>44</v>
      </c>
      <c r="H47" s="6"/>
      <c r="I47" s="6" t="str">
        <f>_xlfn.TEXTBEFORE(G47,"-")</f>
        <v>YYZ</v>
      </c>
      <c r="J47" s="1" t="str">
        <f>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ref="I48:I58" si="0">_xlfn.TEXTAFTER(G48,"-")</f>
        <v>#N/A</v>
      </c>
      <c r="J48" s="1" t="e">
        <f>_xlfn.XLOOKUP(I48,_nIATA,_nCity)</f>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4">
      <c r="B49" s="17">
        <v>1</v>
      </c>
      <c r="C49" s="17">
        <v>1</v>
      </c>
      <c r="D49" s="18">
        <v>6</v>
      </c>
      <c r="E49" s="30" t="s">
        <v>42</v>
      </c>
      <c r="F49" s="36">
        <f>IF(AND(E49&lt;&gt;"",E49=Answers!E49),1,IF(ISBLANK(E49),0,-1))</f>
        <v>1</v>
      </c>
      <c r="G49" s="38" t="s">
        <v>165</v>
      </c>
      <c r="H49" s="6"/>
      <c r="I49" s="6" t="str">
        <f>_xlfn.TEXTBEFORE(G49,"-")</f>
        <v>LIS</v>
      </c>
      <c r="J49" s="1" t="str">
        <f>_xlfn.XLOOKUP(I49,_nIATA,_nCity)</f>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4">
      <c r="B50" s="17">
        <f>B49+1</f>
        <v>2</v>
      </c>
      <c r="C50" s="17">
        <v>1</v>
      </c>
      <c r="D50" s="18">
        <v>6</v>
      </c>
      <c r="E50" s="30" t="s">
        <v>50</v>
      </c>
      <c r="F50" s="36">
        <f>IF(AND(E50&lt;&gt;"",E50=Answers!E50),1,IF(ISBLANK(E50),0,-1))</f>
        <v>1</v>
      </c>
      <c r="G50" s="38" t="s">
        <v>173</v>
      </c>
      <c r="H50" s="6"/>
      <c r="I50" s="6" t="str">
        <f t="shared" ref="I50:I58" si="1">_xlfn.TEXTBEFORE(G50,"-")</f>
        <v>LAX</v>
      </c>
      <c r="J50" s="1" t="str">
        <f>_xlfn.XLOOKUP(I50,_nIATA,_nCity)</f>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4">
      <c r="B51" s="17">
        <f>B50+1</f>
        <v>3</v>
      </c>
      <c r="C51" s="17">
        <v>1</v>
      </c>
      <c r="D51" s="18">
        <v>6</v>
      </c>
      <c r="E51" s="30" t="s">
        <v>48</v>
      </c>
      <c r="F51" s="36">
        <f>IF(AND(E51&lt;&gt;"",E51=Answers!E51),1,IF(ISBLANK(E51),0,-1))</f>
        <v>1</v>
      </c>
      <c r="G51" s="38" t="s">
        <v>174</v>
      </c>
      <c r="H51" s="6"/>
      <c r="I51" s="6" t="str">
        <f t="shared" si="1"/>
        <v>MAD</v>
      </c>
      <c r="J51" s="1" t="str">
        <f>_xlfn.XLOOKUP(I51,_nIATA,_nCity)</f>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4">
      <c r="B52" s="17">
        <f t="shared" ref="B52:B58" si="2">B51+1</f>
        <v>4</v>
      </c>
      <c r="C52" s="17">
        <v>1</v>
      </c>
      <c r="D52" s="18">
        <v>6</v>
      </c>
      <c r="E52" s="30" t="s">
        <v>39</v>
      </c>
      <c r="F52" s="36">
        <f>IF(AND(E52&lt;&gt;"",E52=Answers!E52),1,IF(ISBLANK(E52),0,-1))</f>
        <v>1</v>
      </c>
      <c r="G52" s="38" t="s">
        <v>166</v>
      </c>
      <c r="H52" s="6"/>
      <c r="I52" s="6" t="str">
        <f t="shared" si="1"/>
        <v>LON</v>
      </c>
      <c r="J52" s="1" t="str">
        <f>_xlfn.XLOOKUP(I52,_nIATA,_nCity)</f>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4">
      <c r="B53" s="17">
        <f t="shared" si="2"/>
        <v>5</v>
      </c>
      <c r="C53" s="17">
        <v>1</v>
      </c>
      <c r="D53" s="18">
        <v>6</v>
      </c>
      <c r="E53" s="30" t="s">
        <v>47</v>
      </c>
      <c r="F53" s="36">
        <f>IF(AND(E53&lt;&gt;"",E53=Answers!E53),1,IF(ISBLANK(E53),0,-1))</f>
        <v>1</v>
      </c>
      <c r="G53" s="38" t="s">
        <v>167</v>
      </c>
      <c r="H53" s="6"/>
      <c r="I53" s="6" t="str">
        <f t="shared" si="1"/>
        <v>YUL</v>
      </c>
      <c r="J53" s="1" t="str">
        <f>_xlfn.XLOOKUP(I53,_nIATA,_nCity)</f>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4">
      <c r="B54" s="17">
        <f t="shared" si="2"/>
        <v>6</v>
      </c>
      <c r="C54" s="17">
        <v>1</v>
      </c>
      <c r="D54" s="18">
        <v>6</v>
      </c>
      <c r="E54" s="30" t="s">
        <v>35</v>
      </c>
      <c r="F54" s="36">
        <f>IF(AND(E54&lt;&gt;"",E54=Answers!E54),1,IF(ISBLANK(E54),0,-1))</f>
        <v>1</v>
      </c>
      <c r="G54" s="38" t="s">
        <v>168</v>
      </c>
      <c r="H54" s="6"/>
      <c r="I54" s="6" t="str">
        <f t="shared" si="1"/>
        <v>BOG</v>
      </c>
      <c r="J54" s="1" t="str">
        <f>_xlfn.XLOOKUP(I54,_nIATA,_nCity)</f>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4">
      <c r="B55" s="17">
        <f t="shared" si="2"/>
        <v>7</v>
      </c>
      <c r="C55" s="17">
        <v>1</v>
      </c>
      <c r="D55" s="18">
        <v>6</v>
      </c>
      <c r="E55" s="30" t="s">
        <v>52</v>
      </c>
      <c r="F55" s="36">
        <f>IF(AND(E55&lt;&gt;"",E55=Answers!E55),1,IF(ISBLANK(E55),0,-1))</f>
        <v>1</v>
      </c>
      <c r="G55" s="38" t="s">
        <v>169</v>
      </c>
      <c r="H55" s="6"/>
      <c r="I55" s="6" t="str">
        <f t="shared" si="1"/>
        <v>EZE</v>
      </c>
      <c r="J55" s="1" t="str">
        <f>_xlfn.XLOOKUP(I55,_nIATA,_nCity)</f>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4">
      <c r="B56" s="17">
        <f t="shared" si="2"/>
        <v>8</v>
      </c>
      <c r="C56" s="17">
        <v>1</v>
      </c>
      <c r="D56" s="18">
        <v>6</v>
      </c>
      <c r="E56" s="30" t="s">
        <v>51</v>
      </c>
      <c r="F56" s="36">
        <f>IF(AND(E56&lt;&gt;"",E56=Answers!E56),1,IF(ISBLANK(E56),0,-1))</f>
        <v>1</v>
      </c>
      <c r="G56" s="38" t="s">
        <v>170</v>
      </c>
      <c r="H56" s="6"/>
      <c r="I56" s="6" t="str">
        <f t="shared" si="1"/>
        <v>CPT</v>
      </c>
      <c r="J56" s="1" t="str">
        <f>_xlfn.XLOOKUP(I56,_nIATA,_nCity)</f>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4">
      <c r="B57" s="17">
        <f t="shared" si="2"/>
        <v>9</v>
      </c>
      <c r="C57" s="17">
        <v>1</v>
      </c>
      <c r="D57" s="18">
        <v>6</v>
      </c>
      <c r="E57" s="30" t="s">
        <v>42</v>
      </c>
      <c r="F57" s="36">
        <f>IF(AND(E57&lt;&gt;"",E57=Answers!E57),1,IF(ISBLANK(E57),0,-1))</f>
        <v>1</v>
      </c>
      <c r="G57" s="38" t="s">
        <v>171</v>
      </c>
      <c r="H57" s="6"/>
      <c r="I57" s="6" t="str">
        <f t="shared" si="1"/>
        <v>LIS</v>
      </c>
      <c r="J57" s="1" t="str">
        <f>_xlfn.XLOOKUP(I57,_nIATA,_nCity)</f>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4">
      <c r="B58" s="17">
        <f t="shared" si="2"/>
        <v>10</v>
      </c>
      <c r="C58" s="17">
        <v>1</v>
      </c>
      <c r="D58" s="18">
        <v>6</v>
      </c>
      <c r="E58" s="30" t="s">
        <v>52</v>
      </c>
      <c r="F58" s="36">
        <f>IF(AND(E58&lt;&gt;"",E58=Answers!E58),1,IF(ISBLANK(E58),0,-1))</f>
        <v>1</v>
      </c>
      <c r="G58" s="38" t="s">
        <v>172</v>
      </c>
      <c r="H58" s="6"/>
      <c r="I58" s="6" t="str">
        <f t="shared" si="1"/>
        <v>EZE</v>
      </c>
      <c r="J58" s="1" t="str">
        <f>_xlfn.XLOOKUP(I58,_nIATA,_nCity)</f>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4">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 customHeight="1" thickTop="1" thickBot="1">
      <c r="B67" s="19" t="s">
        <v>2</v>
      </c>
      <c r="C67" s="19" t="s">
        <v>3</v>
      </c>
      <c r="D67" s="19" t="s">
        <v>4</v>
      </c>
      <c r="E67" s="44" t="s">
        <v>5</v>
      </c>
      <c r="G67" s="84" t="s">
        <v>64</v>
      </c>
      <c r="H67" s="85"/>
      <c r="I67" s="85"/>
      <c r="J67" s="85"/>
      <c r="K67" s="85"/>
      <c r="L67" s="85"/>
      <c r="M67" s="85"/>
      <c r="N67" s="85"/>
      <c r="O67" s="85"/>
      <c r="P67" s="85"/>
      <c r="Q67" s="85"/>
      <c r="R67" s="86"/>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c r="F71" s="36">
        <f>IF(AND(E71&lt;&gt;"",E71=Answers!E71),1,IF(ISBLANK(E71),0,-1))</f>
        <v>0</v>
      </c>
      <c r="G71" s="32" t="s">
        <v>176</v>
      </c>
      <c r="H71" s="33"/>
      <c r="I71" s="33"/>
      <c r="J71" s="33"/>
      <c r="K71" s="33"/>
      <c r="L71" s="33"/>
      <c r="M71" s="33"/>
      <c r="N71" s="33"/>
      <c r="O71" s="33"/>
      <c r="P71" s="33"/>
      <c r="Q71" s="33"/>
      <c r="R71" s="34"/>
      <c r="AE71" s="7"/>
      <c r="AO71" s="6"/>
      <c r="AP71" s="6"/>
      <c r="AQ71" s="6"/>
      <c r="AR71" s="6"/>
      <c r="AS71" s="6"/>
      <c r="AT71" s="6"/>
      <c r="AU71" s="6"/>
      <c r="AV71" s="6"/>
      <c r="AW71" s="6"/>
      <c r="AX71" s="6"/>
      <c r="AY71" s="6"/>
      <c r="AZ71" s="6"/>
    </row>
    <row r="72" spans="2:52" ht="25.5" customHeight="1">
      <c r="B72" s="17">
        <f t="shared" ref="B72:B90" si="3">B71+1</f>
        <v>12</v>
      </c>
      <c r="C72" s="17">
        <v>2</v>
      </c>
      <c r="D72" s="18">
        <v>8</v>
      </c>
      <c r="E72" s="30"/>
      <c r="F72" s="36">
        <f>IF(AND(E72&lt;&gt;"",E72=Answers!E72),1,IF(ISBLANK(E72),0,-1))</f>
        <v>0</v>
      </c>
      <c r="G72" s="32" t="s">
        <v>177</v>
      </c>
      <c r="H72" s="33"/>
      <c r="I72" s="33"/>
      <c r="J72" s="33"/>
      <c r="K72" s="33"/>
      <c r="L72" s="33"/>
      <c r="M72" s="33"/>
      <c r="N72" s="33"/>
      <c r="O72" s="33"/>
      <c r="P72" s="33"/>
      <c r="Q72" s="33"/>
      <c r="R72" s="34"/>
      <c r="S72" s="6"/>
      <c r="U72" s="6"/>
      <c r="AE72" s="7"/>
      <c r="AN72" s="6"/>
      <c r="AO72" s="6"/>
      <c r="AP72" s="6"/>
      <c r="AQ72" s="6"/>
      <c r="AR72" s="6"/>
      <c r="AS72" s="6"/>
      <c r="AT72" s="6"/>
      <c r="AU72" s="6"/>
      <c r="AV72" s="6"/>
      <c r="AW72" s="6"/>
      <c r="AX72" s="6"/>
      <c r="AY72" s="6"/>
      <c r="AZ72" s="6"/>
    </row>
    <row r="73" spans="2:52" ht="25.5" customHeight="1">
      <c r="B73" s="17">
        <f t="shared" si="3"/>
        <v>13</v>
      </c>
      <c r="C73" s="17">
        <v>2</v>
      </c>
      <c r="D73" s="18">
        <v>8</v>
      </c>
      <c r="E73" s="30"/>
      <c r="F73" s="36">
        <f>IF(AND(E73&lt;&gt;"",E73=Answers!E73),1,IF(ISBLANK(E73),0,-1))</f>
        <v>0</v>
      </c>
      <c r="G73" s="32" t="s">
        <v>178</v>
      </c>
      <c r="H73" s="33"/>
      <c r="I73" s="33"/>
      <c r="J73" s="33"/>
      <c r="K73" s="33"/>
      <c r="L73" s="33"/>
      <c r="M73" s="33"/>
      <c r="N73" s="33"/>
      <c r="O73" s="33"/>
      <c r="P73" s="33"/>
      <c r="Q73" s="33"/>
      <c r="R73" s="34"/>
      <c r="S73" s="6"/>
      <c r="AE73" s="7"/>
      <c r="AN73" s="6"/>
      <c r="AO73" s="6"/>
      <c r="AP73" s="6"/>
      <c r="AQ73" s="6"/>
      <c r="AR73" s="6"/>
      <c r="AS73" s="6"/>
      <c r="AT73" s="6"/>
      <c r="AU73" s="6"/>
      <c r="AV73" s="6"/>
      <c r="AW73" s="6"/>
      <c r="AX73" s="6"/>
      <c r="AY73" s="6"/>
      <c r="AZ73" s="6"/>
    </row>
    <row r="74" spans="2:52" ht="25.5" customHeight="1">
      <c r="B74" s="17">
        <f t="shared" si="3"/>
        <v>14</v>
      </c>
      <c r="C74" s="17">
        <v>2</v>
      </c>
      <c r="D74" s="18">
        <v>8</v>
      </c>
      <c r="E74" s="30"/>
      <c r="F74" s="36">
        <f>IF(AND(E74&lt;&gt;"",E74=Answers!E74),1,IF(ISBLANK(E74),0,-1))</f>
        <v>0</v>
      </c>
      <c r="G74" s="32" t="s">
        <v>179</v>
      </c>
      <c r="H74" s="33"/>
      <c r="I74" s="33"/>
      <c r="J74" s="33"/>
      <c r="K74" s="33"/>
      <c r="L74" s="33"/>
      <c r="M74" s="33"/>
      <c r="N74" s="33"/>
      <c r="O74" s="33"/>
      <c r="P74" s="33"/>
      <c r="Q74" s="33"/>
      <c r="R74" s="34"/>
      <c r="S74" s="6"/>
      <c r="AE74" s="7"/>
      <c r="AN74" s="6"/>
      <c r="AO74" s="6"/>
      <c r="AP74" s="6"/>
      <c r="AQ74" s="6"/>
      <c r="AR74" s="6"/>
      <c r="AS74" s="6"/>
      <c r="AT74" s="6"/>
      <c r="AU74" s="6"/>
      <c r="AV74" s="6"/>
      <c r="AW74" s="6"/>
      <c r="AX74" s="6"/>
      <c r="AY74" s="6"/>
      <c r="AZ74" s="6"/>
    </row>
    <row r="75" spans="2:52" ht="25.5" customHeight="1">
      <c r="B75" s="17">
        <f t="shared" si="3"/>
        <v>15</v>
      </c>
      <c r="C75" s="17">
        <v>2</v>
      </c>
      <c r="D75" s="18">
        <v>8</v>
      </c>
      <c r="E75" s="30"/>
      <c r="F75" s="36">
        <f>IF(AND(E75&lt;&gt;"",E75=Answers!E75),1,IF(ISBLANK(E75),0,-1))</f>
        <v>0</v>
      </c>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3"/>
        <v>16</v>
      </c>
      <c r="C76" s="17">
        <v>2</v>
      </c>
      <c r="D76" s="18">
        <v>8</v>
      </c>
      <c r="E76" s="30"/>
      <c r="F76" s="36">
        <f>IF(AND(E76&lt;&gt;"",E76=Answers!E76),1,IF(ISBLANK(E76),0,-1))</f>
        <v>0</v>
      </c>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3"/>
        <v>17</v>
      </c>
      <c r="C77" s="17">
        <v>2</v>
      </c>
      <c r="D77" s="18">
        <v>8</v>
      </c>
      <c r="E77" s="30"/>
      <c r="F77" s="36">
        <f>IF(AND(E77&lt;&gt;"",E77=Answers!E77),1,IF(ISBLANK(E77),0,-1))</f>
        <v>0</v>
      </c>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3"/>
        <v>18</v>
      </c>
      <c r="C78" s="17">
        <v>2</v>
      </c>
      <c r="D78" s="18">
        <v>8</v>
      </c>
      <c r="E78" s="30"/>
      <c r="F78" s="36">
        <f>IF(AND(E78&lt;&gt;"",E78=Answers!E78),1,IF(ISBLANK(E78),0,-1))</f>
        <v>0</v>
      </c>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3"/>
        <v>19</v>
      </c>
      <c r="C79" s="17">
        <v>2</v>
      </c>
      <c r="D79" s="18">
        <v>8</v>
      </c>
      <c r="E79" s="30"/>
      <c r="F79" s="36">
        <f>IF(AND(E79&lt;&gt;"",E79=Answers!E79),1,IF(ISBLANK(E79),0,-1))</f>
        <v>0</v>
      </c>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3"/>
        <v>20</v>
      </c>
      <c r="C80" s="17">
        <v>2</v>
      </c>
      <c r="D80" s="18">
        <v>8</v>
      </c>
      <c r="E80" s="30"/>
      <c r="F80" s="36">
        <f>IF(AND(E80&lt;&gt;"",E80=Answers!E80),1,IF(ISBLANK(E80),0,-1))</f>
        <v>0</v>
      </c>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3"/>
        <v>21</v>
      </c>
      <c r="C81" s="17">
        <v>2</v>
      </c>
      <c r="D81" s="18">
        <v>8</v>
      </c>
      <c r="E81" s="30"/>
      <c r="F81" s="36">
        <f>IF(AND(E81&lt;&gt;"",E81=Answers!E81),1,IF(ISBLANK(E81),0,-1))</f>
        <v>0</v>
      </c>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3"/>
        <v>22</v>
      </c>
      <c r="C82" s="17">
        <v>2</v>
      </c>
      <c r="D82" s="18">
        <v>8</v>
      </c>
      <c r="E82" s="30"/>
      <c r="F82" s="36">
        <f>IF(AND(E82&lt;&gt;"",E82=Answers!E82),1,IF(ISBLANK(E82),0,-1))</f>
        <v>0</v>
      </c>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3"/>
        <v>23</v>
      </c>
      <c r="C83" s="17">
        <v>2</v>
      </c>
      <c r="D83" s="18">
        <v>8</v>
      </c>
      <c r="E83" s="30"/>
      <c r="F83" s="36">
        <f>IF(AND(E83&lt;&gt;"",E83=Answers!E83),1,IF(ISBLANK(E83),0,-1))</f>
        <v>0</v>
      </c>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3"/>
        <v>24</v>
      </c>
      <c r="C84" s="17">
        <v>2</v>
      </c>
      <c r="D84" s="18">
        <v>8</v>
      </c>
      <c r="E84" s="30"/>
      <c r="F84" s="36">
        <f>IF(AND(E84&lt;&gt;"",E84=Answers!E84),1,IF(ISBLANK(E84),0,-1))</f>
        <v>0</v>
      </c>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3"/>
        <v>25</v>
      </c>
      <c r="C85" s="17">
        <v>2</v>
      </c>
      <c r="D85" s="18">
        <v>8</v>
      </c>
      <c r="E85" s="30"/>
      <c r="F85" s="36">
        <f>IF(AND(E85&lt;&gt;"",E85=Answers!E85),1,IF(ISBLANK(E85),0,-1))</f>
        <v>0</v>
      </c>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3"/>
        <v>26</v>
      </c>
      <c r="C86" s="17">
        <v>2</v>
      </c>
      <c r="D86" s="18">
        <v>8</v>
      </c>
      <c r="E86" s="30"/>
      <c r="F86" s="36">
        <f>IF(AND(E86&lt;&gt;"",E86=Answers!E86),1,IF(ISBLANK(E86),0,-1))</f>
        <v>0</v>
      </c>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3"/>
        <v>27</v>
      </c>
      <c r="C87" s="17">
        <v>2</v>
      </c>
      <c r="D87" s="18">
        <v>8</v>
      </c>
      <c r="E87" s="30"/>
      <c r="F87" s="36">
        <f>IF(AND(E87&lt;&gt;"",E87=Answers!E87),1,IF(ISBLANK(E87),0,-1))</f>
        <v>0</v>
      </c>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3"/>
        <v>28</v>
      </c>
      <c r="C88" s="17">
        <v>2</v>
      </c>
      <c r="D88" s="18">
        <v>8</v>
      </c>
      <c r="E88" s="30"/>
      <c r="F88" s="36">
        <f>IF(AND(E88&lt;&gt;"",E88=Answers!E88),1,IF(ISBLANK(E88),0,-1))</f>
        <v>0</v>
      </c>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3"/>
        <v>29</v>
      </c>
      <c r="C89" s="17">
        <v>2</v>
      </c>
      <c r="D89" s="18">
        <v>8</v>
      </c>
      <c r="E89" s="30"/>
      <c r="F89" s="36">
        <f>IF(AND(E89&lt;&gt;"",E89=Answers!E89),1,IF(ISBLANK(E89),0,-1))</f>
        <v>0</v>
      </c>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3"/>
        <v>30</v>
      </c>
      <c r="C90" s="17">
        <v>2</v>
      </c>
      <c r="D90" s="18">
        <v>8</v>
      </c>
      <c r="E90" s="30"/>
      <c r="F90" s="36">
        <f>IF(AND(E90&lt;&gt;"",E90=Answers!E90),1,IF(ISBLANK(E90),0,-1))</f>
        <v>0</v>
      </c>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4">
      <c r="B92" s="17" t="s">
        <v>26</v>
      </c>
      <c r="C92" s="17">
        <v>2</v>
      </c>
      <c r="D92" s="18">
        <v>0</v>
      </c>
      <c r="E92" s="30">
        <f>SUM(E71:E90)</f>
        <v>0</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98" t="s">
        <v>64</v>
      </c>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99"/>
      <c r="AG104" s="100"/>
      <c r="AH104" s="6"/>
      <c r="AI104" s="6"/>
      <c r="AJ104" s="6"/>
      <c r="AK104" s="6"/>
      <c r="AL104" s="6"/>
      <c r="AM104" s="6"/>
      <c r="AN104" s="6"/>
      <c r="AO104" s="6"/>
      <c r="AP104" s="6"/>
      <c r="AQ104" s="6"/>
      <c r="AR104" s="6"/>
      <c r="AS104" s="6"/>
      <c r="AT104" s="6"/>
      <c r="AU104" s="6"/>
      <c r="AV104" s="6"/>
      <c r="AW104" s="6"/>
      <c r="AX104" s="6"/>
      <c r="AY104" s="6"/>
      <c r="AZ104" s="6"/>
    </row>
    <row r="105" spans="2:52"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4">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4">
      <c r="B108" s="17">
        <v>31</v>
      </c>
      <c r="C108" s="17">
        <v>3</v>
      </c>
      <c r="D108" s="18">
        <v>10</v>
      </c>
      <c r="E108" s="30"/>
      <c r="F108" s="36">
        <f>IF(AND(E108&lt;&gt;"",E108=Answers!E108),1,IF(ISBLANK(E108),0,-1))</f>
        <v>0</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4">
      <c r="B109" s="17">
        <f t="shared" ref="B109:B127" si="4">B108+1</f>
        <v>32</v>
      </c>
      <c r="C109" s="17">
        <v>3</v>
      </c>
      <c r="D109" s="18">
        <v>10</v>
      </c>
      <c r="E109" s="30"/>
      <c r="F109" s="36">
        <f>IF(AND(E109&lt;&gt;"",E109=Answers!E109),1,IF(ISBLANK(E109),0,-1))</f>
        <v>0</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4">
      <c r="B110" s="17">
        <f t="shared" si="4"/>
        <v>33</v>
      </c>
      <c r="C110" s="17">
        <v>3</v>
      </c>
      <c r="D110" s="18">
        <v>10</v>
      </c>
      <c r="E110" s="30"/>
      <c r="F110" s="36">
        <f>IF(AND(E110&lt;&gt;"",E110=Answers!E110),1,IF(ISBLANK(E110),0,-1))</f>
        <v>0</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4">
      <c r="B111" s="17">
        <f t="shared" si="4"/>
        <v>34</v>
      </c>
      <c r="C111" s="17">
        <v>3</v>
      </c>
      <c r="D111" s="18">
        <v>10</v>
      </c>
      <c r="E111" s="30"/>
      <c r="F111" s="36">
        <f>IF(AND(E111&lt;&gt;"",E111=Answers!E111),1,IF(ISBLANK(E111),0,-1))</f>
        <v>0</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4">
      <c r="B112" s="17">
        <f t="shared" si="4"/>
        <v>35</v>
      </c>
      <c r="C112" s="17">
        <v>3</v>
      </c>
      <c r="D112" s="18">
        <v>10</v>
      </c>
      <c r="E112" s="30"/>
      <c r="F112" s="36">
        <f>IF(AND(E112&lt;&gt;"",E112=Answers!E112),1,IF(ISBLANK(E112),0,-1))</f>
        <v>0</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4">
      <c r="B113" s="17">
        <f>B112+1</f>
        <v>36</v>
      </c>
      <c r="C113" s="17">
        <v>3</v>
      </c>
      <c r="D113" s="18">
        <v>10</v>
      </c>
      <c r="E113" s="30"/>
      <c r="F113" s="36">
        <f>IF(AND(E113&lt;&gt;"",E113=Answers!E113),1,IF(ISBLANK(E113),0,-1))</f>
        <v>0</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4">
      <c r="B114" s="17">
        <f t="shared" si="4"/>
        <v>37</v>
      </c>
      <c r="C114" s="17">
        <v>3</v>
      </c>
      <c r="D114" s="18">
        <v>10</v>
      </c>
      <c r="E114" s="30"/>
      <c r="F114" s="36">
        <f>IF(AND(E114&lt;&gt;"",E114=Answers!E114),1,IF(ISBLANK(E114),0,-1))</f>
        <v>0</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4">
      <c r="B115" s="17">
        <f t="shared" si="4"/>
        <v>38</v>
      </c>
      <c r="C115" s="17">
        <v>3</v>
      </c>
      <c r="D115" s="18">
        <v>10</v>
      </c>
      <c r="E115" s="30"/>
      <c r="F115" s="36">
        <f>IF(AND(E115&lt;&gt;"",E115=Answers!E115),1,IF(ISBLANK(E115),0,-1))</f>
        <v>0</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4">
      <c r="B116" s="17">
        <f t="shared" si="4"/>
        <v>39</v>
      </c>
      <c r="C116" s="17">
        <v>3</v>
      </c>
      <c r="D116" s="18">
        <v>10</v>
      </c>
      <c r="E116" s="30"/>
      <c r="F116" s="36">
        <f>IF(AND(E116&lt;&gt;"",E116=Answers!E116),1,IF(ISBLANK(E116),0,-1))</f>
        <v>0</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4">
      <c r="B117" s="17">
        <f t="shared" si="4"/>
        <v>40</v>
      </c>
      <c r="C117" s="17">
        <v>3</v>
      </c>
      <c r="D117" s="18">
        <v>10</v>
      </c>
      <c r="E117" s="30"/>
      <c r="F117" s="36">
        <f>IF(AND(E117&lt;&gt;"",E117=Answers!E117),1,IF(ISBLANK(E117),0,-1))</f>
        <v>0</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4">
      <c r="B118" s="17">
        <f t="shared" si="4"/>
        <v>41</v>
      </c>
      <c r="C118" s="17">
        <v>3</v>
      </c>
      <c r="D118" s="18">
        <v>10</v>
      </c>
      <c r="E118" s="30"/>
      <c r="F118" s="36">
        <f>IF(AND(E118&lt;&gt;"",E118=Answers!E118),1,IF(ISBLANK(E118),0,-1))</f>
        <v>0</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4">
      <c r="B119" s="17">
        <f t="shared" si="4"/>
        <v>42</v>
      </c>
      <c r="C119" s="17">
        <v>3</v>
      </c>
      <c r="D119" s="18">
        <v>10</v>
      </c>
      <c r="E119" s="30"/>
      <c r="F119" s="36">
        <f>IF(AND(E119&lt;&gt;"",E119=Answers!E119),1,IF(ISBLANK(E119),0,-1))</f>
        <v>0</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4">
      <c r="B120" s="17">
        <f t="shared" si="4"/>
        <v>43</v>
      </c>
      <c r="C120" s="17">
        <v>3</v>
      </c>
      <c r="D120" s="18">
        <v>10</v>
      </c>
      <c r="E120" s="30"/>
      <c r="F120" s="36">
        <f>IF(AND(E120&lt;&gt;"",E120=Answers!E120),1,IF(ISBLANK(E120),0,-1))</f>
        <v>0</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4">
      <c r="B121" s="17">
        <f t="shared" si="4"/>
        <v>44</v>
      </c>
      <c r="C121" s="17">
        <v>3</v>
      </c>
      <c r="D121" s="18">
        <v>10</v>
      </c>
      <c r="E121" s="30"/>
      <c r="F121" s="36">
        <f>IF(AND(E121&lt;&gt;"",E121=Answers!E121),1,IF(ISBLANK(E121),0,-1))</f>
        <v>0</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4">
      <c r="B122" s="17">
        <f t="shared" si="4"/>
        <v>45</v>
      </c>
      <c r="C122" s="17">
        <v>3</v>
      </c>
      <c r="D122" s="18">
        <v>10</v>
      </c>
      <c r="E122" s="30"/>
      <c r="F122" s="36">
        <f>IF(AND(E122&lt;&gt;"",E122=Answers!E122),1,IF(ISBLANK(E122),0,-1))</f>
        <v>0</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4">
      <c r="B123" s="17">
        <f t="shared" si="4"/>
        <v>46</v>
      </c>
      <c r="C123" s="17">
        <v>3</v>
      </c>
      <c r="D123" s="18">
        <v>10</v>
      </c>
      <c r="E123" s="30"/>
      <c r="F123" s="36">
        <f>IF(AND(E123&lt;&gt;"",E123=Answers!E123),1,IF(ISBLANK(E123),0,-1))</f>
        <v>0</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4">
      <c r="B124" s="17">
        <f t="shared" si="4"/>
        <v>47</v>
      </c>
      <c r="C124" s="17">
        <v>3</v>
      </c>
      <c r="D124" s="18">
        <v>10</v>
      </c>
      <c r="E124" s="30"/>
      <c r="F124" s="36">
        <f>IF(AND(E124&lt;&gt;"",E124=Answers!E124),1,IF(ISBLANK(E124),0,-1))</f>
        <v>0</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4">
      <c r="B125" s="17">
        <f t="shared" si="4"/>
        <v>48</v>
      </c>
      <c r="C125" s="17">
        <v>3</v>
      </c>
      <c r="D125" s="18">
        <v>10</v>
      </c>
      <c r="E125" s="30"/>
      <c r="F125" s="36">
        <f>IF(AND(E125&lt;&gt;"",E125=Answers!E125),1,IF(ISBLANK(E125),0,-1))</f>
        <v>0</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4">
      <c r="B126" s="17">
        <f t="shared" si="4"/>
        <v>49</v>
      </c>
      <c r="C126" s="17">
        <v>3</v>
      </c>
      <c r="D126" s="18">
        <v>10</v>
      </c>
      <c r="E126" s="30"/>
      <c r="F126" s="36">
        <f>IF(AND(E126&lt;&gt;"",E126=Answers!E126),1,IF(ISBLANK(E126),0,-1))</f>
        <v>0</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4">
      <c r="B127" s="17">
        <f t="shared" si="4"/>
        <v>50</v>
      </c>
      <c r="C127" s="17">
        <v>3</v>
      </c>
      <c r="D127" s="18">
        <v>10</v>
      </c>
      <c r="E127" s="30"/>
      <c r="F127" s="36">
        <f>IF(AND(E127&lt;&gt;"",E127=Answers!E127),1,IF(ISBLANK(E127),0,-1))</f>
        <v>0</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4">
      <c r="B129" s="17" t="s">
        <v>26</v>
      </c>
      <c r="C129" s="17">
        <v>3</v>
      </c>
      <c r="D129" s="18">
        <v>0</v>
      </c>
      <c r="E129" s="30">
        <f>SUM(E108:E127)</f>
        <v>0</v>
      </c>
      <c r="F129" s="36">
        <f>IF(AND(E129&lt;&gt;"",E129=Answers!E129),1,IF(ISBLANK(E129),0,-1))</f>
        <v>-1</v>
      </c>
      <c r="S129" s="6"/>
      <c r="T129" s="6"/>
      <c r="U129" s="6"/>
      <c r="AE129" s="6"/>
      <c r="AF129" s="6"/>
      <c r="AG129" s="6"/>
    </row>
    <row r="130" spans="2:52">
      <c r="B130" s="6"/>
      <c r="C130" s="6"/>
      <c r="D130" s="6"/>
      <c r="E130" s="41"/>
      <c r="F130" s="7"/>
      <c r="S130" s="6"/>
      <c r="T130" s="6"/>
      <c r="U130" s="6"/>
    </row>
    <row r="131" spans="2:52" ht="15" thickBot="1">
      <c r="B131" s="6"/>
      <c r="C131" s="6"/>
      <c r="D131" s="6"/>
      <c r="E131" s="41"/>
      <c r="F131" s="7"/>
      <c r="S131" s="6"/>
      <c r="T131" s="6"/>
      <c r="U131" s="6"/>
    </row>
    <row r="132" spans="2:52"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78" t="s">
        <v>64</v>
      </c>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80"/>
      <c r="AW144" s="6"/>
      <c r="AX144" s="6"/>
      <c r="AY144" s="6"/>
      <c r="AZ144" s="6"/>
    </row>
    <row r="145" spans="2:52"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4">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4">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4">
      <c r="B149" s="17">
        <f t="shared" ref="B149:B167" si="5">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4">
      <c r="B150" s="17">
        <f t="shared" si="5"/>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4">
      <c r="B151" s="17">
        <f t="shared" si="5"/>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4">
      <c r="B152" s="17">
        <f t="shared" si="5"/>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4">
      <c r="B153" s="17">
        <f t="shared" si="5"/>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4">
      <c r="B154" s="17">
        <f t="shared" si="5"/>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4">
      <c r="B155" s="17">
        <f t="shared" si="5"/>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4">
      <c r="B156" s="17">
        <f t="shared" si="5"/>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4">
      <c r="B157" s="17">
        <f t="shared" si="5"/>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4">
      <c r="B158" s="17">
        <f t="shared" si="5"/>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4">
      <c r="B159" s="17">
        <f t="shared" si="5"/>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4">
      <c r="B160" s="17">
        <f t="shared" si="5"/>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4">
      <c r="B161" s="17">
        <f t="shared" si="5"/>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4">
      <c r="B162" s="17">
        <f t="shared" si="5"/>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4">
      <c r="B163" s="17">
        <f t="shared" si="5"/>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4">
      <c r="B164" s="17">
        <f t="shared" si="5"/>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4">
      <c r="B165" s="17">
        <f t="shared" si="5"/>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4">
      <c r="B166" s="17">
        <f t="shared" si="5"/>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4">
      <c r="B167" s="17">
        <f t="shared" si="5"/>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4">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5" thickBot="1">
      <c r="B171" s="6"/>
      <c r="C171" s="6"/>
      <c r="D171" s="6"/>
      <c r="E171" s="41"/>
      <c r="F171" s="7"/>
      <c r="S171" s="6"/>
      <c r="T171" s="6"/>
      <c r="U171" s="6"/>
    </row>
    <row r="172" spans="2:48" ht="19.2" thickTop="1" thickBot="1">
      <c r="B172" s="22" t="s">
        <v>16</v>
      </c>
      <c r="C172" s="11" t="s">
        <v>91</v>
      </c>
      <c r="D172" s="6"/>
      <c r="E172" s="41"/>
      <c r="F172" s="7"/>
      <c r="G172" s="6"/>
      <c r="H172" s="6"/>
      <c r="I172" s="6"/>
      <c r="S172" s="6"/>
      <c r="T172" s="6"/>
      <c r="U172" s="6"/>
    </row>
    <row r="173" spans="2:48" ht="1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78" t="s">
        <v>64</v>
      </c>
      <c r="J179" s="79"/>
      <c r="K179" s="79"/>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80"/>
    </row>
    <row r="180" spans="2:52"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4">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4">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4">
      <c r="B184" s="17">
        <f t="shared" ref="B184:B212" si="6">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4">
      <c r="B185" s="17">
        <f t="shared" si="6"/>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4">
      <c r="B186" s="17">
        <f t="shared" si="6"/>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4">
      <c r="B187" s="17">
        <f t="shared" si="6"/>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4">
      <c r="B188" s="17">
        <f t="shared" si="6"/>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4">
      <c r="B189" s="17">
        <f t="shared" si="6"/>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4">
      <c r="B190" s="17">
        <f t="shared" si="6"/>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4">
      <c r="B191" s="17">
        <f t="shared" si="6"/>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4">
      <c r="B192" s="17">
        <f t="shared" si="6"/>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4">
      <c r="B193" s="17">
        <f t="shared" si="6"/>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4">
      <c r="B194" s="17">
        <f t="shared" si="6"/>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4">
      <c r="B195" s="17">
        <f t="shared" si="6"/>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4">
      <c r="B196" s="17">
        <f t="shared" si="6"/>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4">
      <c r="B197" s="17">
        <f t="shared" si="6"/>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4">
      <c r="B198" s="17">
        <f t="shared" si="6"/>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4">
      <c r="B199" s="17">
        <f t="shared" si="6"/>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4">
      <c r="B200" s="17">
        <f t="shared" si="6"/>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4">
      <c r="B201" s="17">
        <f t="shared" si="6"/>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4">
      <c r="B202" s="17">
        <f t="shared" si="6"/>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4">
      <c r="B203" s="17">
        <f t="shared" si="6"/>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4">
      <c r="B204" s="17">
        <f t="shared" si="6"/>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4">
      <c r="B205" s="17">
        <f t="shared" si="6"/>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4">
      <c r="B206" s="17">
        <f t="shared" si="6"/>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4">
      <c r="B207" s="17">
        <f t="shared" si="6"/>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4">
      <c r="B208" s="17">
        <f t="shared" si="6"/>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4">
      <c r="B209" s="17">
        <f t="shared" si="6"/>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4">
      <c r="B210" s="17">
        <f t="shared" si="6"/>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4">
      <c r="B211" s="17">
        <f t="shared" si="6"/>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4">
      <c r="B212" s="17">
        <f t="shared" si="6"/>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4">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AH28:AI28"/>
    <mergeCell ref="AF28:AG28"/>
    <mergeCell ref="B2:AA2"/>
    <mergeCell ref="B4:T4"/>
    <mergeCell ref="B13:T13"/>
    <mergeCell ref="B14:T28"/>
    <mergeCell ref="Y13:AA13"/>
    <mergeCell ref="Y4:AA4"/>
    <mergeCell ref="Y11:AA11"/>
    <mergeCell ref="I179:AZ179"/>
    <mergeCell ref="B30:AA30"/>
    <mergeCell ref="G33:AA33"/>
    <mergeCell ref="G34:AA34"/>
    <mergeCell ref="G35:AA35"/>
    <mergeCell ref="G36:AA36"/>
    <mergeCell ref="G67:R67"/>
    <mergeCell ref="J42:N45"/>
    <mergeCell ref="J41:N41"/>
    <mergeCell ref="G104:AG104"/>
    <mergeCell ref="I144:AV144"/>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zoomScale="70" zoomScaleNormal="70" workbookViewId="0"/>
  </sheetViews>
  <sheetFormatPr defaultColWidth="8.77734375" defaultRowHeight="14.4"/>
  <cols>
    <col min="1" max="1" width="8.77734375" style="68" customWidth="1"/>
    <col min="2" max="2" width="22.5546875" style="68" customWidth="1"/>
    <col min="3" max="3" width="22.88671875" style="68" customWidth="1"/>
    <col min="4" max="5" width="21.88671875" style="68" customWidth="1"/>
    <col min="6" max="100" width="20.77734375" style="50" customWidth="1"/>
    <col min="101" max="101" width="24" style="50" customWidth="1"/>
    <col min="102" max="108" width="20.77734375" style="50" customWidth="1"/>
    <col min="109" max="109" width="8.77734375" style="50"/>
    <col min="110" max="110" width="9.5546875" style="50" bestFit="1" customWidth="1"/>
    <col min="111" max="16384" width="8.77734375" style="50"/>
  </cols>
  <sheetData>
    <row r="1" spans="1:108" ht="20.100000000000001" customHeight="1" thickTop="1" thickBot="1">
      <c r="A1" s="65"/>
      <c r="B1" s="65" t="s">
        <v>37</v>
      </c>
      <c r="C1" s="65" t="s">
        <v>38</v>
      </c>
      <c r="D1" s="65" t="s">
        <v>36</v>
      </c>
      <c r="E1" s="65" t="s">
        <v>43</v>
      </c>
      <c r="Q1" s="52"/>
    </row>
    <row r="2" spans="1:108" ht="20.100000000000001" customHeight="1" thickTop="1">
      <c r="A2" s="69" t="s">
        <v>71</v>
      </c>
      <c r="B2" s="66" t="s">
        <v>52</v>
      </c>
      <c r="C2" s="66" t="s">
        <v>53</v>
      </c>
      <c r="D2" s="66" t="s">
        <v>94</v>
      </c>
      <c r="E2" s="70">
        <v>0.80169597484312816</v>
      </c>
      <c r="F2" s="73"/>
      <c r="G2" s="74"/>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3"/>
      <c r="G3" s="74"/>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3"/>
      <c r="G4" s="74"/>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3"/>
      <c r="G5" s="74"/>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3"/>
      <c r="G6" s="74"/>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3"/>
      <c r="G7" s="74"/>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3"/>
      <c r="G8" s="74"/>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3"/>
      <c r="G9" s="74"/>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3"/>
      <c r="G10" s="74"/>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3"/>
      <c r="G11" s="74"/>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3"/>
      <c r="G12" s="74"/>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3"/>
      <c r="G13" s="74"/>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3"/>
      <c r="G14" s="74"/>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3"/>
      <c r="G15" s="74"/>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3"/>
      <c r="G16" s="74"/>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3"/>
      <c r="G17" s="74"/>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3"/>
      <c r="G18" s="74"/>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3"/>
      <c r="G19" s="74"/>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3"/>
      <c r="G20" s="74"/>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3"/>
      <c r="G21" s="74"/>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3"/>
      <c r="G22" s="74"/>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3"/>
      <c r="G23" s="74"/>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3"/>
      <c r="G24" s="74"/>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3"/>
      <c r="G25" s="74"/>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3"/>
      <c r="G26" s="74"/>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3"/>
      <c r="G27" s="74"/>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3"/>
      <c r="G28" s="74"/>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3"/>
      <c r="G29" s="74"/>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3"/>
      <c r="G30" s="74"/>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3"/>
      <c r="G31" s="74"/>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3"/>
      <c r="G32" s="74"/>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3"/>
      <c r="G33" s="74"/>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3"/>
      <c r="G34" s="74"/>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3"/>
      <c r="G35" s="74"/>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3"/>
      <c r="G36" s="74"/>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3"/>
      <c r="G37" s="74"/>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3"/>
      <c r="G38" s="74"/>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3"/>
      <c r="G39" s="74"/>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3"/>
      <c r="G40" s="74"/>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3"/>
      <c r="G41" s="74"/>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3"/>
      <c r="G42" s="74"/>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3"/>
      <c r="G43" s="74"/>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3"/>
      <c r="G44" s="74"/>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3"/>
      <c r="G45" s="74"/>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3"/>
      <c r="G46" s="74"/>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3"/>
      <c r="G47" s="74"/>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3"/>
      <c r="G48" s="74"/>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3"/>
      <c r="G49" s="74"/>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3"/>
      <c r="G50" s="74"/>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3"/>
      <c r="G51" s="74"/>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3"/>
      <c r="G52" s="74"/>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3"/>
      <c r="G53" s="74"/>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3"/>
      <c r="G54" s="74"/>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3"/>
      <c r="G55" s="74"/>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3"/>
      <c r="G56" s="74"/>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3"/>
      <c r="G57" s="74"/>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3"/>
      <c r="G58" s="74"/>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3"/>
      <c r="G59" s="74"/>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3"/>
      <c r="G60" s="74"/>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3"/>
      <c r="G61" s="74"/>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3"/>
      <c r="G62" s="74"/>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3"/>
      <c r="G63" s="74"/>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3"/>
      <c r="G64" s="74"/>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3"/>
      <c r="G65" s="74"/>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3"/>
      <c r="G66" s="74"/>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3"/>
      <c r="G67" s="74"/>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3"/>
      <c r="G68" s="74"/>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3"/>
      <c r="G69" s="74"/>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3"/>
      <c r="G70" s="74"/>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3"/>
      <c r="G71" s="74"/>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3"/>
      <c r="G72" s="74"/>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3"/>
      <c r="G73" s="74"/>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3"/>
      <c r="G74" s="74"/>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3"/>
      <c r="G75" s="74"/>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3"/>
      <c r="G76" s="74"/>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3"/>
      <c r="G77" s="74"/>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3"/>
      <c r="G78" s="74"/>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3"/>
      <c r="G79" s="74"/>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3"/>
      <c r="G80" s="74"/>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3"/>
      <c r="G81" s="74"/>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3"/>
      <c r="G82" s="74"/>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3"/>
      <c r="G83" s="74"/>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3"/>
      <c r="G84" s="74"/>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3"/>
      <c r="G85" s="74"/>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3"/>
      <c r="G86" s="74"/>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3"/>
      <c r="G87" s="74"/>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3"/>
      <c r="G88" s="74"/>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3"/>
      <c r="G89" s="74"/>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3"/>
      <c r="G90" s="74"/>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3"/>
      <c r="G91" s="74"/>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3"/>
      <c r="G92" s="74"/>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3"/>
      <c r="G93" s="74"/>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3"/>
      <c r="G94" s="74"/>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3"/>
      <c r="G95" s="74"/>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3"/>
      <c r="G96" s="74"/>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3"/>
      <c r="G97" s="74"/>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3"/>
      <c r="G98" s="74"/>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3"/>
      <c r="G99" s="74"/>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3"/>
      <c r="G100" s="74"/>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3"/>
      <c r="G101" s="74"/>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3"/>
      <c r="G102" s="74"/>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3"/>
      <c r="G103" s="74"/>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3"/>
      <c r="G104" s="74"/>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32" width="24.21875" style="1" customWidth="1"/>
    <col min="33" max="36" width="18.44140625" style="1" customWidth="1"/>
    <col min="37" max="46" width="16.21875" style="1" customWidth="1"/>
    <col min="47" max="47" width="17.5546875" style="1" customWidth="1"/>
    <col min="48" max="48" width="9" style="1" customWidth="1"/>
    <col min="49" max="53" width="8.109375" style="1" customWidth="1"/>
    <col min="54" max="54" width="5.44140625" style="1" customWidth="1"/>
    <col min="55" max="55" width="33.5546875" style="1" customWidth="1"/>
    <col min="56" max="56" width="8.109375" style="1" customWidth="1"/>
    <col min="57" max="80" width="8.109375" style="6" customWidth="1"/>
    <col min="81" max="106" width="6.21875" style="6" customWidth="1"/>
    <col min="107" max="16384" width="8.554687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102" t="s">
        <v>307</v>
      </c>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O2" s="3"/>
      <c r="AY2" s="6"/>
      <c r="AZ2" s="6"/>
      <c r="BA2" s="6"/>
      <c r="BB2" s="6"/>
      <c r="BC2" s="6"/>
      <c r="BD2" s="6"/>
    </row>
    <row r="3" spans="2:56" ht="21.75" customHeight="1">
      <c r="B3" s="1"/>
      <c r="C3" s="1"/>
      <c r="D3" s="1"/>
      <c r="E3" s="39"/>
      <c r="F3" s="1"/>
      <c r="AO3" s="3"/>
      <c r="AY3" s="6"/>
      <c r="AZ3" s="6"/>
      <c r="BA3" s="6"/>
      <c r="BB3" s="6"/>
      <c r="BC3" s="6"/>
      <c r="BD3" s="6"/>
    </row>
    <row r="4" spans="2:56" ht="33.6" customHeight="1">
      <c r="B4" s="103" t="s">
        <v>92</v>
      </c>
      <c r="C4" s="103"/>
      <c r="D4" s="103"/>
      <c r="E4" s="103"/>
      <c r="F4" s="103"/>
      <c r="G4" s="103"/>
      <c r="H4" s="103"/>
      <c r="I4" s="103"/>
      <c r="J4" s="103"/>
      <c r="K4" s="103"/>
      <c r="L4" s="103"/>
      <c r="M4" s="103"/>
      <c r="N4" s="103"/>
      <c r="O4" s="103"/>
      <c r="P4" s="103"/>
      <c r="Q4" s="103"/>
      <c r="R4" s="103"/>
      <c r="S4" s="103"/>
      <c r="T4" s="103"/>
      <c r="Y4" s="114" t="s">
        <v>6</v>
      </c>
      <c r="Z4" s="114"/>
      <c r="AA4" s="103"/>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15" t="s">
        <v>164</v>
      </c>
      <c r="Z11" s="116"/>
      <c r="AA11" s="117"/>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 customHeight="1" thickBot="1">
      <c r="B13" s="104" t="s">
        <v>0</v>
      </c>
      <c r="C13" s="103"/>
      <c r="D13" s="103"/>
      <c r="E13" s="103"/>
      <c r="F13" s="103"/>
      <c r="G13" s="103"/>
      <c r="H13" s="103"/>
      <c r="I13" s="103"/>
      <c r="J13" s="103"/>
      <c r="K13" s="103"/>
      <c r="L13" s="103"/>
      <c r="M13" s="103"/>
      <c r="N13" s="103"/>
      <c r="O13" s="103"/>
      <c r="P13" s="103"/>
      <c r="Q13" s="103"/>
      <c r="R13" s="103"/>
      <c r="S13" s="103"/>
      <c r="T13" s="103"/>
      <c r="U13" s="60"/>
      <c r="Y13" s="104" t="s">
        <v>45</v>
      </c>
      <c r="Z13" s="103"/>
      <c r="AA13" s="103"/>
      <c r="AF13" s="60"/>
      <c r="AG13" s="60"/>
      <c r="AH13" s="60"/>
      <c r="AO13" s="3"/>
      <c r="AP13" s="3"/>
    </row>
    <row r="14" spans="2:56" ht="25.5" customHeight="1" thickTop="1" thickBot="1">
      <c r="B14" s="105" t="s">
        <v>310</v>
      </c>
      <c r="C14" s="106"/>
      <c r="D14" s="106"/>
      <c r="E14" s="106"/>
      <c r="F14" s="106"/>
      <c r="G14" s="106"/>
      <c r="H14" s="106"/>
      <c r="I14" s="106"/>
      <c r="J14" s="106"/>
      <c r="K14" s="106"/>
      <c r="L14" s="106"/>
      <c r="M14" s="106"/>
      <c r="N14" s="106"/>
      <c r="O14" s="106"/>
      <c r="P14" s="106"/>
      <c r="Q14" s="106"/>
      <c r="R14" s="106"/>
      <c r="S14" s="106"/>
      <c r="T14" s="107"/>
      <c r="U14" s="3"/>
      <c r="Y14" s="61" t="s">
        <v>31</v>
      </c>
      <c r="Z14" s="61" t="s">
        <v>46</v>
      </c>
      <c r="AA14" s="61" t="s">
        <v>72</v>
      </c>
      <c r="AF14" s="55"/>
      <c r="AG14" s="56"/>
      <c r="AH14" s="56"/>
      <c r="AP14" s="3"/>
    </row>
    <row r="15" spans="2:56" ht="25.5" customHeight="1" thickTop="1">
      <c r="B15" s="108"/>
      <c r="C15" s="109"/>
      <c r="D15" s="109"/>
      <c r="E15" s="109"/>
      <c r="F15" s="109"/>
      <c r="G15" s="109"/>
      <c r="H15" s="109"/>
      <c r="I15" s="109"/>
      <c r="J15" s="109"/>
      <c r="K15" s="109"/>
      <c r="L15" s="109"/>
      <c r="M15" s="109"/>
      <c r="N15" s="109"/>
      <c r="O15" s="109"/>
      <c r="P15" s="109"/>
      <c r="Q15" s="109"/>
      <c r="R15" s="109"/>
      <c r="S15" s="109"/>
      <c r="T15" s="110"/>
      <c r="U15" s="3"/>
      <c r="Y15" s="62" t="s">
        <v>32</v>
      </c>
      <c r="Z15" s="62" t="s">
        <v>33</v>
      </c>
      <c r="AA15" s="62" t="s">
        <v>76</v>
      </c>
      <c r="AF15" s="55"/>
      <c r="AG15" s="56"/>
      <c r="AH15" s="56"/>
      <c r="AP15" s="3"/>
    </row>
    <row r="16" spans="2:56" ht="25.5" customHeight="1">
      <c r="B16" s="108"/>
      <c r="C16" s="109"/>
      <c r="D16" s="109"/>
      <c r="E16" s="109"/>
      <c r="F16" s="109"/>
      <c r="G16" s="109"/>
      <c r="H16" s="109"/>
      <c r="I16" s="109"/>
      <c r="J16" s="109"/>
      <c r="K16" s="109"/>
      <c r="L16" s="109"/>
      <c r="M16" s="109"/>
      <c r="N16" s="109"/>
      <c r="O16" s="109"/>
      <c r="P16" s="109"/>
      <c r="Q16" s="109"/>
      <c r="R16" s="109"/>
      <c r="S16" s="109"/>
      <c r="T16" s="110"/>
      <c r="U16" s="3"/>
      <c r="Y16" s="62" t="s">
        <v>47</v>
      </c>
      <c r="Z16" s="62" t="s">
        <v>54</v>
      </c>
      <c r="AA16" s="62" t="s">
        <v>77</v>
      </c>
      <c r="AG16" s="54"/>
      <c r="AH16" s="54"/>
      <c r="AP16" s="3"/>
    </row>
    <row r="17" spans="2:56" ht="25.5" customHeight="1">
      <c r="B17" s="108"/>
      <c r="C17" s="109"/>
      <c r="D17" s="109"/>
      <c r="E17" s="109"/>
      <c r="F17" s="109"/>
      <c r="G17" s="109"/>
      <c r="H17" s="109"/>
      <c r="I17" s="109"/>
      <c r="J17" s="109"/>
      <c r="K17" s="109"/>
      <c r="L17" s="109"/>
      <c r="M17" s="109"/>
      <c r="N17" s="109"/>
      <c r="O17" s="109"/>
      <c r="P17" s="109"/>
      <c r="Q17" s="109"/>
      <c r="R17" s="109"/>
      <c r="S17" s="109"/>
      <c r="T17" s="110"/>
      <c r="U17" s="3"/>
      <c r="Y17" s="62" t="s">
        <v>39</v>
      </c>
      <c r="Z17" s="62" t="s">
        <v>40</v>
      </c>
      <c r="AA17" s="62" t="s">
        <v>79</v>
      </c>
      <c r="AG17" s="54"/>
      <c r="AH17" s="54"/>
      <c r="AP17" s="3"/>
    </row>
    <row r="18" spans="2:56" ht="25.5" customHeight="1">
      <c r="B18" s="108"/>
      <c r="C18" s="109"/>
      <c r="D18" s="109"/>
      <c r="E18" s="109"/>
      <c r="F18" s="109"/>
      <c r="G18" s="109"/>
      <c r="H18" s="109"/>
      <c r="I18" s="109"/>
      <c r="J18" s="109"/>
      <c r="K18" s="109"/>
      <c r="L18" s="109"/>
      <c r="M18" s="109"/>
      <c r="N18" s="109"/>
      <c r="O18" s="109"/>
      <c r="P18" s="109"/>
      <c r="Q18" s="109"/>
      <c r="R18" s="109"/>
      <c r="S18" s="109"/>
      <c r="T18" s="110"/>
      <c r="U18" s="3"/>
      <c r="Y18" s="62" t="s">
        <v>35</v>
      </c>
      <c r="Z18" s="62" t="s">
        <v>34</v>
      </c>
      <c r="AA18" s="62" t="s">
        <v>75</v>
      </c>
      <c r="AG18" s="54"/>
      <c r="AH18" s="54"/>
      <c r="AO18" s="3"/>
    </row>
    <row r="19" spans="2:56" ht="25.5" customHeight="1">
      <c r="B19" s="108"/>
      <c r="C19" s="109"/>
      <c r="D19" s="109"/>
      <c r="E19" s="109"/>
      <c r="F19" s="109"/>
      <c r="G19" s="109"/>
      <c r="H19" s="109"/>
      <c r="I19" s="109"/>
      <c r="J19" s="109"/>
      <c r="K19" s="109"/>
      <c r="L19" s="109"/>
      <c r="M19" s="109"/>
      <c r="N19" s="109"/>
      <c r="O19" s="109"/>
      <c r="P19" s="109"/>
      <c r="Q19" s="109"/>
      <c r="R19" s="109"/>
      <c r="S19" s="109"/>
      <c r="T19" s="110"/>
      <c r="U19" s="3"/>
      <c r="Y19" s="62" t="s">
        <v>42</v>
      </c>
      <c r="Z19" s="62" t="s">
        <v>41</v>
      </c>
      <c r="AA19" s="62" t="s">
        <v>78</v>
      </c>
      <c r="AG19" s="54"/>
      <c r="AH19" s="54"/>
      <c r="AO19" s="3"/>
    </row>
    <row r="20" spans="2:56" ht="25.5" customHeight="1">
      <c r="B20" s="108"/>
      <c r="C20" s="109"/>
      <c r="D20" s="109"/>
      <c r="E20" s="109"/>
      <c r="F20" s="109"/>
      <c r="G20" s="109"/>
      <c r="H20" s="109"/>
      <c r="I20" s="109"/>
      <c r="J20" s="109"/>
      <c r="K20" s="109"/>
      <c r="L20" s="109"/>
      <c r="M20" s="109"/>
      <c r="N20" s="109"/>
      <c r="O20" s="109"/>
      <c r="P20" s="109"/>
      <c r="Q20" s="109"/>
      <c r="R20" s="109"/>
      <c r="S20" s="109"/>
      <c r="T20" s="110"/>
      <c r="U20" s="3"/>
      <c r="Y20" s="62" t="s">
        <v>48</v>
      </c>
      <c r="Z20" s="62" t="s">
        <v>55</v>
      </c>
      <c r="AA20" s="62" t="s">
        <v>83</v>
      </c>
      <c r="AO20" s="3"/>
    </row>
    <row r="21" spans="2:56" ht="25.5" customHeight="1">
      <c r="B21" s="108"/>
      <c r="C21" s="109"/>
      <c r="D21" s="109"/>
      <c r="E21" s="109"/>
      <c r="F21" s="109"/>
      <c r="G21" s="109"/>
      <c r="H21" s="109"/>
      <c r="I21" s="109"/>
      <c r="J21" s="109"/>
      <c r="K21" s="109"/>
      <c r="L21" s="109"/>
      <c r="M21" s="109"/>
      <c r="N21" s="109"/>
      <c r="O21" s="109"/>
      <c r="P21" s="109"/>
      <c r="Q21" s="109"/>
      <c r="R21" s="109"/>
      <c r="S21" s="109"/>
      <c r="T21" s="110"/>
      <c r="U21" s="3"/>
      <c r="Y21" s="62" t="s">
        <v>49</v>
      </c>
      <c r="Z21" s="62" t="s">
        <v>56</v>
      </c>
      <c r="AA21" s="62" t="s">
        <v>80</v>
      </c>
      <c r="AG21" s="54"/>
      <c r="AH21" s="54"/>
      <c r="AO21" s="3"/>
    </row>
    <row r="22" spans="2:56" ht="25.5" customHeight="1">
      <c r="B22" s="108"/>
      <c r="C22" s="109"/>
      <c r="D22" s="109"/>
      <c r="E22" s="109"/>
      <c r="F22" s="109"/>
      <c r="G22" s="109"/>
      <c r="H22" s="109"/>
      <c r="I22" s="109"/>
      <c r="J22" s="109"/>
      <c r="K22" s="109"/>
      <c r="L22" s="109"/>
      <c r="M22" s="109"/>
      <c r="N22" s="109"/>
      <c r="O22" s="109"/>
      <c r="P22" s="109"/>
      <c r="Q22" s="109"/>
      <c r="R22" s="109"/>
      <c r="S22" s="109"/>
      <c r="T22" s="110"/>
      <c r="U22" s="3"/>
      <c r="Y22" s="62" t="s">
        <v>50</v>
      </c>
      <c r="Z22" s="62" t="s">
        <v>60</v>
      </c>
      <c r="AA22" s="62" t="s">
        <v>81</v>
      </c>
      <c r="AG22" s="54"/>
      <c r="AH22" s="54"/>
      <c r="AO22" s="3"/>
      <c r="AP22" s="3"/>
    </row>
    <row r="23" spans="2:56" ht="25.5" customHeight="1">
      <c r="B23" s="108"/>
      <c r="C23" s="109"/>
      <c r="D23" s="109"/>
      <c r="E23" s="109"/>
      <c r="F23" s="109"/>
      <c r="G23" s="109"/>
      <c r="H23" s="109"/>
      <c r="I23" s="109"/>
      <c r="J23" s="109"/>
      <c r="K23" s="109"/>
      <c r="L23" s="109"/>
      <c r="M23" s="109"/>
      <c r="N23" s="109"/>
      <c r="O23" s="109"/>
      <c r="P23" s="109"/>
      <c r="Q23" s="109"/>
      <c r="R23" s="109"/>
      <c r="S23" s="109"/>
      <c r="T23" s="110"/>
      <c r="U23" s="3"/>
      <c r="Y23" s="62" t="s">
        <v>51</v>
      </c>
      <c r="Z23" s="62" t="s">
        <v>59</v>
      </c>
      <c r="AA23" s="62" t="s">
        <v>82</v>
      </c>
      <c r="AG23" s="54"/>
      <c r="AH23" s="54"/>
      <c r="AO23" s="3"/>
      <c r="AP23" s="3"/>
    </row>
    <row r="24" spans="2:56" ht="25.5" customHeight="1">
      <c r="B24" s="108"/>
      <c r="C24" s="109"/>
      <c r="D24" s="109"/>
      <c r="E24" s="109"/>
      <c r="F24" s="109"/>
      <c r="G24" s="109"/>
      <c r="H24" s="109"/>
      <c r="I24" s="109"/>
      <c r="J24" s="109"/>
      <c r="K24" s="109"/>
      <c r="L24" s="109"/>
      <c r="M24" s="109"/>
      <c r="N24" s="109"/>
      <c r="O24" s="109"/>
      <c r="P24" s="109"/>
      <c r="Q24" s="109"/>
      <c r="R24" s="109"/>
      <c r="S24" s="109"/>
      <c r="T24" s="110"/>
      <c r="U24" s="3"/>
      <c r="Y24" s="62" t="s">
        <v>52</v>
      </c>
      <c r="Z24" s="62" t="s">
        <v>58</v>
      </c>
      <c r="AA24" s="62" t="s">
        <v>73</v>
      </c>
      <c r="AG24" s="54"/>
      <c r="AH24" s="54"/>
      <c r="AO24" s="3"/>
      <c r="AP24" s="3"/>
    </row>
    <row r="25" spans="2:56" ht="25.5" customHeight="1">
      <c r="B25" s="108"/>
      <c r="C25" s="109"/>
      <c r="D25" s="109"/>
      <c r="E25" s="109"/>
      <c r="F25" s="109"/>
      <c r="G25" s="109"/>
      <c r="H25" s="109"/>
      <c r="I25" s="109"/>
      <c r="J25" s="109"/>
      <c r="K25" s="109"/>
      <c r="L25" s="109"/>
      <c r="M25" s="109"/>
      <c r="N25" s="109"/>
      <c r="O25" s="109"/>
      <c r="P25" s="109"/>
      <c r="Q25" s="109"/>
      <c r="R25" s="109"/>
      <c r="S25" s="109"/>
      <c r="T25" s="110"/>
      <c r="U25" s="3"/>
      <c r="Y25" s="62" t="s">
        <v>53</v>
      </c>
      <c r="Z25" s="62" t="s">
        <v>57</v>
      </c>
      <c r="AA25" s="62" t="s">
        <v>74</v>
      </c>
      <c r="AO25" s="3"/>
      <c r="AP25" s="3"/>
    </row>
    <row r="26" spans="2:56" ht="25.5" customHeight="1">
      <c r="B26" s="108"/>
      <c r="C26" s="109"/>
      <c r="D26" s="109"/>
      <c r="E26" s="109"/>
      <c r="F26" s="109"/>
      <c r="G26" s="109"/>
      <c r="H26" s="109"/>
      <c r="I26" s="109"/>
      <c r="J26" s="109"/>
      <c r="K26" s="109"/>
      <c r="L26" s="109"/>
      <c r="M26" s="109"/>
      <c r="N26" s="109"/>
      <c r="O26" s="109"/>
      <c r="P26" s="109"/>
      <c r="Q26" s="109"/>
      <c r="R26" s="109"/>
      <c r="S26" s="109"/>
      <c r="T26" s="110"/>
      <c r="U26" s="3"/>
      <c r="Y26" s="62" t="s">
        <v>105</v>
      </c>
      <c r="Z26" s="62" t="s">
        <v>103</v>
      </c>
      <c r="AA26" s="62" t="s">
        <v>104</v>
      </c>
      <c r="AE26" s="64"/>
      <c r="AF26" s="2"/>
      <c r="AG26" s="2"/>
      <c r="AH26" s="2"/>
      <c r="AI26" s="2"/>
      <c r="AO26" s="3"/>
      <c r="AP26" s="3"/>
    </row>
    <row r="27" spans="2:56" ht="25.5" customHeight="1">
      <c r="B27" s="108"/>
      <c r="C27" s="109"/>
      <c r="D27" s="109"/>
      <c r="E27" s="109"/>
      <c r="F27" s="109"/>
      <c r="G27" s="109"/>
      <c r="H27" s="109"/>
      <c r="I27" s="109"/>
      <c r="J27" s="109"/>
      <c r="K27" s="109"/>
      <c r="L27" s="109"/>
      <c r="M27" s="109"/>
      <c r="N27" s="109"/>
      <c r="O27" s="109"/>
      <c r="P27" s="109"/>
      <c r="Q27" s="109"/>
      <c r="R27" s="109"/>
      <c r="S27" s="109"/>
      <c r="T27" s="110"/>
      <c r="U27" s="3"/>
      <c r="V27" s="3"/>
      <c r="W27" s="3"/>
      <c r="X27" s="3"/>
      <c r="Y27" s="3"/>
      <c r="Z27" s="3"/>
      <c r="AA27" s="3"/>
      <c r="AC27" s="63"/>
      <c r="AD27" s="63"/>
      <c r="AE27" s="64"/>
      <c r="AF27" s="2"/>
      <c r="AG27" s="2"/>
      <c r="AH27" s="2"/>
      <c r="AI27" s="2"/>
      <c r="AO27" s="3"/>
      <c r="AP27" s="3"/>
    </row>
    <row r="28" spans="2:56" ht="47.25" customHeight="1">
      <c r="B28" s="111"/>
      <c r="C28" s="112"/>
      <c r="D28" s="112"/>
      <c r="E28" s="112"/>
      <c r="F28" s="112"/>
      <c r="G28" s="112"/>
      <c r="H28" s="112"/>
      <c r="I28" s="112"/>
      <c r="J28" s="112"/>
      <c r="K28" s="112"/>
      <c r="L28" s="112"/>
      <c r="M28" s="112"/>
      <c r="N28" s="112"/>
      <c r="O28" s="112"/>
      <c r="P28" s="112"/>
      <c r="Q28" s="112"/>
      <c r="R28" s="112"/>
      <c r="S28" s="112"/>
      <c r="T28" s="113"/>
      <c r="U28" s="3"/>
      <c r="V28" s="3"/>
      <c r="W28" s="3"/>
      <c r="X28" s="3"/>
      <c r="Y28" s="76"/>
      <c r="Z28" s="3"/>
      <c r="AA28" s="3"/>
      <c r="AC28" s="63"/>
      <c r="AD28" s="63"/>
      <c r="AE28" s="64"/>
      <c r="AF28" s="101"/>
      <c r="AG28" s="101"/>
      <c r="AH28" s="101"/>
      <c r="AI28" s="101"/>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81" t="s">
        <v>18</v>
      </c>
      <c r="C30" s="82"/>
      <c r="D30" s="82"/>
      <c r="E30" s="82"/>
      <c r="F30" s="82"/>
      <c r="G30" s="82"/>
      <c r="H30" s="82"/>
      <c r="I30" s="82"/>
      <c r="J30" s="82"/>
      <c r="K30" s="82"/>
      <c r="L30" s="82"/>
      <c r="M30" s="82"/>
      <c r="N30" s="82"/>
      <c r="O30" s="82"/>
      <c r="P30" s="82"/>
      <c r="Q30" s="82"/>
      <c r="R30" s="82"/>
      <c r="S30" s="82"/>
      <c r="T30" s="82"/>
      <c r="U30" s="82"/>
      <c r="V30" s="82"/>
      <c r="W30" s="82"/>
      <c r="X30" s="82"/>
      <c r="Y30" s="82"/>
      <c r="Z30" s="82"/>
      <c r="AA30" s="83"/>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84" t="s">
        <v>23</v>
      </c>
      <c r="H33" s="85"/>
      <c r="I33" s="85"/>
      <c r="J33" s="85"/>
      <c r="K33" s="85"/>
      <c r="L33" s="85"/>
      <c r="M33" s="85"/>
      <c r="N33" s="85"/>
      <c r="O33" s="85"/>
      <c r="P33" s="85"/>
      <c r="Q33" s="85"/>
      <c r="R33" s="85"/>
      <c r="S33" s="85"/>
      <c r="T33" s="85"/>
      <c r="U33" s="85"/>
      <c r="V33" s="85"/>
      <c r="W33" s="85"/>
      <c r="X33" s="85"/>
      <c r="Y33" s="85"/>
      <c r="Z33" s="85"/>
      <c r="AA33" s="86"/>
      <c r="AC33" s="63"/>
      <c r="AD33" s="63"/>
      <c r="AE33" s="64"/>
      <c r="BA33" s="6"/>
      <c r="BB33" s="6"/>
      <c r="BC33" s="6"/>
      <c r="BD33" s="6"/>
    </row>
    <row r="34" spans="2:116" ht="33.75" customHeight="1" thickTop="1">
      <c r="B34" s="14" t="s">
        <v>19</v>
      </c>
      <c r="C34" s="15" t="s">
        <v>22</v>
      </c>
      <c r="D34" s="16">
        <v>50</v>
      </c>
      <c r="E34" s="30">
        <v>29</v>
      </c>
      <c r="F34" s="36"/>
      <c r="G34" s="87" t="s">
        <v>302</v>
      </c>
      <c r="H34" s="88"/>
      <c r="I34" s="88"/>
      <c r="J34" s="88"/>
      <c r="K34" s="88"/>
      <c r="L34" s="88"/>
      <c r="M34" s="88"/>
      <c r="N34" s="88"/>
      <c r="O34" s="88"/>
      <c r="P34" s="88"/>
      <c r="Q34" s="88"/>
      <c r="R34" s="88"/>
      <c r="S34" s="88"/>
      <c r="T34" s="88"/>
      <c r="U34" s="88"/>
      <c r="V34" s="88"/>
      <c r="W34" s="88"/>
      <c r="X34" s="88"/>
      <c r="Y34" s="88"/>
      <c r="Z34" s="88"/>
      <c r="AA34" s="89"/>
      <c r="AC34" s="63"/>
      <c r="AD34" s="63"/>
      <c r="AE34" s="64"/>
      <c r="BA34" s="6"/>
      <c r="BB34" s="6"/>
      <c r="BC34" s="6"/>
      <c r="BD34" s="6"/>
    </row>
    <row r="35" spans="2:116" ht="33.9" customHeight="1">
      <c r="B35" s="14" t="s">
        <v>21</v>
      </c>
      <c r="C35" s="15" t="s">
        <v>22</v>
      </c>
      <c r="D35" s="16">
        <v>80</v>
      </c>
      <c r="E35" s="30" t="s">
        <v>51</v>
      </c>
      <c r="F35" s="36"/>
      <c r="G35" s="90" t="s">
        <v>299</v>
      </c>
      <c r="H35" s="91"/>
      <c r="I35" s="91"/>
      <c r="J35" s="91"/>
      <c r="K35" s="91"/>
      <c r="L35" s="91"/>
      <c r="M35" s="91"/>
      <c r="N35" s="91"/>
      <c r="O35" s="91"/>
      <c r="P35" s="91"/>
      <c r="Q35" s="91"/>
      <c r="R35" s="91"/>
      <c r="S35" s="91"/>
      <c r="T35" s="91"/>
      <c r="U35" s="91"/>
      <c r="V35" s="91"/>
      <c r="W35" s="91"/>
      <c r="X35" s="91"/>
      <c r="Y35" s="91"/>
      <c r="Z35" s="91"/>
      <c r="AA35" s="92"/>
      <c r="AC35" s="63"/>
      <c r="AD35" s="63"/>
      <c r="AE35" s="64"/>
      <c r="BA35" s="6"/>
      <c r="BB35" s="6"/>
      <c r="BC35" s="6"/>
      <c r="BD35" s="6"/>
    </row>
    <row r="36" spans="2:116" ht="33.75" customHeight="1">
      <c r="B36" s="14" t="s">
        <v>20</v>
      </c>
      <c r="C36" s="15" t="s">
        <v>22</v>
      </c>
      <c r="D36" s="16">
        <v>120</v>
      </c>
      <c r="E36" s="30">
        <v>95</v>
      </c>
      <c r="F36" s="36"/>
      <c r="G36" s="93" t="s">
        <v>301</v>
      </c>
      <c r="H36" s="94"/>
      <c r="I36" s="94"/>
      <c r="J36" s="94"/>
      <c r="K36" s="94"/>
      <c r="L36" s="94"/>
      <c r="M36" s="94"/>
      <c r="N36" s="94"/>
      <c r="O36" s="94"/>
      <c r="P36" s="94"/>
      <c r="Q36" s="94"/>
      <c r="R36" s="94"/>
      <c r="S36" s="94"/>
      <c r="T36" s="94"/>
      <c r="U36" s="94"/>
      <c r="V36" s="94"/>
      <c r="W36" s="94"/>
      <c r="X36" s="94"/>
      <c r="Y36" s="94"/>
      <c r="Z36" s="94"/>
      <c r="AA36" s="95"/>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4">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4">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4">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4">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4">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4">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4">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4">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4">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4">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4">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4">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 customHeight="1" thickTop="1" thickBot="1">
      <c r="B67" s="19" t="s">
        <v>2</v>
      </c>
      <c r="C67" s="19" t="s">
        <v>3</v>
      </c>
      <c r="D67" s="19" t="s">
        <v>4</v>
      </c>
      <c r="E67" s="44" t="s">
        <v>5</v>
      </c>
      <c r="G67" s="84" t="s">
        <v>64</v>
      </c>
      <c r="H67" s="85"/>
      <c r="I67" s="85"/>
      <c r="J67" s="85"/>
      <c r="K67" s="85"/>
      <c r="L67" s="85"/>
      <c r="M67" s="85"/>
      <c r="N67" s="85"/>
      <c r="O67" s="85"/>
      <c r="P67" s="85"/>
      <c r="Q67" s="85"/>
      <c r="R67" s="86"/>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3.4">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98" t="s">
        <v>64</v>
      </c>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100"/>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4">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4">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4">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4">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4">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4">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4">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4">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4">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4">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4">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4">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4">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4">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4">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4">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4">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4">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4">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4">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4">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3.4">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 thickBot="1">
      <c r="B131" s="6"/>
      <c r="C131" s="6"/>
      <c r="D131" s="6"/>
      <c r="E131" s="41"/>
      <c r="F131" s="7"/>
      <c r="S131" s="6"/>
      <c r="T131" s="6"/>
      <c r="U131" s="6"/>
      <c r="BB131" s="6"/>
      <c r="BC131" s="6"/>
      <c r="BD131" s="6"/>
    </row>
    <row r="132" spans="2:56"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78" t="s">
        <v>64</v>
      </c>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80"/>
      <c r="AV144" s="6"/>
      <c r="AW144" s="6"/>
      <c r="AX144" s="6"/>
      <c r="AY144" s="6"/>
      <c r="AZ144" s="6"/>
      <c r="BA144" s="6"/>
      <c r="BB144" s="6"/>
      <c r="BC144" s="6"/>
      <c r="BD144" s="6"/>
    </row>
    <row r="145" spans="2:56"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4">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4">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4">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4">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4">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4">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4">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4">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4">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4">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4">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4">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4">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4">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4">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4">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4">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4">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4">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4">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4">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3.4">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 thickBot="1">
      <c r="B171" s="6"/>
      <c r="C171" s="6"/>
      <c r="D171" s="6"/>
      <c r="E171" s="41"/>
      <c r="F171" s="7"/>
      <c r="S171" s="6"/>
      <c r="T171" s="6"/>
      <c r="U171" s="6"/>
      <c r="BB171" s="6"/>
      <c r="BC171" s="6"/>
      <c r="BD171" s="6"/>
    </row>
    <row r="172" spans="2:56" ht="19.2" thickTop="1" thickBot="1">
      <c r="B172" s="22" t="s">
        <v>16</v>
      </c>
      <c r="C172" s="11" t="s">
        <v>91</v>
      </c>
      <c r="D172" s="6"/>
      <c r="E172" s="41"/>
      <c r="F172" s="7"/>
      <c r="G172" s="6"/>
      <c r="H172" s="6"/>
      <c r="I172" s="6"/>
      <c r="S172" s="6"/>
      <c r="T172" s="6"/>
      <c r="U172" s="6"/>
      <c r="BB172" s="6"/>
      <c r="BC172" s="6"/>
      <c r="BD172" s="6"/>
    </row>
    <row r="173" spans="2:56" ht="1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78" t="s">
        <v>64</v>
      </c>
      <c r="J179" s="79"/>
      <c r="K179" s="79"/>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80"/>
      <c r="BD179" s="6"/>
    </row>
    <row r="180" spans="2:56"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4">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4">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4">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4">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4">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4">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4">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4">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4">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4">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4">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4">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4">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4">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4">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4">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4">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4">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4">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4">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4">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4">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4">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4">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4">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4">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4">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4">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4">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4">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4">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3.4">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G36:AA36"/>
    <mergeCell ref="G67:R67"/>
    <mergeCell ref="I179:BC179"/>
    <mergeCell ref="I144:AU144"/>
    <mergeCell ref="G104:AF104"/>
    <mergeCell ref="AF28:AG28"/>
    <mergeCell ref="AH28:AI28"/>
    <mergeCell ref="B30:AA30"/>
    <mergeCell ref="G33:AA33"/>
    <mergeCell ref="G35:AA35"/>
    <mergeCell ref="G34:AA34"/>
    <mergeCell ref="B14:T28"/>
    <mergeCell ref="B2:AA2"/>
    <mergeCell ref="B4:T4"/>
    <mergeCell ref="Y4:AA4"/>
    <mergeCell ref="Y11:AA11"/>
    <mergeCell ref="B13:T13"/>
    <mergeCell ref="Y13:AA13"/>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Case</vt:lpstr>
      <vt:lpstr>Flight Routes</vt:lpstr>
      <vt:lpstr>Answers</vt:lpstr>
      <vt:lpstr>_nCity</vt:lpstr>
      <vt:lpstr>_nIATA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2024-01-20T00:38:19Z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