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DD4CD50-D478-447B-8087-93B9279A56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Sheet1!$A$1:$C$30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K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M17" i="1"/>
  <c r="M18" i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L14" i="1"/>
  <c r="L15" i="1"/>
  <c r="L16" i="1"/>
  <c r="L17" i="1"/>
  <c r="L18" i="1"/>
  <c r="L19" i="1"/>
  <c r="M19" i="1" s="1"/>
  <c r="L20" i="1"/>
  <c r="M20" i="1" s="1"/>
  <c r="L21" i="1"/>
  <c r="M30" i="1" s="1"/>
  <c r="L22" i="1"/>
  <c r="M22" i="1" s="1"/>
  <c r="L23" i="1"/>
  <c r="M23" i="1" s="1"/>
  <c r="L24" i="1"/>
  <c r="M24" i="1" s="1"/>
  <c r="L25" i="1"/>
  <c r="L26" i="1"/>
  <c r="M26" i="1" s="1"/>
  <c r="L27" i="1"/>
  <c r="M27" i="1" s="1"/>
  <c r="L28" i="1"/>
  <c r="M28" i="1" s="1"/>
  <c r="L29" i="1"/>
  <c r="L30" i="1"/>
  <c r="L2" i="1"/>
  <c r="I2" i="1" l="1" a="1"/>
  <c r="I2" i="1" s="1"/>
  <c r="I1" i="1" s="1"/>
  <c r="M13" i="1"/>
  <c r="M15" i="1"/>
  <c r="M25" i="1"/>
  <c r="M16" i="1"/>
  <c r="M2" i="1"/>
  <c r="M29" i="1"/>
  <c r="M21" i="1"/>
  <c r="M1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<sst xmlns="http://schemas.openxmlformats.org/spreadsheetml/2006/main" count="87" uniqueCount="21">
  <si>
    <t>Group</t>
  </si>
  <si>
    <t>Week No</t>
  </si>
  <si>
    <t>Winning No</t>
  </si>
  <si>
    <t>Max Occurred No</t>
  </si>
  <si>
    <t>A</t>
  </si>
  <si>
    <t>5</t>
  </si>
  <si>
    <t>1, 4, 5</t>
  </si>
  <si>
    <t>1, 3, 4</t>
  </si>
  <si>
    <t>1</t>
  </si>
  <si>
    <t>3, 4, 5</t>
  </si>
  <si>
    <t>B</t>
  </si>
  <si>
    <t>2, 5</t>
  </si>
  <si>
    <t>2, 4</t>
  </si>
  <si>
    <t>C</t>
  </si>
  <si>
    <t>4</t>
  </si>
  <si>
    <t>3, 4</t>
  </si>
  <si>
    <t>3</t>
  </si>
  <si>
    <t>Week Number</t>
  </si>
  <si>
    <t>Final</t>
  </si>
  <si>
    <t>https://www.youtube.com/watch?v=71-F0lqDdjI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</si>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</sst>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9" xfId="0" quotePrefix="1" applyBorder="1"/>
    <xf numFmtId="0" fontId="0" fillId="0" borderId="8" xfId="0" applyFill="1" applyBorder="1"/>
    <xf numFmtId="0" fontId="0" fillId="0" borderId="11" xfId="0" applyFill="1" applyBorder="1"/>
    <xf numFmtId="0" fontId="1" fillId="3" borderId="0" xfId="0" applyFont="1" applyFill="1" applyBorder="1"/>
    <xf numFmtId="0" fontId="1" fillId="5" borderId="0" xfId="0" applyFont="1" applyFill="1" applyBorder="1"/>
    <xf numFmtId="0" fontId="0" fillId="4" borderId="0" xfId="0" applyFill="1"/>
    <xf numFmtId="0" fontId="2" fillId="0" borderId="0" xfId="1"/>
    <xf numFmtId="0" fontId="0" fillId="0" borderId="2" xfId="0" applyFill="1" applyBorder="1"/>
    <xf numFmtId="0" fontId="0" fillId="0" borderId="3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3</xdr:row>
      <xdr:rowOff>57150</xdr:rowOff>
    </xdr:from>
    <xdr:to>
      <xdr:col>3</xdr:col>
      <xdr:colOff>965200</xdr:colOff>
      <xdr:row>6</xdr:row>
      <xdr:rowOff>50800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B25DAAE-9171-475E-9424-A16E946164FB}"/>
            </a:ext>
          </a:extLst>
        </xdr:cNvPr>
        <xdr:cNvSpPr/>
      </xdr:nvSpPr>
      <xdr:spPr>
        <a:xfrm>
          <a:off x="2597150" y="609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57150</xdr:colOff>
      <xdr:row>0</xdr:row>
      <xdr:rowOff>139700</xdr:rowOff>
    </xdr:from>
    <xdr:to>
      <xdr:col>3</xdr:col>
      <xdr:colOff>914400</xdr:colOff>
      <xdr:row>3</xdr:row>
      <xdr:rowOff>88900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F66EE1C-0C66-4B52-BD26-9A89B40B7ACA}"/>
            </a:ext>
          </a:extLst>
        </xdr:cNvPr>
        <xdr:cNvSpPr/>
      </xdr:nvSpPr>
      <xdr:spPr>
        <a:xfrm>
          <a:off x="2444750" y="139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16</xdr:col>
      <xdr:colOff>200660</xdr:colOff>
      <xdr:row>20</xdr:row>
      <xdr:rowOff>22860</xdr:rowOff>
    </xdr:from>
    <xdr:to>
      <xdr:col>21</xdr:col>
      <xdr:colOff>574652</xdr:colOff>
      <xdr:row>74</xdr:row>
      <xdr:rowOff>137160</xdr:rowOff>
    </xdr:to>
    <xdr:pic>
      <xdr:nvPicPr>
        <xdr:cNvPr id="5" name="Picture 4" descr="A person wearing a sweater and blue pants&#10;&#10;Description automatically generated">
          <a:extLst>
            <a:ext uri="{FF2B5EF4-FFF2-40B4-BE49-F238E27FC236}">
              <a16:creationId xmlns:a16="http://schemas.microsoft.com/office/drawing/2014/main" id="{8A27F9CF-59B1-A6C0-B916-44B981C3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3860" y="3680460"/>
          <a:ext cx="3421992" cy="9989820"/>
        </a:xfrm>
        <a:prstGeom prst="rect">
          <a:avLst/>
        </a:prstGeom>
      </xdr:spPr>
    </xdr:pic>
    <xdr:clientData/>
  </xdr:twoCellAnchor>
  <xdr:twoCellAnchor>
    <xdr:from>
      <xdr:col>15</xdr:col>
      <xdr:colOff>579120</xdr:colOff>
      <xdr:row>6</xdr:row>
      <xdr:rowOff>158750</xdr:rowOff>
    </xdr:from>
    <xdr:to>
      <xdr:col>21</xdr:col>
      <xdr:colOff>471170</xdr:colOff>
      <xdr:row>19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93E033A-51C0-7FC5-716C-26C3B706868A}"/>
            </a:ext>
          </a:extLst>
        </xdr:cNvPr>
        <xdr:cNvSpPr/>
      </xdr:nvSpPr>
      <xdr:spPr>
        <a:xfrm>
          <a:off x="10332720" y="1256030"/>
          <a:ext cx="3549650" cy="229489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each group, find the maximum occurring Winning numbers within a period of 7 weeks . So if first period is 202310 (2023 is year and 10 is week number), then range will be 202310-202303. Also note, weeknumbers are discontinuous in Group B and C. So if 202418 is starting week, then range will be 202418-202411 even though this range may have missing week numbers. Also note the discontinuity in Group A because of changing year.</a:t>
          </a:r>
        </a:p>
      </xdr:txBody>
    </xdr:sp>
    <xdr:clientData/>
  </xdr:twoCellAnchor>
  <xdr:twoCellAnchor editAs="oneCell">
    <xdr:from>
      <xdr:col>14</xdr:col>
      <xdr:colOff>581660</xdr:colOff>
      <xdr:row>19</xdr:row>
      <xdr:rowOff>97790</xdr:rowOff>
    </xdr:from>
    <xdr:to>
      <xdr:col>16</xdr:col>
      <xdr:colOff>368300</xdr:colOff>
      <xdr:row>22</xdr:row>
      <xdr:rowOff>164251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9B915E3F-214D-47E2-A4C1-2CAFEB802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5660" y="3572510"/>
          <a:ext cx="100584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15</xdr:col>
      <xdr:colOff>60960</xdr:colOff>
      <xdr:row>1</xdr:row>
      <xdr:rowOff>114300</xdr:rowOff>
    </xdr:from>
    <xdr:to>
      <xdr:col>20</xdr:col>
      <xdr:colOff>213360</xdr:colOff>
      <xdr:row>5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59300F9-5CA9-E341-83F3-1766389556E6}"/>
            </a:ext>
          </a:extLst>
        </xdr:cNvPr>
        <xdr:cNvSpPr txBox="1"/>
      </xdr:nvSpPr>
      <xdr:spPr>
        <a:xfrm>
          <a:off x="9814560" y="297180"/>
          <a:ext cx="3200400" cy="632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He did not get the solution. The issue was with the very ppor definition of range.</a:t>
          </a:r>
          <a:r>
            <a:rPr lang="en-US" sz="1100" baseline="0"/>
            <a:t> There is no output if there is not an 8 week range available.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1-F0lqDdj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"/>
  <sheetViews>
    <sheetView tabSelected="1" workbookViewId="0">
      <selection activeCell="N6" sqref="N6"/>
    </sheetView>
  </sheetViews>
  <sheetFormatPr defaultRowHeight="14.4" x14ac:dyDescent="0.3"/>
  <cols>
    <col min="1" max="1" width="6.109375" bestFit="1" customWidth="1"/>
    <col min="2" max="2" width="8.44140625" bestFit="1" customWidth="1"/>
    <col min="3" max="3" width="10.5546875" bestFit="1" customWidth="1"/>
    <col min="4" max="4" width="14.33203125" customWidth="1"/>
    <col min="5" max="5" width="6.109375" bestFit="1" customWidth="1"/>
    <col min="6" max="6" width="8.44140625" bestFit="1" customWidth="1"/>
    <col min="7" max="7" width="10.5546875" bestFit="1" customWidth="1"/>
    <col min="8" max="8" width="15.44140625" bestFit="1" customWidth="1"/>
  </cols>
  <sheetData>
    <row r="1" spans="1:16" x14ac:dyDescent="0.3">
      <c r="A1" s="1" t="s">
        <v>0</v>
      </c>
      <c r="B1" s="2" t="s">
        <v>1</v>
      </c>
      <c r="C1" s="3" t="s">
        <v>2</v>
      </c>
      <c r="E1" s="16" t="s">
        <v>0</v>
      </c>
      <c r="F1" s="17" t="s">
        <v>1</v>
      </c>
      <c r="G1" s="17" t="s">
        <v>2</v>
      </c>
      <c r="H1" s="18" t="s">
        <v>3</v>
      </c>
      <c r="I1" s="18" t="b">
        <f>AND(_xlfn.ANCHORARRAY(I2))</f>
        <v>1</v>
      </c>
      <c r="K1" s="23" t="s">
        <v>18</v>
      </c>
      <c r="L1" s="22" t="s">
        <v>17</v>
      </c>
      <c r="O1" t="s">
        <v>20</v>
      </c>
      <c r="P1" s="25" t="s">
        <v>19</v>
      </c>
    </row>
    <row r="2" spans="1:16" x14ac:dyDescent="0.3">
      <c r="A2" s="4" t="s">
        <v>4</v>
      </c>
      <c r="B2" s="5">
        <v>202405</v>
      </c>
      <c r="C2" s="6">
        <v>5</v>
      </c>
      <c r="E2" s="10" t="s">
        <v>4</v>
      </c>
      <c r="F2" s="11">
        <v>202405</v>
      </c>
      <c r="G2" s="11">
        <v>5</v>
      </c>
      <c r="H2" s="12" t="s">
        <v>5</v>
      </c>
      <c r="I2" t="b" cm="1">
        <f t="array" ref="I2:I30">H2:H30=K2:K30</f>
        <v>1</v>
      </c>
      <c r="J2" t="str" cm="1">
        <f t="array" ref="J2:J30" xml:space="preserve"> _xlfn.LET(
      _xlpm.g, A2:A30,
      _xlpm.w, B2:B30,
      _xlpm.v, LEFT(_xlpm.w, 4) * 52 + RIGHT(_xlpm.w, 2),
      _xlfn.MAP(
          _xlpm.g,
          _xlpm.v,
          _xlfn.LAMBDA(_xlpm.a,_xlpm.b,
                 _xlfn.TEXTJOIN(
                          ", ",
                          ,
                          _xlfn._xlws.SORT(
                               _xlfn.MODE.MULT(
                                         IF(
                                            {1,1},
                                            _xlfn._xlws.FILTER(
                                                   C2:C30,
                                                   (_xlpm.g = _xlpm.a
                                                   ) *
                                                   (_xlpm.v &lt;= _xlpm.b
                                                   ) *
                                                   (_xlpm.v &gt; _xlpm.b - 8
                                                   )
                                            )
                                         )
                               )
                          )
                 )
          )
      )
  )</f>
        <v>5</v>
      </c>
      <c r="K2" s="24" t="str">
        <f>IF(M2,J2,"")</f>
        <v>5</v>
      </c>
      <c r="L2">
        <f>LEFT(F2,4)*52+RIGHT(F2,2)</f>
        <v>105253</v>
      </c>
      <c r="M2" t="b">
        <f>(L2-_xlfn.MINIFS($L$2:$L$30,$A$2:$A$30,A2))&gt;6</f>
        <v>1</v>
      </c>
    </row>
    <row r="3" spans="1:16" x14ac:dyDescent="0.3">
      <c r="A3" s="4" t="s">
        <v>4</v>
      </c>
      <c r="B3" s="5">
        <v>202404</v>
      </c>
      <c r="C3" s="6">
        <v>5</v>
      </c>
      <c r="E3" s="10" t="s">
        <v>4</v>
      </c>
      <c r="F3" s="11">
        <v>202404</v>
      </c>
      <c r="G3" s="11">
        <v>5</v>
      </c>
      <c r="H3" s="12" t="s">
        <v>6</v>
      </c>
      <c r="I3" t="b">
        <v>1</v>
      </c>
      <c r="J3" t="str">
        <v>1, 4, 5</v>
      </c>
      <c r="K3" s="24" t="str">
        <f t="shared" ref="K3:K30" si="0">IF(M3,J3,"")</f>
        <v>1, 4, 5</v>
      </c>
      <c r="L3">
        <f t="shared" ref="L3:L30" si="1">LEFT(F3,4)*52+RIGHT(F3,2)</f>
        <v>105252</v>
      </c>
      <c r="M3" t="b">
        <f t="shared" ref="M3:M30" si="2">(L3-_xlfn.MINIFS($L$2:$L$30,$A$2:$A$30,A3))&gt;6</f>
        <v>1</v>
      </c>
    </row>
    <row r="4" spans="1:16" x14ac:dyDescent="0.3">
      <c r="A4" s="4" t="s">
        <v>4</v>
      </c>
      <c r="B4" s="26">
        <v>202403</v>
      </c>
      <c r="C4" s="27">
        <v>5</v>
      </c>
      <c r="E4" s="10" t="s">
        <v>4</v>
      </c>
      <c r="F4" s="11">
        <v>202403</v>
      </c>
      <c r="G4" s="20">
        <v>5</v>
      </c>
      <c r="H4" s="12" t="s">
        <v>7</v>
      </c>
      <c r="I4" t="b">
        <v>1</v>
      </c>
      <c r="J4" t="str">
        <v>1, 3, 4</v>
      </c>
      <c r="K4" s="24" t="str">
        <f t="shared" si="0"/>
        <v>1, 3, 4</v>
      </c>
      <c r="L4">
        <f t="shared" si="1"/>
        <v>105251</v>
      </c>
      <c r="M4" t="b">
        <f t="shared" si="2"/>
        <v>1</v>
      </c>
    </row>
    <row r="5" spans="1:16" x14ac:dyDescent="0.3">
      <c r="A5" s="4" t="s">
        <v>4</v>
      </c>
      <c r="B5" s="26">
        <v>202402</v>
      </c>
      <c r="C5" s="27">
        <v>4</v>
      </c>
      <c r="E5" s="10" t="s">
        <v>4</v>
      </c>
      <c r="F5" s="11">
        <v>202402</v>
      </c>
      <c r="G5" s="20">
        <v>4</v>
      </c>
      <c r="H5" s="12" t="s">
        <v>8</v>
      </c>
      <c r="I5" t="b">
        <v>1</v>
      </c>
      <c r="J5" t="str">
        <v>1</v>
      </c>
      <c r="K5" s="24" t="str">
        <f t="shared" si="0"/>
        <v>1</v>
      </c>
      <c r="L5">
        <f t="shared" si="1"/>
        <v>105250</v>
      </c>
      <c r="M5" t="b">
        <f t="shared" si="2"/>
        <v>1</v>
      </c>
    </row>
    <row r="6" spans="1:16" x14ac:dyDescent="0.3">
      <c r="A6" s="4" t="s">
        <v>4</v>
      </c>
      <c r="B6" s="26">
        <v>202401</v>
      </c>
      <c r="C6" s="27">
        <v>1</v>
      </c>
      <c r="E6" s="10" t="s">
        <v>4</v>
      </c>
      <c r="F6" s="11">
        <v>202401</v>
      </c>
      <c r="G6" s="20">
        <v>1</v>
      </c>
      <c r="H6" s="12" t="s">
        <v>8</v>
      </c>
      <c r="I6" t="b">
        <v>1</v>
      </c>
      <c r="J6" t="str">
        <v>1</v>
      </c>
      <c r="K6" s="24" t="str">
        <f t="shared" si="0"/>
        <v>1</v>
      </c>
      <c r="L6">
        <f t="shared" si="1"/>
        <v>105249</v>
      </c>
      <c r="M6" t="b">
        <f t="shared" si="2"/>
        <v>1</v>
      </c>
    </row>
    <row r="7" spans="1:16" x14ac:dyDescent="0.3">
      <c r="A7" s="4" t="s">
        <v>4</v>
      </c>
      <c r="B7" s="26">
        <v>202352</v>
      </c>
      <c r="C7" s="27">
        <v>1</v>
      </c>
      <c r="E7" s="10" t="s">
        <v>4</v>
      </c>
      <c r="F7" s="11">
        <v>202352</v>
      </c>
      <c r="G7" s="20">
        <v>1</v>
      </c>
      <c r="H7" s="12" t="s">
        <v>7</v>
      </c>
      <c r="I7" t="b">
        <v>1</v>
      </c>
      <c r="J7" t="str">
        <v>1, 3, 4</v>
      </c>
      <c r="K7" s="24" t="str">
        <f t="shared" si="0"/>
        <v>1, 3, 4</v>
      </c>
      <c r="L7">
        <f t="shared" si="1"/>
        <v>105248</v>
      </c>
      <c r="M7" t="b">
        <f t="shared" si="2"/>
        <v>1</v>
      </c>
    </row>
    <row r="8" spans="1:16" x14ac:dyDescent="0.3">
      <c r="A8" s="4" t="s">
        <v>4</v>
      </c>
      <c r="B8" s="26">
        <v>202351</v>
      </c>
      <c r="C8" s="27">
        <v>2</v>
      </c>
      <c r="E8" s="10" t="s">
        <v>4</v>
      </c>
      <c r="F8" s="20">
        <v>202351</v>
      </c>
      <c r="G8" s="20">
        <v>2</v>
      </c>
      <c r="H8" s="12" t="s">
        <v>9</v>
      </c>
      <c r="I8" t="b">
        <v>1</v>
      </c>
      <c r="J8" t="str">
        <v>3, 4, 5</v>
      </c>
      <c r="K8" s="24" t="str">
        <f t="shared" si="0"/>
        <v>3, 4, 5</v>
      </c>
      <c r="L8">
        <f t="shared" si="1"/>
        <v>105247</v>
      </c>
      <c r="M8" t="b">
        <f t="shared" si="2"/>
        <v>1</v>
      </c>
    </row>
    <row r="9" spans="1:16" x14ac:dyDescent="0.3">
      <c r="A9" s="4" t="s">
        <v>4</v>
      </c>
      <c r="B9" s="26">
        <v>202350</v>
      </c>
      <c r="C9" s="27">
        <v>4</v>
      </c>
      <c r="E9" s="10" t="s">
        <v>4</v>
      </c>
      <c r="F9" s="20">
        <v>202350</v>
      </c>
      <c r="G9" s="20">
        <v>4</v>
      </c>
      <c r="H9" s="12"/>
      <c r="I9" t="b">
        <v>1</v>
      </c>
      <c r="J9" t="str">
        <v>3, 4, 5</v>
      </c>
      <c r="K9" s="24" t="str">
        <f t="shared" si="0"/>
        <v/>
      </c>
      <c r="L9">
        <f t="shared" si="1"/>
        <v>105246</v>
      </c>
      <c r="M9" t="b">
        <f t="shared" si="2"/>
        <v>0</v>
      </c>
    </row>
    <row r="10" spans="1:16" x14ac:dyDescent="0.3">
      <c r="A10" s="4" t="s">
        <v>4</v>
      </c>
      <c r="B10" s="26">
        <v>202349</v>
      </c>
      <c r="C10" s="27">
        <v>3</v>
      </c>
      <c r="E10" s="10" t="s">
        <v>4</v>
      </c>
      <c r="F10" s="20">
        <v>202349</v>
      </c>
      <c r="G10" s="20">
        <v>3</v>
      </c>
      <c r="H10" s="12"/>
      <c r="I10" t="b">
        <v>1</v>
      </c>
      <c r="J10" t="str">
        <v>3, 5</v>
      </c>
      <c r="K10" s="24" t="str">
        <f t="shared" si="0"/>
        <v/>
      </c>
      <c r="L10">
        <f t="shared" si="1"/>
        <v>105245</v>
      </c>
      <c r="M10" t="b">
        <f t="shared" si="2"/>
        <v>0</v>
      </c>
    </row>
    <row r="11" spans="1:16" x14ac:dyDescent="0.3">
      <c r="A11" s="4" t="s">
        <v>4</v>
      </c>
      <c r="B11" s="26">
        <v>202348</v>
      </c>
      <c r="C11" s="27">
        <v>3</v>
      </c>
      <c r="E11" s="10" t="s">
        <v>4</v>
      </c>
      <c r="F11" s="20">
        <v>202348</v>
      </c>
      <c r="G11" s="20">
        <v>3</v>
      </c>
      <c r="H11" s="12"/>
      <c r="I11" t="b">
        <v>1</v>
      </c>
      <c r="J11" t="str">
        <v>5</v>
      </c>
      <c r="K11" s="24" t="str">
        <f t="shared" si="0"/>
        <v/>
      </c>
      <c r="L11">
        <f t="shared" si="1"/>
        <v>105244</v>
      </c>
      <c r="M11" t="b">
        <f t="shared" si="2"/>
        <v>0</v>
      </c>
    </row>
    <row r="12" spans="1:16" x14ac:dyDescent="0.3">
      <c r="A12" s="4" t="s">
        <v>4</v>
      </c>
      <c r="B12" s="26">
        <v>202347</v>
      </c>
      <c r="C12" s="27">
        <v>1</v>
      </c>
      <c r="E12" s="10" t="s">
        <v>4</v>
      </c>
      <c r="F12" s="20">
        <v>202347</v>
      </c>
      <c r="G12" s="20">
        <v>1</v>
      </c>
      <c r="H12" s="12"/>
      <c r="I12" t="b">
        <v>1</v>
      </c>
      <c r="J12" t="str">
        <v>5</v>
      </c>
      <c r="K12" s="24" t="str">
        <f t="shared" si="0"/>
        <v/>
      </c>
      <c r="L12">
        <f t="shared" si="1"/>
        <v>105243</v>
      </c>
      <c r="M12" t="b">
        <f t="shared" si="2"/>
        <v>0</v>
      </c>
    </row>
    <row r="13" spans="1:16" x14ac:dyDescent="0.3">
      <c r="A13" s="4" t="s">
        <v>4</v>
      </c>
      <c r="B13" s="26">
        <v>202346</v>
      </c>
      <c r="C13" s="27">
        <v>4</v>
      </c>
      <c r="E13" s="10" t="s">
        <v>4</v>
      </c>
      <c r="F13" s="20">
        <v>202346</v>
      </c>
      <c r="G13" s="20">
        <v>4</v>
      </c>
      <c r="H13" s="12"/>
      <c r="I13" t="b">
        <v>1</v>
      </c>
      <c r="J13" t="str">
        <v>5</v>
      </c>
      <c r="K13" s="24" t="str">
        <f t="shared" si="0"/>
        <v/>
      </c>
      <c r="L13">
        <f t="shared" si="1"/>
        <v>105242</v>
      </c>
      <c r="M13" t="b">
        <f t="shared" si="2"/>
        <v>0</v>
      </c>
    </row>
    <row r="14" spans="1:16" x14ac:dyDescent="0.3">
      <c r="A14" s="4" t="s">
        <v>4</v>
      </c>
      <c r="B14" s="26">
        <v>202345</v>
      </c>
      <c r="C14" s="27">
        <v>5</v>
      </c>
      <c r="E14" s="10" t="s">
        <v>4</v>
      </c>
      <c r="F14" s="20">
        <v>202345</v>
      </c>
      <c r="G14" s="20">
        <v>5</v>
      </c>
      <c r="H14" s="12"/>
      <c r="I14" t="b">
        <v>1</v>
      </c>
      <c r="J14" t="str">
        <v>5</v>
      </c>
      <c r="K14" s="24" t="str">
        <f t="shared" si="0"/>
        <v/>
      </c>
      <c r="L14">
        <f t="shared" si="1"/>
        <v>105241</v>
      </c>
      <c r="M14" t="b">
        <f t="shared" si="2"/>
        <v>0</v>
      </c>
    </row>
    <row r="15" spans="1:16" x14ac:dyDescent="0.3">
      <c r="A15" s="4" t="s">
        <v>4</v>
      </c>
      <c r="B15" s="26">
        <v>202344</v>
      </c>
      <c r="C15" s="27">
        <v>5</v>
      </c>
      <c r="E15" s="10" t="s">
        <v>4</v>
      </c>
      <c r="F15" s="20">
        <v>202344</v>
      </c>
      <c r="G15" s="20">
        <v>5</v>
      </c>
      <c r="H15" s="12"/>
      <c r="I15" t="b">
        <v>1</v>
      </c>
      <c r="J15" t="str">
        <v>5</v>
      </c>
      <c r="K15" s="24" t="str">
        <f t="shared" si="0"/>
        <v/>
      </c>
      <c r="L15">
        <f t="shared" si="1"/>
        <v>105240</v>
      </c>
      <c r="M15" t="b">
        <f t="shared" si="2"/>
        <v>0</v>
      </c>
    </row>
    <row r="16" spans="1:16" x14ac:dyDescent="0.3">
      <c r="A16" s="4" t="s">
        <v>10</v>
      </c>
      <c r="B16" s="26">
        <v>202418</v>
      </c>
      <c r="C16" s="27">
        <v>5</v>
      </c>
      <c r="E16" s="10" t="s">
        <v>10</v>
      </c>
      <c r="F16" s="20">
        <v>202418</v>
      </c>
      <c r="G16" s="11">
        <v>5</v>
      </c>
      <c r="H16" s="12" t="s">
        <v>5</v>
      </c>
      <c r="I16" t="b">
        <v>1</v>
      </c>
      <c r="J16" t="str">
        <v>5</v>
      </c>
      <c r="K16" s="24" t="str">
        <f t="shared" si="0"/>
        <v>5</v>
      </c>
      <c r="L16">
        <f t="shared" si="1"/>
        <v>105266</v>
      </c>
      <c r="M16" t="b">
        <f t="shared" si="2"/>
        <v>1</v>
      </c>
    </row>
    <row r="17" spans="1:13" x14ac:dyDescent="0.3">
      <c r="A17" s="4" t="s">
        <v>10</v>
      </c>
      <c r="B17" s="26">
        <v>202412</v>
      </c>
      <c r="C17" s="27">
        <v>5</v>
      </c>
      <c r="E17" s="10" t="s">
        <v>10</v>
      </c>
      <c r="F17" s="11">
        <v>202412</v>
      </c>
      <c r="G17" s="11">
        <v>5</v>
      </c>
      <c r="H17" s="12" t="s">
        <v>11</v>
      </c>
      <c r="I17" t="b">
        <v>1</v>
      </c>
      <c r="J17" t="str">
        <v>2, 5</v>
      </c>
      <c r="K17" s="24" t="str">
        <f t="shared" si="0"/>
        <v>2, 5</v>
      </c>
      <c r="L17">
        <f t="shared" si="1"/>
        <v>105260</v>
      </c>
      <c r="M17" t="b">
        <f t="shared" si="2"/>
        <v>1</v>
      </c>
    </row>
    <row r="18" spans="1:13" x14ac:dyDescent="0.3">
      <c r="A18" s="4" t="s">
        <v>10</v>
      </c>
      <c r="B18" s="26">
        <v>202411</v>
      </c>
      <c r="C18" s="27">
        <v>2</v>
      </c>
      <c r="E18" s="10" t="s">
        <v>10</v>
      </c>
      <c r="F18" s="11">
        <v>202411</v>
      </c>
      <c r="G18" s="11">
        <v>2</v>
      </c>
      <c r="H18" s="12" t="s">
        <v>12</v>
      </c>
      <c r="I18" t="b">
        <v>1</v>
      </c>
      <c r="J18" t="str">
        <v>2, 4</v>
      </c>
      <c r="K18" s="24" t="str">
        <f t="shared" si="0"/>
        <v>2, 4</v>
      </c>
      <c r="L18">
        <f t="shared" si="1"/>
        <v>105259</v>
      </c>
      <c r="M18" t="b">
        <f t="shared" si="2"/>
        <v>1</v>
      </c>
    </row>
    <row r="19" spans="1:13" x14ac:dyDescent="0.3">
      <c r="A19" s="4" t="s">
        <v>10</v>
      </c>
      <c r="B19" s="26">
        <v>202404</v>
      </c>
      <c r="C19" s="27">
        <v>4</v>
      </c>
      <c r="E19" s="10" t="s">
        <v>10</v>
      </c>
      <c r="F19" s="11">
        <v>202404</v>
      </c>
      <c r="G19" s="11">
        <v>4</v>
      </c>
      <c r="H19" s="12"/>
      <c r="I19" t="b">
        <v>1</v>
      </c>
      <c r="J19" t="str">
        <v>4</v>
      </c>
      <c r="K19" s="24" t="str">
        <f t="shared" si="0"/>
        <v/>
      </c>
      <c r="L19">
        <f t="shared" si="1"/>
        <v>105252</v>
      </c>
      <c r="M19" t="b">
        <f t="shared" si="2"/>
        <v>0</v>
      </c>
    </row>
    <row r="20" spans="1:13" x14ac:dyDescent="0.3">
      <c r="A20" s="4" t="s">
        <v>13</v>
      </c>
      <c r="B20" s="26">
        <v>202341</v>
      </c>
      <c r="C20" s="27">
        <v>1</v>
      </c>
      <c r="E20" s="10" t="s">
        <v>13</v>
      </c>
      <c r="F20" s="20">
        <v>202341</v>
      </c>
      <c r="G20" s="11">
        <v>1</v>
      </c>
      <c r="H20" s="12" t="s">
        <v>5</v>
      </c>
      <c r="I20" t="b">
        <v>1</v>
      </c>
      <c r="J20" t="str">
        <v>5</v>
      </c>
      <c r="K20" s="24" t="str">
        <f t="shared" si="0"/>
        <v>5</v>
      </c>
      <c r="L20">
        <f t="shared" si="1"/>
        <v>105237</v>
      </c>
      <c r="M20" t="b">
        <f t="shared" si="2"/>
        <v>1</v>
      </c>
    </row>
    <row r="21" spans="1:13" x14ac:dyDescent="0.3">
      <c r="A21" s="4" t="s">
        <v>13</v>
      </c>
      <c r="B21" s="26">
        <v>202340</v>
      </c>
      <c r="C21" s="27">
        <v>2</v>
      </c>
      <c r="E21" s="10" t="s">
        <v>13</v>
      </c>
      <c r="F21" s="20">
        <v>202340</v>
      </c>
      <c r="G21" s="11">
        <v>2</v>
      </c>
      <c r="H21" s="12" t="s">
        <v>5</v>
      </c>
      <c r="I21" t="b">
        <v>1</v>
      </c>
      <c r="J21" t="str">
        <v>5</v>
      </c>
      <c r="K21" s="24" t="str">
        <f t="shared" si="0"/>
        <v>5</v>
      </c>
      <c r="L21">
        <f t="shared" si="1"/>
        <v>105236</v>
      </c>
      <c r="M21" t="b">
        <f t="shared" si="2"/>
        <v>1</v>
      </c>
    </row>
    <row r="22" spans="1:13" x14ac:dyDescent="0.3">
      <c r="A22" s="4" t="s">
        <v>13</v>
      </c>
      <c r="B22" s="26">
        <v>202339</v>
      </c>
      <c r="C22" s="27">
        <v>5</v>
      </c>
      <c r="E22" s="10" t="s">
        <v>13</v>
      </c>
      <c r="F22" s="20">
        <v>202339</v>
      </c>
      <c r="G22" s="11">
        <v>5</v>
      </c>
      <c r="H22" s="12" t="s">
        <v>5</v>
      </c>
      <c r="I22" t="b">
        <v>1</v>
      </c>
      <c r="J22" t="str">
        <v>5</v>
      </c>
      <c r="K22" s="24" t="str">
        <f t="shared" si="0"/>
        <v>5</v>
      </c>
      <c r="L22">
        <f t="shared" si="1"/>
        <v>105235</v>
      </c>
      <c r="M22" t="b">
        <f t="shared" si="2"/>
        <v>1</v>
      </c>
    </row>
    <row r="23" spans="1:13" x14ac:dyDescent="0.3">
      <c r="A23" s="4" t="s">
        <v>13</v>
      </c>
      <c r="B23" s="5">
        <v>202338</v>
      </c>
      <c r="C23" s="6">
        <v>5</v>
      </c>
      <c r="E23" s="10" t="s">
        <v>13</v>
      </c>
      <c r="F23" s="20">
        <v>202338</v>
      </c>
      <c r="G23" s="11">
        <v>5</v>
      </c>
      <c r="H23" s="19" t="s">
        <v>14</v>
      </c>
      <c r="I23" t="b">
        <v>1</v>
      </c>
      <c r="J23" t="str">
        <v>4</v>
      </c>
      <c r="K23" s="24" t="str">
        <f t="shared" si="0"/>
        <v>4</v>
      </c>
      <c r="L23">
        <f t="shared" si="1"/>
        <v>105234</v>
      </c>
      <c r="M23" t="b">
        <f t="shared" si="2"/>
        <v>1</v>
      </c>
    </row>
    <row r="24" spans="1:13" x14ac:dyDescent="0.3">
      <c r="A24" s="4" t="s">
        <v>13</v>
      </c>
      <c r="B24" s="5">
        <v>202334</v>
      </c>
      <c r="C24" s="6">
        <v>5</v>
      </c>
      <c r="E24" s="10" t="s">
        <v>13</v>
      </c>
      <c r="F24" s="20">
        <v>202334</v>
      </c>
      <c r="G24" s="11">
        <v>5</v>
      </c>
      <c r="H24" s="19" t="s">
        <v>14</v>
      </c>
      <c r="I24" t="b">
        <v>1</v>
      </c>
      <c r="J24" t="str">
        <v>4</v>
      </c>
      <c r="K24" s="24" t="str">
        <f t="shared" si="0"/>
        <v>4</v>
      </c>
      <c r="L24">
        <f t="shared" si="1"/>
        <v>105230</v>
      </c>
      <c r="M24" t="b">
        <f t="shared" si="2"/>
        <v>1</v>
      </c>
    </row>
    <row r="25" spans="1:13" x14ac:dyDescent="0.3">
      <c r="A25" s="4" t="s">
        <v>13</v>
      </c>
      <c r="B25" s="5">
        <v>202333</v>
      </c>
      <c r="C25" s="6">
        <v>4</v>
      </c>
      <c r="E25" s="10" t="s">
        <v>13</v>
      </c>
      <c r="F25" s="20">
        <v>202333</v>
      </c>
      <c r="G25" s="11">
        <v>4</v>
      </c>
      <c r="H25" s="19" t="s">
        <v>14</v>
      </c>
      <c r="I25" t="b">
        <v>1</v>
      </c>
      <c r="J25" t="str">
        <v>4</v>
      </c>
      <c r="K25" s="24" t="str">
        <f t="shared" si="0"/>
        <v>4</v>
      </c>
      <c r="L25">
        <f t="shared" si="1"/>
        <v>105229</v>
      </c>
      <c r="M25" t="b">
        <f t="shared" si="2"/>
        <v>1</v>
      </c>
    </row>
    <row r="26" spans="1:13" x14ac:dyDescent="0.3">
      <c r="A26" s="4" t="s">
        <v>13</v>
      </c>
      <c r="B26" s="5">
        <v>202332</v>
      </c>
      <c r="C26" s="6">
        <v>4</v>
      </c>
      <c r="E26" s="10" t="s">
        <v>13</v>
      </c>
      <c r="F26" s="20">
        <v>202332</v>
      </c>
      <c r="G26" s="11">
        <v>4</v>
      </c>
      <c r="H26" s="19" t="s">
        <v>15</v>
      </c>
      <c r="I26" t="b">
        <v>1</v>
      </c>
      <c r="J26" t="str">
        <v>3, 4</v>
      </c>
      <c r="K26" s="24" t="str">
        <f t="shared" si="0"/>
        <v>3, 4</v>
      </c>
      <c r="L26">
        <f t="shared" si="1"/>
        <v>105228</v>
      </c>
      <c r="M26" t="b">
        <f t="shared" si="2"/>
        <v>1</v>
      </c>
    </row>
    <row r="27" spans="1:13" x14ac:dyDescent="0.3">
      <c r="A27" s="4" t="s">
        <v>13</v>
      </c>
      <c r="B27" s="5">
        <v>202331</v>
      </c>
      <c r="C27" s="6">
        <v>4</v>
      </c>
      <c r="E27" s="10" t="s">
        <v>13</v>
      </c>
      <c r="F27" s="21">
        <v>202331</v>
      </c>
      <c r="G27" s="11">
        <v>4</v>
      </c>
      <c r="H27" s="19" t="s">
        <v>16</v>
      </c>
      <c r="I27" t="b">
        <v>1</v>
      </c>
      <c r="J27" t="str">
        <v>3</v>
      </c>
      <c r="K27" s="24" t="str">
        <f t="shared" si="0"/>
        <v>3</v>
      </c>
      <c r="L27">
        <f t="shared" si="1"/>
        <v>105227</v>
      </c>
      <c r="M27" t="b">
        <f t="shared" si="2"/>
        <v>1</v>
      </c>
    </row>
    <row r="28" spans="1:13" x14ac:dyDescent="0.3">
      <c r="A28" s="4" t="s">
        <v>13</v>
      </c>
      <c r="B28" s="5">
        <v>202327</v>
      </c>
      <c r="C28" s="6">
        <v>3</v>
      </c>
      <c r="E28" s="10" t="s">
        <v>13</v>
      </c>
      <c r="F28" s="11">
        <v>202327</v>
      </c>
      <c r="G28" s="11">
        <v>3</v>
      </c>
      <c r="H28" s="19"/>
      <c r="I28" t="b">
        <v>1</v>
      </c>
      <c r="J28" t="str">
        <v>3</v>
      </c>
      <c r="K28" s="24" t="str">
        <f t="shared" si="0"/>
        <v/>
      </c>
      <c r="L28">
        <f t="shared" si="1"/>
        <v>105223</v>
      </c>
      <c r="M28" t="b">
        <f t="shared" si="2"/>
        <v>0</v>
      </c>
    </row>
    <row r="29" spans="1:13" x14ac:dyDescent="0.3">
      <c r="A29" s="4" t="s">
        <v>13</v>
      </c>
      <c r="B29" s="5">
        <v>202326</v>
      </c>
      <c r="C29" s="6">
        <v>3</v>
      </c>
      <c r="E29" s="10" t="s">
        <v>13</v>
      </c>
      <c r="F29" s="11">
        <v>202326</v>
      </c>
      <c r="G29" s="11">
        <v>3</v>
      </c>
      <c r="H29" s="12"/>
      <c r="I29" t="b">
        <v>1</v>
      </c>
      <c r="J29" t="str">
        <v>1, 3</v>
      </c>
      <c r="K29" s="24" t="str">
        <f t="shared" si="0"/>
        <v/>
      </c>
      <c r="L29">
        <f t="shared" si="1"/>
        <v>105222</v>
      </c>
      <c r="M29" t="b">
        <f t="shared" si="2"/>
        <v>0</v>
      </c>
    </row>
    <row r="30" spans="1:13" x14ac:dyDescent="0.3">
      <c r="A30" s="7" t="s">
        <v>13</v>
      </c>
      <c r="B30" s="8">
        <v>202321</v>
      </c>
      <c r="C30" s="9">
        <v>1</v>
      </c>
      <c r="E30" s="13" t="s">
        <v>13</v>
      </c>
      <c r="F30" s="14">
        <v>202321</v>
      </c>
      <c r="G30" s="14">
        <v>1</v>
      </c>
      <c r="H30" s="15"/>
      <c r="I30" t="b">
        <v>1</v>
      </c>
      <c r="J30" t="str">
        <v>1</v>
      </c>
      <c r="K30" s="24" t="str">
        <f t="shared" si="0"/>
        <v/>
      </c>
      <c r="L30">
        <f t="shared" si="1"/>
        <v>105217</v>
      </c>
      <c r="M30" t="b">
        <f t="shared" si="2"/>
        <v>0</v>
      </c>
    </row>
  </sheetData>
  <autoFilter ref="A1:C30" xr:uid="{00000000-0001-0000-0000-000000000000}"/>
  <hyperlinks>
    <hyperlink ref="P1" r:id="rId1" xr:uid="{BE219F30-019B-433A-977C-4EE931C636DE}"/>
  </hyperlinks>
  <pageMargins left="0.7" right="0.7" top="0.75" bottom="0.75" header="0.3" footer="0.3"/>
  <pageSetup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2024-03-03T04:50:38Z</dcterms:modified>
  <cp:category/>
  <cp:contentStatus/>
</cp:coreProperties>
</file>