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0" documentId="8_{24001E74-D1BE-40EE-8424-315656563EAA}" xr6:coauthVersionLast="47" xr6:coauthVersionMax="47" xr10:uidLastSave="{00000000-0000-0000-0000-000000000000}"/>
  <bookViews>
    <workbookView xWindow="57480" yWindow="1665" windowWidth="29040" windowHeight="15720" xr2:uid="{00000000-000D-0000-FFFF-FFFF00000000}"/>
  </bookViews>
  <sheets>
    <sheet name="Sheet1" sheetId="1" r:id="rId1"/>
  </sheets>
  <definedNames>
    <definedName name="_xlnm._FilterDatabase" localSheetId="0" hidden="1">Sheet1!$B$2:$D$37</definedName>
    <definedName name="_nAgent">Sheet1!$C$3:$C$37</definedName>
    <definedName name="_nDate">Sheet1!$B$3:$B$37</definedName>
    <definedName name="_nGrade">Sheet1!$D$3:$D$37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z9aFdfy0W3F/N4uNpxqO1+Ev1kycQi4UsbiLBUKepNs="/>
    </ext>
  </extLst>
</workbook>
</file>

<file path=xl/calcChain.xml><?xml version="1.0" encoding="utf-8"?>
<calcChain xmlns="http://schemas.openxmlformats.org/spreadsheetml/2006/main">
  <c r="B53" i="1" l="1" a="1"/>
  <c r="B53" i="1" s="1"/>
  <c r="Y10" i="1"/>
  <c r="Y11" i="1"/>
  <c r="Y12" i="1"/>
  <c r="Y9" i="1"/>
  <c r="U9" i="1" a="1"/>
  <c r="U9" i="1" s="1"/>
  <c r="V9" i="1" a="1"/>
  <c r="V9" i="1" s="1"/>
  <c r="W9" i="1" a="1"/>
  <c r="W9" i="1" s="1"/>
  <c r="X9" i="1" a="1"/>
  <c r="X9" i="1" s="1"/>
  <c r="U10" i="1" a="1"/>
  <c r="U10" i="1" s="1"/>
  <c r="V10" i="1" a="1"/>
  <c r="V10" i="1" s="1"/>
  <c r="W10" i="1" a="1"/>
  <c r="W10" i="1" s="1"/>
  <c r="X10" i="1" a="1"/>
  <c r="X10" i="1" s="1"/>
  <c r="U11" i="1" a="1"/>
  <c r="U11" i="1" s="1"/>
  <c r="V11" i="1" a="1"/>
  <c r="V11" i="1" s="1"/>
  <c r="W11" i="1" a="1"/>
  <c r="W11" i="1" s="1"/>
  <c r="X11" i="1" a="1"/>
  <c r="X11" i="1" s="1"/>
  <c r="U12" i="1" a="1"/>
  <c r="U12" i="1" s="1"/>
  <c r="V12" i="1" a="1"/>
  <c r="V12" i="1" s="1"/>
  <c r="W12" i="1" a="1"/>
  <c r="W12" i="1" s="1"/>
  <c r="X12" i="1" a="1"/>
  <c r="X12" i="1" s="1"/>
  <c r="T9" i="1" a="1"/>
  <c r="T9" i="1" s="1"/>
  <c r="T10" i="1" a="1"/>
  <c r="T10" i="1" s="1"/>
  <c r="T11" i="1" a="1"/>
  <c r="T11" i="1" s="1"/>
  <c r="T12" i="1" a="1"/>
  <c r="T12" i="1" s="1"/>
  <c r="L47" i="1" a="1"/>
  <c r="L47" i="1" s="1"/>
  <c r="F37" i="1" a="1"/>
  <c r="F37" i="1" s="1"/>
  <c r="O41" i="1" a="1"/>
  <c r="O41" i="1" s="1"/>
  <c r="L37" i="1" a="1"/>
  <c r="L37" i="1" s="1"/>
  <c r="F30" i="1" a="1"/>
  <c r="F30" i="1" s="1"/>
  <c r="N29" i="1" a="1"/>
  <c r="N29" i="1" s="1"/>
  <c r="N8" i="1" a="1"/>
  <c r="N8" i="1" s="1"/>
  <c r="O7" i="1" a="1"/>
  <c r="O7" i="1" s="1"/>
  <c r="C53" i="1"/>
  <c r="AC9" i="1" l="1" a="1"/>
  <c r="AC9" i="1" s="1"/>
  <c r="Z11" i="1"/>
  <c r="AA11" i="1"/>
  <c r="AA12" i="1"/>
  <c r="Z12" i="1"/>
  <c r="Z10" i="1"/>
  <c r="AA10" i="1"/>
  <c r="Z9" i="1"/>
  <c r="AA9" i="1"/>
  <c r="O8" i="1" a="1"/>
  <c r="O8" i="1" s="1"/>
  <c r="O12" i="1" a="1"/>
  <c r="O12" i="1" s="1"/>
  <c r="O10" i="1" a="1"/>
  <c r="O10" i="1" s="1"/>
  <c r="O9" i="1" a="1"/>
  <c r="O9" i="1" s="1"/>
  <c r="P10" i="1" a="1"/>
  <c r="P10" i="1" s="1"/>
  <c r="Q10" i="1" a="1"/>
  <c r="Q10" i="1" s="1"/>
  <c r="S12" i="1" a="1"/>
  <c r="S12" i="1" s="1"/>
  <c r="S9" i="1" a="1"/>
  <c r="S9" i="1" s="1"/>
  <c r="R10" i="1" a="1"/>
  <c r="R10" i="1" s="1"/>
  <c r="R12" i="1" a="1"/>
  <c r="R12" i="1" s="1"/>
  <c r="R9" i="1" a="1"/>
  <c r="R9" i="1" s="1"/>
  <c r="Q12" i="1" a="1"/>
  <c r="Q12" i="1" s="1"/>
  <c r="P9" i="1" a="1"/>
  <c r="P9" i="1" s="1"/>
  <c r="S11" i="1" a="1"/>
  <c r="S11" i="1" s="1"/>
  <c r="S8" i="1" a="1"/>
  <c r="S8" i="1" s="1"/>
  <c r="P12" i="1" a="1"/>
  <c r="P12" i="1" s="1"/>
  <c r="R11" i="1" a="1"/>
  <c r="R11" i="1" s="1"/>
  <c r="R8" i="1" a="1"/>
  <c r="R8" i="1" s="1"/>
  <c r="Q11" i="1" a="1"/>
  <c r="Q11" i="1" s="1"/>
  <c r="Q8" i="1" a="1"/>
  <c r="Q8" i="1" s="1"/>
  <c r="P11" i="1" a="1"/>
  <c r="P11" i="1" s="1"/>
  <c r="P8" i="1" a="1"/>
  <c r="P8" i="1" s="1"/>
  <c r="Q9" i="1" a="1"/>
  <c r="Q9" i="1" s="1"/>
  <c r="S10" i="1" a="1"/>
  <c r="S10" i="1" s="1"/>
  <c r="O11" i="1" a="1"/>
  <c r="O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<sst xmlns="http://schemas.openxmlformats.org/spreadsheetml/2006/main" count="110" uniqueCount="25">
  <si>
    <t>Question</t>
  </si>
  <si>
    <t>Result</t>
  </si>
  <si>
    <t>Date</t>
  </si>
  <si>
    <t>Agent-id</t>
  </si>
  <si>
    <t>Grade</t>
  </si>
  <si>
    <t>Month</t>
  </si>
  <si>
    <t>Upgrade</t>
  </si>
  <si>
    <t>No Change</t>
  </si>
  <si>
    <t>Down-grade</t>
  </si>
  <si>
    <t>AG-01</t>
  </si>
  <si>
    <t>A</t>
  </si>
  <si>
    <t>AG-02</t>
  </si>
  <si>
    <t>B</t>
  </si>
  <si>
    <t>AG-03</t>
  </si>
  <si>
    <t>AG-04</t>
  </si>
  <si>
    <t>AG-05</t>
  </si>
  <si>
    <t>C</t>
  </si>
  <si>
    <t>A+</t>
  </si>
  <si>
    <t>&gt;0</t>
  </si>
  <si>
    <t>&lt;0</t>
  </si>
  <si>
    <t>=0</t>
  </si>
  <si>
    <t>Techniques to Document</t>
  </si>
  <si>
    <t>Convert grades to ordinal</t>
  </si>
  <si>
    <t>`=XMATCH(XLOOKUP(y&amp;U, B&amp;C3:C37, D3:D37,,,-1), {"A+","A","B","C"}))</t>
  </si>
  <si>
    <t>Let's being by creating a simple example to ensure that I understand what I am dong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</si>
</sst>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dddd"/>
  </numFmts>
  <fonts count="9" x14ac:knownFonts="1">
    <font>
      <sz val="10"/>
      <color theme="1"/>
      <name val="Aptos Mono"/>
      <family val="3"/>
    </font>
    <font>
      <b/>
      <sz val="11"/>
      <color theme="1"/>
      <name val="Century Gothic"/>
      <family val="2"/>
    </font>
    <font>
      <sz val="11"/>
      <name val="Century Gothic"/>
      <family val="2"/>
    </font>
    <font>
      <sz val="11"/>
      <color theme="1"/>
      <name val="Times New Roman"/>
      <family val="1"/>
    </font>
    <font>
      <sz val="11"/>
      <color theme="1"/>
      <name val="Century Gothic"/>
      <family val="2"/>
    </font>
    <font>
      <sz val="11"/>
      <color theme="1"/>
      <name val="Consolas"/>
      <family val="2"/>
      <scheme val="minor"/>
    </font>
    <font>
      <sz val="8"/>
      <color theme="1"/>
      <name val="Segoe UI"/>
      <family val="2"/>
    </font>
    <font>
      <sz val="11"/>
      <color rgb="FFFF0000"/>
      <name val="Times New Roman"/>
      <family val="1"/>
    </font>
    <font>
      <b/>
      <sz val="11"/>
      <color theme="1"/>
      <name val="Aptos Mono"/>
      <family val="2"/>
    </font>
  </fonts>
  <fills count="6">
    <fill>
      <patternFill patternType="none"/>
    </fill>
    <fill>
      <patternFill patternType="gray125"/>
    </fill>
    <fill>
      <patternFill patternType="solid">
        <fgColor rgb="FFA5CDBC"/>
        <bgColor rgb="FFA5CDBC"/>
      </patternFill>
    </fill>
    <fill>
      <patternFill patternType="solid">
        <fgColor rgb="FFFFFF00"/>
        <bgColor rgb="FFFFFF00"/>
      </patternFill>
    </fill>
    <fill>
      <patternFill patternType="solid">
        <fgColor rgb="FFFFFFFF"/>
        <bgColor rgb="FFFFFFFF"/>
      </patternFill>
    </fill>
    <fill>
      <patternFill patternType="solid">
        <fgColor theme="7" tint="0.79998168889431442"/>
        <bgColor indexed="64"/>
      </patternFill>
    </fill>
  </fills>
  <borders count="15">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hair">
        <color rgb="FF000000"/>
      </right>
      <top style="thin">
        <color rgb="FF000000"/>
      </top>
      <bottom style="hair">
        <color rgb="FF000000"/>
      </bottom>
      <diagonal/>
    </border>
    <border>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s>
  <cellStyleXfs count="2">
    <xf numFmtId="0" fontId="0" fillId="0" borderId="0"/>
    <xf numFmtId="0" fontId="8" fillId="0" borderId="0" applyNumberFormat="0" applyFill="0" applyAlignment="0" applyProtection="0"/>
  </cellStyleXfs>
  <cellXfs count="40">
    <xf numFmtId="0" fontId="0" fillId="0" borderId="0" xfId="0"/>
    <xf numFmtId="0" fontId="1" fillId="0" borderId="0" xfId="0" applyFont="1" applyAlignment="1">
      <alignment vertical="center"/>
    </xf>
    <xf numFmtId="0" fontId="3" fillId="0" borderId="0" xfId="0" applyFont="1"/>
    <xf numFmtId="0" fontId="3" fillId="2" borderId="4" xfId="0" applyFont="1" applyFill="1" applyBorder="1" applyAlignment="1">
      <alignment horizontal="center"/>
    </xf>
    <xf numFmtId="0" fontId="3" fillId="2" borderId="5" xfId="0" applyFont="1" applyFill="1" applyBorder="1" applyAlignment="1">
      <alignment horizontal="center"/>
    </xf>
    <xf numFmtId="164" fontId="3" fillId="2" borderId="6" xfId="0" applyNumberFormat="1" applyFont="1" applyFill="1" applyBorder="1"/>
    <xf numFmtId="164" fontId="3" fillId="0" borderId="0" xfId="0" applyNumberFormat="1" applyFont="1"/>
    <xf numFmtId="0" fontId="3" fillId="2" borderId="7" xfId="0" applyFont="1" applyFill="1" applyBorder="1" applyAlignment="1">
      <alignment horizontal="center"/>
    </xf>
    <xf numFmtId="0" fontId="3" fillId="2" borderId="6" xfId="0" applyFont="1" applyFill="1" applyBorder="1" applyAlignment="1">
      <alignment horizontal="center"/>
    </xf>
    <xf numFmtId="164" fontId="3" fillId="2" borderId="8" xfId="0" applyNumberFormat="1" applyFont="1" applyFill="1" applyBorder="1" applyAlignment="1">
      <alignment horizontal="center"/>
    </xf>
    <xf numFmtId="164" fontId="3" fillId="2" borderId="9" xfId="0" applyNumberFormat="1" applyFont="1" applyFill="1" applyBorder="1" applyAlignment="1">
      <alignment horizontal="center"/>
    </xf>
    <xf numFmtId="0" fontId="3" fillId="0" borderId="10" xfId="0" applyFont="1" applyBorder="1"/>
    <xf numFmtId="4" fontId="3" fillId="0" borderId="0" xfId="0" applyNumberFormat="1" applyFont="1"/>
    <xf numFmtId="165" fontId="3" fillId="0" borderId="0" xfId="0" applyNumberFormat="1" applyFont="1"/>
    <xf numFmtId="3" fontId="3" fillId="2" borderId="8" xfId="0" applyNumberFormat="1" applyFont="1" applyFill="1" applyBorder="1" applyAlignment="1">
      <alignment horizontal="center"/>
    </xf>
    <xf numFmtId="3" fontId="3" fillId="0" borderId="11" xfId="0" applyNumberFormat="1" applyFont="1" applyBorder="1" applyAlignment="1">
      <alignment horizontal="center"/>
    </xf>
    <xf numFmtId="3" fontId="3" fillId="3" borderId="11" xfId="0" applyNumberFormat="1" applyFont="1" applyFill="1" applyBorder="1" applyAlignment="1">
      <alignment horizontal="center"/>
    </xf>
    <xf numFmtId="3" fontId="3" fillId="0" borderId="10" xfId="0" applyNumberFormat="1" applyFont="1" applyBorder="1" applyAlignment="1">
      <alignment horizontal="center"/>
    </xf>
    <xf numFmtId="164" fontId="3" fillId="0" borderId="0" xfId="0" applyNumberFormat="1" applyFont="1" applyAlignment="1">
      <alignment horizontal="left"/>
    </xf>
    <xf numFmtId="0" fontId="3" fillId="3" borderId="10" xfId="0" applyFont="1" applyFill="1" applyBorder="1"/>
    <xf numFmtId="0" fontId="3" fillId="4" borderId="10" xfId="0" applyFont="1" applyFill="1" applyBorder="1"/>
    <xf numFmtId="3" fontId="3" fillId="2" borderId="12" xfId="0" applyNumberFormat="1" applyFont="1" applyFill="1" applyBorder="1" applyAlignment="1">
      <alignment horizontal="center"/>
    </xf>
    <xf numFmtId="3" fontId="3" fillId="0" borderId="13" xfId="0" applyNumberFormat="1" applyFont="1" applyBorder="1" applyAlignment="1">
      <alignment horizontal="center"/>
    </xf>
    <xf numFmtId="3" fontId="3" fillId="0" borderId="14" xfId="0" applyNumberFormat="1" applyFont="1" applyBorder="1" applyAlignment="1">
      <alignment horizontal="center"/>
    </xf>
    <xf numFmtId="0" fontId="4" fillId="0" borderId="0" xfId="0" applyFont="1" applyAlignment="1">
      <alignment horizontal="center" vertical="center"/>
    </xf>
    <xf numFmtId="4" fontId="4" fillId="0" borderId="0" xfId="0" applyNumberFormat="1" applyFont="1"/>
    <xf numFmtId="164" fontId="4" fillId="0" borderId="0" xfId="0" applyNumberFormat="1" applyFont="1"/>
    <xf numFmtId="164" fontId="4" fillId="0" borderId="0" xfId="0" applyNumberFormat="1" applyFont="1" applyAlignment="1">
      <alignment horizontal="center"/>
    </xf>
    <xf numFmtId="0" fontId="4" fillId="0" borderId="0" xfId="0" applyFont="1" applyAlignment="1">
      <alignment horizontal="center"/>
    </xf>
    <xf numFmtId="0" fontId="5" fillId="0" borderId="0" xfId="0" applyFont="1"/>
    <xf numFmtId="0" fontId="3" fillId="0" borderId="0" xfId="0" quotePrefix="1" applyFont="1"/>
    <xf numFmtId="0" fontId="6" fillId="0" borderId="0" xfId="0" applyFont="1"/>
    <xf numFmtId="3" fontId="7" fillId="0" borderId="11" xfId="0" applyNumberFormat="1" applyFont="1" applyBorder="1" applyAlignment="1">
      <alignment horizontal="center"/>
    </xf>
    <xf numFmtId="0" fontId="3" fillId="5" borderId="0" xfId="0" applyFont="1" applyFill="1"/>
    <xf numFmtId="3" fontId="7" fillId="0" borderId="10" xfId="0" applyNumberFormat="1" applyFont="1" applyBorder="1" applyAlignment="1">
      <alignment horizontal="center"/>
    </xf>
    <xf numFmtId="164" fontId="8" fillId="0" borderId="0" xfId="1" applyNumberFormat="1" applyAlignment="1">
      <alignment horizontal="left"/>
    </xf>
    <xf numFmtId="0" fontId="0" fillId="0" borderId="0" xfId="0" quotePrefix="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cellXfs>
  <cellStyles count="2">
    <cellStyle name="Heading 1" xfId="1" builtinId="16"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285750</xdr:colOff>
      <xdr:row>6</xdr:row>
      <xdr:rowOff>66675</xdr:rowOff>
    </xdr:from>
    <xdr:ext cx="752475" cy="323850"/>
    <xdr:sp macro="" textlink="">
      <xdr:nvSpPr>
        <xdr:cNvPr id="3" name="Shape 3">
          <a:extLst>
            <a:ext uri="{FF2B5EF4-FFF2-40B4-BE49-F238E27FC236}">
              <a16:creationId xmlns:a16="http://schemas.microsoft.com/office/drawing/2014/main" id="{00000000-0008-0000-0000-000003000000}"/>
            </a:ext>
          </a:extLst>
        </xdr:cNvPr>
        <xdr:cNvSpPr/>
      </xdr:nvSpPr>
      <xdr:spPr>
        <a:xfrm rot="-5400000">
          <a:off x="5188838" y="3408525"/>
          <a:ext cx="314325" cy="742950"/>
        </a:xfrm>
        <a:prstGeom prst="rightArrow">
          <a:avLst>
            <a:gd name="adj1" fmla="val 50000"/>
            <a:gd name="adj2" fmla="val 50000"/>
          </a:avLst>
        </a:prstGeom>
        <a:solidFill>
          <a:srgbClr val="00B05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152400</xdr:colOff>
      <xdr:row>9</xdr:row>
      <xdr:rowOff>133350</xdr:rowOff>
    </xdr:from>
    <xdr:ext cx="304800" cy="762000"/>
    <xdr:sp macro="" textlink="">
      <xdr:nvSpPr>
        <xdr:cNvPr id="4" name="Shape 4">
          <a:extLst>
            <a:ext uri="{FF2B5EF4-FFF2-40B4-BE49-F238E27FC236}">
              <a16:creationId xmlns:a16="http://schemas.microsoft.com/office/drawing/2014/main" id="{00000000-0008-0000-0000-000004000000}"/>
            </a:ext>
          </a:extLst>
        </xdr:cNvPr>
        <xdr:cNvSpPr/>
      </xdr:nvSpPr>
      <xdr:spPr>
        <a:xfrm>
          <a:off x="5198363" y="3403763"/>
          <a:ext cx="295275" cy="752475"/>
        </a:xfrm>
        <a:prstGeom prst="rightArrow">
          <a:avLst>
            <a:gd name="adj1" fmla="val 50000"/>
            <a:gd name="adj2" fmla="val 50000"/>
          </a:avLst>
        </a:prstGeom>
        <a:solidFill>
          <a:srgbClr val="00B05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419100</xdr:colOff>
      <xdr:row>7</xdr:row>
      <xdr:rowOff>152400</xdr:rowOff>
    </xdr:from>
    <xdr:ext cx="5429250" cy="3981450"/>
    <xdr:sp macro="" textlink="">
      <xdr:nvSpPr>
        <xdr:cNvPr id="5" name="Shape 5">
          <a:extLst>
            <a:ext uri="{FF2B5EF4-FFF2-40B4-BE49-F238E27FC236}">
              <a16:creationId xmlns:a16="http://schemas.microsoft.com/office/drawing/2014/main" id="{00000000-0008-0000-0000-000005000000}"/>
            </a:ext>
          </a:extLst>
        </xdr:cNvPr>
        <xdr:cNvSpPr/>
      </xdr:nvSpPr>
      <xdr:spPr>
        <a:xfrm>
          <a:off x="2640900" y="-12"/>
          <a:ext cx="5410200" cy="3972000"/>
        </a:xfrm>
        <a:prstGeom prst="roundRect">
          <a:avLst>
            <a:gd name="adj" fmla="val 16667"/>
          </a:avLst>
        </a:prstGeom>
        <a:solidFill>
          <a:srgbClr val="00B050"/>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1">
              <a:solidFill>
                <a:srgbClr val="FFC000"/>
              </a:solidFill>
              <a:latin typeface="Times New Roman"/>
              <a:ea typeface="Times New Roman"/>
              <a:cs typeface="Times New Roman"/>
              <a:sym typeface="Times New Roman"/>
            </a:rPr>
            <a:t>Challenge 35: UP &amp; Down Grades!</a:t>
          </a:r>
          <a:endParaRPr sz="1400"/>
        </a:p>
        <a:p>
          <a:pPr marL="0" lvl="0" indent="0" algn="l" rtl="0">
            <a:spcBef>
              <a:spcPts val="0"/>
            </a:spcBef>
            <a:spcAft>
              <a:spcPts val="0"/>
            </a:spcAft>
            <a:buNone/>
          </a:pPr>
          <a:r>
            <a:rPr lang="en-US" sz="1800" b="1">
              <a:solidFill>
                <a:schemeClr val="lt1"/>
              </a:solidFill>
              <a:latin typeface="Times New Roman"/>
              <a:ea typeface="Times New Roman"/>
              <a:cs typeface="Times New Roman"/>
              <a:sym typeface="Times New Roman"/>
            </a:rPr>
            <a:t>In our company, we utilize a grading system to evaluate the technical performance of our agents, assigning grades of C, B, A, and A+. The grade information for various dates is presented in the question table. We aim to assess the number of upgrades, downgrades, and instances of no change each month by comparing the last grade of agents in that month with their last grade from the previous month.</a:t>
          </a:r>
          <a:endParaRPr sz="1400"/>
        </a:p>
        <a:p>
          <a:pPr marL="0" lvl="0" indent="0" algn="l" rtl="0">
            <a:spcBef>
              <a:spcPts val="0"/>
            </a:spcBef>
            <a:spcAft>
              <a:spcPts val="0"/>
            </a:spcAft>
            <a:buNone/>
          </a:pPr>
          <a:r>
            <a:rPr lang="en-US" sz="1800" b="1">
              <a:solidFill>
                <a:schemeClr val="lt1"/>
              </a:solidFill>
              <a:latin typeface="Times New Roman"/>
              <a:ea typeface="Times New Roman"/>
              <a:cs typeface="Times New Roman"/>
              <a:sym typeface="Times New Roman"/>
            </a:rPr>
            <a:t>For example, in month 1, the final grade of Agent-2 is B, which was B in the previous month, indicating no change.</a:t>
          </a:r>
          <a:endParaRPr sz="1400"/>
        </a:p>
      </xdr:txBody>
    </xdr:sp>
    <xdr:clientData fLocksWithSheet="0"/>
  </xdr:oneCellAnchor>
  <xdr:twoCellAnchor editAs="oneCell">
    <xdr:from>
      <xdr:col>23</xdr:col>
      <xdr:colOff>0</xdr:colOff>
      <xdr:row>22</xdr:row>
      <xdr:rowOff>0</xdr:rowOff>
    </xdr:from>
    <xdr:to>
      <xdr:col>31</xdr:col>
      <xdr:colOff>569595</xdr:colOff>
      <xdr:row>38</xdr:row>
      <xdr:rowOff>53340</xdr:rowOff>
    </xdr:to>
    <xdr:pic>
      <xdr:nvPicPr>
        <xdr:cNvPr id="2" name="Picture 1">
          <a:extLst>
            <a:ext uri="{FF2B5EF4-FFF2-40B4-BE49-F238E27FC236}">
              <a16:creationId xmlns:a16="http://schemas.microsoft.com/office/drawing/2014/main" id="{D0DD00A2-E1C2-A904-8956-9AA2F319DC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51480" y="4602480"/>
          <a:ext cx="7338060" cy="3337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Mark-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workbookViewId="0">
      <selection activeCell="N3" sqref="N3"/>
    </sheetView>
  </sheetViews>
  <sheetFormatPr defaultColWidth="12.59765625" defaultRowHeight="15" customHeight="1" x14ac:dyDescent="0.3"/>
  <cols>
    <col min="1" max="1" width="3.09765625" customWidth="1"/>
    <col min="2" max="2" width="10.59765625" customWidth="1"/>
    <col min="3" max="3" width="10.5" customWidth="1"/>
    <col min="4" max="4" width="7.09765625" customWidth="1"/>
    <col min="5" max="6" width="12.296875" customWidth="1"/>
    <col min="7" max="7" width="5.5" customWidth="1"/>
    <col min="8" max="8" width="8" customWidth="1"/>
    <col min="9" max="10" width="10" customWidth="1"/>
    <col min="11" max="11" width="13" customWidth="1"/>
    <col min="12" max="26" width="8.59765625" customWidth="1"/>
  </cols>
  <sheetData>
    <row r="1" spans="1:32" ht="22.5" customHeight="1" x14ac:dyDescent="0.3">
      <c r="A1" s="1"/>
      <c r="B1" s="37" t="s">
        <v>0</v>
      </c>
      <c r="C1" s="38"/>
      <c r="D1" s="39"/>
      <c r="E1" s="1"/>
      <c r="F1" s="1"/>
      <c r="G1" s="1"/>
      <c r="H1" s="37" t="s">
        <v>1</v>
      </c>
      <c r="I1" s="38"/>
      <c r="J1" s="38"/>
      <c r="K1" s="39"/>
      <c r="L1" s="1"/>
      <c r="M1" s="1"/>
      <c r="N1" s="1"/>
      <c r="O1" s="1"/>
      <c r="P1" s="1"/>
      <c r="Q1" s="1"/>
      <c r="R1" s="1"/>
      <c r="S1" s="1"/>
      <c r="T1" s="1"/>
      <c r="U1" s="1">
        <v>1</v>
      </c>
      <c r="V1" s="1">
        <v>2</v>
      </c>
      <c r="W1" s="1">
        <v>3</v>
      </c>
      <c r="X1" s="1">
        <v>4</v>
      </c>
      <c r="Y1" s="1">
        <v>5</v>
      </c>
      <c r="Z1" s="1"/>
    </row>
    <row r="2" spans="1:32" ht="16.5" customHeight="1" x14ac:dyDescent="0.3">
      <c r="A2" s="2"/>
      <c r="B2" s="3" t="s">
        <v>2</v>
      </c>
      <c r="C2" s="4" t="s">
        <v>3</v>
      </c>
      <c r="D2" s="5" t="s">
        <v>4</v>
      </c>
      <c r="E2" s="6"/>
      <c r="F2" s="6"/>
      <c r="G2" s="2"/>
      <c r="H2" s="3" t="s">
        <v>5</v>
      </c>
      <c r="I2" s="7" t="s">
        <v>6</v>
      </c>
      <c r="J2" s="7" t="s">
        <v>7</v>
      </c>
      <c r="K2" s="8" t="s">
        <v>8</v>
      </c>
      <c r="L2" s="2"/>
      <c r="M2" s="2"/>
      <c r="N2" s="2"/>
      <c r="O2" s="2"/>
      <c r="P2" s="2"/>
      <c r="Q2" s="2"/>
      <c r="R2" s="2"/>
      <c r="S2" s="2"/>
      <c r="T2" s="2"/>
      <c r="U2" s="2">
        <v>12</v>
      </c>
      <c r="V2" s="2">
        <v>1</v>
      </c>
      <c r="W2" s="2">
        <v>2</v>
      </c>
      <c r="X2" s="2">
        <v>3</v>
      </c>
      <c r="Y2" s="2">
        <v>4</v>
      </c>
      <c r="Z2" s="2"/>
    </row>
    <row r="3" spans="1:32" ht="16.5" customHeight="1" x14ac:dyDescent="0.3">
      <c r="A3" s="2"/>
      <c r="B3" s="9">
        <v>45291</v>
      </c>
      <c r="C3" s="10" t="s">
        <v>9</v>
      </c>
      <c r="D3" s="11" t="s">
        <v>10</v>
      </c>
      <c r="E3" s="12"/>
      <c r="F3" s="13"/>
      <c r="G3" s="2"/>
      <c r="H3" s="14">
        <v>1</v>
      </c>
      <c r="I3" s="15">
        <v>2</v>
      </c>
      <c r="J3" s="16">
        <v>1</v>
      </c>
      <c r="K3" s="17">
        <v>2</v>
      </c>
      <c r="L3" s="18"/>
      <c r="M3" s="18"/>
      <c r="N3" s="18"/>
      <c r="O3" s="18"/>
      <c r="P3" s="12"/>
      <c r="Q3" s="2"/>
      <c r="R3" s="2"/>
      <c r="S3" s="2"/>
      <c r="T3" s="2"/>
      <c r="U3" s="2"/>
      <c r="V3" s="2"/>
      <c r="W3" s="2"/>
      <c r="X3" s="2"/>
      <c r="Y3" s="2"/>
      <c r="Z3" s="2"/>
    </row>
    <row r="4" spans="1:32" ht="16.5" customHeight="1" x14ac:dyDescent="0.3">
      <c r="A4" s="2"/>
      <c r="B4" s="9">
        <v>45291</v>
      </c>
      <c r="C4" s="10" t="s">
        <v>11</v>
      </c>
      <c r="D4" s="19" t="s">
        <v>12</v>
      </c>
      <c r="E4" s="12"/>
      <c r="F4" s="13"/>
      <c r="G4" s="2"/>
      <c r="H4" s="14">
        <v>2</v>
      </c>
      <c r="I4" s="15">
        <v>2</v>
      </c>
      <c r="J4" s="15">
        <v>1</v>
      </c>
      <c r="K4" s="17">
        <v>1</v>
      </c>
      <c r="L4" s="18"/>
      <c r="M4" s="18"/>
      <c r="N4" s="18"/>
      <c r="O4" s="18"/>
      <c r="P4" s="12"/>
      <c r="Q4" s="2"/>
      <c r="R4" s="2"/>
      <c r="S4" s="2"/>
      <c r="T4" s="2"/>
      <c r="U4" s="2"/>
      <c r="V4" s="2"/>
      <c r="W4" s="2"/>
      <c r="X4" s="2"/>
      <c r="Y4" s="2"/>
      <c r="Z4" s="2"/>
    </row>
    <row r="5" spans="1:32" ht="16.5" customHeight="1" x14ac:dyDescent="0.3">
      <c r="A5" s="2"/>
      <c r="B5" s="9">
        <v>45291</v>
      </c>
      <c r="C5" s="10" t="s">
        <v>13</v>
      </c>
      <c r="D5" s="11" t="s">
        <v>12</v>
      </c>
      <c r="E5" s="12"/>
      <c r="F5" s="13"/>
      <c r="G5" s="2"/>
      <c r="H5" s="14">
        <v>3</v>
      </c>
      <c r="I5" s="15">
        <v>2</v>
      </c>
      <c r="J5" s="15">
        <v>1</v>
      </c>
      <c r="K5" s="17">
        <v>0</v>
      </c>
      <c r="L5" s="18"/>
      <c r="M5" s="18"/>
      <c r="N5" s="18"/>
      <c r="O5" s="18"/>
      <c r="P5" s="12"/>
      <c r="Q5" s="2"/>
      <c r="R5" s="2"/>
      <c r="S5" s="2"/>
      <c r="T5" s="2"/>
      <c r="U5" s="2"/>
      <c r="V5" s="2"/>
      <c r="W5" s="2"/>
      <c r="X5" s="2"/>
      <c r="Y5" s="2"/>
      <c r="Z5" s="2"/>
    </row>
    <row r="6" spans="1:32" ht="16.5" customHeight="1" x14ac:dyDescent="0.3">
      <c r="A6" s="2"/>
      <c r="B6" s="9">
        <v>45291</v>
      </c>
      <c r="C6" s="10" t="s">
        <v>14</v>
      </c>
      <c r="D6" s="20" t="s">
        <v>10</v>
      </c>
      <c r="E6" s="12"/>
      <c r="F6" s="13"/>
      <c r="G6" s="2"/>
      <c r="H6" s="21">
        <v>4</v>
      </c>
      <c r="I6" s="22">
        <v>4</v>
      </c>
      <c r="J6" s="22">
        <v>0</v>
      </c>
      <c r="K6" s="23">
        <v>0</v>
      </c>
      <c r="L6" s="18"/>
      <c r="M6" s="18"/>
      <c r="N6" s="18"/>
      <c r="O6" s="18"/>
      <c r="P6" s="12"/>
      <c r="Q6" s="2"/>
      <c r="R6" s="2"/>
      <c r="S6" s="2"/>
      <c r="T6" s="2"/>
      <c r="U6" s="2"/>
      <c r="V6" s="2"/>
      <c r="W6" s="2"/>
      <c r="X6" s="2"/>
      <c r="Y6" s="2"/>
      <c r="Z6" s="2"/>
    </row>
    <row r="7" spans="1:32" ht="16.5" customHeight="1" x14ac:dyDescent="0.3">
      <c r="A7" s="2"/>
      <c r="B7" s="9">
        <v>45291</v>
      </c>
      <c r="C7" s="10" t="s">
        <v>15</v>
      </c>
      <c r="D7" s="11" t="s">
        <v>16</v>
      </c>
      <c r="E7" s="12"/>
      <c r="F7" s="13"/>
      <c r="G7" s="2"/>
      <c r="K7" s="2"/>
      <c r="L7" s="2"/>
      <c r="M7" s="2"/>
      <c r="N7" s="2"/>
      <c r="O7" s="2" t="str" cm="1">
        <f t="array" ref="O7:S7">TRANSPOSE(_xlfn._xlws.SORT(_xlfn.UNIQUE(C3:C37)))</f>
        <v>AG-01</v>
      </c>
      <c r="P7" s="2" t="str">
        <v>AG-02</v>
      </c>
      <c r="Q7" s="2" t="str">
        <v>AG-03</v>
      </c>
      <c r="R7" s="2" t="str">
        <v>AG-04</v>
      </c>
      <c r="S7" s="2" t="str">
        <v>AG-05</v>
      </c>
      <c r="T7" s="2"/>
      <c r="U7" s="2"/>
      <c r="V7" s="2"/>
      <c r="W7" s="2"/>
      <c r="X7" s="2"/>
      <c r="Y7" s="2" t="s">
        <v>6</v>
      </c>
      <c r="Z7" s="2" t="s">
        <v>7</v>
      </c>
      <c r="AA7" s="29" t="s">
        <v>8</v>
      </c>
    </row>
    <row r="8" spans="1:32" ht="16.5" customHeight="1" x14ac:dyDescent="0.3">
      <c r="A8" s="2"/>
      <c r="B8" s="9">
        <v>45298</v>
      </c>
      <c r="C8" s="10" t="s">
        <v>14</v>
      </c>
      <c r="D8" s="11" t="s">
        <v>10</v>
      </c>
      <c r="E8" s="12"/>
      <c r="H8" s="24"/>
      <c r="N8" cm="1">
        <f t="array" ref="N8:N12">_xlfn.LET(_xlpm.u,_xlfn.UNIQUE(MONTH(B3:B37)),_xlpm.u)</f>
        <v>12</v>
      </c>
      <c r="O8" cm="1">
        <f t="array" ref="O8">_xlfn.LET(_xlpm.z,_xlfn._xlws.FILTER($B$3:$D$37,(MONTH($B$3:$B$37)=$N8)*($C$3:$C$37=O$7)),_xlpm.x,_xlfn.TAKE(_xlfn._xlws.FILTER($B$3:$D$37,(MONTH($B$3:$B$37)=$N8)*($C$3:$C$37=O$7)),,1),_xlpm.mx,MAX(_xlpm.x),_xlfn.XLOOKUP(IFERROR(_xlfn.XLOOKUP(_xlpm.mx,_xlfn.TAKE(_xlpm.z,,1),_xlfn.TAKE(_xlpm.z,,-1)),""),$N$16:$N$19,$O$16:$O$19,""))</f>
        <v>3</v>
      </c>
      <c r="P8" cm="1">
        <f t="array" ref="P8">_xlfn.LET(_xlpm.z,_xlfn._xlws.FILTER($B$3:$D$37,(MONTH($B$3:$B$37)=$N8)*($C$3:$C$37=P$7)),_xlpm.x,_xlfn.TAKE(_xlfn._xlws.FILTER($B$3:$D$37,(MONTH($B$3:$B$37)=$N8)*($C$3:$C$37=P$7)),,1),_xlpm.mx,MAX(_xlpm.x),_xlfn.XLOOKUP(IFERROR(_xlfn.XLOOKUP(_xlpm.mx,_xlfn.TAKE(_xlpm.z,,1),_xlfn.TAKE(_xlpm.z,,-1)),""),$N$16:$N$19,$O$16:$O$19,""))</f>
        <v>2</v>
      </c>
      <c r="Q8" cm="1">
        <f t="array" ref="Q8">_xlfn.LET(_xlpm.z,_xlfn._xlws.FILTER($B$3:$D$37,(MONTH($B$3:$B$37)=$N8)*($C$3:$C$37=Q$7)),_xlpm.x,_xlfn.TAKE(_xlfn._xlws.FILTER($B$3:$D$37,(MONTH($B$3:$B$37)=$N8)*($C$3:$C$37=Q$7)),,1),_xlpm.mx,MAX(_xlpm.x),_xlfn.XLOOKUP(IFERROR(_xlfn.XLOOKUP(_xlpm.mx,_xlfn.TAKE(_xlpm.z,,1),_xlfn.TAKE(_xlpm.z,,-1)),""),$N$16:$N$19,$O$16:$O$19,""))</f>
        <v>2</v>
      </c>
      <c r="R8" cm="1">
        <f t="array" ref="R8">_xlfn.LET(_xlpm.z,_xlfn._xlws.FILTER($B$3:$D$37,(MONTH($B$3:$B$37)=$N8)*($C$3:$C$37=R$7)),_xlpm.x,_xlfn.TAKE(_xlfn._xlws.FILTER($B$3:$D$37,(MONTH($B$3:$B$37)=$N8)*($C$3:$C$37=R$7)),,1),_xlpm.mx,MAX(_xlpm.x),_xlfn.XLOOKUP(IFERROR(_xlfn.XLOOKUP(_xlpm.mx,_xlfn.TAKE(_xlpm.z,,1),_xlfn.TAKE(_xlpm.z,,-1)),""),$N$16:$N$19,$O$16:$O$19,""))</f>
        <v>3</v>
      </c>
      <c r="S8" cm="1">
        <f t="array" ref="S8">_xlfn.LET(_xlpm.z,_xlfn._xlws.FILTER($B$3:$D$37,(MONTH($B$3:$B$37)=$N8)*($C$3:$C$37=S$7)),_xlpm.x,_xlfn.TAKE(_xlfn._xlws.FILTER($B$3:$D$37,(MONTH($B$3:$B$37)=$N8)*($C$3:$C$37=S$7)),,1),_xlpm.mx,MAX(_xlpm.x),_xlfn.XLOOKUP(IFERROR(_xlfn.XLOOKUP(_xlpm.mx,_xlfn.TAKE(_xlpm.z,,1),_xlfn.TAKE(_xlpm.z,,-1)),""),$N$16:$N$19,$O$16:$O$19,""))</f>
        <v>1</v>
      </c>
      <c r="T8" s="2"/>
      <c r="U8" s="2"/>
      <c r="V8" s="2"/>
      <c r="W8" s="2"/>
      <c r="X8" s="2"/>
      <c r="Y8" s="2" t="s">
        <v>18</v>
      </c>
      <c r="Z8" s="30" t="s">
        <v>20</v>
      </c>
      <c r="AA8" s="29" t="s">
        <v>19</v>
      </c>
    </row>
    <row r="9" spans="1:32" ht="16.5" customHeight="1" x14ac:dyDescent="0.3">
      <c r="A9" s="2"/>
      <c r="B9" s="9">
        <v>45301</v>
      </c>
      <c r="C9" s="10" t="s">
        <v>9</v>
      </c>
      <c r="D9" s="11" t="s">
        <v>17</v>
      </c>
      <c r="E9" s="12"/>
      <c r="H9" s="24"/>
      <c r="N9">
        <v>1</v>
      </c>
      <c r="O9" cm="1">
        <f t="array" ref="O9">_xlfn.LET(_xlpm.z,_xlfn._xlws.FILTER($B$3:$D$37,(MONTH($B$3:$B$37)=$N9)*($C$3:$C$37=O$7)),_xlpm.x,_xlfn.TAKE(_xlfn._xlws.FILTER($B$3:$D$37,(MONTH($B$3:$B$37)=$N9)*($C$3:$C$37=O$7)),,1),_xlpm.mx,MAX(_xlpm.x),_xlfn.XLOOKUP(IFERROR(_xlfn.XLOOKUP(_xlpm.mx,_xlfn.TAKE(_xlpm.z,,1),_xlfn.TAKE(_xlpm.z,,-1)),""),$N$16:$N$19,$O$16:$O$19,""))</f>
        <v>4</v>
      </c>
      <c r="P9" cm="1">
        <f t="array" ref="P9">_xlfn.LET(_xlpm.z,_xlfn._xlws.FILTER($B$3:$D$37,(MONTH($B$3:$B$37)=$N9)*($C$3:$C$37=P$7)),_xlpm.x,_xlfn.TAKE(_xlfn._xlws.FILTER($B$3:$D$37,(MONTH($B$3:$B$37)=$N9)*($C$3:$C$37=P$7)),,1),_xlpm.mx,MAX(_xlpm.x),_xlfn.XLOOKUP(IFERROR(_xlfn.XLOOKUP(_xlpm.mx,_xlfn.TAKE(_xlpm.z,,1),_xlfn.TAKE(_xlpm.z,,-1)),""),$N$16:$N$19,$O$16:$O$19,""))</f>
        <v>2</v>
      </c>
      <c r="Q9" cm="1">
        <f t="array" ref="Q9">_xlfn.LET(_xlpm.z,_xlfn._xlws.FILTER($B$3:$D$37,(MONTH($B$3:$B$37)=$N9)*($C$3:$C$37=Q$7)),_xlpm.x,_xlfn.TAKE(_xlfn._xlws.FILTER($B$3:$D$37,(MONTH($B$3:$B$37)=$N9)*($C$3:$C$37=Q$7)),,1),_xlpm.mx,MAX(_xlpm.x),_xlfn.XLOOKUP(IFERROR(_xlfn.XLOOKUP(_xlpm.mx,_xlfn.TAKE(_xlpm.z,,1),_xlfn.TAKE(_xlpm.z,,-1)),""),$N$16:$N$19,$O$16:$O$19,""))</f>
        <v>1</v>
      </c>
      <c r="R9" cm="1">
        <f t="array" ref="R9">_xlfn.LET(_xlpm.z,_xlfn._xlws.FILTER($B$3:$D$37,(MONTH($B$3:$B$37)=$N9)*($C$3:$C$37=R$7)),_xlpm.x,_xlfn.TAKE(_xlfn._xlws.FILTER($B$3:$D$37,(MONTH($B$3:$B$37)=$N9)*($C$3:$C$37=R$7)),,1),_xlpm.mx,MAX(_xlpm.x),_xlfn.XLOOKUP(IFERROR(_xlfn.XLOOKUP(_xlpm.mx,_xlfn.TAKE(_xlpm.z,,1),_xlfn.TAKE(_xlpm.z,,-1)),""),$N$16:$N$19,$O$16:$O$19,""))</f>
        <v>1</v>
      </c>
      <c r="S9" cm="1">
        <f t="array" ref="S9">_xlfn.LET(_xlpm.z,_xlfn._xlws.FILTER($B$3:$D$37,(MONTH($B$3:$B$37)=$N9)*($C$3:$C$37=S$7)),_xlpm.x,_xlfn.TAKE(_xlfn._xlws.FILTER($B$3:$D$37,(MONTH($B$3:$B$37)=$N9)*($C$3:$C$37=S$7)),,1),_xlpm.mx,MAX(_xlpm.x),_xlfn.XLOOKUP(IFERROR(_xlfn.XLOOKUP(_xlpm.mx,_xlfn.TAKE(_xlpm.z,,1),_xlfn.TAKE(_xlpm.z,,-1)),""),$N$16:$N$19,$O$16:$O$19,""))</f>
        <v>2</v>
      </c>
      <c r="T9" s="33" cm="1">
        <f t="array" ref="T9">_xlfn.SWITCH(TRUE,LEN(O9)=0,"",O9&gt;_xlfn.XLOOKUP(TRUE,LEN(O$8:O8)&gt;0,O$8:O8,,,-1),1,O9&lt;_xlfn.XLOOKUP(TRUE,LEN(O$8:O8)&gt;0,O$8:O8,,,-1),-1,O9=_xlfn.XLOOKUP(TRUE,LEN(O$8:O8)&gt;0,O$8:O8,,,-1),0,"A")</f>
        <v>1</v>
      </c>
      <c r="U9" s="33" cm="1">
        <f t="array" ref="U9">_xlfn.SWITCH(TRUE,LEN(P9)=0,"",P9&gt;_xlfn.XLOOKUP(TRUE,LEN(P$8:P8)&gt;0,P$8:P8,,,-1),1,P9&lt;_xlfn.XLOOKUP(TRUE,LEN(P$8:P8)&gt;0,P$8:P8,,,-1),-1,P9=_xlfn.XLOOKUP(TRUE,LEN(P$8:P8)&gt;0,P$8:P8,,,-1),0,"A")</f>
        <v>0</v>
      </c>
      <c r="V9" s="33" cm="1">
        <f t="array" ref="V9">_xlfn.SWITCH(TRUE,LEN(Q9)=0,"",Q9&gt;_xlfn.XLOOKUP(TRUE,LEN(Q$8:Q8)&gt;0,Q$8:Q8,,,-1),1,Q9&lt;_xlfn.XLOOKUP(TRUE,LEN(Q$8:Q8)&gt;0,Q$8:Q8,,,-1),-1,Q9=_xlfn.XLOOKUP(TRUE,LEN(Q$8:Q8)&gt;0,Q$8:Q8,,,-1),0,"A")</f>
        <v>-1</v>
      </c>
      <c r="W9" s="33" cm="1">
        <f t="array" ref="W9">_xlfn.SWITCH(TRUE,LEN(R9)=0,"",R9&gt;_xlfn.XLOOKUP(TRUE,LEN(R$8:R8)&gt;0,R$8:R8,,,-1),1,R9&lt;_xlfn.XLOOKUP(TRUE,LEN(R$8:R8)&gt;0,R$8:R8,,,-1),-1,R9=_xlfn.XLOOKUP(TRUE,LEN(R$8:R8)&gt;0,R$8:R8,,,-1),0,"A")</f>
        <v>-1</v>
      </c>
      <c r="X9" s="33" cm="1">
        <f t="array" ref="X9">_xlfn.SWITCH(TRUE,LEN(S9)=0,"",S9&gt;_xlfn.XLOOKUP(TRUE,LEN(S$8:S8)&gt;0,S$8:S8,,,-1),1,S9&lt;_xlfn.XLOOKUP(TRUE,LEN(S$8:S8)&gt;0,S$8:S8,,,-1),-1,S9=_xlfn.XLOOKUP(TRUE,LEN(S$8:S8)&gt;0,S$8:S8,,,-1),0,"A")</f>
        <v>1</v>
      </c>
      <c r="Y9" s="2">
        <f t="shared" ref="Y9:AA12" si="0">COUNTIF($T9:$X9,Y$8)</f>
        <v>2</v>
      </c>
      <c r="Z9" s="2">
        <f t="shared" si="0"/>
        <v>1</v>
      </c>
      <c r="AA9" s="2">
        <f t="shared" si="0"/>
        <v>2</v>
      </c>
      <c r="AC9" t="b" cm="1">
        <f t="array" ref="AC9:AE12">Y9:AA12=AD15:AF18</f>
        <v>1</v>
      </c>
      <c r="AD9" t="b">
        <v>1</v>
      </c>
      <c r="AE9" t="b">
        <v>1</v>
      </c>
    </row>
    <row r="10" spans="1:32" ht="16.5" customHeight="1" x14ac:dyDescent="0.3">
      <c r="A10" s="2"/>
      <c r="B10" s="9">
        <v>45303</v>
      </c>
      <c r="C10" s="10" t="s">
        <v>14</v>
      </c>
      <c r="D10" s="20" t="s">
        <v>16</v>
      </c>
      <c r="E10" s="12"/>
      <c r="H10" s="24"/>
      <c r="N10">
        <v>2</v>
      </c>
      <c r="O10" cm="1">
        <f t="array" ref="O10">_xlfn.LET(_xlpm.z,_xlfn._xlws.FILTER($B$3:$D$37,(MONTH($B$3:$B$37)=$N10)*($C$3:$C$37=O$7)),_xlpm.x,_xlfn.TAKE(_xlfn._xlws.FILTER($B$3:$D$37,(MONTH($B$3:$B$37)=$N10)*($C$3:$C$37=O$7)),,1),_xlpm.mx,MAX(_xlpm.x),_xlfn.XLOOKUP(IFERROR(_xlfn.XLOOKUP(_xlpm.mx,_xlfn.TAKE(_xlpm.z,,1),_xlfn.TAKE(_xlpm.z,,-1)),""),$N$16:$N$19,$O$16:$O$19,""))</f>
        <v>1</v>
      </c>
      <c r="P10" t="str" cm="1">
        <f t="array" ref="P10">_xlfn.LET(_xlpm.z,_xlfn._xlws.FILTER($B$3:$D$37,(MONTH($B$3:$B$37)=$N10)*($C$3:$C$37=P$7)),_xlpm.x,_xlfn.TAKE(_xlfn._xlws.FILTER($B$3:$D$37,(MONTH($B$3:$B$37)=$N10)*($C$3:$C$37=P$7)),,1),_xlpm.mx,MAX(_xlpm.x),_xlfn.XLOOKUP(IFERROR(_xlfn.XLOOKUP(_xlpm.mx,_xlfn.TAKE(_xlpm.z,,1),_xlfn.TAKE(_xlpm.z,,-1)),""),$N$16:$N$19,$O$16:$O$19,""))</f>
        <v/>
      </c>
      <c r="Q10" cm="1">
        <f t="array" ref="Q10">_xlfn.LET(_xlpm.z,_xlfn._xlws.FILTER($B$3:$D$37,(MONTH($B$3:$B$37)=$N10)*($C$3:$C$37=Q$7)),_xlpm.x,_xlfn.TAKE(_xlfn._xlws.FILTER($B$3:$D$37,(MONTH($B$3:$B$37)=$N10)*($C$3:$C$37=Q$7)),,1),_xlpm.mx,MAX(_xlpm.x),_xlfn.XLOOKUP(IFERROR(_xlfn.XLOOKUP(_xlpm.mx,_xlfn.TAKE(_xlpm.z,,1),_xlfn.TAKE(_xlpm.z,,-1)),""),$N$16:$N$19,$O$16:$O$19,""))</f>
        <v>4</v>
      </c>
      <c r="R10" cm="1">
        <f t="array" ref="R10">_xlfn.LET(_xlpm.z,_xlfn._xlws.FILTER($B$3:$D$37,(MONTH($B$3:$B$37)=$N10)*($C$3:$C$37=R$7)),_xlpm.x,_xlfn.TAKE(_xlfn._xlws.FILTER($B$3:$D$37,(MONTH($B$3:$B$37)=$N10)*($C$3:$C$37=R$7)),,1),_xlpm.mx,MAX(_xlpm.x),_xlfn.XLOOKUP(IFERROR(_xlfn.XLOOKUP(_xlpm.mx,_xlfn.TAKE(_xlpm.z,,1),_xlfn.TAKE(_xlpm.z,,-1)),""),$N$16:$N$19,$O$16:$O$19,""))</f>
        <v>1</v>
      </c>
      <c r="S10" cm="1">
        <f t="array" ref="S10">_xlfn.LET(_xlpm.z,_xlfn._xlws.FILTER($B$3:$D$37,(MONTH($B$3:$B$37)=$N10)*($C$3:$C$37=S$7)),_xlpm.x,_xlfn.TAKE(_xlfn._xlws.FILTER($B$3:$D$37,(MONTH($B$3:$B$37)=$N10)*($C$3:$C$37=S$7)),,1),_xlpm.mx,MAX(_xlpm.x),_xlfn.XLOOKUP(IFERROR(_xlfn.XLOOKUP(_xlpm.mx,_xlfn.TAKE(_xlpm.z,,1),_xlfn.TAKE(_xlpm.z,,-1)),""),$N$16:$N$19,$O$16:$O$19,""))</f>
        <v>3</v>
      </c>
      <c r="T10" s="33" cm="1">
        <f t="array" ref="T10">_xlfn.SWITCH(TRUE,LEN(O10)=0,"",O10&gt;_xlfn.XLOOKUP(TRUE,LEN(O$8:O9)&gt;0,O$8:O9,,,-1),1,O10&lt;_xlfn.XLOOKUP(TRUE,LEN(O$8:O9)&gt;0,O$8:O9,,,-1),-1,O10=_xlfn.XLOOKUP(TRUE,LEN(O$8:O9)&gt;0,O$8:O9,,,-1),0,"A")</f>
        <v>-1</v>
      </c>
      <c r="U10" s="33" t="str" cm="1">
        <f t="array" ref="U10">_xlfn.SWITCH(TRUE,LEN(P10)=0,"",P10&gt;_xlfn.XLOOKUP(TRUE,LEN(P$8:P9)&gt;0,P$8:P9,,,-1),1,P10&lt;_xlfn.XLOOKUP(TRUE,LEN(P$8:P9)&gt;0,P$8:P9,,,-1),-1,P10=_xlfn.XLOOKUP(TRUE,LEN(P$8:P9)&gt;0,P$8:P9,,,-1),0,"A")</f>
        <v/>
      </c>
      <c r="V10" s="33" cm="1">
        <f t="array" ref="V10">_xlfn.SWITCH(TRUE,LEN(Q10)=0,"",Q10&gt;_xlfn.XLOOKUP(TRUE,LEN(Q$8:Q9)&gt;0,Q$8:Q9,,,-1),1,Q10&lt;_xlfn.XLOOKUP(TRUE,LEN(Q$8:Q9)&gt;0,Q$8:Q9,,,-1),-1,Q10=_xlfn.XLOOKUP(TRUE,LEN(Q$8:Q9)&gt;0,Q$8:Q9,,,-1),0,"A")</f>
        <v>1</v>
      </c>
      <c r="W10" s="33" cm="1">
        <f t="array" ref="W10">_xlfn.SWITCH(TRUE,LEN(R10)=0,"",R10&gt;_xlfn.XLOOKUP(TRUE,LEN(R$8:R9)&gt;0,R$8:R9,,,-1),1,R10&lt;_xlfn.XLOOKUP(TRUE,LEN(R$8:R9)&gt;0,R$8:R9,,,-1),-1,R10=_xlfn.XLOOKUP(TRUE,LEN(R$8:R9)&gt;0,R$8:R9,,,-1),0,"A")</f>
        <v>0</v>
      </c>
      <c r="X10" s="33" cm="1">
        <f t="array" ref="X10">_xlfn.SWITCH(TRUE,LEN(S10)=0,"",S10&gt;_xlfn.XLOOKUP(TRUE,LEN(S$8:S9)&gt;0,S$8:S9,,,-1),1,S10&lt;_xlfn.XLOOKUP(TRUE,LEN(S$8:S9)&gt;0,S$8:S9,,,-1),-1,S10=_xlfn.XLOOKUP(TRUE,LEN(S$8:S9)&gt;0,S$8:S9,,,-1),0,"A")</f>
        <v>1</v>
      </c>
      <c r="Y10" s="2">
        <f t="shared" si="0"/>
        <v>2</v>
      </c>
      <c r="Z10" s="2">
        <f>COUNTIF($T10:$X10,Z$8)</f>
        <v>1</v>
      </c>
      <c r="AA10" s="2">
        <f t="shared" si="0"/>
        <v>1</v>
      </c>
      <c r="AC10" t="b">
        <v>1</v>
      </c>
      <c r="AD10" t="b">
        <v>1</v>
      </c>
      <c r="AE10" t="b">
        <v>1</v>
      </c>
    </row>
    <row r="11" spans="1:32" ht="16.5" customHeight="1" x14ac:dyDescent="0.3">
      <c r="A11" s="2"/>
      <c r="B11" s="9">
        <v>45308</v>
      </c>
      <c r="C11" s="10" t="s">
        <v>13</v>
      </c>
      <c r="D11" s="11" t="s">
        <v>16</v>
      </c>
      <c r="E11" s="12"/>
      <c r="H11" s="24"/>
      <c r="N11">
        <v>3</v>
      </c>
      <c r="O11" t="str" cm="1">
        <f t="array" ref="O11">_xlfn.LET(_xlpm.z,_xlfn._xlws.FILTER($B$3:$D$37,(MONTH($B$3:$B$37)=$N11)*($C$3:$C$37=O$7)),_xlpm.x,_xlfn.TAKE(_xlfn._xlws.FILTER($B$3:$D$37,(MONTH($B$3:$B$37)=$N11)*($C$3:$C$37=O$7)),,1),_xlpm.mx,MAX(_xlpm.x),_xlfn.XLOOKUP(IFERROR(_xlfn.XLOOKUP(_xlpm.mx,_xlfn.TAKE(_xlpm.z,,1),_xlfn.TAKE(_xlpm.z,,-1)),""),$N$16:$N$19,$O$16:$O$19,""))</f>
        <v/>
      </c>
      <c r="P11" cm="1">
        <f t="array" ref="P11">_xlfn.LET(_xlpm.z,_xlfn._xlws.FILTER($B$3:$D$37,(MONTH($B$3:$B$37)=$N11)*($C$3:$C$37=P$7)),_xlpm.x,_xlfn.TAKE(_xlfn._xlws.FILTER($B$3:$D$37,(MONTH($B$3:$B$37)=$N11)*($C$3:$C$37=P$7)),,1),_xlpm.mx,MAX(_xlpm.x),_xlfn.XLOOKUP(IFERROR(_xlfn.XLOOKUP(_xlpm.mx,_xlfn.TAKE(_xlpm.z,,1),_xlfn.TAKE(_xlpm.z,,-1)),""),$N$16:$N$19,$O$16:$O$19,""))</f>
        <v>2</v>
      </c>
      <c r="Q11" cm="1">
        <f t="array" ref="Q11">_xlfn.LET(_xlpm.z,_xlfn._xlws.FILTER($B$3:$D$37,(MONTH($B$3:$B$37)=$N11)*($C$3:$C$37=Q$7)),_xlpm.x,_xlfn.TAKE(_xlfn._xlws.FILTER($B$3:$D$37,(MONTH($B$3:$B$37)=$N11)*($C$3:$C$37=Q$7)),,1),_xlpm.mx,MAX(_xlpm.x),_xlfn.XLOOKUP(IFERROR(_xlfn.XLOOKUP(_xlpm.mx,_xlfn.TAKE(_xlpm.z,,1),_xlfn.TAKE(_xlpm.z,,-1)),""),$N$16:$N$19,$O$16:$O$19,""))</f>
        <v>3</v>
      </c>
      <c r="R11" cm="1">
        <f t="array" ref="R11">_xlfn.LET(_xlpm.z,_xlfn._xlws.FILTER($B$3:$D$37,(MONTH($B$3:$B$37)=$N11)*($C$3:$C$37=R$7)),_xlpm.x,_xlfn.TAKE(_xlfn._xlws.FILTER($B$3:$D$37,(MONTH($B$3:$B$37)=$N11)*($C$3:$C$37=R$7)),,1),_xlpm.mx,MAX(_xlpm.x),_xlfn.XLOOKUP(IFERROR(_xlfn.XLOOKUP(_xlpm.mx,_xlfn.TAKE(_xlpm.z,,1),_xlfn.TAKE(_xlpm.z,,-1)),""),$N$16:$N$19,$O$16:$O$19,""))</f>
        <v>2</v>
      </c>
      <c r="S11" t="str" cm="1">
        <f t="array" ref="S11">_xlfn.LET(_xlpm.z,_xlfn._xlws.FILTER($B$3:$D$37,(MONTH($B$3:$B$37)=$N11)*($C$3:$C$37=S$7)),_xlpm.x,_xlfn.TAKE(_xlfn._xlws.FILTER($B$3:$D$37,(MONTH($B$3:$B$37)=$N11)*($C$3:$C$37=S$7)),,1),_xlpm.mx,MAX(_xlpm.x),_xlfn.XLOOKUP(IFERROR(_xlfn.XLOOKUP(_xlpm.mx,_xlfn.TAKE(_xlpm.z,,1),_xlfn.TAKE(_xlpm.z,,-1)),""),$N$16:$N$19,$O$16:$O$19,""))</f>
        <v/>
      </c>
      <c r="T11" s="33" t="str" cm="1">
        <f t="array" ref="T11">_xlfn.SWITCH(TRUE,LEN(O11)=0,"",O11&gt;_xlfn.XLOOKUP(TRUE,LEN(O$8:O10)&gt;0,O$8:O10,,,-1),1,O11&lt;_xlfn.XLOOKUP(TRUE,LEN(O$8:O10)&gt;0,O$8:O10,,,-1),-1,O11=_xlfn.XLOOKUP(TRUE,LEN(O$8:O10)&gt;0,O$8:O10,,,-1),0,"A")</f>
        <v/>
      </c>
      <c r="U11" s="33" cm="1">
        <f t="array" ref="U11">_xlfn.SWITCH(TRUE,LEN(P11)=0,"",P11&gt;_xlfn.XLOOKUP(TRUE,LEN(P$8:P10)&gt;0,P$8:P10,,,-1),1,P11&lt;_xlfn.XLOOKUP(TRUE,LEN(P$8:P10)&gt;0,P$8:P10,,,-1),-1,P11=_xlfn.XLOOKUP(TRUE,LEN(P$8:P10)&gt;0,P$8:P10,,,-1),0,"A")</f>
        <v>0</v>
      </c>
      <c r="V11" s="33" cm="1">
        <f t="array" ref="V11">_xlfn.SWITCH(TRUE,LEN(Q11)=0,"",Q11&gt;_xlfn.XLOOKUP(TRUE,LEN(Q$8:Q10)&gt;0,Q$8:Q10,,,-1),1,Q11&lt;_xlfn.XLOOKUP(TRUE,LEN(Q$8:Q10)&gt;0,Q$8:Q10,,,-1),-1,Q11=_xlfn.XLOOKUP(TRUE,LEN(Q$8:Q10)&gt;0,Q$8:Q10,,,-1),0,"A")</f>
        <v>-1</v>
      </c>
      <c r="W11" s="33" cm="1">
        <f t="array" ref="W11">_xlfn.SWITCH(TRUE,LEN(R11)=0,"",R11&gt;_xlfn.XLOOKUP(TRUE,LEN(R$8:R10)&gt;0,R$8:R10,,,-1),1,R11&lt;_xlfn.XLOOKUP(TRUE,LEN(R$8:R10)&gt;0,R$8:R10,,,-1),-1,R11=_xlfn.XLOOKUP(TRUE,LEN(R$8:R10)&gt;0,R$8:R10,,,-1),0,"A")</f>
        <v>1</v>
      </c>
      <c r="X11" s="33" t="str" cm="1">
        <f t="array" ref="X11">_xlfn.SWITCH(TRUE,LEN(S11)=0,"",S11&gt;_xlfn.XLOOKUP(TRUE,LEN(S$8:S10)&gt;0,S$8:S10,,,-1),1,S11&lt;_xlfn.XLOOKUP(TRUE,LEN(S$8:S10)&gt;0,S$8:S10,,,-1),-1,S11=_xlfn.XLOOKUP(TRUE,LEN(S$8:S10)&gt;0,S$8:S10,,,-1),0,"A")</f>
        <v/>
      </c>
      <c r="Y11" s="2">
        <f t="shared" si="0"/>
        <v>1</v>
      </c>
      <c r="Z11" s="2">
        <f t="shared" si="0"/>
        <v>1</v>
      </c>
      <c r="AA11" s="2">
        <f t="shared" si="0"/>
        <v>1</v>
      </c>
      <c r="AC11" t="b">
        <v>1</v>
      </c>
      <c r="AD11" t="b">
        <v>1</v>
      </c>
      <c r="AE11" t="b">
        <v>1</v>
      </c>
    </row>
    <row r="12" spans="1:32" ht="16.5" customHeight="1" x14ac:dyDescent="0.3">
      <c r="A12" s="2"/>
      <c r="B12" s="9">
        <v>45316</v>
      </c>
      <c r="C12" s="10" t="s">
        <v>11</v>
      </c>
      <c r="D12" s="19" t="s">
        <v>12</v>
      </c>
      <c r="E12" s="25"/>
      <c r="H12" s="24"/>
      <c r="N12">
        <v>4</v>
      </c>
      <c r="O12" cm="1">
        <f t="array" ref="O12">_xlfn.LET(_xlpm.z,_xlfn._xlws.FILTER($B$3:$D$37,(MONTH($B$3:$B$37)=$N12)*($C$3:$C$37=O$7)),_xlpm.x,_xlfn.TAKE(_xlfn._xlws.FILTER($B$3:$D$37,(MONTH($B$3:$B$37)=$N12)*($C$3:$C$37=O$7)),,1),_xlpm.mx,MAX(_xlpm.x),_xlfn.XLOOKUP(IFERROR(_xlfn.XLOOKUP(_xlpm.mx,_xlfn.TAKE(_xlpm.z,,1),_xlfn.TAKE(_xlpm.z,,-1)),""),$N$16:$N$19,$O$16:$O$19,""))</f>
        <v>3</v>
      </c>
      <c r="P12" cm="1">
        <f t="array" ref="P12">_xlfn.LET(_xlpm.z,_xlfn._xlws.FILTER($B$3:$D$37,(MONTH($B$3:$B$37)=$N12)*($C$3:$C$37=P$7)),_xlpm.x,_xlfn.TAKE(_xlfn._xlws.FILTER($B$3:$D$37,(MONTH($B$3:$B$37)=$N12)*($C$3:$C$37=P$7)),,1),_xlpm.mx,MAX(_xlpm.x),_xlfn.XLOOKUP(IFERROR(_xlfn.XLOOKUP(_xlpm.mx,_xlfn.TAKE(_xlpm.z,,1),_xlfn.TAKE(_xlpm.z,,-1)),""),$N$16:$N$19,$O$16:$O$19,""))</f>
        <v>4</v>
      </c>
      <c r="Q12" t="str" cm="1">
        <f t="array" ref="Q12">_xlfn.LET(_xlpm.z,_xlfn._xlws.FILTER($B$3:$D$37,(MONTH($B$3:$B$37)=$N12)*($C$3:$C$37=Q$7)),_xlpm.x,_xlfn.TAKE(_xlfn._xlws.FILTER($B$3:$D$37,(MONTH($B$3:$B$37)=$N12)*($C$3:$C$37=Q$7)),,1),_xlpm.mx,MAX(_xlpm.x),_xlfn.XLOOKUP(IFERROR(_xlfn.XLOOKUP(_xlpm.mx,_xlfn.TAKE(_xlpm.z,,1),_xlfn.TAKE(_xlpm.z,,-1)),""),$N$16:$N$19,$O$16:$O$19,""))</f>
        <v/>
      </c>
      <c r="R12" cm="1">
        <f t="array" ref="R12">_xlfn.LET(_xlpm.z,_xlfn._xlws.FILTER($B$3:$D$37,(MONTH($B$3:$B$37)=$N12)*($C$3:$C$37=R$7)),_xlpm.x,_xlfn.TAKE(_xlfn._xlws.FILTER($B$3:$D$37,(MONTH($B$3:$B$37)=$N12)*($C$3:$C$37=R$7)),,1),_xlpm.mx,MAX(_xlpm.x),_xlfn.XLOOKUP(IFERROR(_xlfn.XLOOKUP(_xlpm.mx,_xlfn.TAKE(_xlpm.z,,1),_xlfn.TAKE(_xlpm.z,,-1)),""),$N$16:$N$19,$O$16:$O$19,""))</f>
        <v>4</v>
      </c>
      <c r="S12" cm="1">
        <f t="array" ref="S12">_xlfn.LET(_xlpm.z,_xlfn._xlws.FILTER($B$3:$D$37,(MONTH($B$3:$B$37)=$N12)*($C$3:$C$37=S$7)),_xlpm.x,_xlfn.TAKE(_xlfn._xlws.FILTER($B$3:$D$37,(MONTH($B$3:$B$37)=$N12)*($C$3:$C$37=S$7)),,1),_xlpm.mx,MAX(_xlpm.x),_xlfn.XLOOKUP(IFERROR(_xlfn.XLOOKUP(_xlpm.mx,_xlfn.TAKE(_xlpm.z,,1),_xlfn.TAKE(_xlpm.z,,-1)),""),$N$16:$N$19,$O$16:$O$19,""))</f>
        <v>4</v>
      </c>
      <c r="T12" s="33" cm="1">
        <f t="array" ref="T12">_xlfn.SWITCH(TRUE,LEN(O12)=0,"",O12&gt;_xlfn.XLOOKUP(TRUE,LEN(O$8:O11)&gt;0,O$8:O11,,,-1),1,O12&lt;_xlfn.XLOOKUP(TRUE,LEN(O$8:O11)&gt;0,O$8:O11,,,-1),-1,O12=_xlfn.XLOOKUP(TRUE,LEN(O$8:O11)&gt;0,O$8:O11,,,-1),0,"A")</f>
        <v>1</v>
      </c>
      <c r="U12" s="33" cm="1">
        <f t="array" ref="U12">_xlfn.SWITCH(TRUE,LEN(P12)=0,"",P12&gt;_xlfn.XLOOKUP(TRUE,LEN(P$8:P11)&gt;0,P$8:P11,,,-1),1,P12&lt;_xlfn.XLOOKUP(TRUE,LEN(P$8:P11)&gt;0,P$8:P11,,,-1),-1,P12=_xlfn.XLOOKUP(TRUE,LEN(P$8:P11)&gt;0,P$8:P11,,,-1),0,"A")</f>
        <v>1</v>
      </c>
      <c r="V12" s="33" t="str" cm="1">
        <f t="array" ref="V12">_xlfn.SWITCH(TRUE,LEN(Q12)=0,"",Q12&gt;_xlfn.XLOOKUP(TRUE,LEN(Q$8:Q11)&gt;0,Q$8:Q11,,,-1),1,Q12&lt;_xlfn.XLOOKUP(TRUE,LEN(Q$8:Q11)&gt;0,Q$8:Q11,,,-1),-1,Q12=_xlfn.XLOOKUP(TRUE,LEN(Q$8:Q11)&gt;0,Q$8:Q11,,,-1),0,"A")</f>
        <v/>
      </c>
      <c r="W12" s="33" cm="1">
        <f t="array" ref="W12">_xlfn.SWITCH(TRUE,LEN(R12)=0,"",R12&gt;_xlfn.XLOOKUP(TRUE,LEN(R$8:R11)&gt;0,R$8:R11,,,-1),1,R12&lt;_xlfn.XLOOKUP(TRUE,LEN(R$8:R11)&gt;0,R$8:R11,,,-1),-1,R12=_xlfn.XLOOKUP(TRUE,LEN(R$8:R11)&gt;0,R$8:R11,,,-1),0,"A")</f>
        <v>1</v>
      </c>
      <c r="X12" s="33" cm="1">
        <f t="array" ref="X12">_xlfn.SWITCH(TRUE,LEN(S12)=0,"",S12&gt;_xlfn.XLOOKUP(TRUE,LEN(S$8:S11)&gt;0,S$8:S11,,,-1),1,S12&lt;_xlfn.XLOOKUP(TRUE,LEN(S$8:S11)&gt;0,S$8:S11,,,-1),-1,S12=_xlfn.XLOOKUP(TRUE,LEN(S$8:S11)&gt;0,S$8:S11,,,-1),0,"A")</f>
        <v>1</v>
      </c>
      <c r="Y12" s="2">
        <f t="shared" si="0"/>
        <v>4</v>
      </c>
      <c r="Z12" s="2">
        <f t="shared" si="0"/>
        <v>0</v>
      </c>
      <c r="AA12" s="2">
        <f t="shared" si="0"/>
        <v>0</v>
      </c>
      <c r="AC12" t="b">
        <v>1</v>
      </c>
      <c r="AD12" t="b">
        <v>1</v>
      </c>
      <c r="AE12" t="b">
        <v>1</v>
      </c>
    </row>
    <row r="13" spans="1:32" ht="16.5" customHeight="1" x14ac:dyDescent="0.3">
      <c r="B13" s="9">
        <v>45321</v>
      </c>
      <c r="C13" s="10" t="s">
        <v>15</v>
      </c>
      <c r="D13" s="11" t="s">
        <v>12</v>
      </c>
      <c r="E13" s="25"/>
      <c r="H13" s="24"/>
    </row>
    <row r="14" spans="1:32" ht="16.5" customHeight="1" x14ac:dyDescent="0.3">
      <c r="B14" s="9">
        <v>45326</v>
      </c>
      <c r="C14" s="10" t="s">
        <v>15</v>
      </c>
      <c r="D14" s="11" t="s">
        <v>10</v>
      </c>
      <c r="E14" s="25"/>
      <c r="H14" s="24"/>
      <c r="Y14" s="2"/>
      <c r="AC14" s="3" t="s">
        <v>5</v>
      </c>
      <c r="AD14" s="7" t="s">
        <v>6</v>
      </c>
      <c r="AE14" s="7" t="s">
        <v>7</v>
      </c>
      <c r="AF14" s="8" t="s">
        <v>8</v>
      </c>
    </row>
    <row r="15" spans="1:32" ht="16.5" customHeight="1" x14ac:dyDescent="0.3">
      <c r="A15" s="26"/>
      <c r="B15" s="9">
        <v>45327</v>
      </c>
      <c r="C15" s="10" t="s">
        <v>15</v>
      </c>
      <c r="D15" s="11" t="s">
        <v>16</v>
      </c>
      <c r="E15" s="25"/>
      <c r="AC15" s="14">
        <v>1</v>
      </c>
      <c r="AD15" s="15">
        <v>2</v>
      </c>
      <c r="AE15" s="16">
        <v>1</v>
      </c>
      <c r="AF15" s="17">
        <v>2</v>
      </c>
    </row>
    <row r="16" spans="1:32" ht="16.5" customHeight="1" x14ac:dyDescent="0.3">
      <c r="A16" s="26"/>
      <c r="B16" s="9">
        <v>45328</v>
      </c>
      <c r="C16" s="10" t="s">
        <v>14</v>
      </c>
      <c r="D16" s="11" t="s">
        <v>10</v>
      </c>
      <c r="E16" s="25"/>
      <c r="F16" s="26"/>
      <c r="N16" s="29" t="s">
        <v>17</v>
      </c>
      <c r="O16">
        <v>4</v>
      </c>
      <c r="T16" s="2">
        <v>1</v>
      </c>
      <c r="U16" s="2">
        <v>0</v>
      </c>
      <c r="V16" s="2">
        <v>-1</v>
      </c>
      <c r="W16" s="2">
        <v>-1</v>
      </c>
      <c r="X16" s="2">
        <v>1</v>
      </c>
      <c r="AC16" s="14">
        <v>2</v>
      </c>
      <c r="AD16" s="15">
        <v>2</v>
      </c>
      <c r="AE16" s="15">
        <v>1</v>
      </c>
      <c r="AF16" s="17">
        <v>1</v>
      </c>
    </row>
    <row r="17" spans="1:32" ht="16.5" customHeight="1" x14ac:dyDescent="0.3">
      <c r="A17" s="26"/>
      <c r="B17" s="9">
        <v>45329</v>
      </c>
      <c r="C17" s="10" t="s">
        <v>15</v>
      </c>
      <c r="D17" s="11" t="s">
        <v>10</v>
      </c>
      <c r="E17" s="25"/>
      <c r="F17" s="26"/>
      <c r="N17" s="29" t="s">
        <v>10</v>
      </c>
      <c r="O17">
        <v>3</v>
      </c>
      <c r="T17" s="2">
        <v>-1</v>
      </c>
      <c r="U17" s="2"/>
      <c r="V17" s="2">
        <v>1</v>
      </c>
      <c r="W17" s="2">
        <v>0</v>
      </c>
      <c r="X17" s="2">
        <v>1</v>
      </c>
      <c r="AC17" s="14">
        <v>3</v>
      </c>
      <c r="AD17" s="32">
        <v>1</v>
      </c>
      <c r="AE17" s="15">
        <v>1</v>
      </c>
      <c r="AF17" s="34">
        <v>1</v>
      </c>
    </row>
    <row r="18" spans="1:32" ht="16.5" customHeight="1" x14ac:dyDescent="0.3">
      <c r="A18" s="26"/>
      <c r="B18" s="9">
        <v>45331</v>
      </c>
      <c r="C18" s="10" t="s">
        <v>13</v>
      </c>
      <c r="D18" s="11" t="s">
        <v>10</v>
      </c>
      <c r="E18" s="25"/>
      <c r="F18" s="26"/>
      <c r="N18" s="29" t="s">
        <v>12</v>
      </c>
      <c r="O18">
        <v>2</v>
      </c>
      <c r="T18" s="2"/>
      <c r="U18" s="2">
        <v>0</v>
      </c>
      <c r="V18" s="2">
        <v>-1</v>
      </c>
      <c r="W18" s="2">
        <v>1</v>
      </c>
      <c r="X18" s="2"/>
      <c r="AC18" s="21">
        <v>4</v>
      </c>
      <c r="AD18" s="22">
        <v>4</v>
      </c>
      <c r="AE18" s="22">
        <v>0</v>
      </c>
      <c r="AF18" s="23">
        <v>0</v>
      </c>
    </row>
    <row r="19" spans="1:32" ht="16.5" customHeight="1" x14ac:dyDescent="0.3">
      <c r="A19" s="26"/>
      <c r="B19" s="9">
        <v>45336</v>
      </c>
      <c r="C19" s="10" t="s">
        <v>15</v>
      </c>
      <c r="D19" s="11" t="s">
        <v>12</v>
      </c>
      <c r="E19" s="25"/>
      <c r="F19" s="26"/>
      <c r="N19" s="29" t="s">
        <v>16</v>
      </c>
      <c r="O19">
        <v>1</v>
      </c>
      <c r="T19" s="2">
        <v>1</v>
      </c>
      <c r="U19" s="2">
        <v>1</v>
      </c>
      <c r="V19" s="2"/>
      <c r="W19" s="2">
        <v>1</v>
      </c>
      <c r="X19" s="2">
        <v>1</v>
      </c>
    </row>
    <row r="20" spans="1:32" ht="16.5" customHeight="1" x14ac:dyDescent="0.3">
      <c r="A20" s="26"/>
      <c r="B20" s="9">
        <v>45337</v>
      </c>
      <c r="C20" s="10" t="s">
        <v>13</v>
      </c>
      <c r="D20" s="11" t="s">
        <v>17</v>
      </c>
      <c r="E20" s="26"/>
      <c r="F20" s="26"/>
      <c r="H20" s="24"/>
    </row>
    <row r="21" spans="1:32" ht="16.5" customHeight="1" x14ac:dyDescent="0.3">
      <c r="A21" s="26"/>
      <c r="B21" s="9">
        <v>45342</v>
      </c>
      <c r="C21" s="10" t="s">
        <v>13</v>
      </c>
      <c r="D21" s="11" t="s">
        <v>17</v>
      </c>
      <c r="E21" s="26"/>
      <c r="F21" s="26"/>
      <c r="H21" s="24"/>
    </row>
    <row r="22" spans="1:32" ht="16.5" customHeight="1" x14ac:dyDescent="0.3">
      <c r="A22" s="26"/>
      <c r="B22" s="9">
        <v>45345</v>
      </c>
      <c r="C22" s="10" t="s">
        <v>14</v>
      </c>
      <c r="D22" s="11" t="s">
        <v>16</v>
      </c>
      <c r="E22" s="26"/>
      <c r="F22" s="26"/>
      <c r="H22" s="24"/>
    </row>
    <row r="23" spans="1:32" ht="16.5" customHeight="1" x14ac:dyDescent="0.3">
      <c r="A23" s="26"/>
      <c r="B23" s="9">
        <v>45349</v>
      </c>
      <c r="C23" s="10" t="s">
        <v>9</v>
      </c>
      <c r="D23" s="11" t="s">
        <v>16</v>
      </c>
      <c r="E23" s="26"/>
      <c r="F23" s="26"/>
      <c r="H23" s="24"/>
      <c r="T23" s="10" t="s">
        <v>15</v>
      </c>
      <c r="U23" s="11" t="s">
        <v>17</v>
      </c>
    </row>
    <row r="24" spans="1:32" ht="16.5" customHeight="1" x14ac:dyDescent="0.3">
      <c r="B24" s="9">
        <v>45350</v>
      </c>
      <c r="C24" s="10" t="s">
        <v>15</v>
      </c>
      <c r="D24" s="11" t="s">
        <v>10</v>
      </c>
      <c r="E24" s="26"/>
      <c r="F24" s="26"/>
      <c r="H24" s="24"/>
      <c r="T24" s="10" t="s">
        <v>11</v>
      </c>
      <c r="U24" s="11" t="s">
        <v>17</v>
      </c>
    </row>
    <row r="25" spans="1:32" ht="16.5" customHeight="1" x14ac:dyDescent="0.3">
      <c r="B25" s="9">
        <v>45353</v>
      </c>
      <c r="C25" s="10" t="s">
        <v>11</v>
      </c>
      <c r="D25" s="11" t="s">
        <v>10</v>
      </c>
      <c r="E25" s="26"/>
      <c r="F25" s="26"/>
      <c r="H25" s="24"/>
      <c r="T25" s="10" t="s">
        <v>9</v>
      </c>
      <c r="U25" s="11" t="s">
        <v>10</v>
      </c>
    </row>
    <row r="26" spans="1:32" ht="16.5" customHeight="1" x14ac:dyDescent="0.3">
      <c r="B26" s="9">
        <v>45354</v>
      </c>
      <c r="C26" s="10" t="s">
        <v>13</v>
      </c>
      <c r="D26" s="11" t="s">
        <v>10</v>
      </c>
      <c r="H26" s="24"/>
      <c r="T26" s="10" t="s">
        <v>14</v>
      </c>
      <c r="U26" s="11" t="s">
        <v>17</v>
      </c>
    </row>
    <row r="27" spans="1:32" ht="16.5" customHeight="1" x14ac:dyDescent="0.3">
      <c r="B27" s="9">
        <v>45364</v>
      </c>
      <c r="C27" s="10" t="s">
        <v>14</v>
      </c>
      <c r="D27" s="11" t="s">
        <v>12</v>
      </c>
      <c r="H27" s="24"/>
    </row>
    <row r="28" spans="1:32" ht="16.5" customHeight="1" x14ac:dyDescent="0.3">
      <c r="B28" s="9">
        <v>45375</v>
      </c>
      <c r="C28" s="10" t="s">
        <v>13</v>
      </c>
      <c r="D28" s="11" t="s">
        <v>10</v>
      </c>
      <c r="H28" s="24"/>
    </row>
    <row r="29" spans="1:32" ht="16.5" customHeight="1" x14ac:dyDescent="0.3">
      <c r="B29" s="9">
        <v>45379</v>
      </c>
      <c r="C29" s="10" t="s">
        <v>11</v>
      </c>
      <c r="D29" s="11" t="s">
        <v>12</v>
      </c>
      <c r="H29" s="24"/>
      <c r="N29" s="31" t="str" cm="1">
        <f t="array" ref="N29:Q33">_xlfn.LET(_xlpm.T,B2:D37,_xlpm.TT,_xlfn.DROP(_xlpm.T,1),_xlpm.M,_xlfn.TAKE(_xlpm.TT,,1),_xlpm.MM,MONTH(_xlpm.M),_xlpm.MMM,IF(_xlpm.MM=12,1,_xlpm.MM+1),_xlpm.AG,_xlfn.CHOOSECOLS(_xlpm.TT,2),_xlpm.AGU,_xlfn.UNIQUE(_xlpm.AG),_xlpm.G,_xlfn.SWITCH(_xlfn.TAKE(_xlpm.TT,,-1),"A+",1,"A",2,"B",3,"C",4),_xlpm.GCME,_xlfn.LAMBDA(_xlpm.A,_xlpm.ID,_xlfn.TAKE(_xlfn._xlws.FILTER(_xlpm.G,(_xlpm.MMM=_xlpm.A)*(_xlpm.AG=_xlpm.ID)),-1)),_xlpm.GPM,_xlfn.LAMBDA(_xlpm.A,_xlpm.ID,_xlfn.TAKE(_xlfn._xlws.FILTER(_xlpm.G,(_xlpm.MMM&lt;=_xlpm.A-1)*(_xlpm.AG=_xlpm.ID)),-1)),_xlpm.R,_xlfn.LAMBDA(_xlpm.M,_xlfn.MAP(_xlpm.AGU,_xlfn.LAMBDA(_xlpm.A,_xlpm.GCME(_xlpm.M,_xlpm.A)-_xlpm.GPM(_xlpm.M,_xlpm.A)))),_xlpm.RR,_xlfn.LAMBDA(_xlpm.B,_xlfn.CONCAT(_xlpm.B-1,SUM(--IFERROR(_xlpm.R(_xlpm.B)&lt;0,0)),SUM(--IFERROR(_xlpm.R(_xlpm.B)=0,0)),SUM(--IFERROR(_xlpm.R(_xlpm.B)&gt;0,0)))),_xlpm.NC,_xlfn.MAP(_xlfn.SEQUENCE(4,,2),_xlfn.LAMBDA(_xlpm.A,_xlpm.RR(_xlpm.A))),_xlfn.VSTACK(_xlfn.HSTACK("Month","No Upgrade","No Change","No Down-Grade"),MID(_xlpm.NC,_xlfn.SEQUENCE(,4),1)))</f>
        <v>Month</v>
      </c>
      <c r="O29" t="str">
        <v>No Upgrade</v>
      </c>
      <c r="P29" t="str">
        <v>No Change</v>
      </c>
      <c r="Q29" t="str">
        <v>No Down-Grade</v>
      </c>
    </row>
    <row r="30" spans="1:32" ht="16.5" customHeight="1" x14ac:dyDescent="0.3">
      <c r="B30" s="9">
        <v>45383</v>
      </c>
      <c r="C30" s="10" t="s">
        <v>14</v>
      </c>
      <c r="D30" s="11" t="s">
        <v>17</v>
      </c>
      <c r="F30" s="31" t="str" cm="1">
        <f t="array" ref="F30:I34">_xlfn.REDUCE(_xlfn.HSTACK("Month","No "&amp;{"Upgrade","Change","Down-grade"}), {12,1,2,3}, _xlfn.LAMBDA(_xlpm.i,_xlpm.x, _xlfn.LET(_xlpm.j, MOD(_xlpm.x+1, 12), _xlpm.B, MONTH(B3:B37), _xlpm.U, _xlfn.UNIQUE(C3:C37), _xlpm.F, _xlfn.LAMBDA(_xlpm.y, _xlfn.XMATCH(_xlfn.XLOOKUP(_xlpm.y&amp;_xlpm.U, _xlpm.B&amp;C3:C37, D3:D37,,,-1), {"A+","A","B","C"})), _xlpm.M,_xlfn.TOCOL(_xlpm.F(_xlpm.j)-_xlfn.IFNA(_xlpm.F(_xlpm.x), 4), 2), _xlfn.VSTACK(_xlpm.i, _xlfn.HSTACK(_xlpm.j, SUM(N(_xlpm.M&lt;0)), SUM(N(_xlpm.M=0)), SUM(N(_xlpm.M&gt;0)))))))</f>
        <v>Month</v>
      </c>
      <c r="G30" t="str">
        <v>No Upgrade</v>
      </c>
      <c r="H30" s="24" t="str">
        <v>No Change</v>
      </c>
      <c r="I30" t="str">
        <v>No Down-grade</v>
      </c>
      <c r="N30" t="str">
        <v>1</v>
      </c>
      <c r="O30" t="str">
        <v>2</v>
      </c>
      <c r="P30" t="str">
        <v>1</v>
      </c>
      <c r="Q30" t="str">
        <v>2</v>
      </c>
    </row>
    <row r="31" spans="1:32" ht="16.5" customHeight="1" x14ac:dyDescent="0.3">
      <c r="B31" s="9">
        <v>45384</v>
      </c>
      <c r="C31" s="10" t="s">
        <v>14</v>
      </c>
      <c r="D31" s="11" t="s">
        <v>10</v>
      </c>
      <c r="F31" s="31">
        <v>1</v>
      </c>
      <c r="G31">
        <v>2</v>
      </c>
      <c r="H31" s="24">
        <v>1</v>
      </c>
      <c r="I31">
        <v>2</v>
      </c>
      <c r="N31" t="str">
        <v>2</v>
      </c>
      <c r="O31" t="str">
        <v>2</v>
      </c>
      <c r="P31" t="str">
        <v>1</v>
      </c>
      <c r="Q31" t="str">
        <v>1</v>
      </c>
    </row>
    <row r="32" spans="1:32" ht="16.5" customHeight="1" x14ac:dyDescent="0.3">
      <c r="B32" s="9">
        <v>45387</v>
      </c>
      <c r="C32" s="10" t="s">
        <v>11</v>
      </c>
      <c r="D32" s="11" t="s">
        <v>10</v>
      </c>
      <c r="F32" s="31">
        <v>2</v>
      </c>
      <c r="G32">
        <v>2</v>
      </c>
      <c r="H32" s="24">
        <v>1</v>
      </c>
      <c r="I32">
        <v>1</v>
      </c>
      <c r="N32" t="str">
        <v>3</v>
      </c>
      <c r="O32" t="str">
        <v>1</v>
      </c>
      <c r="P32" t="str">
        <v>1</v>
      </c>
      <c r="Q32" t="str">
        <v>1</v>
      </c>
    </row>
    <row r="33" spans="2:17" ht="16.5" customHeight="1" x14ac:dyDescent="0.3">
      <c r="B33" s="9">
        <v>45390</v>
      </c>
      <c r="C33" s="10" t="s">
        <v>15</v>
      </c>
      <c r="D33" s="11" t="s">
        <v>17</v>
      </c>
      <c r="F33" s="31">
        <v>3</v>
      </c>
      <c r="G33">
        <v>2</v>
      </c>
      <c r="H33" s="24">
        <v>0</v>
      </c>
      <c r="I33">
        <v>1</v>
      </c>
      <c r="N33" t="str">
        <v>4</v>
      </c>
      <c r="O33" t="str">
        <v>4</v>
      </c>
      <c r="P33" t="str">
        <v>0</v>
      </c>
      <c r="Q33" t="str">
        <v>0</v>
      </c>
    </row>
    <row r="34" spans="2:17" ht="16.5" customHeight="1" x14ac:dyDescent="0.3">
      <c r="B34" s="9">
        <v>45391</v>
      </c>
      <c r="C34" s="10" t="s">
        <v>11</v>
      </c>
      <c r="D34" s="11" t="s">
        <v>17</v>
      </c>
      <c r="F34" s="31">
        <v>4</v>
      </c>
      <c r="G34">
        <v>4</v>
      </c>
      <c r="H34" s="24">
        <v>0</v>
      </c>
      <c r="I34">
        <v>0</v>
      </c>
    </row>
    <row r="35" spans="2:17" ht="16.5" customHeight="1" x14ac:dyDescent="0.3">
      <c r="B35" s="9">
        <v>45392</v>
      </c>
      <c r="C35" s="10" t="s">
        <v>9</v>
      </c>
      <c r="D35" s="11" t="s">
        <v>10</v>
      </c>
      <c r="F35" s="31"/>
      <c r="H35" s="24"/>
    </row>
    <row r="36" spans="2:17" ht="16.5" customHeight="1" x14ac:dyDescent="0.3">
      <c r="B36" s="9">
        <v>45394</v>
      </c>
      <c r="C36" s="10" t="s">
        <v>9</v>
      </c>
      <c r="D36" s="11" t="s">
        <v>10</v>
      </c>
      <c r="F36" s="31"/>
      <c r="H36" s="24"/>
    </row>
    <row r="37" spans="2:17" ht="16.5" customHeight="1" x14ac:dyDescent="0.3">
      <c r="B37" s="9">
        <v>45396</v>
      </c>
      <c r="C37" s="10" t="s">
        <v>14</v>
      </c>
      <c r="D37" s="11" t="s">
        <v>17</v>
      </c>
      <c r="F37" s="31" t="str" cm="1">
        <f t="array" ref="F37:I41">_xlfn.REDUCE(_xlfn.HSTACK("Month","No "&amp;{"Upgrade","Change","Down-grade"}), {12,1,2,3},
        _xlfn.LAMBDA(_xlpm.i,_xlpm.x,
                   _xlfn.LET( _xlpm.j, MOD(_xlpm.x+1, 12),
                        _xlpm.B, MONTH(B3:B37),
                        _xlpm.U, _xlfn.UNIQUE(C3:C37),
                        _xlpm.F, _xlfn.LAMBDA(_xlpm.y, _xlfn.XMATCH(_xlfn.XLOOKUP(_xlpm.y&amp;_xlpm.U, _xlpm.B&amp;C3:C37, D3:D37,,,-1), {"A+","A","B","C"})),
                        _xlpm.M,_xlfn.TOCOL(_xlpm.F(_xlpm.j)-_xlfn.IFNA(_xlpm.F(_xlpm.x), 4), 2),
                        _xlfn.VSTACK(_xlpm.i,
                               _xlfn.HSTACK(_xlpm.j,
                                      SUM(N(_xlpm.M&lt;0)),
                                      SUM(N(_xlpm.M=0)),
                                      SUM(N(_xlpm.M&gt;0))
                                     )
                               )
                      )
               )
         )</f>
        <v>Month</v>
      </c>
      <c r="G37" t="str">
        <v>No Upgrade</v>
      </c>
      <c r="H37" s="24" t="str">
        <v>No Change</v>
      </c>
      <c r="I37" t="str">
        <v>No Down-grade</v>
      </c>
      <c r="L37" cm="1">
        <f t="array" ref="L37:L41">_xlfn.REDUCE(_xlfn.HSTACK("Month","No "&amp;{"Upgrade","Change","Down-grade"}), {12,1,2,3},
        _xlfn.LAMBDA(_xlpm.i,_xlpm.x,
                   _xlfn.LET(_xlpm.j, MOD(_xlpm.x+1, 12),
                        _xlpm.B, MONTH(B3:B37),
                        _xlpm.U, _xlfn.UNIQUE(C3:C37),
                        _xlpm.F, _xlfn.LAMBDA(_xlpm.y, _xlfn.XMATCH(_xlfn.XLOOKUP(_xlpm.y&amp;_xlpm.U, _xlpm.B&amp;C3:C37, D3:D37,,,-1), {"A+","A","B","C"})),
                        _xlpm.M,_xlfn.TOCOL(_xlpm.F(_xlpm.j)-_xlfn.IFNA(_xlpm.F(_xlpm.x), 4), 2),
                        _xlfn.TOCOL(_xlpm.F(1)-_xlfn.IFNA(_xlpm.F(_xlpm.x), 4), 2)
                       )
               )
         )</f>
        <v>-3</v>
      </c>
    </row>
    <row r="38" spans="2:17" ht="16.5" customHeight="1" x14ac:dyDescent="0.3">
      <c r="B38" s="27"/>
      <c r="C38" s="28"/>
      <c r="F38" s="31">
        <v>1</v>
      </c>
      <c r="G38">
        <v>2</v>
      </c>
      <c r="H38" s="24">
        <v>1</v>
      </c>
      <c r="I38">
        <v>2</v>
      </c>
      <c r="L38">
        <v>0</v>
      </c>
    </row>
    <row r="39" spans="2:17" ht="16.5" customHeight="1" x14ac:dyDescent="0.3">
      <c r="B39" s="27"/>
      <c r="C39" s="28"/>
      <c r="F39" s="31">
        <v>2</v>
      </c>
      <c r="G39">
        <v>2</v>
      </c>
      <c r="H39" s="24">
        <v>1</v>
      </c>
      <c r="I39">
        <v>1</v>
      </c>
      <c r="L39">
        <v>2</v>
      </c>
    </row>
    <row r="40" spans="2:17" ht="16.5" customHeight="1" x14ac:dyDescent="0.3">
      <c r="B40" s="27"/>
      <c r="C40" s="28"/>
      <c r="F40" s="31">
        <v>3</v>
      </c>
      <c r="G40">
        <v>2</v>
      </c>
      <c r="H40" s="24">
        <v>0</v>
      </c>
      <c r="I40">
        <v>1</v>
      </c>
      <c r="L40">
        <v>1</v>
      </c>
    </row>
    <row r="41" spans="2:17" ht="16.5" customHeight="1" x14ac:dyDescent="0.3">
      <c r="B41" s="27"/>
      <c r="C41" s="28"/>
      <c r="F41">
        <v>4</v>
      </c>
      <c r="G41">
        <v>4</v>
      </c>
      <c r="H41" s="24">
        <v>0</v>
      </c>
      <c r="I41">
        <v>0</v>
      </c>
      <c r="L41">
        <v>-1</v>
      </c>
      <c r="O41" cm="1">
        <f t="array" ref="O41:O45">_xlfn.XMATCH(_xlfn.XLOOKUP("12"&amp;_xlfn.UNIQUE(C3:C37), MONTH(B3:B37)&amp;C3:C37, D3:D37,,,-1), {"A+","A","B","C"})</f>
        <v>2</v>
      </c>
      <c r="Q41" t="s">
        <v>10</v>
      </c>
    </row>
    <row r="42" spans="2:17" ht="16.5" customHeight="1" x14ac:dyDescent="0.3">
      <c r="B42" s="27"/>
      <c r="C42" s="28"/>
      <c r="H42" s="24"/>
      <c r="O42">
        <v>3</v>
      </c>
      <c r="Q42" t="s">
        <v>12</v>
      </c>
    </row>
    <row r="43" spans="2:17" ht="16.5" customHeight="1" x14ac:dyDescent="0.3">
      <c r="B43" s="27"/>
      <c r="C43" s="28"/>
      <c r="H43" s="24"/>
      <c r="O43">
        <v>3</v>
      </c>
      <c r="Q43" t="s">
        <v>12</v>
      </c>
    </row>
    <row r="44" spans="2:17" ht="16.5" customHeight="1" x14ac:dyDescent="0.3">
      <c r="B44" s="27"/>
      <c r="C44" s="28"/>
      <c r="H44" s="24"/>
      <c r="O44">
        <v>2</v>
      </c>
      <c r="Q44" t="s">
        <v>10</v>
      </c>
    </row>
    <row r="45" spans="2:17" ht="16.5" customHeight="1" x14ac:dyDescent="0.3">
      <c r="B45" s="35" t="s">
        <v>21</v>
      </c>
      <c r="C45" s="28"/>
      <c r="H45" s="24"/>
      <c r="O45">
        <v>4</v>
      </c>
      <c r="Q45" t="s">
        <v>16</v>
      </c>
    </row>
    <row r="46" spans="2:17" ht="16.5" customHeight="1" x14ac:dyDescent="0.3">
      <c r="B46" s="27"/>
      <c r="C46" s="28"/>
      <c r="H46" s="24"/>
    </row>
    <row r="47" spans="2:17" ht="16.5" customHeight="1" x14ac:dyDescent="0.3">
      <c r="B47" t="s">
        <v>22</v>
      </c>
      <c r="C47" s="28"/>
      <c r="H47" s="24"/>
      <c r="L47" t="str" cm="1">
        <f t="array" ref="L47:O51">_xlfn.LET(_xlpm.T,B2:D37,
     _xlpm.TT,_xlfn.DROP(_xlpm.T,1),
     _xlpm.M,_xlfn.TAKE(_xlpm.TT,,1),
     _xlpm.MM,MONTH(_xlpm.M),
     _xlpm.MMM,IF(_xlpm.MM=12,1,_xlpm.MM+1),
     _xlpm.AG,_xlfn.CHOOSECOLS(_xlpm.TT,2),
     _xlpm.AGU,_xlfn.UNIQUE(_xlpm.AG),
     _xlpm.G,_xlfn.SWITCH(_xlfn.TAKE(_xlpm.TT,,-1),"A+",1,"A",2,"B",3,"C",4),
     _xlpm.GCME,_xlfn.LAMBDA(_xlpm.A,_xlpm.ID,_xlfn.TAKE(_xlfn._xlws.FILTER(_xlpm.G,(_xlpm.MMM=_xlpm.A)*(_xlpm.AG=_xlpm.ID)),-1)),
     _xlpm.GPM,_xlfn.LAMBDA(_xlpm.A,_xlpm.ID,_xlfn.TAKE(_xlfn._xlws.FILTER(_xlpm.G,(_xlpm.MMM&lt;=_xlpm.A-1)*(_xlpm.AG=_xlpm.ID)),-1)),
     _xlpm.R,_xlfn.LAMBDA(_xlpm.M,_xlfn.MAP(_xlpm.AGU,_xlfn.LAMBDA(_xlpm.A,_xlpm.GCME(_xlpm.M,_xlpm.A)-_xlpm.GPM(_xlpm.M,_xlpm.A)))),
     _xlpm.RR,_xlfn.LAMBDA(_xlpm.B,_xlfn.CONCAT(_xlpm.B-1,
                        SUM(--IFERROR(_xlpm.R(_xlpm.B)&lt;0,0)),
                        SUM(--IFERROR(_xlpm.R(_xlpm.B)=0,0)),
                        SUM(--IFERROR(_xlpm.R(_xlpm.B)&gt;0,0)))),
     _xlpm.NC,_xlfn.MAP(_xlfn.SEQUENCE(4,,2),_xlfn.LAMBDA(_xlpm.A,_xlpm.RR(_xlpm.A))),
     _xlfn.VSTACK(_xlfn.HSTACK("Month","No Upgrade","No Change","No Down-Grade"),MID(_xlpm.NC,_xlfn.SEQUENCE(,4),1))
    )</f>
        <v>Month</v>
      </c>
      <c r="M47" t="str">
        <v>No Upgrade</v>
      </c>
      <c r="N47" t="str">
        <v>No Change</v>
      </c>
      <c r="O47" t="str">
        <v>No Down-Grade</v>
      </c>
    </row>
    <row r="48" spans="2:17" ht="16.5" customHeight="1" x14ac:dyDescent="0.3">
      <c r="B48" s="27"/>
      <c r="C48" s="28"/>
      <c r="H48" s="24"/>
      <c r="L48" t="str">
        <v>1</v>
      </c>
      <c r="M48" t="str">
        <v>2</v>
      </c>
      <c r="N48" t="str">
        <v>1</v>
      </c>
      <c r="O48" t="str">
        <v>2</v>
      </c>
    </row>
    <row r="49" spans="2:15" ht="16.5" customHeight="1" x14ac:dyDescent="0.3">
      <c r="B49" t="s">
        <v>23</v>
      </c>
      <c r="H49" s="24"/>
      <c r="L49" t="str">
        <v>2</v>
      </c>
      <c r="M49" t="str">
        <v>2</v>
      </c>
      <c r="N49" t="str">
        <v>1</v>
      </c>
      <c r="O49" t="str">
        <v>1</v>
      </c>
    </row>
    <row r="50" spans="2:15" ht="16.5" customHeight="1" x14ac:dyDescent="0.3">
      <c r="B50" s="27"/>
      <c r="C50" s="28"/>
      <c r="H50" s="24"/>
      <c r="L50" t="str">
        <v>3</v>
      </c>
      <c r="M50" t="str">
        <v>1</v>
      </c>
      <c r="N50" t="str">
        <v>1</v>
      </c>
      <c r="O50" t="str">
        <v>1</v>
      </c>
    </row>
    <row r="51" spans="2:15" ht="16.5" customHeight="1" x14ac:dyDescent="0.3">
      <c r="B51" t="s">
        <v>24</v>
      </c>
      <c r="C51" s="28"/>
      <c r="H51" s="24"/>
      <c r="L51" t="str">
        <v>4</v>
      </c>
      <c r="M51" t="str">
        <v>4</v>
      </c>
      <c r="N51" t="str">
        <v>0</v>
      </c>
      <c r="O51" t="str">
        <v>0</v>
      </c>
    </row>
    <row r="52" spans="2:15" ht="16.5" customHeight="1" x14ac:dyDescent="0.3">
      <c r="B52" s="27"/>
      <c r="C52" s="28"/>
      <c r="H52" s="24"/>
    </row>
    <row r="53" spans="2:15" ht="16.5" customHeight="1" x14ac:dyDescent="0.3">
      <c r="B53" s="36" cm="1">
        <f t="array" ref="B53">_xlfn.XMATCH(_xlfn.XLOOKUP("1"&amp;"AG-01",MONTH(_nDate)&amp;_nAgent,_nGrade,,,-1),{"A+","A","B","C"})</f>
        <v>1</v>
      </c>
      <c r="C53" t="str">
        <f ca="1">_xlfn.FORMULATEXT(B53)</f>
        <v>=XMATCH(XLOOKUP("1"&amp;"AG-01",MONTH(_nDate)&amp;_nAgent,_nGrade,,,-1),{"A+","A","B","C"})</v>
      </c>
      <c r="H53" s="24"/>
    </row>
    <row r="54" spans="2:15" ht="16.5" customHeight="1" x14ac:dyDescent="0.3">
      <c r="B54" s="27"/>
      <c r="C54" s="28"/>
      <c r="H54" s="24"/>
    </row>
    <row r="55" spans="2:15" ht="16.5" customHeight="1" x14ac:dyDescent="0.3">
      <c r="B55" s="27"/>
      <c r="C55" s="28"/>
      <c r="H55" s="24"/>
    </row>
    <row r="56" spans="2:15" ht="16.5" customHeight="1" x14ac:dyDescent="0.3">
      <c r="B56" s="27"/>
      <c r="C56" s="28"/>
      <c r="H56" s="24"/>
    </row>
    <row r="57" spans="2:15" ht="16.5" customHeight="1" x14ac:dyDescent="0.3">
      <c r="B57" s="27"/>
      <c r="C57" s="28"/>
      <c r="H57" s="24"/>
    </row>
    <row r="58" spans="2:15" ht="16.5" customHeight="1" x14ac:dyDescent="0.3">
      <c r="B58" s="27"/>
      <c r="C58" s="28"/>
      <c r="H58" s="24"/>
    </row>
    <row r="59" spans="2:15" ht="16.5" customHeight="1" x14ac:dyDescent="0.3">
      <c r="B59" s="27"/>
      <c r="C59" s="28"/>
      <c r="H59" s="24"/>
    </row>
    <row r="60" spans="2:15" ht="16.5" customHeight="1" x14ac:dyDescent="0.3">
      <c r="B60" s="27"/>
      <c r="C60" s="28"/>
      <c r="H60" s="24"/>
    </row>
    <row r="61" spans="2:15" ht="16.5" customHeight="1" x14ac:dyDescent="0.3">
      <c r="B61" s="27"/>
      <c r="C61" s="28"/>
      <c r="H61" s="24"/>
    </row>
    <row r="62" spans="2:15" ht="16.5" customHeight="1" x14ac:dyDescent="0.3">
      <c r="B62" s="27"/>
      <c r="C62" s="28"/>
      <c r="H62" s="24"/>
    </row>
    <row r="63" spans="2:15" ht="16.5" customHeight="1" x14ac:dyDescent="0.3">
      <c r="B63" s="27"/>
      <c r="C63" s="28"/>
      <c r="H63" s="24"/>
    </row>
    <row r="64" spans="2:15" ht="16.5" customHeight="1" x14ac:dyDescent="0.3">
      <c r="B64" s="27"/>
      <c r="C64" s="28"/>
      <c r="H64" s="24"/>
    </row>
    <row r="65" spans="2:8" ht="16.5" customHeight="1" x14ac:dyDescent="0.3">
      <c r="B65" s="27"/>
      <c r="C65" s="28"/>
      <c r="H65" s="24"/>
    </row>
    <row r="66" spans="2:8" ht="16.5" customHeight="1" x14ac:dyDescent="0.3">
      <c r="B66" s="27"/>
      <c r="C66" s="28"/>
      <c r="H66" s="24"/>
    </row>
    <row r="67" spans="2:8" ht="16.5" customHeight="1" x14ac:dyDescent="0.3">
      <c r="B67" s="27"/>
      <c r="C67" s="28"/>
      <c r="H67" s="24"/>
    </row>
    <row r="68" spans="2:8" ht="16.5" customHeight="1" x14ac:dyDescent="0.3">
      <c r="B68" s="27"/>
      <c r="C68" s="28"/>
      <c r="H68" s="24"/>
    </row>
    <row r="69" spans="2:8" ht="16.5" customHeight="1" x14ac:dyDescent="0.3">
      <c r="B69" s="27"/>
      <c r="C69" s="28"/>
      <c r="H69" s="24"/>
    </row>
    <row r="70" spans="2:8" ht="16.5" customHeight="1" x14ac:dyDescent="0.3">
      <c r="B70" s="27"/>
      <c r="C70" s="28"/>
      <c r="H70" s="24"/>
    </row>
    <row r="71" spans="2:8" ht="16.5" customHeight="1" x14ac:dyDescent="0.3">
      <c r="B71" s="27"/>
      <c r="C71" s="28"/>
      <c r="H71" s="24"/>
    </row>
    <row r="72" spans="2:8" ht="16.5" customHeight="1" x14ac:dyDescent="0.3">
      <c r="B72" s="27"/>
      <c r="C72" s="28"/>
      <c r="H72" s="24"/>
    </row>
    <row r="73" spans="2:8" ht="16.5" customHeight="1" x14ac:dyDescent="0.3">
      <c r="B73" s="27"/>
      <c r="C73" s="28"/>
      <c r="H73" s="24"/>
    </row>
    <row r="74" spans="2:8" ht="16.5" customHeight="1" x14ac:dyDescent="0.3">
      <c r="B74" s="27"/>
      <c r="C74" s="28"/>
      <c r="H74" s="24"/>
    </row>
    <row r="75" spans="2:8" ht="16.5" customHeight="1" x14ac:dyDescent="0.3">
      <c r="B75" s="27"/>
      <c r="C75" s="28"/>
      <c r="H75" s="24"/>
    </row>
    <row r="76" spans="2:8" ht="16.5" customHeight="1" x14ac:dyDescent="0.3">
      <c r="B76" s="27"/>
      <c r="C76" s="28"/>
      <c r="H76" s="24"/>
    </row>
    <row r="77" spans="2:8" ht="16.5" customHeight="1" x14ac:dyDescent="0.3">
      <c r="B77" s="27"/>
      <c r="C77" s="28"/>
      <c r="H77" s="24"/>
    </row>
    <row r="78" spans="2:8" ht="16.5" customHeight="1" x14ac:dyDescent="0.3">
      <c r="B78" s="27"/>
      <c r="C78" s="28"/>
      <c r="H78" s="24"/>
    </row>
    <row r="79" spans="2:8" ht="16.5" customHeight="1" x14ac:dyDescent="0.3">
      <c r="B79" s="27"/>
      <c r="C79" s="28"/>
      <c r="H79" s="24"/>
    </row>
    <row r="80" spans="2:8" ht="16.5" customHeight="1" x14ac:dyDescent="0.3">
      <c r="B80" s="27"/>
      <c r="C80" s="28"/>
      <c r="H80" s="24"/>
    </row>
    <row r="81" spans="2:8" ht="16.5" customHeight="1" x14ac:dyDescent="0.3">
      <c r="B81" s="27"/>
      <c r="C81" s="28"/>
      <c r="H81" s="24"/>
    </row>
    <row r="82" spans="2:8" ht="16.5" customHeight="1" x14ac:dyDescent="0.3">
      <c r="B82" s="27"/>
      <c r="C82" s="28"/>
      <c r="H82" s="24"/>
    </row>
    <row r="83" spans="2:8" ht="16.5" customHeight="1" x14ac:dyDescent="0.3">
      <c r="B83" s="27"/>
      <c r="C83" s="28"/>
      <c r="H83" s="24"/>
    </row>
    <row r="84" spans="2:8" ht="16.5" customHeight="1" x14ac:dyDescent="0.3">
      <c r="B84" s="27"/>
      <c r="C84" s="28"/>
      <c r="H84" s="24"/>
    </row>
    <row r="85" spans="2:8" ht="16.5" customHeight="1" x14ac:dyDescent="0.3">
      <c r="B85" s="27"/>
      <c r="C85" s="28"/>
      <c r="H85" s="24"/>
    </row>
    <row r="86" spans="2:8" ht="16.5" customHeight="1" x14ac:dyDescent="0.3">
      <c r="B86" s="27"/>
      <c r="C86" s="28"/>
      <c r="H86" s="24"/>
    </row>
    <row r="87" spans="2:8" ht="16.5" customHeight="1" x14ac:dyDescent="0.3">
      <c r="B87" s="27"/>
      <c r="C87" s="28"/>
      <c r="H87" s="24"/>
    </row>
    <row r="88" spans="2:8" ht="16.5" customHeight="1" x14ac:dyDescent="0.3">
      <c r="B88" s="27"/>
      <c r="C88" s="28"/>
      <c r="H88" s="24"/>
    </row>
    <row r="89" spans="2:8" ht="16.5" customHeight="1" x14ac:dyDescent="0.3">
      <c r="B89" s="27"/>
      <c r="C89" s="28"/>
      <c r="H89" s="24"/>
    </row>
    <row r="90" spans="2:8" ht="16.5" customHeight="1" x14ac:dyDescent="0.3">
      <c r="B90" s="27"/>
      <c r="C90" s="28"/>
      <c r="H90" s="24"/>
    </row>
    <row r="91" spans="2:8" ht="16.5" customHeight="1" x14ac:dyDescent="0.3">
      <c r="B91" s="27"/>
      <c r="C91" s="28"/>
      <c r="H91" s="24"/>
    </row>
    <row r="92" spans="2:8" ht="16.5" customHeight="1" x14ac:dyDescent="0.3">
      <c r="B92" s="27"/>
      <c r="C92" s="28"/>
      <c r="H92" s="24"/>
    </row>
    <row r="93" spans="2:8" ht="16.5" customHeight="1" x14ac:dyDescent="0.3">
      <c r="B93" s="27"/>
      <c r="C93" s="28"/>
      <c r="H93" s="24"/>
    </row>
    <row r="94" spans="2:8" ht="16.5" customHeight="1" x14ac:dyDescent="0.3">
      <c r="B94" s="27"/>
      <c r="C94" s="28"/>
      <c r="H94" s="24"/>
    </row>
    <row r="95" spans="2:8" ht="16.5" customHeight="1" x14ac:dyDescent="0.3">
      <c r="B95" s="27"/>
      <c r="C95" s="28"/>
      <c r="H95" s="24"/>
    </row>
    <row r="96" spans="2:8" ht="16.5" customHeight="1" x14ac:dyDescent="0.3">
      <c r="B96" s="27"/>
      <c r="C96" s="28"/>
      <c r="H96" s="24"/>
    </row>
    <row r="97" spans="2:8" ht="16.5" customHeight="1" x14ac:dyDescent="0.3">
      <c r="B97" s="27"/>
      <c r="C97" s="28"/>
      <c r="H97" s="24"/>
    </row>
    <row r="98" spans="2:8" ht="16.5" customHeight="1" x14ac:dyDescent="0.3">
      <c r="B98" s="27"/>
      <c r="C98" s="28"/>
      <c r="H98" s="24"/>
    </row>
    <row r="99" spans="2:8" ht="16.5" customHeight="1" x14ac:dyDescent="0.3">
      <c r="B99" s="27"/>
      <c r="C99" s="28"/>
      <c r="H99" s="24"/>
    </row>
    <row r="100" spans="2:8" ht="16.5" customHeight="1" x14ac:dyDescent="0.3">
      <c r="B100" s="27"/>
      <c r="C100" s="28"/>
      <c r="H100" s="24"/>
    </row>
    <row r="101" spans="2:8" ht="16.5" customHeight="1" x14ac:dyDescent="0.3">
      <c r="B101" s="27"/>
      <c r="C101" s="28"/>
      <c r="H101" s="24"/>
    </row>
    <row r="102" spans="2:8" ht="16.5" customHeight="1" x14ac:dyDescent="0.3">
      <c r="B102" s="27"/>
      <c r="C102" s="28"/>
      <c r="H102" s="24"/>
    </row>
    <row r="103" spans="2:8" ht="16.5" customHeight="1" x14ac:dyDescent="0.3">
      <c r="B103" s="27"/>
      <c r="C103" s="28"/>
      <c r="H103" s="24"/>
    </row>
    <row r="104" spans="2:8" ht="16.5" customHeight="1" x14ac:dyDescent="0.3">
      <c r="B104" s="27"/>
      <c r="C104" s="28"/>
      <c r="H104" s="24"/>
    </row>
    <row r="105" spans="2:8" ht="16.5" customHeight="1" x14ac:dyDescent="0.3">
      <c r="B105" s="27"/>
      <c r="C105" s="28"/>
      <c r="H105" s="24"/>
    </row>
    <row r="106" spans="2:8" ht="16.5" customHeight="1" x14ac:dyDescent="0.3">
      <c r="B106" s="27"/>
      <c r="C106" s="28"/>
      <c r="H106" s="24"/>
    </row>
    <row r="107" spans="2:8" ht="16.5" customHeight="1" x14ac:dyDescent="0.3">
      <c r="B107" s="27"/>
      <c r="C107" s="28"/>
      <c r="H107" s="24"/>
    </row>
    <row r="108" spans="2:8" ht="16.5" customHeight="1" x14ac:dyDescent="0.3">
      <c r="B108" s="27"/>
      <c r="C108" s="28"/>
      <c r="H108" s="24"/>
    </row>
    <row r="109" spans="2:8" ht="16.5" customHeight="1" x14ac:dyDescent="0.3">
      <c r="B109" s="27"/>
      <c r="C109" s="28"/>
      <c r="H109" s="24"/>
    </row>
    <row r="110" spans="2:8" ht="16.5" customHeight="1" x14ac:dyDescent="0.3">
      <c r="B110" s="27"/>
      <c r="C110" s="28"/>
      <c r="H110" s="24"/>
    </row>
    <row r="111" spans="2:8" ht="16.5" customHeight="1" x14ac:dyDescent="0.3">
      <c r="B111" s="27"/>
      <c r="C111" s="28"/>
      <c r="H111" s="24"/>
    </row>
    <row r="112" spans="2:8" ht="16.5" customHeight="1" x14ac:dyDescent="0.3">
      <c r="B112" s="28"/>
      <c r="C112" s="28"/>
      <c r="H112" s="24"/>
    </row>
    <row r="113" spans="2:8" ht="16.5" customHeight="1" x14ac:dyDescent="0.3">
      <c r="B113" s="28"/>
      <c r="C113" s="28"/>
      <c r="H113" s="24"/>
    </row>
    <row r="114" spans="2:8" ht="16.5" customHeight="1" x14ac:dyDescent="0.3">
      <c r="B114" s="28"/>
      <c r="C114" s="28"/>
      <c r="H114" s="24"/>
    </row>
    <row r="115" spans="2:8" ht="16.5" customHeight="1" x14ac:dyDescent="0.3">
      <c r="B115" s="28"/>
      <c r="C115" s="28"/>
      <c r="H115" s="24"/>
    </row>
    <row r="116" spans="2:8" ht="16.5" customHeight="1" x14ac:dyDescent="0.3">
      <c r="B116" s="28"/>
      <c r="C116" s="28"/>
      <c r="H116" s="24"/>
    </row>
    <row r="117" spans="2:8" ht="16.5" customHeight="1" x14ac:dyDescent="0.3">
      <c r="B117" s="28"/>
      <c r="C117" s="28"/>
      <c r="H117" s="24"/>
    </row>
    <row r="118" spans="2:8" ht="16.5" customHeight="1" x14ac:dyDescent="0.3">
      <c r="B118" s="28"/>
      <c r="C118" s="28"/>
      <c r="H118" s="24"/>
    </row>
    <row r="119" spans="2:8" ht="16.5" customHeight="1" x14ac:dyDescent="0.3">
      <c r="B119" s="28"/>
      <c r="C119" s="28"/>
      <c r="H119" s="24"/>
    </row>
    <row r="120" spans="2:8" ht="16.5" customHeight="1" x14ac:dyDescent="0.3">
      <c r="B120" s="28"/>
      <c r="C120" s="28"/>
      <c r="H120" s="24"/>
    </row>
    <row r="121" spans="2:8" ht="16.5" customHeight="1" x14ac:dyDescent="0.3">
      <c r="B121" s="28"/>
      <c r="C121" s="28"/>
      <c r="H121" s="24"/>
    </row>
    <row r="122" spans="2:8" ht="16.5" customHeight="1" x14ac:dyDescent="0.3">
      <c r="B122" s="28"/>
      <c r="C122" s="28"/>
      <c r="H122" s="24"/>
    </row>
    <row r="123" spans="2:8" ht="16.5" customHeight="1" x14ac:dyDescent="0.3">
      <c r="B123" s="28"/>
      <c r="C123" s="28"/>
      <c r="H123" s="24"/>
    </row>
    <row r="124" spans="2:8" ht="16.5" customHeight="1" x14ac:dyDescent="0.3">
      <c r="B124" s="28"/>
      <c r="C124" s="28"/>
      <c r="H124" s="24"/>
    </row>
    <row r="125" spans="2:8" ht="16.5" customHeight="1" x14ac:dyDescent="0.3">
      <c r="B125" s="28"/>
      <c r="C125" s="28"/>
      <c r="H125" s="24"/>
    </row>
    <row r="126" spans="2:8" ht="16.5" customHeight="1" x14ac:dyDescent="0.3">
      <c r="B126" s="28"/>
      <c r="C126" s="28"/>
      <c r="H126" s="24"/>
    </row>
    <row r="127" spans="2:8" ht="16.5" customHeight="1" x14ac:dyDescent="0.3">
      <c r="B127" s="28"/>
      <c r="C127" s="28"/>
      <c r="H127" s="24"/>
    </row>
    <row r="128" spans="2:8" ht="16.5" customHeight="1" x14ac:dyDescent="0.3">
      <c r="B128" s="28"/>
      <c r="C128" s="28"/>
      <c r="H128" s="24"/>
    </row>
    <row r="129" spans="2:8" ht="16.5" customHeight="1" x14ac:dyDescent="0.3">
      <c r="B129" s="28"/>
      <c r="C129" s="28"/>
      <c r="H129" s="24"/>
    </row>
    <row r="130" spans="2:8" ht="16.5" customHeight="1" x14ac:dyDescent="0.3">
      <c r="B130" s="28"/>
      <c r="C130" s="28"/>
      <c r="H130" s="24"/>
    </row>
    <row r="131" spans="2:8" ht="16.5" customHeight="1" x14ac:dyDescent="0.3">
      <c r="B131" s="28"/>
      <c r="C131" s="28"/>
      <c r="H131" s="24"/>
    </row>
    <row r="132" spans="2:8" ht="16.5" customHeight="1" x14ac:dyDescent="0.3">
      <c r="B132" s="28"/>
      <c r="C132" s="28"/>
      <c r="H132" s="24"/>
    </row>
    <row r="133" spans="2:8" ht="16.5" customHeight="1" x14ac:dyDescent="0.3">
      <c r="B133" s="28"/>
      <c r="C133" s="28"/>
      <c r="H133" s="24"/>
    </row>
    <row r="134" spans="2:8" ht="16.5" customHeight="1" x14ac:dyDescent="0.3">
      <c r="B134" s="28"/>
      <c r="C134" s="28"/>
      <c r="H134" s="24"/>
    </row>
    <row r="135" spans="2:8" ht="16.5" customHeight="1" x14ac:dyDescent="0.3">
      <c r="B135" s="28"/>
      <c r="C135" s="28"/>
      <c r="H135" s="24"/>
    </row>
    <row r="136" spans="2:8" ht="16.5" customHeight="1" x14ac:dyDescent="0.3">
      <c r="B136" s="28"/>
      <c r="C136" s="28"/>
      <c r="H136" s="24"/>
    </row>
    <row r="137" spans="2:8" ht="16.5" customHeight="1" x14ac:dyDescent="0.3">
      <c r="B137" s="28"/>
      <c r="C137" s="28"/>
      <c r="H137" s="24"/>
    </row>
    <row r="138" spans="2:8" ht="16.5" customHeight="1" x14ac:dyDescent="0.3">
      <c r="B138" s="28"/>
      <c r="C138" s="28"/>
      <c r="H138" s="24"/>
    </row>
    <row r="139" spans="2:8" ht="16.5" customHeight="1" x14ac:dyDescent="0.3">
      <c r="B139" s="28"/>
      <c r="C139" s="28"/>
      <c r="H139" s="24"/>
    </row>
    <row r="140" spans="2:8" ht="16.5" customHeight="1" x14ac:dyDescent="0.3">
      <c r="B140" s="28"/>
      <c r="C140" s="28"/>
      <c r="H140" s="24"/>
    </row>
    <row r="141" spans="2:8" ht="16.5" customHeight="1" x14ac:dyDescent="0.3">
      <c r="B141" s="28"/>
      <c r="C141" s="28"/>
      <c r="H141" s="24"/>
    </row>
    <row r="142" spans="2:8" ht="16.5" customHeight="1" x14ac:dyDescent="0.3">
      <c r="B142" s="28"/>
      <c r="C142" s="28"/>
      <c r="H142" s="24"/>
    </row>
    <row r="143" spans="2:8" ht="16.5" customHeight="1" x14ac:dyDescent="0.3">
      <c r="B143" s="28"/>
      <c r="C143" s="28"/>
      <c r="H143" s="24"/>
    </row>
    <row r="144" spans="2:8" ht="16.5" customHeight="1" x14ac:dyDescent="0.3">
      <c r="B144" s="28"/>
      <c r="C144" s="28"/>
      <c r="H144" s="24"/>
    </row>
    <row r="145" spans="2:8" ht="16.5" customHeight="1" x14ac:dyDescent="0.3">
      <c r="B145" s="28"/>
      <c r="C145" s="28"/>
      <c r="H145" s="24"/>
    </row>
    <row r="146" spans="2:8" ht="16.5" customHeight="1" x14ac:dyDescent="0.3">
      <c r="B146" s="28"/>
      <c r="C146" s="28"/>
      <c r="H146" s="24"/>
    </row>
    <row r="147" spans="2:8" ht="16.5" customHeight="1" x14ac:dyDescent="0.3">
      <c r="B147" s="28"/>
      <c r="C147" s="28"/>
      <c r="H147" s="24"/>
    </row>
    <row r="148" spans="2:8" ht="16.5" customHeight="1" x14ac:dyDescent="0.3">
      <c r="B148" s="28"/>
      <c r="C148" s="28"/>
      <c r="H148" s="24"/>
    </row>
    <row r="149" spans="2:8" ht="16.5" customHeight="1" x14ac:dyDescent="0.3">
      <c r="B149" s="28"/>
      <c r="C149" s="28"/>
      <c r="H149" s="24"/>
    </row>
    <row r="150" spans="2:8" ht="16.5" customHeight="1" x14ac:dyDescent="0.3">
      <c r="B150" s="28"/>
      <c r="C150" s="28"/>
      <c r="H150" s="24"/>
    </row>
    <row r="151" spans="2:8" ht="16.5" customHeight="1" x14ac:dyDescent="0.3">
      <c r="B151" s="28"/>
      <c r="C151" s="28"/>
      <c r="H151" s="24"/>
    </row>
    <row r="152" spans="2:8" ht="16.5" customHeight="1" x14ac:dyDescent="0.3">
      <c r="B152" s="28"/>
      <c r="C152" s="28"/>
      <c r="H152" s="24"/>
    </row>
    <row r="153" spans="2:8" ht="16.5" customHeight="1" x14ac:dyDescent="0.3">
      <c r="B153" s="28"/>
      <c r="C153" s="28"/>
      <c r="H153" s="24"/>
    </row>
    <row r="154" spans="2:8" ht="16.5" customHeight="1" x14ac:dyDescent="0.3">
      <c r="B154" s="28"/>
      <c r="C154" s="28"/>
      <c r="H154" s="24"/>
    </row>
    <row r="155" spans="2:8" ht="16.5" customHeight="1" x14ac:dyDescent="0.3">
      <c r="B155" s="28"/>
      <c r="C155" s="28"/>
      <c r="H155" s="24"/>
    </row>
    <row r="156" spans="2:8" ht="16.5" customHeight="1" x14ac:dyDescent="0.3">
      <c r="B156" s="28"/>
      <c r="C156" s="28"/>
      <c r="H156" s="24"/>
    </row>
    <row r="157" spans="2:8" ht="16.5" customHeight="1" x14ac:dyDescent="0.3">
      <c r="B157" s="28"/>
      <c r="C157" s="28"/>
      <c r="H157" s="24"/>
    </row>
    <row r="158" spans="2:8" ht="16.5" customHeight="1" x14ac:dyDescent="0.3">
      <c r="B158" s="28"/>
      <c r="C158" s="28"/>
      <c r="H158" s="24"/>
    </row>
    <row r="159" spans="2:8" ht="16.5" customHeight="1" x14ac:dyDescent="0.3">
      <c r="B159" s="28"/>
      <c r="C159" s="28"/>
      <c r="H159" s="24"/>
    </row>
    <row r="160" spans="2:8" ht="16.5" customHeight="1" x14ac:dyDescent="0.3">
      <c r="B160" s="28"/>
      <c r="C160" s="28"/>
      <c r="H160" s="24"/>
    </row>
    <row r="161" spans="2:8" ht="16.5" customHeight="1" x14ac:dyDescent="0.3">
      <c r="B161" s="28"/>
      <c r="C161" s="28"/>
      <c r="H161" s="24"/>
    </row>
    <row r="162" spans="2:8" ht="16.5" customHeight="1" x14ac:dyDescent="0.3">
      <c r="B162" s="28"/>
      <c r="C162" s="28"/>
      <c r="H162" s="24"/>
    </row>
    <row r="163" spans="2:8" ht="16.5" customHeight="1" x14ac:dyDescent="0.3">
      <c r="B163" s="28"/>
      <c r="C163" s="28"/>
      <c r="H163" s="24"/>
    </row>
    <row r="164" spans="2:8" ht="16.5" customHeight="1" x14ac:dyDescent="0.3">
      <c r="B164" s="28"/>
      <c r="C164" s="28"/>
      <c r="H164" s="24"/>
    </row>
    <row r="165" spans="2:8" ht="16.5" customHeight="1" x14ac:dyDescent="0.3">
      <c r="B165" s="28"/>
      <c r="C165" s="28"/>
      <c r="H165" s="24"/>
    </row>
    <row r="166" spans="2:8" ht="16.5" customHeight="1" x14ac:dyDescent="0.3">
      <c r="B166" s="28"/>
      <c r="C166" s="28"/>
      <c r="H166" s="24"/>
    </row>
    <row r="167" spans="2:8" ht="16.5" customHeight="1" x14ac:dyDescent="0.3">
      <c r="B167" s="28"/>
      <c r="C167" s="28"/>
      <c r="H167" s="24"/>
    </row>
    <row r="168" spans="2:8" ht="16.5" customHeight="1" x14ac:dyDescent="0.3">
      <c r="B168" s="28"/>
      <c r="C168" s="28"/>
      <c r="H168" s="24"/>
    </row>
    <row r="169" spans="2:8" ht="16.5" customHeight="1" x14ac:dyDescent="0.3">
      <c r="B169" s="28"/>
      <c r="C169" s="28"/>
      <c r="H169" s="24"/>
    </row>
    <row r="170" spans="2:8" ht="16.5" customHeight="1" x14ac:dyDescent="0.3">
      <c r="B170" s="28"/>
      <c r="C170" s="28"/>
      <c r="H170" s="24"/>
    </row>
    <row r="171" spans="2:8" ht="16.5" customHeight="1" x14ac:dyDescent="0.3">
      <c r="B171" s="28"/>
      <c r="C171" s="28"/>
      <c r="H171" s="24"/>
    </row>
    <row r="172" spans="2:8" ht="16.5" customHeight="1" x14ac:dyDescent="0.3">
      <c r="B172" s="28"/>
      <c r="C172" s="28"/>
      <c r="H172" s="24"/>
    </row>
    <row r="173" spans="2:8" ht="16.5" customHeight="1" x14ac:dyDescent="0.3">
      <c r="B173" s="28"/>
      <c r="C173" s="28"/>
      <c r="H173" s="24"/>
    </row>
    <row r="174" spans="2:8" ht="16.5" customHeight="1" x14ac:dyDescent="0.3">
      <c r="B174" s="28"/>
      <c r="C174" s="28"/>
      <c r="H174" s="24"/>
    </row>
    <row r="175" spans="2:8" ht="16.5" customHeight="1" x14ac:dyDescent="0.3">
      <c r="B175" s="28"/>
      <c r="C175" s="28"/>
      <c r="H175" s="24"/>
    </row>
    <row r="176" spans="2:8" ht="16.5" customHeight="1" x14ac:dyDescent="0.3">
      <c r="B176" s="28"/>
      <c r="C176" s="28"/>
      <c r="H176" s="24"/>
    </row>
    <row r="177" spans="2:8" ht="16.5" customHeight="1" x14ac:dyDescent="0.3">
      <c r="B177" s="28"/>
      <c r="C177" s="28"/>
      <c r="H177" s="24"/>
    </row>
    <row r="178" spans="2:8" ht="16.5" customHeight="1" x14ac:dyDescent="0.3">
      <c r="B178" s="28"/>
      <c r="C178" s="28"/>
      <c r="H178" s="24"/>
    </row>
    <row r="179" spans="2:8" ht="16.5" customHeight="1" x14ac:dyDescent="0.3">
      <c r="B179" s="28"/>
      <c r="C179" s="28"/>
      <c r="H179" s="24"/>
    </row>
    <row r="180" spans="2:8" ht="16.5" customHeight="1" x14ac:dyDescent="0.3">
      <c r="B180" s="28"/>
      <c r="C180" s="28"/>
      <c r="H180" s="24"/>
    </row>
    <row r="181" spans="2:8" ht="16.5" customHeight="1" x14ac:dyDescent="0.3">
      <c r="B181" s="28"/>
      <c r="C181" s="28"/>
      <c r="H181" s="24"/>
    </row>
    <row r="182" spans="2:8" ht="16.5" customHeight="1" x14ac:dyDescent="0.3">
      <c r="B182" s="28"/>
      <c r="C182" s="28"/>
      <c r="H182" s="24"/>
    </row>
    <row r="183" spans="2:8" ht="16.5" customHeight="1" x14ac:dyDescent="0.3">
      <c r="B183" s="28"/>
      <c r="C183" s="28"/>
      <c r="H183" s="24"/>
    </row>
    <row r="184" spans="2:8" ht="16.5" customHeight="1" x14ac:dyDescent="0.3">
      <c r="B184" s="28"/>
      <c r="C184" s="28"/>
      <c r="H184" s="24"/>
    </row>
    <row r="185" spans="2:8" ht="16.5" customHeight="1" x14ac:dyDescent="0.3">
      <c r="B185" s="28"/>
      <c r="C185" s="28"/>
      <c r="H185" s="24"/>
    </row>
    <row r="186" spans="2:8" ht="16.5" customHeight="1" x14ac:dyDescent="0.3">
      <c r="B186" s="28"/>
      <c r="C186" s="28"/>
      <c r="H186" s="24"/>
    </row>
    <row r="187" spans="2:8" ht="16.5" customHeight="1" x14ac:dyDescent="0.3">
      <c r="B187" s="28"/>
      <c r="C187" s="28"/>
      <c r="H187" s="24"/>
    </row>
    <row r="188" spans="2:8" ht="16.5" customHeight="1" x14ac:dyDescent="0.3">
      <c r="B188" s="28"/>
      <c r="C188" s="28"/>
      <c r="H188" s="24"/>
    </row>
    <row r="189" spans="2:8" ht="16.5" customHeight="1" x14ac:dyDescent="0.3">
      <c r="B189" s="28"/>
      <c r="C189" s="28"/>
      <c r="H189" s="24"/>
    </row>
    <row r="190" spans="2:8" ht="16.5" customHeight="1" x14ac:dyDescent="0.3">
      <c r="B190" s="28"/>
      <c r="C190" s="28"/>
      <c r="H190" s="24"/>
    </row>
    <row r="191" spans="2:8" ht="16.5" customHeight="1" x14ac:dyDescent="0.3">
      <c r="B191" s="28"/>
      <c r="C191" s="28"/>
      <c r="H191" s="24"/>
    </row>
    <row r="192" spans="2:8" ht="16.5" customHeight="1" x14ac:dyDescent="0.3">
      <c r="B192" s="28"/>
      <c r="C192" s="28"/>
      <c r="H192" s="24"/>
    </row>
    <row r="193" spans="2:8" ht="16.5" customHeight="1" x14ac:dyDescent="0.3">
      <c r="B193" s="28"/>
      <c r="C193" s="28"/>
      <c r="H193" s="24"/>
    </row>
    <row r="194" spans="2:8" ht="16.5" customHeight="1" x14ac:dyDescent="0.3">
      <c r="B194" s="28"/>
      <c r="C194" s="28"/>
      <c r="H194" s="24"/>
    </row>
    <row r="195" spans="2:8" ht="16.5" customHeight="1" x14ac:dyDescent="0.3">
      <c r="B195" s="28"/>
      <c r="C195" s="28"/>
      <c r="H195" s="24"/>
    </row>
    <row r="196" spans="2:8" ht="16.5" customHeight="1" x14ac:dyDescent="0.3">
      <c r="B196" s="28"/>
      <c r="C196" s="28"/>
      <c r="H196" s="24"/>
    </row>
    <row r="197" spans="2:8" ht="16.5" customHeight="1" x14ac:dyDescent="0.3">
      <c r="B197" s="28"/>
      <c r="C197" s="28"/>
      <c r="H197" s="24"/>
    </row>
    <row r="198" spans="2:8" ht="16.5" customHeight="1" x14ac:dyDescent="0.3">
      <c r="B198" s="28"/>
      <c r="C198" s="28"/>
      <c r="H198" s="24"/>
    </row>
    <row r="199" spans="2:8" ht="16.5" customHeight="1" x14ac:dyDescent="0.3">
      <c r="B199" s="28"/>
      <c r="C199" s="28"/>
      <c r="H199" s="24"/>
    </row>
    <row r="200" spans="2:8" ht="16.5" customHeight="1" x14ac:dyDescent="0.3">
      <c r="B200" s="28"/>
      <c r="C200" s="28"/>
      <c r="H200" s="24"/>
    </row>
    <row r="201" spans="2:8" ht="16.5" customHeight="1" x14ac:dyDescent="0.3">
      <c r="B201" s="28"/>
      <c r="C201" s="28"/>
      <c r="H201" s="24"/>
    </row>
    <row r="202" spans="2:8" ht="16.5" customHeight="1" x14ac:dyDescent="0.3">
      <c r="B202" s="28"/>
      <c r="C202" s="28"/>
      <c r="H202" s="24"/>
    </row>
    <row r="203" spans="2:8" ht="16.5" customHeight="1" x14ac:dyDescent="0.3">
      <c r="B203" s="28"/>
      <c r="C203" s="28"/>
      <c r="H203" s="24"/>
    </row>
    <row r="204" spans="2:8" ht="16.5" customHeight="1" x14ac:dyDescent="0.3">
      <c r="B204" s="28"/>
      <c r="C204" s="28"/>
      <c r="H204" s="24"/>
    </row>
    <row r="205" spans="2:8" ht="16.5" customHeight="1" x14ac:dyDescent="0.3">
      <c r="B205" s="28"/>
      <c r="C205" s="28"/>
      <c r="H205" s="24"/>
    </row>
    <row r="206" spans="2:8" ht="16.5" customHeight="1" x14ac:dyDescent="0.3">
      <c r="B206" s="28"/>
      <c r="C206" s="28"/>
      <c r="H206" s="24"/>
    </row>
    <row r="207" spans="2:8" ht="16.5" customHeight="1" x14ac:dyDescent="0.3">
      <c r="B207" s="28"/>
      <c r="C207" s="28"/>
      <c r="H207" s="24"/>
    </row>
    <row r="208" spans="2:8" ht="16.5" customHeight="1" x14ac:dyDescent="0.3">
      <c r="B208" s="28"/>
      <c r="C208" s="28"/>
      <c r="H208" s="24"/>
    </row>
    <row r="209" spans="2:8" ht="16.5" customHeight="1" x14ac:dyDescent="0.3">
      <c r="B209" s="28"/>
      <c r="C209" s="28"/>
      <c r="H209" s="24"/>
    </row>
    <row r="210" spans="2:8" ht="16.5" customHeight="1" x14ac:dyDescent="0.3">
      <c r="B210" s="28"/>
      <c r="C210" s="28"/>
      <c r="H210" s="24"/>
    </row>
    <row r="211" spans="2:8" ht="16.5" customHeight="1" x14ac:dyDescent="0.3">
      <c r="B211" s="28"/>
      <c r="C211" s="28"/>
      <c r="H211" s="24"/>
    </row>
    <row r="212" spans="2:8" ht="16.5" customHeight="1" x14ac:dyDescent="0.3">
      <c r="B212" s="28"/>
      <c r="C212" s="28"/>
      <c r="H212" s="24"/>
    </row>
    <row r="213" spans="2:8" ht="16.5" customHeight="1" x14ac:dyDescent="0.3">
      <c r="B213" s="28"/>
      <c r="C213" s="28"/>
      <c r="H213" s="24"/>
    </row>
    <row r="214" spans="2:8" ht="16.5" customHeight="1" x14ac:dyDescent="0.3">
      <c r="B214" s="28"/>
      <c r="C214" s="28"/>
      <c r="H214" s="24"/>
    </row>
    <row r="215" spans="2:8" ht="16.5" customHeight="1" x14ac:dyDescent="0.3">
      <c r="B215" s="28"/>
      <c r="C215" s="28"/>
      <c r="H215" s="24"/>
    </row>
    <row r="216" spans="2:8" ht="16.5" customHeight="1" x14ac:dyDescent="0.3">
      <c r="B216" s="28"/>
      <c r="C216" s="28"/>
      <c r="H216" s="24"/>
    </row>
    <row r="217" spans="2:8" ht="16.5" customHeight="1" x14ac:dyDescent="0.3">
      <c r="B217" s="28"/>
      <c r="C217" s="28"/>
      <c r="H217" s="24"/>
    </row>
    <row r="218" spans="2:8" ht="16.5" customHeight="1" x14ac:dyDescent="0.3">
      <c r="B218" s="28"/>
      <c r="C218" s="28"/>
      <c r="H218" s="24"/>
    </row>
    <row r="219" spans="2:8" ht="16.5" customHeight="1" x14ac:dyDescent="0.3">
      <c r="B219" s="28"/>
      <c r="C219" s="28"/>
      <c r="H219" s="24"/>
    </row>
    <row r="220" spans="2:8" ht="16.5" customHeight="1" x14ac:dyDescent="0.3">
      <c r="B220" s="28"/>
      <c r="C220" s="28"/>
      <c r="H220" s="24"/>
    </row>
    <row r="221" spans="2:8" ht="16.5" customHeight="1" x14ac:dyDescent="0.3">
      <c r="B221" s="28"/>
      <c r="C221" s="28"/>
      <c r="H221" s="24"/>
    </row>
    <row r="222" spans="2:8" ht="16.5" customHeight="1" x14ac:dyDescent="0.3">
      <c r="B222" s="28"/>
      <c r="C222" s="28"/>
      <c r="H222" s="24"/>
    </row>
    <row r="223" spans="2:8" ht="16.5" customHeight="1" x14ac:dyDescent="0.3">
      <c r="B223" s="28"/>
      <c r="C223" s="28"/>
      <c r="H223" s="24"/>
    </row>
    <row r="224" spans="2:8" ht="16.5" customHeight="1" x14ac:dyDescent="0.3">
      <c r="B224" s="28"/>
      <c r="C224" s="28"/>
      <c r="H224" s="24"/>
    </row>
    <row r="225" spans="2:8" ht="16.5" customHeight="1" x14ac:dyDescent="0.3">
      <c r="B225" s="28"/>
      <c r="C225" s="28"/>
      <c r="H225" s="24"/>
    </row>
    <row r="226" spans="2:8" ht="16.5" customHeight="1" x14ac:dyDescent="0.3">
      <c r="B226" s="28"/>
      <c r="C226" s="28"/>
      <c r="H226" s="24"/>
    </row>
    <row r="227" spans="2:8" ht="16.5" customHeight="1" x14ac:dyDescent="0.3">
      <c r="B227" s="28"/>
      <c r="C227" s="28"/>
      <c r="H227" s="24"/>
    </row>
    <row r="228" spans="2:8" ht="16.5" customHeight="1" x14ac:dyDescent="0.3">
      <c r="B228" s="28"/>
      <c r="C228" s="28"/>
      <c r="H228" s="24"/>
    </row>
    <row r="229" spans="2:8" ht="16.5" customHeight="1" x14ac:dyDescent="0.3">
      <c r="B229" s="28"/>
      <c r="C229" s="28"/>
      <c r="H229" s="24"/>
    </row>
    <row r="230" spans="2:8" ht="16.5" customHeight="1" x14ac:dyDescent="0.3">
      <c r="B230" s="28"/>
      <c r="C230" s="28"/>
      <c r="H230" s="24"/>
    </row>
    <row r="231" spans="2:8" ht="16.5" customHeight="1" x14ac:dyDescent="0.3">
      <c r="B231" s="28"/>
      <c r="C231" s="28"/>
      <c r="H231" s="24"/>
    </row>
    <row r="232" spans="2:8" ht="16.5" customHeight="1" x14ac:dyDescent="0.3">
      <c r="B232" s="28"/>
      <c r="C232" s="28"/>
      <c r="H232" s="24"/>
    </row>
    <row r="233" spans="2:8" ht="16.5" customHeight="1" x14ac:dyDescent="0.3">
      <c r="B233" s="28"/>
      <c r="C233" s="28"/>
      <c r="H233" s="24"/>
    </row>
    <row r="234" spans="2:8" ht="16.5" customHeight="1" x14ac:dyDescent="0.3">
      <c r="B234" s="28"/>
      <c r="C234" s="28"/>
      <c r="H234" s="24"/>
    </row>
    <row r="235" spans="2:8" ht="16.5" customHeight="1" x14ac:dyDescent="0.3">
      <c r="B235" s="28"/>
      <c r="C235" s="28"/>
      <c r="H235" s="24"/>
    </row>
    <row r="236" spans="2:8" ht="16.5" customHeight="1" x14ac:dyDescent="0.3">
      <c r="B236" s="28"/>
      <c r="C236" s="28"/>
      <c r="H236" s="24"/>
    </row>
    <row r="237" spans="2:8" ht="16.5" customHeight="1" x14ac:dyDescent="0.3">
      <c r="B237" s="28"/>
      <c r="C237" s="28"/>
      <c r="H237" s="24"/>
    </row>
    <row r="238" spans="2:8" ht="16.5" customHeight="1" x14ac:dyDescent="0.3">
      <c r="B238" s="28"/>
      <c r="C238" s="28"/>
      <c r="H238" s="24"/>
    </row>
    <row r="239" spans="2:8" ht="16.5" customHeight="1" x14ac:dyDescent="0.3">
      <c r="B239" s="28"/>
      <c r="C239" s="28"/>
      <c r="H239" s="24"/>
    </row>
    <row r="240" spans="2:8" ht="16.5" customHeight="1" x14ac:dyDescent="0.3">
      <c r="B240" s="28"/>
      <c r="C240" s="28"/>
      <c r="H240" s="24"/>
    </row>
    <row r="241" spans="2:8" ht="16.5" customHeight="1" x14ac:dyDescent="0.3">
      <c r="B241" s="28"/>
      <c r="C241" s="28"/>
      <c r="H241" s="24"/>
    </row>
    <row r="242" spans="2:8" ht="16.5" customHeight="1" x14ac:dyDescent="0.3">
      <c r="B242" s="28"/>
      <c r="C242" s="28"/>
      <c r="H242" s="24"/>
    </row>
    <row r="243" spans="2:8" ht="16.5" customHeight="1" x14ac:dyDescent="0.3">
      <c r="B243" s="28"/>
      <c r="C243" s="28"/>
      <c r="H243" s="24"/>
    </row>
    <row r="244" spans="2:8" ht="16.5" customHeight="1" x14ac:dyDescent="0.3">
      <c r="B244" s="28"/>
      <c r="C244" s="28"/>
      <c r="H244" s="24"/>
    </row>
    <row r="245" spans="2:8" ht="16.5" customHeight="1" x14ac:dyDescent="0.3">
      <c r="B245" s="28"/>
      <c r="C245" s="28"/>
      <c r="H245" s="24"/>
    </row>
    <row r="246" spans="2:8" ht="16.5" customHeight="1" x14ac:dyDescent="0.3">
      <c r="B246" s="28"/>
      <c r="C246" s="28"/>
      <c r="H246" s="24"/>
    </row>
    <row r="247" spans="2:8" ht="16.5" customHeight="1" x14ac:dyDescent="0.3">
      <c r="B247" s="28"/>
      <c r="C247" s="28"/>
      <c r="H247" s="24"/>
    </row>
    <row r="248" spans="2:8" ht="16.5" customHeight="1" x14ac:dyDescent="0.3">
      <c r="B248" s="28"/>
      <c r="C248" s="28"/>
      <c r="H248" s="24"/>
    </row>
    <row r="249" spans="2:8" ht="16.5" customHeight="1" x14ac:dyDescent="0.3">
      <c r="B249" s="28"/>
      <c r="C249" s="28"/>
      <c r="H249" s="24"/>
    </row>
    <row r="250" spans="2:8" ht="16.5" customHeight="1" x14ac:dyDescent="0.3">
      <c r="B250" s="28"/>
      <c r="C250" s="28"/>
      <c r="H250" s="24"/>
    </row>
    <row r="251" spans="2:8" ht="16.5" customHeight="1" x14ac:dyDescent="0.3">
      <c r="B251" s="28"/>
      <c r="C251" s="28"/>
      <c r="H251" s="24"/>
    </row>
    <row r="252" spans="2:8" ht="16.5" customHeight="1" x14ac:dyDescent="0.3">
      <c r="B252" s="28"/>
      <c r="C252" s="28"/>
      <c r="H252" s="24"/>
    </row>
    <row r="253" spans="2:8" ht="16.5" customHeight="1" x14ac:dyDescent="0.3">
      <c r="B253" s="28"/>
      <c r="C253" s="28"/>
      <c r="H253" s="24"/>
    </row>
    <row r="254" spans="2:8" ht="16.5" customHeight="1" x14ac:dyDescent="0.3">
      <c r="B254" s="28"/>
      <c r="C254" s="28"/>
      <c r="H254" s="24"/>
    </row>
    <row r="255" spans="2:8" ht="16.5" customHeight="1" x14ac:dyDescent="0.3">
      <c r="B255" s="28"/>
      <c r="C255" s="28"/>
      <c r="H255" s="24"/>
    </row>
    <row r="256" spans="2:8" ht="16.5" customHeight="1" x14ac:dyDescent="0.3">
      <c r="B256" s="28"/>
      <c r="C256" s="28"/>
      <c r="H256" s="24"/>
    </row>
    <row r="257" spans="2:8" ht="16.5" customHeight="1" x14ac:dyDescent="0.3">
      <c r="B257" s="28"/>
      <c r="C257" s="28"/>
      <c r="H257" s="24"/>
    </row>
    <row r="258" spans="2:8" ht="16.5" customHeight="1" x14ac:dyDescent="0.3">
      <c r="B258" s="28"/>
      <c r="C258" s="28"/>
      <c r="H258" s="24"/>
    </row>
    <row r="259" spans="2:8" ht="16.5" customHeight="1" x14ac:dyDescent="0.3">
      <c r="B259" s="28"/>
      <c r="C259" s="28"/>
      <c r="H259" s="24"/>
    </row>
    <row r="260" spans="2:8" ht="16.5" customHeight="1" x14ac:dyDescent="0.3">
      <c r="B260" s="28"/>
      <c r="C260" s="28"/>
      <c r="H260" s="24"/>
    </row>
    <row r="261" spans="2:8" ht="16.5" customHeight="1" x14ac:dyDescent="0.3">
      <c r="B261" s="28"/>
      <c r="C261" s="28"/>
      <c r="H261" s="24"/>
    </row>
    <row r="262" spans="2:8" ht="16.5" customHeight="1" x14ac:dyDescent="0.3">
      <c r="B262" s="28"/>
      <c r="C262" s="28"/>
      <c r="H262" s="24"/>
    </row>
    <row r="263" spans="2:8" ht="16.5" customHeight="1" x14ac:dyDescent="0.3">
      <c r="B263" s="28"/>
      <c r="C263" s="28"/>
      <c r="H263" s="24"/>
    </row>
    <row r="264" spans="2:8" ht="16.5" customHeight="1" x14ac:dyDescent="0.3">
      <c r="B264" s="28"/>
      <c r="C264" s="28"/>
      <c r="H264" s="24"/>
    </row>
    <row r="265" spans="2:8" ht="16.5" customHeight="1" x14ac:dyDescent="0.3">
      <c r="B265" s="28"/>
      <c r="C265" s="28"/>
      <c r="H265" s="24"/>
    </row>
    <row r="266" spans="2:8" ht="16.5" customHeight="1" x14ac:dyDescent="0.3">
      <c r="B266" s="28"/>
      <c r="C266" s="28"/>
      <c r="H266" s="24"/>
    </row>
    <row r="267" spans="2:8" ht="16.5" customHeight="1" x14ac:dyDescent="0.3">
      <c r="B267" s="28"/>
      <c r="C267" s="28"/>
      <c r="H267" s="24"/>
    </row>
    <row r="268" spans="2:8" ht="16.5" customHeight="1" x14ac:dyDescent="0.3">
      <c r="B268" s="28"/>
      <c r="C268" s="28"/>
      <c r="H268" s="24"/>
    </row>
    <row r="269" spans="2:8" ht="16.5" customHeight="1" x14ac:dyDescent="0.3">
      <c r="B269" s="28"/>
      <c r="C269" s="28"/>
      <c r="H269" s="24"/>
    </row>
    <row r="270" spans="2:8" ht="16.5" customHeight="1" x14ac:dyDescent="0.3">
      <c r="B270" s="28"/>
      <c r="C270" s="28"/>
      <c r="H270" s="24"/>
    </row>
    <row r="271" spans="2:8" ht="16.5" customHeight="1" x14ac:dyDescent="0.3">
      <c r="B271" s="28"/>
      <c r="C271" s="28"/>
      <c r="H271" s="24"/>
    </row>
    <row r="272" spans="2:8" ht="16.5" customHeight="1" x14ac:dyDescent="0.3">
      <c r="B272" s="28"/>
      <c r="C272" s="28"/>
      <c r="H272" s="24"/>
    </row>
    <row r="273" spans="2:8" ht="16.5" customHeight="1" x14ac:dyDescent="0.3">
      <c r="B273" s="28"/>
      <c r="C273" s="28"/>
      <c r="H273" s="24"/>
    </row>
    <row r="274" spans="2:8" ht="16.5" customHeight="1" x14ac:dyDescent="0.3">
      <c r="B274" s="28"/>
      <c r="C274" s="28"/>
      <c r="H274" s="24"/>
    </row>
    <row r="275" spans="2:8" ht="16.5" customHeight="1" x14ac:dyDescent="0.3">
      <c r="B275" s="28"/>
      <c r="C275" s="28"/>
      <c r="H275" s="24"/>
    </row>
    <row r="276" spans="2:8" ht="16.5" customHeight="1" x14ac:dyDescent="0.3">
      <c r="B276" s="28"/>
      <c r="C276" s="28"/>
      <c r="H276" s="24"/>
    </row>
    <row r="277" spans="2:8" ht="16.5" customHeight="1" x14ac:dyDescent="0.3">
      <c r="B277" s="28"/>
      <c r="C277" s="28"/>
      <c r="H277" s="24"/>
    </row>
    <row r="278" spans="2:8" ht="16.5" customHeight="1" x14ac:dyDescent="0.3">
      <c r="B278" s="28"/>
      <c r="C278" s="28"/>
      <c r="H278" s="24"/>
    </row>
    <row r="279" spans="2:8" ht="16.5" customHeight="1" x14ac:dyDescent="0.3">
      <c r="B279" s="28"/>
      <c r="C279" s="28"/>
      <c r="H279" s="24"/>
    </row>
    <row r="280" spans="2:8" ht="16.5" customHeight="1" x14ac:dyDescent="0.3">
      <c r="B280" s="28"/>
      <c r="C280" s="28"/>
      <c r="H280" s="24"/>
    </row>
    <row r="281" spans="2:8" ht="16.5" customHeight="1" x14ac:dyDescent="0.3">
      <c r="B281" s="28"/>
      <c r="C281" s="28"/>
      <c r="H281" s="24"/>
    </row>
    <row r="282" spans="2:8" ht="16.5" customHeight="1" x14ac:dyDescent="0.3">
      <c r="B282" s="28"/>
      <c r="C282" s="28"/>
      <c r="H282" s="24"/>
    </row>
    <row r="283" spans="2:8" ht="16.5" customHeight="1" x14ac:dyDescent="0.3">
      <c r="B283" s="28"/>
      <c r="C283" s="28"/>
      <c r="H283" s="24"/>
    </row>
    <row r="284" spans="2:8" ht="16.5" customHeight="1" x14ac:dyDescent="0.3">
      <c r="B284" s="28"/>
      <c r="C284" s="28"/>
      <c r="H284" s="24"/>
    </row>
    <row r="285" spans="2:8" ht="16.5" customHeight="1" x14ac:dyDescent="0.3">
      <c r="B285" s="28"/>
      <c r="C285" s="28"/>
      <c r="H285" s="24"/>
    </row>
    <row r="286" spans="2:8" ht="16.5" customHeight="1" x14ac:dyDescent="0.3">
      <c r="B286" s="28"/>
      <c r="C286" s="28"/>
      <c r="H286" s="24"/>
    </row>
    <row r="287" spans="2:8" ht="16.5" customHeight="1" x14ac:dyDescent="0.3">
      <c r="B287" s="28"/>
      <c r="C287" s="28"/>
      <c r="H287" s="24"/>
    </row>
    <row r="288" spans="2:8" ht="16.5" customHeight="1" x14ac:dyDescent="0.3">
      <c r="B288" s="28"/>
      <c r="C288" s="28"/>
      <c r="H288" s="24"/>
    </row>
    <row r="289" spans="2:8" ht="16.5" customHeight="1" x14ac:dyDescent="0.3">
      <c r="B289" s="28"/>
      <c r="C289" s="28"/>
      <c r="H289" s="24"/>
    </row>
    <row r="290" spans="2:8" ht="16.5" customHeight="1" x14ac:dyDescent="0.3">
      <c r="B290" s="28"/>
      <c r="C290" s="28"/>
      <c r="H290" s="24"/>
    </row>
    <row r="291" spans="2:8" ht="16.5" customHeight="1" x14ac:dyDescent="0.3">
      <c r="B291" s="28"/>
      <c r="C291" s="28"/>
      <c r="H291" s="24"/>
    </row>
    <row r="292" spans="2:8" ht="16.5" customHeight="1" x14ac:dyDescent="0.3">
      <c r="B292" s="28"/>
      <c r="C292" s="28"/>
      <c r="H292" s="24"/>
    </row>
    <row r="293" spans="2:8" ht="16.5" customHeight="1" x14ac:dyDescent="0.3">
      <c r="B293" s="28"/>
      <c r="C293" s="28"/>
      <c r="H293" s="24"/>
    </row>
    <row r="294" spans="2:8" ht="16.5" customHeight="1" x14ac:dyDescent="0.3">
      <c r="B294" s="28"/>
      <c r="C294" s="28"/>
      <c r="H294" s="24"/>
    </row>
    <row r="295" spans="2:8" ht="16.5" customHeight="1" x14ac:dyDescent="0.3">
      <c r="B295" s="28"/>
      <c r="C295" s="28"/>
      <c r="H295" s="24"/>
    </row>
    <row r="296" spans="2:8" ht="16.5" customHeight="1" x14ac:dyDescent="0.3">
      <c r="B296" s="28"/>
      <c r="C296" s="28"/>
      <c r="H296" s="24"/>
    </row>
    <row r="297" spans="2:8" ht="16.5" customHeight="1" x14ac:dyDescent="0.3">
      <c r="B297" s="28"/>
      <c r="C297" s="28"/>
      <c r="H297" s="24"/>
    </row>
    <row r="298" spans="2:8" ht="16.5" customHeight="1" x14ac:dyDescent="0.3">
      <c r="B298" s="28"/>
      <c r="C298" s="28"/>
      <c r="H298" s="24"/>
    </row>
    <row r="299" spans="2:8" ht="16.5" customHeight="1" x14ac:dyDescent="0.3">
      <c r="B299" s="28"/>
      <c r="C299" s="28"/>
      <c r="H299" s="24"/>
    </row>
    <row r="300" spans="2:8" ht="16.5" customHeight="1" x14ac:dyDescent="0.3">
      <c r="B300" s="28"/>
      <c r="C300" s="28"/>
      <c r="H300" s="24"/>
    </row>
    <row r="301" spans="2:8" ht="16.5" customHeight="1" x14ac:dyDescent="0.3">
      <c r="B301" s="28"/>
      <c r="C301" s="28"/>
      <c r="H301" s="24"/>
    </row>
    <row r="302" spans="2:8" ht="16.5" customHeight="1" x14ac:dyDescent="0.3">
      <c r="B302" s="28"/>
      <c r="C302" s="28"/>
      <c r="H302" s="24"/>
    </row>
    <row r="303" spans="2:8" ht="16.5" customHeight="1" x14ac:dyDescent="0.3">
      <c r="B303" s="28"/>
      <c r="C303" s="28"/>
      <c r="H303" s="24"/>
    </row>
    <row r="304" spans="2:8" ht="16.5" customHeight="1" x14ac:dyDescent="0.3">
      <c r="B304" s="28"/>
      <c r="C304" s="28"/>
      <c r="H304" s="24"/>
    </row>
    <row r="305" spans="2:8" ht="16.5" customHeight="1" x14ac:dyDescent="0.3">
      <c r="B305" s="28"/>
      <c r="C305" s="28"/>
      <c r="H305" s="24"/>
    </row>
    <row r="306" spans="2:8" ht="16.5" customHeight="1" x14ac:dyDescent="0.3">
      <c r="B306" s="28"/>
      <c r="C306" s="28"/>
      <c r="H306" s="24"/>
    </row>
    <row r="307" spans="2:8" ht="16.5" customHeight="1" x14ac:dyDescent="0.3">
      <c r="B307" s="28"/>
      <c r="C307" s="28"/>
      <c r="H307" s="24"/>
    </row>
    <row r="308" spans="2:8" ht="16.5" customHeight="1" x14ac:dyDescent="0.3">
      <c r="B308" s="28"/>
      <c r="C308" s="28"/>
      <c r="H308" s="24"/>
    </row>
    <row r="309" spans="2:8" ht="16.5" customHeight="1" x14ac:dyDescent="0.3">
      <c r="B309" s="28"/>
      <c r="C309" s="28"/>
      <c r="H309" s="24"/>
    </row>
    <row r="310" spans="2:8" ht="16.5" customHeight="1" x14ac:dyDescent="0.3">
      <c r="B310" s="28"/>
      <c r="C310" s="28"/>
      <c r="H310" s="24"/>
    </row>
    <row r="311" spans="2:8" ht="16.5" customHeight="1" x14ac:dyDescent="0.3">
      <c r="B311" s="28"/>
      <c r="C311" s="28"/>
      <c r="H311" s="24"/>
    </row>
    <row r="312" spans="2:8" ht="16.5" customHeight="1" x14ac:dyDescent="0.3">
      <c r="B312" s="28"/>
      <c r="C312" s="28"/>
      <c r="H312" s="24"/>
    </row>
    <row r="313" spans="2:8" ht="16.5" customHeight="1" x14ac:dyDescent="0.3">
      <c r="B313" s="28"/>
      <c r="C313" s="28"/>
      <c r="H313" s="24"/>
    </row>
    <row r="314" spans="2:8" ht="16.5" customHeight="1" x14ac:dyDescent="0.3">
      <c r="B314" s="28"/>
      <c r="C314" s="28"/>
      <c r="H314" s="24"/>
    </row>
    <row r="315" spans="2:8" ht="16.5" customHeight="1" x14ac:dyDescent="0.3">
      <c r="B315" s="28"/>
      <c r="C315" s="28"/>
      <c r="H315" s="24"/>
    </row>
    <row r="316" spans="2:8" ht="16.5" customHeight="1" x14ac:dyDescent="0.3">
      <c r="B316" s="28"/>
      <c r="C316" s="28"/>
      <c r="H316" s="24"/>
    </row>
    <row r="317" spans="2:8" ht="16.5" customHeight="1" x14ac:dyDescent="0.3">
      <c r="B317" s="28"/>
      <c r="C317" s="28"/>
      <c r="H317" s="24"/>
    </row>
    <row r="318" spans="2:8" ht="16.5" customHeight="1" x14ac:dyDescent="0.3">
      <c r="B318" s="28"/>
      <c r="C318" s="28"/>
      <c r="H318" s="24"/>
    </row>
    <row r="319" spans="2:8" ht="16.5" customHeight="1" x14ac:dyDescent="0.3">
      <c r="B319" s="28"/>
      <c r="C319" s="28"/>
      <c r="H319" s="24"/>
    </row>
    <row r="320" spans="2:8" ht="16.5" customHeight="1" x14ac:dyDescent="0.3">
      <c r="B320" s="28"/>
      <c r="C320" s="28"/>
      <c r="H320" s="24"/>
    </row>
    <row r="321" spans="2:8" ht="16.5" customHeight="1" x14ac:dyDescent="0.3">
      <c r="B321" s="28"/>
      <c r="C321" s="28"/>
      <c r="H321" s="24"/>
    </row>
    <row r="322" spans="2:8" ht="16.5" customHeight="1" x14ac:dyDescent="0.3">
      <c r="B322" s="28"/>
      <c r="C322" s="28"/>
      <c r="H322" s="24"/>
    </row>
    <row r="323" spans="2:8" ht="16.5" customHeight="1" x14ac:dyDescent="0.3">
      <c r="B323" s="28"/>
      <c r="C323" s="28"/>
      <c r="H323" s="24"/>
    </row>
    <row r="324" spans="2:8" ht="16.5" customHeight="1" x14ac:dyDescent="0.3">
      <c r="B324" s="28"/>
      <c r="C324" s="28"/>
      <c r="H324" s="24"/>
    </row>
    <row r="325" spans="2:8" ht="16.5" customHeight="1" x14ac:dyDescent="0.3">
      <c r="B325" s="28"/>
      <c r="C325" s="28"/>
      <c r="H325" s="24"/>
    </row>
    <row r="326" spans="2:8" ht="16.5" customHeight="1" x14ac:dyDescent="0.3">
      <c r="B326" s="28"/>
      <c r="C326" s="28"/>
      <c r="H326" s="24"/>
    </row>
    <row r="327" spans="2:8" ht="16.5" customHeight="1" x14ac:dyDescent="0.3">
      <c r="B327" s="28"/>
      <c r="C327" s="28"/>
      <c r="H327" s="24"/>
    </row>
    <row r="328" spans="2:8" ht="16.5" customHeight="1" x14ac:dyDescent="0.3">
      <c r="B328" s="28"/>
      <c r="C328" s="28"/>
      <c r="H328" s="24"/>
    </row>
    <row r="329" spans="2:8" ht="16.5" customHeight="1" x14ac:dyDescent="0.3">
      <c r="B329" s="28"/>
      <c r="C329" s="28"/>
      <c r="H329" s="24"/>
    </row>
    <row r="330" spans="2:8" ht="16.5" customHeight="1" x14ac:dyDescent="0.3">
      <c r="B330" s="28"/>
      <c r="C330" s="28"/>
      <c r="H330" s="24"/>
    </row>
    <row r="331" spans="2:8" ht="16.5" customHeight="1" x14ac:dyDescent="0.3">
      <c r="B331" s="28"/>
      <c r="C331" s="28"/>
      <c r="H331" s="24"/>
    </row>
    <row r="332" spans="2:8" ht="16.5" customHeight="1" x14ac:dyDescent="0.3">
      <c r="B332" s="28"/>
      <c r="C332" s="28"/>
      <c r="H332" s="24"/>
    </row>
    <row r="333" spans="2:8" ht="16.5" customHeight="1" x14ac:dyDescent="0.3">
      <c r="B333" s="28"/>
      <c r="C333" s="28"/>
      <c r="H333" s="24"/>
    </row>
    <row r="334" spans="2:8" ht="16.5" customHeight="1" x14ac:dyDescent="0.3">
      <c r="B334" s="28"/>
      <c r="C334" s="28"/>
      <c r="H334" s="24"/>
    </row>
    <row r="335" spans="2:8" ht="16.5" customHeight="1" x14ac:dyDescent="0.3">
      <c r="B335" s="28"/>
      <c r="C335" s="28"/>
      <c r="H335" s="24"/>
    </row>
    <row r="336" spans="2:8" ht="16.5" customHeight="1" x14ac:dyDescent="0.3">
      <c r="B336" s="28"/>
      <c r="C336" s="28"/>
      <c r="H336" s="24"/>
    </row>
    <row r="337" spans="2:8" ht="16.5" customHeight="1" x14ac:dyDescent="0.3">
      <c r="B337" s="28"/>
      <c r="C337" s="28"/>
      <c r="H337" s="24"/>
    </row>
    <row r="338" spans="2:8" ht="16.5" customHeight="1" x14ac:dyDescent="0.3">
      <c r="B338" s="28"/>
      <c r="C338" s="28"/>
      <c r="H338" s="24"/>
    </row>
    <row r="339" spans="2:8" ht="16.5" customHeight="1" x14ac:dyDescent="0.3">
      <c r="B339" s="28"/>
      <c r="C339" s="28"/>
      <c r="H339" s="24"/>
    </row>
    <row r="340" spans="2:8" ht="16.5" customHeight="1" x14ac:dyDescent="0.3">
      <c r="B340" s="28"/>
      <c r="C340" s="28"/>
      <c r="H340" s="24"/>
    </row>
    <row r="341" spans="2:8" ht="16.5" customHeight="1" x14ac:dyDescent="0.3">
      <c r="B341" s="28"/>
      <c r="C341" s="28"/>
      <c r="H341" s="24"/>
    </row>
    <row r="342" spans="2:8" ht="16.5" customHeight="1" x14ac:dyDescent="0.3">
      <c r="B342" s="28"/>
      <c r="C342" s="28"/>
      <c r="H342" s="24"/>
    </row>
    <row r="343" spans="2:8" ht="16.5" customHeight="1" x14ac:dyDescent="0.3">
      <c r="B343" s="28"/>
      <c r="C343" s="28"/>
      <c r="H343" s="24"/>
    </row>
    <row r="344" spans="2:8" ht="16.5" customHeight="1" x14ac:dyDescent="0.3">
      <c r="B344" s="28"/>
      <c r="C344" s="28"/>
      <c r="H344" s="24"/>
    </row>
    <row r="345" spans="2:8" ht="16.5" customHeight="1" x14ac:dyDescent="0.3">
      <c r="B345" s="28"/>
      <c r="C345" s="28"/>
      <c r="H345" s="24"/>
    </row>
    <row r="346" spans="2:8" ht="16.5" customHeight="1" x14ac:dyDescent="0.3">
      <c r="B346" s="28"/>
      <c r="C346" s="28"/>
      <c r="H346" s="24"/>
    </row>
    <row r="347" spans="2:8" ht="16.5" customHeight="1" x14ac:dyDescent="0.3">
      <c r="B347" s="28"/>
      <c r="C347" s="28"/>
      <c r="H347" s="24"/>
    </row>
    <row r="348" spans="2:8" ht="16.5" customHeight="1" x14ac:dyDescent="0.3">
      <c r="B348" s="28"/>
      <c r="C348" s="28"/>
      <c r="H348" s="24"/>
    </row>
    <row r="349" spans="2:8" ht="16.5" customHeight="1" x14ac:dyDescent="0.3">
      <c r="B349" s="28"/>
      <c r="C349" s="28"/>
      <c r="H349" s="24"/>
    </row>
    <row r="350" spans="2:8" ht="16.5" customHeight="1" x14ac:dyDescent="0.3">
      <c r="B350" s="28"/>
      <c r="C350" s="28"/>
      <c r="H350" s="24"/>
    </row>
    <row r="351" spans="2:8" ht="16.5" customHeight="1" x14ac:dyDescent="0.3">
      <c r="B351" s="28"/>
      <c r="C351" s="28"/>
      <c r="H351" s="24"/>
    </row>
    <row r="352" spans="2:8" ht="16.5" customHeight="1" x14ac:dyDescent="0.3">
      <c r="B352" s="28"/>
      <c r="C352" s="28"/>
      <c r="H352" s="24"/>
    </row>
    <row r="353" spans="2:8" ht="16.5" customHeight="1" x14ac:dyDescent="0.3">
      <c r="B353" s="28"/>
      <c r="C353" s="28"/>
      <c r="H353" s="24"/>
    </row>
    <row r="354" spans="2:8" ht="16.5" customHeight="1" x14ac:dyDescent="0.3">
      <c r="B354" s="28"/>
      <c r="C354" s="28"/>
      <c r="H354" s="24"/>
    </row>
    <row r="355" spans="2:8" ht="16.5" customHeight="1" x14ac:dyDescent="0.3">
      <c r="B355" s="28"/>
      <c r="C355" s="28"/>
      <c r="H355" s="24"/>
    </row>
    <row r="356" spans="2:8" ht="16.5" customHeight="1" x14ac:dyDescent="0.3">
      <c r="B356" s="28"/>
      <c r="C356" s="28"/>
      <c r="H356" s="24"/>
    </row>
    <row r="357" spans="2:8" ht="16.5" customHeight="1" x14ac:dyDescent="0.3">
      <c r="B357" s="28"/>
      <c r="C357" s="28"/>
      <c r="H357" s="24"/>
    </row>
    <row r="358" spans="2:8" ht="16.5" customHeight="1" x14ac:dyDescent="0.3">
      <c r="B358" s="28"/>
      <c r="C358" s="28"/>
      <c r="H358" s="24"/>
    </row>
    <row r="359" spans="2:8" ht="16.5" customHeight="1" x14ac:dyDescent="0.3">
      <c r="B359" s="28"/>
      <c r="C359" s="28"/>
      <c r="H359" s="24"/>
    </row>
    <row r="360" spans="2:8" ht="16.5" customHeight="1" x14ac:dyDescent="0.3">
      <c r="B360" s="28"/>
      <c r="C360" s="28"/>
      <c r="H360" s="24"/>
    </row>
    <row r="361" spans="2:8" ht="16.5" customHeight="1" x14ac:dyDescent="0.3">
      <c r="B361" s="28"/>
      <c r="C361" s="28"/>
      <c r="H361" s="24"/>
    </row>
    <row r="362" spans="2:8" ht="16.5" customHeight="1" x14ac:dyDescent="0.3">
      <c r="B362" s="28"/>
      <c r="C362" s="28"/>
      <c r="H362" s="24"/>
    </row>
    <row r="363" spans="2:8" ht="16.5" customHeight="1" x14ac:dyDescent="0.3">
      <c r="B363" s="28"/>
      <c r="C363" s="28"/>
      <c r="H363" s="24"/>
    </row>
    <row r="364" spans="2:8" ht="16.5" customHeight="1" x14ac:dyDescent="0.3">
      <c r="B364" s="28"/>
      <c r="C364" s="28"/>
      <c r="H364" s="24"/>
    </row>
    <row r="365" spans="2:8" ht="16.5" customHeight="1" x14ac:dyDescent="0.3">
      <c r="B365" s="28"/>
      <c r="C365" s="28"/>
      <c r="H365" s="24"/>
    </row>
    <row r="366" spans="2:8" ht="16.5" customHeight="1" x14ac:dyDescent="0.3">
      <c r="B366" s="28"/>
      <c r="C366" s="28"/>
      <c r="H366" s="24"/>
    </row>
    <row r="367" spans="2:8" ht="16.5" customHeight="1" x14ac:dyDescent="0.3">
      <c r="B367" s="28"/>
      <c r="C367" s="28"/>
      <c r="H367" s="24"/>
    </row>
    <row r="368" spans="2:8" ht="16.5" customHeight="1" x14ac:dyDescent="0.3">
      <c r="B368" s="28"/>
      <c r="C368" s="28"/>
      <c r="H368" s="24"/>
    </row>
    <row r="369" spans="2:8" ht="16.5" customHeight="1" x14ac:dyDescent="0.3">
      <c r="B369" s="28"/>
      <c r="C369" s="28"/>
      <c r="H369" s="24"/>
    </row>
    <row r="370" spans="2:8" ht="16.5" customHeight="1" x14ac:dyDescent="0.3">
      <c r="B370" s="28"/>
      <c r="C370" s="28"/>
      <c r="H370" s="24"/>
    </row>
    <row r="371" spans="2:8" ht="16.5" customHeight="1" x14ac:dyDescent="0.3">
      <c r="B371" s="28"/>
      <c r="C371" s="28"/>
      <c r="H371" s="24"/>
    </row>
    <row r="372" spans="2:8" ht="16.5" customHeight="1" x14ac:dyDescent="0.3">
      <c r="B372" s="28"/>
      <c r="C372" s="28"/>
      <c r="H372" s="24"/>
    </row>
    <row r="373" spans="2:8" ht="16.5" customHeight="1" x14ac:dyDescent="0.3">
      <c r="B373" s="28"/>
      <c r="C373" s="28"/>
      <c r="H373" s="24"/>
    </row>
    <row r="374" spans="2:8" ht="16.5" customHeight="1" x14ac:dyDescent="0.3">
      <c r="B374" s="28"/>
      <c r="C374" s="28"/>
      <c r="H374" s="24"/>
    </row>
    <row r="375" spans="2:8" ht="16.5" customHeight="1" x14ac:dyDescent="0.3">
      <c r="B375" s="28"/>
      <c r="C375" s="28"/>
      <c r="H375" s="24"/>
    </row>
    <row r="376" spans="2:8" ht="16.5" customHeight="1" x14ac:dyDescent="0.3">
      <c r="B376" s="28"/>
      <c r="C376" s="28"/>
      <c r="H376" s="24"/>
    </row>
    <row r="377" spans="2:8" ht="16.5" customHeight="1" x14ac:dyDescent="0.3">
      <c r="B377" s="28"/>
      <c r="C377" s="28"/>
      <c r="H377" s="24"/>
    </row>
    <row r="378" spans="2:8" ht="16.5" customHeight="1" x14ac:dyDescent="0.3">
      <c r="B378" s="28"/>
      <c r="C378" s="28"/>
      <c r="H378" s="24"/>
    </row>
    <row r="379" spans="2:8" ht="16.5" customHeight="1" x14ac:dyDescent="0.3">
      <c r="B379" s="28"/>
      <c r="C379" s="28"/>
      <c r="H379" s="24"/>
    </row>
    <row r="380" spans="2:8" ht="16.5" customHeight="1" x14ac:dyDescent="0.3">
      <c r="B380" s="28"/>
      <c r="C380" s="28"/>
      <c r="H380" s="24"/>
    </row>
    <row r="381" spans="2:8" ht="16.5" customHeight="1" x14ac:dyDescent="0.3">
      <c r="B381" s="28"/>
      <c r="C381" s="28"/>
      <c r="H381" s="24"/>
    </row>
    <row r="382" spans="2:8" ht="16.5" customHeight="1" x14ac:dyDescent="0.3">
      <c r="B382" s="28"/>
      <c r="C382" s="28"/>
      <c r="H382" s="24"/>
    </row>
    <row r="383" spans="2:8" ht="16.5" customHeight="1" x14ac:dyDescent="0.3">
      <c r="B383" s="28"/>
      <c r="C383" s="28"/>
      <c r="H383" s="24"/>
    </row>
    <row r="384" spans="2:8" ht="16.5" customHeight="1" x14ac:dyDescent="0.3">
      <c r="B384" s="28"/>
      <c r="C384" s="28"/>
      <c r="H384" s="24"/>
    </row>
    <row r="385" spans="2:8" ht="16.5" customHeight="1" x14ac:dyDescent="0.3">
      <c r="B385" s="28"/>
      <c r="C385" s="28"/>
      <c r="H385" s="24"/>
    </row>
    <row r="386" spans="2:8" ht="16.5" customHeight="1" x14ac:dyDescent="0.3">
      <c r="B386" s="28"/>
      <c r="C386" s="28"/>
      <c r="H386" s="24"/>
    </row>
    <row r="387" spans="2:8" ht="16.5" customHeight="1" x14ac:dyDescent="0.3">
      <c r="B387" s="28"/>
      <c r="C387" s="28"/>
      <c r="H387" s="24"/>
    </row>
    <row r="388" spans="2:8" ht="16.5" customHeight="1" x14ac:dyDescent="0.3">
      <c r="B388" s="28"/>
      <c r="C388" s="28"/>
      <c r="H388" s="24"/>
    </row>
    <row r="389" spans="2:8" ht="16.5" customHeight="1" x14ac:dyDescent="0.3">
      <c r="B389" s="28"/>
      <c r="C389" s="28"/>
      <c r="H389" s="24"/>
    </row>
    <row r="390" spans="2:8" ht="16.5" customHeight="1" x14ac:dyDescent="0.3">
      <c r="B390" s="28"/>
      <c r="C390" s="28"/>
      <c r="H390" s="24"/>
    </row>
    <row r="391" spans="2:8" ht="16.5" customHeight="1" x14ac:dyDescent="0.3">
      <c r="B391" s="28"/>
      <c r="C391" s="28"/>
      <c r="H391" s="24"/>
    </row>
    <row r="392" spans="2:8" ht="16.5" customHeight="1" x14ac:dyDescent="0.3">
      <c r="B392" s="28"/>
      <c r="C392" s="28"/>
      <c r="H392" s="24"/>
    </row>
    <row r="393" spans="2:8" ht="16.5" customHeight="1" x14ac:dyDescent="0.3">
      <c r="B393" s="28"/>
      <c r="C393" s="28"/>
      <c r="H393" s="24"/>
    </row>
    <row r="394" spans="2:8" ht="16.5" customHeight="1" x14ac:dyDescent="0.3">
      <c r="B394" s="28"/>
      <c r="C394" s="28"/>
      <c r="H394" s="24"/>
    </row>
    <row r="395" spans="2:8" ht="16.5" customHeight="1" x14ac:dyDescent="0.3">
      <c r="B395" s="28"/>
      <c r="C395" s="28"/>
      <c r="H395" s="24"/>
    </row>
    <row r="396" spans="2:8" ht="16.5" customHeight="1" x14ac:dyDescent="0.3">
      <c r="B396" s="28"/>
      <c r="C396" s="28"/>
      <c r="H396" s="24"/>
    </row>
    <row r="397" spans="2:8" ht="16.5" customHeight="1" x14ac:dyDescent="0.3">
      <c r="B397" s="28"/>
      <c r="C397" s="28"/>
      <c r="H397" s="24"/>
    </row>
    <row r="398" spans="2:8" ht="16.5" customHeight="1" x14ac:dyDescent="0.3">
      <c r="B398" s="28"/>
      <c r="C398" s="28"/>
      <c r="H398" s="24"/>
    </row>
    <row r="399" spans="2:8" ht="16.5" customHeight="1" x14ac:dyDescent="0.3">
      <c r="B399" s="28"/>
      <c r="C399" s="28"/>
      <c r="H399" s="24"/>
    </row>
    <row r="400" spans="2:8" ht="16.5" customHeight="1" x14ac:dyDescent="0.3">
      <c r="B400" s="28"/>
      <c r="C400" s="28"/>
      <c r="H400" s="24"/>
    </row>
    <row r="401" spans="2:8" ht="16.5" customHeight="1" x14ac:dyDescent="0.3">
      <c r="B401" s="28"/>
      <c r="C401" s="28"/>
      <c r="H401" s="24"/>
    </row>
    <row r="402" spans="2:8" ht="16.5" customHeight="1" x14ac:dyDescent="0.3">
      <c r="B402" s="28"/>
      <c r="C402" s="28"/>
      <c r="H402" s="24"/>
    </row>
    <row r="403" spans="2:8" ht="16.5" customHeight="1" x14ac:dyDescent="0.3">
      <c r="B403" s="28"/>
      <c r="C403" s="28"/>
      <c r="H403" s="24"/>
    </row>
    <row r="404" spans="2:8" ht="16.5" customHeight="1" x14ac:dyDescent="0.3">
      <c r="B404" s="28"/>
      <c r="C404" s="28"/>
      <c r="H404" s="24"/>
    </row>
    <row r="405" spans="2:8" ht="16.5" customHeight="1" x14ac:dyDescent="0.3">
      <c r="B405" s="28"/>
      <c r="C405" s="28"/>
      <c r="H405" s="24"/>
    </row>
    <row r="406" spans="2:8" ht="16.5" customHeight="1" x14ac:dyDescent="0.3">
      <c r="B406" s="28"/>
      <c r="C406" s="28"/>
      <c r="H406" s="24"/>
    </row>
    <row r="407" spans="2:8" ht="16.5" customHeight="1" x14ac:dyDescent="0.3">
      <c r="B407" s="28"/>
      <c r="C407" s="28"/>
      <c r="H407" s="24"/>
    </row>
    <row r="408" spans="2:8" ht="16.5" customHeight="1" x14ac:dyDescent="0.3">
      <c r="B408" s="28"/>
      <c r="C408" s="28"/>
      <c r="H408" s="24"/>
    </row>
    <row r="409" spans="2:8" ht="16.5" customHeight="1" x14ac:dyDescent="0.3">
      <c r="B409" s="28"/>
      <c r="C409" s="28"/>
      <c r="H409" s="24"/>
    </row>
    <row r="410" spans="2:8" ht="16.5" customHeight="1" x14ac:dyDescent="0.3">
      <c r="B410" s="28"/>
      <c r="C410" s="28"/>
      <c r="H410" s="24"/>
    </row>
    <row r="411" spans="2:8" ht="16.5" customHeight="1" x14ac:dyDescent="0.3">
      <c r="B411" s="28"/>
      <c r="C411" s="28"/>
      <c r="H411" s="24"/>
    </row>
    <row r="412" spans="2:8" ht="16.5" customHeight="1" x14ac:dyDescent="0.3">
      <c r="B412" s="28"/>
      <c r="C412" s="28"/>
      <c r="H412" s="24"/>
    </row>
    <row r="413" spans="2:8" ht="16.5" customHeight="1" x14ac:dyDescent="0.3">
      <c r="B413" s="28"/>
      <c r="C413" s="28"/>
      <c r="H413" s="24"/>
    </row>
    <row r="414" spans="2:8" ht="16.5" customHeight="1" x14ac:dyDescent="0.3">
      <c r="B414" s="28"/>
      <c r="C414" s="28"/>
      <c r="H414" s="24"/>
    </row>
    <row r="415" spans="2:8" ht="16.5" customHeight="1" x14ac:dyDescent="0.3">
      <c r="B415" s="28"/>
      <c r="C415" s="28"/>
      <c r="H415" s="24"/>
    </row>
    <row r="416" spans="2:8" ht="16.5" customHeight="1" x14ac:dyDescent="0.3">
      <c r="B416" s="28"/>
      <c r="C416" s="28"/>
      <c r="H416" s="24"/>
    </row>
    <row r="417" spans="2:8" ht="16.5" customHeight="1" x14ac:dyDescent="0.3">
      <c r="B417" s="28"/>
      <c r="C417" s="28"/>
      <c r="H417" s="24"/>
    </row>
    <row r="418" spans="2:8" ht="16.5" customHeight="1" x14ac:dyDescent="0.3">
      <c r="B418" s="28"/>
      <c r="C418" s="28"/>
      <c r="H418" s="24"/>
    </row>
    <row r="419" spans="2:8" ht="16.5" customHeight="1" x14ac:dyDescent="0.3">
      <c r="B419" s="28"/>
      <c r="C419" s="28"/>
      <c r="H419" s="24"/>
    </row>
    <row r="420" spans="2:8" ht="16.5" customHeight="1" x14ac:dyDescent="0.3">
      <c r="B420" s="28"/>
      <c r="C420" s="28"/>
      <c r="H420" s="24"/>
    </row>
    <row r="421" spans="2:8" ht="16.5" customHeight="1" x14ac:dyDescent="0.3">
      <c r="B421" s="28"/>
      <c r="C421" s="28"/>
      <c r="H421" s="24"/>
    </row>
    <row r="422" spans="2:8" ht="16.5" customHeight="1" x14ac:dyDescent="0.3">
      <c r="B422" s="28"/>
      <c r="C422" s="28"/>
      <c r="H422" s="24"/>
    </row>
    <row r="423" spans="2:8" ht="16.5" customHeight="1" x14ac:dyDescent="0.3">
      <c r="B423" s="28"/>
      <c r="C423" s="28"/>
      <c r="H423" s="24"/>
    </row>
    <row r="424" spans="2:8" ht="16.5" customHeight="1" x14ac:dyDescent="0.3">
      <c r="B424" s="28"/>
      <c r="C424" s="28"/>
      <c r="H424" s="24"/>
    </row>
    <row r="425" spans="2:8" ht="16.5" customHeight="1" x14ac:dyDescent="0.3">
      <c r="B425" s="28"/>
      <c r="C425" s="28"/>
      <c r="H425" s="24"/>
    </row>
    <row r="426" spans="2:8" ht="16.5" customHeight="1" x14ac:dyDescent="0.3">
      <c r="B426" s="28"/>
      <c r="C426" s="28"/>
      <c r="H426" s="24"/>
    </row>
    <row r="427" spans="2:8" ht="16.5" customHeight="1" x14ac:dyDescent="0.3">
      <c r="B427" s="28"/>
      <c r="C427" s="28"/>
      <c r="H427" s="24"/>
    </row>
    <row r="428" spans="2:8" ht="16.5" customHeight="1" x14ac:dyDescent="0.3">
      <c r="B428" s="28"/>
      <c r="C428" s="28"/>
      <c r="H428" s="24"/>
    </row>
    <row r="429" spans="2:8" ht="16.5" customHeight="1" x14ac:dyDescent="0.3">
      <c r="B429" s="28"/>
      <c r="C429" s="28"/>
      <c r="H429" s="24"/>
    </row>
    <row r="430" spans="2:8" ht="16.5" customHeight="1" x14ac:dyDescent="0.3">
      <c r="B430" s="28"/>
      <c r="C430" s="28"/>
      <c r="H430" s="24"/>
    </row>
    <row r="431" spans="2:8" ht="16.5" customHeight="1" x14ac:dyDescent="0.3">
      <c r="B431" s="28"/>
      <c r="C431" s="28"/>
      <c r="H431" s="24"/>
    </row>
    <row r="432" spans="2:8" ht="16.5" customHeight="1" x14ac:dyDescent="0.3">
      <c r="B432" s="28"/>
      <c r="C432" s="28"/>
      <c r="H432" s="24"/>
    </row>
    <row r="433" spans="2:8" ht="16.5" customHeight="1" x14ac:dyDescent="0.3">
      <c r="B433" s="28"/>
      <c r="C433" s="28"/>
      <c r="H433" s="24"/>
    </row>
    <row r="434" spans="2:8" ht="16.5" customHeight="1" x14ac:dyDescent="0.3">
      <c r="B434" s="28"/>
      <c r="C434" s="28"/>
      <c r="H434" s="24"/>
    </row>
    <row r="435" spans="2:8" ht="16.5" customHeight="1" x14ac:dyDescent="0.3">
      <c r="B435" s="28"/>
      <c r="C435" s="28"/>
      <c r="H435" s="24"/>
    </row>
    <row r="436" spans="2:8" ht="16.5" customHeight="1" x14ac:dyDescent="0.3">
      <c r="B436" s="28"/>
      <c r="C436" s="28"/>
      <c r="H436" s="24"/>
    </row>
    <row r="437" spans="2:8" ht="16.5" customHeight="1" x14ac:dyDescent="0.3">
      <c r="B437" s="28"/>
      <c r="C437" s="28"/>
      <c r="H437" s="24"/>
    </row>
    <row r="438" spans="2:8" ht="16.5" customHeight="1" x14ac:dyDescent="0.3">
      <c r="B438" s="28"/>
      <c r="C438" s="28"/>
      <c r="H438" s="24"/>
    </row>
    <row r="439" spans="2:8" ht="16.5" customHeight="1" x14ac:dyDescent="0.3">
      <c r="B439" s="28"/>
      <c r="C439" s="28"/>
      <c r="H439" s="24"/>
    </row>
    <row r="440" spans="2:8" ht="16.5" customHeight="1" x14ac:dyDescent="0.3">
      <c r="B440" s="28"/>
      <c r="C440" s="28"/>
      <c r="H440" s="24"/>
    </row>
    <row r="441" spans="2:8" ht="16.5" customHeight="1" x14ac:dyDescent="0.3">
      <c r="B441" s="28"/>
      <c r="C441" s="28"/>
      <c r="H441" s="24"/>
    </row>
    <row r="442" spans="2:8" ht="16.5" customHeight="1" x14ac:dyDescent="0.3">
      <c r="B442" s="28"/>
      <c r="C442" s="28"/>
      <c r="H442" s="24"/>
    </row>
    <row r="443" spans="2:8" ht="16.5" customHeight="1" x14ac:dyDescent="0.3">
      <c r="B443" s="28"/>
      <c r="C443" s="28"/>
      <c r="H443" s="24"/>
    </row>
    <row r="444" spans="2:8" ht="16.5" customHeight="1" x14ac:dyDescent="0.3">
      <c r="B444" s="28"/>
      <c r="C444" s="28"/>
      <c r="H444" s="24"/>
    </row>
    <row r="445" spans="2:8" ht="16.5" customHeight="1" x14ac:dyDescent="0.3">
      <c r="B445" s="28"/>
      <c r="C445" s="28"/>
      <c r="H445" s="24"/>
    </row>
    <row r="446" spans="2:8" ht="16.5" customHeight="1" x14ac:dyDescent="0.3">
      <c r="B446" s="28"/>
      <c r="C446" s="28"/>
      <c r="H446" s="24"/>
    </row>
    <row r="447" spans="2:8" ht="16.5" customHeight="1" x14ac:dyDescent="0.3">
      <c r="B447" s="28"/>
      <c r="C447" s="28"/>
      <c r="H447" s="24"/>
    </row>
    <row r="448" spans="2:8" ht="16.5" customHeight="1" x14ac:dyDescent="0.3">
      <c r="B448" s="28"/>
      <c r="C448" s="28"/>
      <c r="H448" s="24"/>
    </row>
    <row r="449" spans="2:8" ht="16.5" customHeight="1" x14ac:dyDescent="0.3">
      <c r="B449" s="28"/>
      <c r="C449" s="28"/>
      <c r="H449" s="24"/>
    </row>
    <row r="450" spans="2:8" ht="16.5" customHeight="1" x14ac:dyDescent="0.3">
      <c r="B450" s="28"/>
      <c r="C450" s="28"/>
      <c r="H450" s="24"/>
    </row>
    <row r="451" spans="2:8" ht="16.5" customHeight="1" x14ac:dyDescent="0.3">
      <c r="B451" s="28"/>
      <c r="C451" s="28"/>
      <c r="H451" s="24"/>
    </row>
    <row r="452" spans="2:8" ht="16.5" customHeight="1" x14ac:dyDescent="0.3">
      <c r="B452" s="28"/>
      <c r="C452" s="28"/>
      <c r="H452" s="24"/>
    </row>
    <row r="453" spans="2:8" ht="16.5" customHeight="1" x14ac:dyDescent="0.3">
      <c r="B453" s="28"/>
      <c r="C453" s="28"/>
      <c r="H453" s="24"/>
    </row>
    <row r="454" spans="2:8" ht="16.5" customHeight="1" x14ac:dyDescent="0.3">
      <c r="B454" s="28"/>
      <c r="C454" s="28"/>
      <c r="H454" s="24"/>
    </row>
    <row r="455" spans="2:8" ht="16.5" customHeight="1" x14ac:dyDescent="0.3">
      <c r="B455" s="28"/>
      <c r="C455" s="28"/>
      <c r="H455" s="24"/>
    </row>
    <row r="456" spans="2:8" ht="16.5" customHeight="1" x14ac:dyDescent="0.3">
      <c r="B456" s="28"/>
      <c r="C456" s="28"/>
      <c r="H456" s="24"/>
    </row>
    <row r="457" spans="2:8" ht="16.5" customHeight="1" x14ac:dyDescent="0.3">
      <c r="B457" s="28"/>
      <c r="C457" s="28"/>
      <c r="H457" s="24"/>
    </row>
    <row r="458" spans="2:8" ht="16.5" customHeight="1" x14ac:dyDescent="0.3">
      <c r="B458" s="28"/>
      <c r="C458" s="28"/>
      <c r="H458" s="24"/>
    </row>
    <row r="459" spans="2:8" ht="16.5" customHeight="1" x14ac:dyDescent="0.3">
      <c r="B459" s="28"/>
      <c r="C459" s="28"/>
      <c r="H459" s="24"/>
    </row>
    <row r="460" spans="2:8" ht="16.5" customHeight="1" x14ac:dyDescent="0.3">
      <c r="B460" s="28"/>
      <c r="C460" s="28"/>
      <c r="H460" s="24"/>
    </row>
    <row r="461" spans="2:8" ht="16.5" customHeight="1" x14ac:dyDescent="0.3">
      <c r="B461" s="28"/>
      <c r="C461" s="28"/>
      <c r="H461" s="24"/>
    </row>
    <row r="462" spans="2:8" ht="16.5" customHeight="1" x14ac:dyDescent="0.3">
      <c r="B462" s="28"/>
      <c r="C462" s="28"/>
      <c r="H462" s="24"/>
    </row>
    <row r="463" spans="2:8" ht="16.5" customHeight="1" x14ac:dyDescent="0.3">
      <c r="B463" s="28"/>
      <c r="C463" s="28"/>
      <c r="H463" s="24"/>
    </row>
    <row r="464" spans="2:8" ht="16.5" customHeight="1" x14ac:dyDescent="0.3">
      <c r="B464" s="28"/>
      <c r="C464" s="28"/>
      <c r="H464" s="24"/>
    </row>
    <row r="465" spans="2:8" ht="16.5" customHeight="1" x14ac:dyDescent="0.3">
      <c r="B465" s="28"/>
      <c r="C465" s="28"/>
      <c r="H465" s="24"/>
    </row>
    <row r="466" spans="2:8" ht="16.5" customHeight="1" x14ac:dyDescent="0.3">
      <c r="B466" s="28"/>
      <c r="C466" s="28"/>
      <c r="H466" s="24"/>
    </row>
    <row r="467" spans="2:8" ht="16.5" customHeight="1" x14ac:dyDescent="0.3">
      <c r="B467" s="28"/>
      <c r="C467" s="28"/>
      <c r="H467" s="24"/>
    </row>
    <row r="468" spans="2:8" ht="16.5" customHeight="1" x14ac:dyDescent="0.3">
      <c r="B468" s="28"/>
      <c r="C468" s="28"/>
      <c r="H468" s="24"/>
    </row>
    <row r="469" spans="2:8" ht="16.5" customHeight="1" x14ac:dyDescent="0.3">
      <c r="B469" s="28"/>
      <c r="C469" s="28"/>
      <c r="H469" s="24"/>
    </row>
    <row r="470" spans="2:8" ht="16.5" customHeight="1" x14ac:dyDescent="0.3">
      <c r="B470" s="28"/>
      <c r="C470" s="28"/>
      <c r="H470" s="24"/>
    </row>
    <row r="471" spans="2:8" ht="16.5" customHeight="1" x14ac:dyDescent="0.3">
      <c r="B471" s="28"/>
      <c r="C471" s="28"/>
      <c r="H471" s="24"/>
    </row>
    <row r="472" spans="2:8" ht="16.5" customHeight="1" x14ac:dyDescent="0.3">
      <c r="B472" s="28"/>
      <c r="C472" s="28"/>
      <c r="H472" s="24"/>
    </row>
    <row r="473" spans="2:8" ht="16.5" customHeight="1" x14ac:dyDescent="0.3">
      <c r="B473" s="28"/>
      <c r="C473" s="28"/>
      <c r="H473" s="24"/>
    </row>
    <row r="474" spans="2:8" ht="16.5" customHeight="1" x14ac:dyDescent="0.3">
      <c r="B474" s="28"/>
      <c r="C474" s="28"/>
      <c r="H474" s="24"/>
    </row>
    <row r="475" spans="2:8" ht="16.5" customHeight="1" x14ac:dyDescent="0.3">
      <c r="B475" s="28"/>
      <c r="C475" s="28"/>
      <c r="H475" s="24"/>
    </row>
    <row r="476" spans="2:8" ht="16.5" customHeight="1" x14ac:dyDescent="0.3">
      <c r="B476" s="28"/>
      <c r="C476" s="28"/>
      <c r="H476" s="24"/>
    </row>
    <row r="477" spans="2:8" ht="16.5" customHeight="1" x14ac:dyDescent="0.3">
      <c r="B477" s="28"/>
      <c r="C477" s="28"/>
      <c r="H477" s="24"/>
    </row>
    <row r="478" spans="2:8" ht="16.5" customHeight="1" x14ac:dyDescent="0.3">
      <c r="B478" s="28"/>
      <c r="C478" s="28"/>
      <c r="H478" s="24"/>
    </row>
    <row r="479" spans="2:8" ht="16.5" customHeight="1" x14ac:dyDescent="0.3">
      <c r="B479" s="28"/>
      <c r="C479" s="28"/>
      <c r="H479" s="24"/>
    </row>
    <row r="480" spans="2:8" ht="16.5" customHeight="1" x14ac:dyDescent="0.3">
      <c r="B480" s="28"/>
      <c r="C480" s="28"/>
      <c r="H480" s="24"/>
    </row>
    <row r="481" spans="2:8" ht="16.5" customHeight="1" x14ac:dyDescent="0.3">
      <c r="B481" s="28"/>
      <c r="C481" s="28"/>
      <c r="H481" s="24"/>
    </row>
    <row r="482" spans="2:8" ht="16.5" customHeight="1" x14ac:dyDescent="0.3">
      <c r="B482" s="28"/>
      <c r="C482" s="28"/>
      <c r="H482" s="24"/>
    </row>
    <row r="483" spans="2:8" ht="16.5" customHeight="1" x14ac:dyDescent="0.3">
      <c r="B483" s="28"/>
      <c r="C483" s="28"/>
      <c r="H483" s="24"/>
    </row>
    <row r="484" spans="2:8" ht="16.5" customHeight="1" x14ac:dyDescent="0.3">
      <c r="B484" s="28"/>
      <c r="C484" s="28"/>
      <c r="H484" s="24"/>
    </row>
    <row r="485" spans="2:8" ht="16.5" customHeight="1" x14ac:dyDescent="0.3">
      <c r="B485" s="28"/>
      <c r="C485" s="28"/>
      <c r="H485" s="24"/>
    </row>
    <row r="486" spans="2:8" ht="16.5" customHeight="1" x14ac:dyDescent="0.3">
      <c r="B486" s="28"/>
      <c r="C486" s="28"/>
      <c r="H486" s="24"/>
    </row>
    <row r="487" spans="2:8" ht="16.5" customHeight="1" x14ac:dyDescent="0.3">
      <c r="B487" s="28"/>
      <c r="C487" s="28"/>
      <c r="H487" s="24"/>
    </row>
    <row r="488" spans="2:8" ht="16.5" customHeight="1" x14ac:dyDescent="0.3">
      <c r="B488" s="28"/>
      <c r="C488" s="28"/>
      <c r="H488" s="24"/>
    </row>
    <row r="489" spans="2:8" ht="16.5" customHeight="1" x14ac:dyDescent="0.3">
      <c r="B489" s="28"/>
      <c r="C489" s="28"/>
      <c r="H489" s="24"/>
    </row>
    <row r="490" spans="2:8" ht="16.5" customHeight="1" x14ac:dyDescent="0.3">
      <c r="B490" s="28"/>
      <c r="C490" s="28"/>
      <c r="H490" s="24"/>
    </row>
    <row r="491" spans="2:8" ht="16.5" customHeight="1" x14ac:dyDescent="0.3">
      <c r="B491" s="28"/>
      <c r="C491" s="28"/>
      <c r="H491" s="24"/>
    </row>
    <row r="492" spans="2:8" ht="16.5" customHeight="1" x14ac:dyDescent="0.3">
      <c r="B492" s="28"/>
      <c r="C492" s="28"/>
      <c r="H492" s="24"/>
    </row>
    <row r="493" spans="2:8" ht="16.5" customHeight="1" x14ac:dyDescent="0.3">
      <c r="B493" s="28"/>
      <c r="C493" s="28"/>
      <c r="H493" s="24"/>
    </row>
    <row r="494" spans="2:8" ht="16.5" customHeight="1" x14ac:dyDescent="0.3">
      <c r="B494" s="28"/>
      <c r="C494" s="28"/>
      <c r="H494" s="24"/>
    </row>
    <row r="495" spans="2:8" ht="16.5" customHeight="1" x14ac:dyDescent="0.3">
      <c r="B495" s="28"/>
      <c r="C495" s="28"/>
      <c r="H495" s="24"/>
    </row>
    <row r="496" spans="2:8" ht="16.5" customHeight="1" x14ac:dyDescent="0.3">
      <c r="B496" s="28"/>
      <c r="C496" s="28"/>
      <c r="H496" s="24"/>
    </row>
    <row r="497" spans="2:8" ht="16.5" customHeight="1" x14ac:dyDescent="0.3">
      <c r="B497" s="28"/>
      <c r="C497" s="28"/>
      <c r="H497" s="24"/>
    </row>
    <row r="498" spans="2:8" ht="16.5" customHeight="1" x14ac:dyDescent="0.3">
      <c r="B498" s="28"/>
      <c r="C498" s="28"/>
      <c r="H498" s="24"/>
    </row>
    <row r="499" spans="2:8" ht="16.5" customHeight="1" x14ac:dyDescent="0.3">
      <c r="B499" s="28"/>
      <c r="C499" s="28"/>
      <c r="H499" s="24"/>
    </row>
    <row r="500" spans="2:8" ht="16.5" customHeight="1" x14ac:dyDescent="0.3">
      <c r="B500" s="28"/>
      <c r="C500" s="28"/>
      <c r="H500" s="24"/>
    </row>
    <row r="501" spans="2:8" ht="16.5" customHeight="1" x14ac:dyDescent="0.3">
      <c r="B501" s="28"/>
      <c r="C501" s="28"/>
      <c r="H501" s="24"/>
    </row>
    <row r="502" spans="2:8" ht="16.5" customHeight="1" x14ac:dyDescent="0.3">
      <c r="B502" s="28"/>
      <c r="C502" s="28"/>
      <c r="H502" s="24"/>
    </row>
    <row r="503" spans="2:8" ht="16.5" customHeight="1" x14ac:dyDescent="0.3">
      <c r="B503" s="28"/>
      <c r="C503" s="28"/>
      <c r="H503" s="24"/>
    </row>
    <row r="504" spans="2:8" ht="16.5" customHeight="1" x14ac:dyDescent="0.3">
      <c r="B504" s="28"/>
      <c r="C504" s="28"/>
      <c r="H504" s="24"/>
    </row>
    <row r="505" spans="2:8" ht="16.5" customHeight="1" x14ac:dyDescent="0.3">
      <c r="B505" s="28"/>
      <c r="C505" s="28"/>
      <c r="H505" s="24"/>
    </row>
    <row r="506" spans="2:8" ht="16.5" customHeight="1" x14ac:dyDescent="0.3">
      <c r="B506" s="28"/>
      <c r="C506" s="28"/>
      <c r="H506" s="24"/>
    </row>
    <row r="507" spans="2:8" ht="16.5" customHeight="1" x14ac:dyDescent="0.3">
      <c r="B507" s="28"/>
      <c r="C507" s="28"/>
      <c r="H507" s="24"/>
    </row>
    <row r="508" spans="2:8" ht="16.5" customHeight="1" x14ac:dyDescent="0.3">
      <c r="B508" s="28"/>
      <c r="C508" s="28"/>
      <c r="H508" s="24"/>
    </row>
    <row r="509" spans="2:8" ht="16.5" customHeight="1" x14ac:dyDescent="0.3">
      <c r="B509" s="28"/>
      <c r="C509" s="28"/>
      <c r="H509" s="24"/>
    </row>
    <row r="510" spans="2:8" ht="16.5" customHeight="1" x14ac:dyDescent="0.3">
      <c r="B510" s="28"/>
      <c r="C510" s="28"/>
      <c r="H510" s="24"/>
    </row>
    <row r="511" spans="2:8" ht="16.5" customHeight="1" x14ac:dyDescent="0.3">
      <c r="B511" s="28"/>
      <c r="C511" s="28"/>
      <c r="H511" s="24"/>
    </row>
    <row r="512" spans="2:8" ht="16.5" customHeight="1" x14ac:dyDescent="0.3">
      <c r="B512" s="28"/>
      <c r="C512" s="28"/>
      <c r="H512" s="24"/>
    </row>
    <row r="513" spans="2:8" ht="16.5" customHeight="1" x14ac:dyDescent="0.3">
      <c r="B513" s="28"/>
      <c r="C513" s="28"/>
      <c r="H513" s="24"/>
    </row>
    <row r="514" spans="2:8" ht="16.5" customHeight="1" x14ac:dyDescent="0.3">
      <c r="B514" s="28"/>
      <c r="C514" s="28"/>
      <c r="H514" s="24"/>
    </row>
    <row r="515" spans="2:8" ht="16.5" customHeight="1" x14ac:dyDescent="0.3">
      <c r="B515" s="28"/>
      <c r="C515" s="28"/>
      <c r="H515" s="24"/>
    </row>
    <row r="516" spans="2:8" ht="16.5" customHeight="1" x14ac:dyDescent="0.3">
      <c r="B516" s="28"/>
      <c r="C516" s="28"/>
      <c r="H516" s="24"/>
    </row>
    <row r="517" spans="2:8" ht="16.5" customHeight="1" x14ac:dyDescent="0.3">
      <c r="B517" s="28"/>
      <c r="C517" s="28"/>
      <c r="H517" s="24"/>
    </row>
    <row r="518" spans="2:8" ht="16.5" customHeight="1" x14ac:dyDescent="0.3">
      <c r="B518" s="28"/>
      <c r="C518" s="28"/>
      <c r="H518" s="24"/>
    </row>
    <row r="519" spans="2:8" ht="16.5" customHeight="1" x14ac:dyDescent="0.3">
      <c r="B519" s="28"/>
      <c r="C519" s="28"/>
      <c r="H519" s="24"/>
    </row>
    <row r="520" spans="2:8" ht="16.5" customHeight="1" x14ac:dyDescent="0.3">
      <c r="B520" s="28"/>
      <c r="C520" s="28"/>
      <c r="H520" s="24"/>
    </row>
    <row r="521" spans="2:8" ht="16.5" customHeight="1" x14ac:dyDescent="0.3">
      <c r="B521" s="28"/>
      <c r="C521" s="28"/>
      <c r="H521" s="24"/>
    </row>
    <row r="522" spans="2:8" ht="16.5" customHeight="1" x14ac:dyDescent="0.3">
      <c r="B522" s="28"/>
      <c r="C522" s="28"/>
      <c r="H522" s="24"/>
    </row>
    <row r="523" spans="2:8" ht="16.5" customHeight="1" x14ac:dyDescent="0.3">
      <c r="B523" s="28"/>
      <c r="C523" s="28"/>
      <c r="H523" s="24"/>
    </row>
    <row r="524" spans="2:8" ht="16.5" customHeight="1" x14ac:dyDescent="0.3">
      <c r="B524" s="28"/>
      <c r="C524" s="28"/>
      <c r="H524" s="24"/>
    </row>
    <row r="525" spans="2:8" ht="16.5" customHeight="1" x14ac:dyDescent="0.3">
      <c r="B525" s="28"/>
      <c r="C525" s="28"/>
      <c r="H525" s="24"/>
    </row>
    <row r="526" spans="2:8" ht="16.5" customHeight="1" x14ac:dyDescent="0.3">
      <c r="B526" s="28"/>
      <c r="C526" s="28"/>
      <c r="H526" s="24"/>
    </row>
    <row r="527" spans="2:8" ht="16.5" customHeight="1" x14ac:dyDescent="0.3">
      <c r="B527" s="28"/>
      <c r="C527" s="28"/>
      <c r="H527" s="24"/>
    </row>
    <row r="528" spans="2:8" ht="16.5" customHeight="1" x14ac:dyDescent="0.3">
      <c r="B528" s="28"/>
      <c r="C528" s="28"/>
      <c r="H528" s="24"/>
    </row>
    <row r="529" spans="2:8" ht="16.5" customHeight="1" x14ac:dyDescent="0.3">
      <c r="B529" s="28"/>
      <c r="C529" s="28"/>
      <c r="H529" s="24"/>
    </row>
    <row r="530" spans="2:8" ht="16.5" customHeight="1" x14ac:dyDescent="0.3">
      <c r="B530" s="28"/>
      <c r="C530" s="28"/>
      <c r="H530" s="24"/>
    </row>
    <row r="531" spans="2:8" ht="16.5" customHeight="1" x14ac:dyDescent="0.3">
      <c r="B531" s="28"/>
      <c r="C531" s="28"/>
      <c r="H531" s="24"/>
    </row>
    <row r="532" spans="2:8" ht="16.5" customHeight="1" x14ac:dyDescent="0.3">
      <c r="B532" s="28"/>
      <c r="C532" s="28"/>
      <c r="H532" s="24"/>
    </row>
    <row r="533" spans="2:8" ht="16.5" customHeight="1" x14ac:dyDescent="0.3">
      <c r="B533" s="28"/>
      <c r="C533" s="28"/>
      <c r="H533" s="24"/>
    </row>
    <row r="534" spans="2:8" ht="16.5" customHeight="1" x14ac:dyDescent="0.3">
      <c r="B534" s="28"/>
      <c r="C534" s="28"/>
      <c r="H534" s="24"/>
    </row>
    <row r="535" spans="2:8" ht="16.5" customHeight="1" x14ac:dyDescent="0.3">
      <c r="B535" s="28"/>
      <c r="C535" s="28"/>
      <c r="H535" s="24"/>
    </row>
    <row r="536" spans="2:8" ht="16.5" customHeight="1" x14ac:dyDescent="0.3">
      <c r="B536" s="28"/>
      <c r="C536" s="28"/>
      <c r="H536" s="24"/>
    </row>
    <row r="537" spans="2:8" ht="16.5" customHeight="1" x14ac:dyDescent="0.3">
      <c r="B537" s="28"/>
      <c r="C537" s="28"/>
      <c r="H537" s="24"/>
    </row>
    <row r="538" spans="2:8" ht="16.5" customHeight="1" x14ac:dyDescent="0.3">
      <c r="B538" s="28"/>
      <c r="C538" s="28"/>
      <c r="H538" s="24"/>
    </row>
    <row r="539" spans="2:8" ht="16.5" customHeight="1" x14ac:dyDescent="0.3">
      <c r="B539" s="28"/>
      <c r="C539" s="28"/>
      <c r="H539" s="24"/>
    </row>
    <row r="540" spans="2:8" ht="16.5" customHeight="1" x14ac:dyDescent="0.3">
      <c r="B540" s="28"/>
      <c r="C540" s="28"/>
      <c r="H540" s="24"/>
    </row>
    <row r="541" spans="2:8" ht="16.5" customHeight="1" x14ac:dyDescent="0.3">
      <c r="B541" s="28"/>
      <c r="C541" s="28"/>
      <c r="H541" s="24"/>
    </row>
    <row r="542" spans="2:8" ht="16.5" customHeight="1" x14ac:dyDescent="0.3">
      <c r="B542" s="28"/>
      <c r="C542" s="28"/>
      <c r="H542" s="24"/>
    </row>
    <row r="543" spans="2:8" ht="16.5" customHeight="1" x14ac:dyDescent="0.3">
      <c r="B543" s="28"/>
      <c r="C543" s="28"/>
      <c r="H543" s="24"/>
    </row>
    <row r="544" spans="2:8" ht="16.5" customHeight="1" x14ac:dyDescent="0.3">
      <c r="B544" s="28"/>
      <c r="C544" s="28"/>
      <c r="H544" s="24"/>
    </row>
    <row r="545" spans="2:8" ht="16.5" customHeight="1" x14ac:dyDescent="0.3">
      <c r="B545" s="28"/>
      <c r="C545" s="28"/>
      <c r="H545" s="24"/>
    </row>
    <row r="546" spans="2:8" ht="16.5" customHeight="1" x14ac:dyDescent="0.3">
      <c r="B546" s="28"/>
      <c r="C546" s="28"/>
      <c r="H546" s="24"/>
    </row>
    <row r="547" spans="2:8" ht="16.5" customHeight="1" x14ac:dyDescent="0.3">
      <c r="B547" s="28"/>
      <c r="C547" s="28"/>
      <c r="H547" s="24"/>
    </row>
    <row r="548" spans="2:8" ht="16.5" customHeight="1" x14ac:dyDescent="0.3">
      <c r="B548" s="28"/>
      <c r="C548" s="28"/>
      <c r="H548" s="24"/>
    </row>
    <row r="549" spans="2:8" ht="16.5" customHeight="1" x14ac:dyDescent="0.3">
      <c r="B549" s="28"/>
      <c r="C549" s="28"/>
      <c r="H549" s="24"/>
    </row>
    <row r="550" spans="2:8" ht="16.5" customHeight="1" x14ac:dyDescent="0.3">
      <c r="B550" s="28"/>
      <c r="C550" s="28"/>
      <c r="H550" s="24"/>
    </row>
    <row r="551" spans="2:8" ht="16.5" customHeight="1" x14ac:dyDescent="0.3">
      <c r="B551" s="28"/>
      <c r="C551" s="28"/>
      <c r="H551" s="24"/>
    </row>
    <row r="552" spans="2:8" ht="16.5" customHeight="1" x14ac:dyDescent="0.3">
      <c r="B552" s="28"/>
      <c r="C552" s="28"/>
      <c r="H552" s="24"/>
    </row>
    <row r="553" spans="2:8" ht="16.5" customHeight="1" x14ac:dyDescent="0.3">
      <c r="B553" s="28"/>
      <c r="C553" s="28"/>
      <c r="H553" s="24"/>
    </row>
    <row r="554" spans="2:8" ht="16.5" customHeight="1" x14ac:dyDescent="0.3">
      <c r="B554" s="28"/>
      <c r="C554" s="28"/>
      <c r="H554" s="24"/>
    </row>
    <row r="555" spans="2:8" ht="16.5" customHeight="1" x14ac:dyDescent="0.3">
      <c r="B555" s="28"/>
      <c r="C555" s="28"/>
      <c r="H555" s="24"/>
    </row>
    <row r="556" spans="2:8" ht="16.5" customHeight="1" x14ac:dyDescent="0.3">
      <c r="B556" s="28"/>
      <c r="C556" s="28"/>
      <c r="H556" s="24"/>
    </row>
    <row r="557" spans="2:8" ht="16.5" customHeight="1" x14ac:dyDescent="0.3">
      <c r="B557" s="28"/>
      <c r="C557" s="28"/>
      <c r="H557" s="24"/>
    </row>
    <row r="558" spans="2:8" ht="16.5" customHeight="1" x14ac:dyDescent="0.3">
      <c r="B558" s="28"/>
      <c r="C558" s="28"/>
      <c r="H558" s="24"/>
    </row>
    <row r="559" spans="2:8" ht="16.5" customHeight="1" x14ac:dyDescent="0.3">
      <c r="B559" s="28"/>
      <c r="C559" s="28"/>
      <c r="H559" s="24"/>
    </row>
    <row r="560" spans="2:8" ht="16.5" customHeight="1" x14ac:dyDescent="0.3">
      <c r="B560" s="28"/>
      <c r="C560" s="28"/>
      <c r="H560" s="24"/>
    </row>
    <row r="561" spans="2:8" ht="16.5" customHeight="1" x14ac:dyDescent="0.3">
      <c r="B561" s="28"/>
      <c r="C561" s="28"/>
      <c r="H561" s="24"/>
    </row>
    <row r="562" spans="2:8" ht="16.5" customHeight="1" x14ac:dyDescent="0.3">
      <c r="B562" s="28"/>
      <c r="C562" s="28"/>
      <c r="H562" s="24"/>
    </row>
    <row r="563" spans="2:8" ht="16.5" customHeight="1" x14ac:dyDescent="0.3">
      <c r="B563" s="28"/>
      <c r="C563" s="28"/>
      <c r="H563" s="24"/>
    </row>
    <row r="564" spans="2:8" ht="16.5" customHeight="1" x14ac:dyDescent="0.3">
      <c r="B564" s="28"/>
      <c r="C564" s="28"/>
      <c r="H564" s="24"/>
    </row>
    <row r="565" spans="2:8" ht="16.5" customHeight="1" x14ac:dyDescent="0.3">
      <c r="B565" s="28"/>
      <c r="C565" s="28"/>
      <c r="H565" s="24"/>
    </row>
    <row r="566" spans="2:8" ht="16.5" customHeight="1" x14ac:dyDescent="0.3">
      <c r="B566" s="28"/>
      <c r="C566" s="28"/>
      <c r="H566" s="24"/>
    </row>
    <row r="567" spans="2:8" ht="16.5" customHeight="1" x14ac:dyDescent="0.3">
      <c r="B567" s="28"/>
      <c r="C567" s="28"/>
      <c r="H567" s="24"/>
    </row>
    <row r="568" spans="2:8" ht="16.5" customHeight="1" x14ac:dyDescent="0.3">
      <c r="B568" s="28"/>
      <c r="C568" s="28"/>
      <c r="H568" s="24"/>
    </row>
    <row r="569" spans="2:8" ht="16.5" customHeight="1" x14ac:dyDescent="0.3">
      <c r="B569" s="28"/>
      <c r="C569" s="28"/>
      <c r="H569" s="24"/>
    </row>
    <row r="570" spans="2:8" ht="16.5" customHeight="1" x14ac:dyDescent="0.3">
      <c r="B570" s="28"/>
      <c r="C570" s="28"/>
      <c r="H570" s="24"/>
    </row>
    <row r="571" spans="2:8" ht="16.5" customHeight="1" x14ac:dyDescent="0.3">
      <c r="B571" s="28"/>
      <c r="C571" s="28"/>
      <c r="H571" s="24"/>
    </row>
    <row r="572" spans="2:8" ht="16.5" customHeight="1" x14ac:dyDescent="0.3">
      <c r="B572" s="28"/>
      <c r="C572" s="28"/>
      <c r="H572" s="24"/>
    </row>
    <row r="573" spans="2:8" ht="16.5" customHeight="1" x14ac:dyDescent="0.3">
      <c r="B573" s="28"/>
      <c r="C573" s="28"/>
      <c r="H573" s="24"/>
    </row>
    <row r="574" spans="2:8" ht="16.5" customHeight="1" x14ac:dyDescent="0.3">
      <c r="B574" s="28"/>
      <c r="C574" s="28"/>
      <c r="H574" s="24"/>
    </row>
    <row r="575" spans="2:8" ht="16.5" customHeight="1" x14ac:dyDescent="0.3">
      <c r="B575" s="28"/>
      <c r="C575" s="28"/>
      <c r="H575" s="24"/>
    </row>
    <row r="576" spans="2:8" ht="16.5" customHeight="1" x14ac:dyDescent="0.3">
      <c r="B576" s="28"/>
      <c r="C576" s="28"/>
      <c r="H576" s="24"/>
    </row>
    <row r="577" spans="2:8" ht="16.5" customHeight="1" x14ac:dyDescent="0.3">
      <c r="B577" s="28"/>
      <c r="C577" s="28"/>
      <c r="H577" s="24"/>
    </row>
    <row r="578" spans="2:8" ht="16.5" customHeight="1" x14ac:dyDescent="0.3">
      <c r="B578" s="28"/>
      <c r="C578" s="28"/>
      <c r="H578" s="24"/>
    </row>
    <row r="579" spans="2:8" ht="16.5" customHeight="1" x14ac:dyDescent="0.3">
      <c r="B579" s="28"/>
      <c r="C579" s="28"/>
      <c r="H579" s="24"/>
    </row>
    <row r="580" spans="2:8" ht="16.5" customHeight="1" x14ac:dyDescent="0.3">
      <c r="B580" s="28"/>
      <c r="C580" s="28"/>
      <c r="H580" s="24"/>
    </row>
    <row r="581" spans="2:8" ht="16.5" customHeight="1" x14ac:dyDescent="0.3">
      <c r="B581" s="28"/>
      <c r="C581" s="28"/>
      <c r="H581" s="24"/>
    </row>
    <row r="582" spans="2:8" ht="16.5" customHeight="1" x14ac:dyDescent="0.3">
      <c r="B582" s="28"/>
      <c r="C582" s="28"/>
      <c r="H582" s="24"/>
    </row>
    <row r="583" spans="2:8" ht="16.5" customHeight="1" x14ac:dyDescent="0.3">
      <c r="B583" s="28"/>
      <c r="C583" s="28"/>
      <c r="H583" s="24"/>
    </row>
    <row r="584" spans="2:8" ht="16.5" customHeight="1" x14ac:dyDescent="0.3">
      <c r="B584" s="28"/>
      <c r="C584" s="28"/>
      <c r="H584" s="24"/>
    </row>
    <row r="585" spans="2:8" ht="16.5" customHeight="1" x14ac:dyDescent="0.3">
      <c r="B585" s="28"/>
      <c r="C585" s="28"/>
      <c r="H585" s="24"/>
    </row>
    <row r="586" spans="2:8" ht="16.5" customHeight="1" x14ac:dyDescent="0.3">
      <c r="B586" s="28"/>
      <c r="C586" s="28"/>
      <c r="H586" s="24"/>
    </row>
    <row r="587" spans="2:8" ht="16.5" customHeight="1" x14ac:dyDescent="0.3">
      <c r="B587" s="28"/>
      <c r="C587" s="28"/>
      <c r="H587" s="24"/>
    </row>
    <row r="588" spans="2:8" ht="16.5" customHeight="1" x14ac:dyDescent="0.3">
      <c r="B588" s="28"/>
      <c r="C588" s="28"/>
      <c r="H588" s="24"/>
    </row>
    <row r="589" spans="2:8" ht="16.5" customHeight="1" x14ac:dyDescent="0.3">
      <c r="B589" s="28"/>
      <c r="C589" s="28"/>
      <c r="H589" s="24"/>
    </row>
    <row r="590" spans="2:8" ht="16.5" customHeight="1" x14ac:dyDescent="0.3">
      <c r="B590" s="28"/>
      <c r="C590" s="28"/>
      <c r="H590" s="24"/>
    </row>
    <row r="591" spans="2:8" ht="16.5" customHeight="1" x14ac:dyDescent="0.3">
      <c r="B591" s="28"/>
      <c r="C591" s="28"/>
      <c r="H591" s="24"/>
    </row>
    <row r="592" spans="2:8" ht="16.5" customHeight="1" x14ac:dyDescent="0.3">
      <c r="B592" s="28"/>
      <c r="C592" s="28"/>
      <c r="H592" s="24"/>
    </row>
    <row r="593" spans="2:8" ht="16.5" customHeight="1" x14ac:dyDescent="0.3">
      <c r="B593" s="28"/>
      <c r="C593" s="28"/>
      <c r="H593" s="24"/>
    </row>
    <row r="594" spans="2:8" ht="16.5" customHeight="1" x14ac:dyDescent="0.3">
      <c r="B594" s="28"/>
      <c r="C594" s="28"/>
      <c r="H594" s="24"/>
    </row>
    <row r="595" spans="2:8" ht="16.5" customHeight="1" x14ac:dyDescent="0.3">
      <c r="B595" s="28"/>
      <c r="C595" s="28"/>
      <c r="H595" s="24"/>
    </row>
    <row r="596" spans="2:8" ht="16.5" customHeight="1" x14ac:dyDescent="0.3">
      <c r="B596" s="28"/>
      <c r="C596" s="28"/>
      <c r="H596" s="24"/>
    </row>
    <row r="597" spans="2:8" ht="16.5" customHeight="1" x14ac:dyDescent="0.3">
      <c r="B597" s="28"/>
      <c r="C597" s="28"/>
      <c r="H597" s="24"/>
    </row>
    <row r="598" spans="2:8" ht="16.5" customHeight="1" x14ac:dyDescent="0.3">
      <c r="B598" s="28"/>
      <c r="C598" s="28"/>
      <c r="H598" s="24"/>
    </row>
    <row r="599" spans="2:8" ht="16.5" customHeight="1" x14ac:dyDescent="0.3">
      <c r="B599" s="28"/>
      <c r="C599" s="28"/>
      <c r="H599" s="24"/>
    </row>
    <row r="600" spans="2:8" ht="16.5" customHeight="1" x14ac:dyDescent="0.3">
      <c r="B600" s="28"/>
      <c r="C600" s="28"/>
      <c r="H600" s="24"/>
    </row>
    <row r="601" spans="2:8" ht="16.5" customHeight="1" x14ac:dyDescent="0.3">
      <c r="B601" s="28"/>
      <c r="C601" s="28"/>
      <c r="H601" s="24"/>
    </row>
    <row r="602" spans="2:8" ht="16.5" customHeight="1" x14ac:dyDescent="0.3">
      <c r="B602" s="28"/>
      <c r="C602" s="28"/>
      <c r="H602" s="24"/>
    </row>
    <row r="603" spans="2:8" ht="16.5" customHeight="1" x14ac:dyDescent="0.3">
      <c r="B603" s="28"/>
      <c r="C603" s="28"/>
      <c r="H603" s="24"/>
    </row>
    <row r="604" spans="2:8" ht="16.5" customHeight="1" x14ac:dyDescent="0.3">
      <c r="B604" s="28"/>
      <c r="C604" s="28"/>
      <c r="H604" s="24"/>
    </row>
    <row r="605" spans="2:8" ht="16.5" customHeight="1" x14ac:dyDescent="0.3">
      <c r="B605" s="28"/>
      <c r="C605" s="28"/>
      <c r="H605" s="24"/>
    </row>
    <row r="606" spans="2:8" ht="16.5" customHeight="1" x14ac:dyDescent="0.3">
      <c r="B606" s="28"/>
      <c r="C606" s="28"/>
      <c r="H606" s="24"/>
    </row>
    <row r="607" spans="2:8" ht="16.5" customHeight="1" x14ac:dyDescent="0.3">
      <c r="B607" s="28"/>
      <c r="C607" s="28"/>
      <c r="H607" s="24"/>
    </row>
    <row r="608" spans="2:8" ht="16.5" customHeight="1" x14ac:dyDescent="0.3">
      <c r="B608" s="28"/>
      <c r="C608" s="28"/>
      <c r="H608" s="24"/>
    </row>
    <row r="609" spans="2:8" ht="16.5" customHeight="1" x14ac:dyDescent="0.3">
      <c r="B609" s="28"/>
      <c r="C609" s="28"/>
      <c r="H609" s="24"/>
    </row>
    <row r="610" spans="2:8" ht="16.5" customHeight="1" x14ac:dyDescent="0.3">
      <c r="B610" s="28"/>
      <c r="C610" s="28"/>
      <c r="H610" s="24"/>
    </row>
    <row r="611" spans="2:8" ht="16.5" customHeight="1" x14ac:dyDescent="0.3">
      <c r="B611" s="28"/>
      <c r="C611" s="28"/>
      <c r="H611" s="24"/>
    </row>
    <row r="612" spans="2:8" ht="16.5" customHeight="1" x14ac:dyDescent="0.3">
      <c r="B612" s="28"/>
      <c r="C612" s="28"/>
      <c r="H612" s="24"/>
    </row>
    <row r="613" spans="2:8" ht="16.5" customHeight="1" x14ac:dyDescent="0.3">
      <c r="B613" s="28"/>
      <c r="C613" s="28"/>
      <c r="H613" s="24"/>
    </row>
    <row r="614" spans="2:8" ht="16.5" customHeight="1" x14ac:dyDescent="0.3">
      <c r="B614" s="28"/>
      <c r="C614" s="28"/>
      <c r="H614" s="24"/>
    </row>
    <row r="615" spans="2:8" ht="16.5" customHeight="1" x14ac:dyDescent="0.3">
      <c r="B615" s="28"/>
      <c r="C615" s="28"/>
      <c r="H615" s="24"/>
    </row>
    <row r="616" spans="2:8" ht="16.5" customHeight="1" x14ac:dyDescent="0.3">
      <c r="B616" s="28"/>
      <c r="C616" s="28"/>
      <c r="H616" s="24"/>
    </row>
    <row r="617" spans="2:8" ht="16.5" customHeight="1" x14ac:dyDescent="0.3">
      <c r="B617" s="28"/>
      <c r="C617" s="28"/>
      <c r="H617" s="24"/>
    </row>
    <row r="618" spans="2:8" ht="16.5" customHeight="1" x14ac:dyDescent="0.3">
      <c r="B618" s="28"/>
      <c r="C618" s="28"/>
      <c r="H618" s="24"/>
    </row>
    <row r="619" spans="2:8" ht="16.5" customHeight="1" x14ac:dyDescent="0.3">
      <c r="B619" s="28"/>
      <c r="C619" s="28"/>
      <c r="H619" s="24"/>
    </row>
    <row r="620" spans="2:8" ht="16.5" customHeight="1" x14ac:dyDescent="0.3">
      <c r="B620" s="28"/>
      <c r="C620" s="28"/>
      <c r="H620" s="24"/>
    </row>
    <row r="621" spans="2:8" ht="16.5" customHeight="1" x14ac:dyDescent="0.3">
      <c r="B621" s="28"/>
      <c r="C621" s="28"/>
      <c r="H621" s="24"/>
    </row>
    <row r="622" spans="2:8" ht="16.5" customHeight="1" x14ac:dyDescent="0.3">
      <c r="B622" s="28"/>
      <c r="C622" s="28"/>
      <c r="H622" s="24"/>
    </row>
    <row r="623" spans="2:8" ht="16.5" customHeight="1" x14ac:dyDescent="0.3">
      <c r="B623" s="28"/>
      <c r="C623" s="28"/>
      <c r="H623" s="24"/>
    </row>
    <row r="624" spans="2:8" ht="16.5" customHeight="1" x14ac:dyDescent="0.3">
      <c r="B624" s="28"/>
      <c r="C624" s="28"/>
      <c r="H624" s="24"/>
    </row>
    <row r="625" spans="2:8" ht="16.5" customHeight="1" x14ac:dyDescent="0.3">
      <c r="B625" s="28"/>
      <c r="C625" s="28"/>
      <c r="H625" s="24"/>
    </row>
    <row r="626" spans="2:8" ht="16.5" customHeight="1" x14ac:dyDescent="0.3">
      <c r="B626" s="28"/>
      <c r="C626" s="28"/>
      <c r="H626" s="24"/>
    </row>
    <row r="627" spans="2:8" ht="16.5" customHeight="1" x14ac:dyDescent="0.3">
      <c r="B627" s="28"/>
      <c r="C627" s="28"/>
      <c r="H627" s="24"/>
    </row>
    <row r="628" spans="2:8" ht="16.5" customHeight="1" x14ac:dyDescent="0.3">
      <c r="B628" s="28"/>
      <c r="C628" s="28"/>
      <c r="H628" s="24"/>
    </row>
    <row r="629" spans="2:8" ht="16.5" customHeight="1" x14ac:dyDescent="0.3">
      <c r="B629" s="28"/>
      <c r="C629" s="28"/>
      <c r="H629" s="24"/>
    </row>
    <row r="630" spans="2:8" ht="16.5" customHeight="1" x14ac:dyDescent="0.3">
      <c r="B630" s="28"/>
      <c r="C630" s="28"/>
      <c r="H630" s="24"/>
    </row>
    <row r="631" spans="2:8" ht="16.5" customHeight="1" x14ac:dyDescent="0.3">
      <c r="B631" s="28"/>
      <c r="C631" s="28"/>
      <c r="H631" s="24"/>
    </row>
    <row r="632" spans="2:8" ht="16.5" customHeight="1" x14ac:dyDescent="0.3">
      <c r="B632" s="28"/>
      <c r="C632" s="28"/>
      <c r="H632" s="24"/>
    </row>
    <row r="633" spans="2:8" ht="16.5" customHeight="1" x14ac:dyDescent="0.3">
      <c r="B633" s="28"/>
      <c r="C633" s="28"/>
      <c r="H633" s="24"/>
    </row>
    <row r="634" spans="2:8" ht="16.5" customHeight="1" x14ac:dyDescent="0.3">
      <c r="B634" s="28"/>
      <c r="C634" s="28"/>
      <c r="H634" s="24"/>
    </row>
    <row r="635" spans="2:8" ht="16.5" customHeight="1" x14ac:dyDescent="0.3">
      <c r="B635" s="28"/>
      <c r="C635" s="28"/>
      <c r="H635" s="24"/>
    </row>
    <row r="636" spans="2:8" ht="16.5" customHeight="1" x14ac:dyDescent="0.3">
      <c r="B636" s="28"/>
      <c r="C636" s="28"/>
      <c r="H636" s="24"/>
    </row>
    <row r="637" spans="2:8" ht="16.5" customHeight="1" x14ac:dyDescent="0.3">
      <c r="B637" s="28"/>
      <c r="C637" s="28"/>
      <c r="H637" s="24"/>
    </row>
    <row r="638" spans="2:8" ht="16.5" customHeight="1" x14ac:dyDescent="0.3">
      <c r="B638" s="28"/>
      <c r="C638" s="28"/>
      <c r="H638" s="24"/>
    </row>
    <row r="639" spans="2:8" ht="16.5" customHeight="1" x14ac:dyDescent="0.3">
      <c r="B639" s="28"/>
      <c r="C639" s="28"/>
      <c r="H639" s="24"/>
    </row>
    <row r="640" spans="2:8" ht="16.5" customHeight="1" x14ac:dyDescent="0.3">
      <c r="B640" s="28"/>
      <c r="C640" s="28"/>
      <c r="H640" s="24"/>
    </row>
    <row r="641" spans="2:8" ht="16.5" customHeight="1" x14ac:dyDescent="0.3">
      <c r="B641" s="28"/>
      <c r="C641" s="28"/>
      <c r="H641" s="24"/>
    </row>
    <row r="642" spans="2:8" ht="16.5" customHeight="1" x14ac:dyDescent="0.3">
      <c r="B642" s="28"/>
      <c r="C642" s="28"/>
      <c r="H642" s="24"/>
    </row>
    <row r="643" spans="2:8" ht="16.5" customHeight="1" x14ac:dyDescent="0.3">
      <c r="B643" s="28"/>
      <c r="C643" s="28"/>
      <c r="H643" s="24"/>
    </row>
    <row r="644" spans="2:8" ht="16.5" customHeight="1" x14ac:dyDescent="0.3">
      <c r="B644" s="28"/>
      <c r="C644" s="28"/>
      <c r="H644" s="24"/>
    </row>
    <row r="645" spans="2:8" ht="16.5" customHeight="1" x14ac:dyDescent="0.3">
      <c r="B645" s="28"/>
      <c r="C645" s="28"/>
      <c r="H645" s="24"/>
    </row>
    <row r="646" spans="2:8" ht="16.5" customHeight="1" x14ac:dyDescent="0.3">
      <c r="B646" s="28"/>
      <c r="C646" s="28"/>
      <c r="H646" s="24"/>
    </row>
    <row r="647" spans="2:8" ht="16.5" customHeight="1" x14ac:dyDescent="0.3">
      <c r="B647" s="28"/>
      <c r="C647" s="28"/>
      <c r="H647" s="24"/>
    </row>
    <row r="648" spans="2:8" ht="16.5" customHeight="1" x14ac:dyDescent="0.3">
      <c r="B648" s="28"/>
      <c r="C648" s="28"/>
      <c r="H648" s="24"/>
    </row>
    <row r="649" spans="2:8" ht="16.5" customHeight="1" x14ac:dyDescent="0.3">
      <c r="B649" s="28"/>
      <c r="C649" s="28"/>
      <c r="H649" s="24"/>
    </row>
    <row r="650" spans="2:8" ht="16.5" customHeight="1" x14ac:dyDescent="0.3">
      <c r="B650" s="28"/>
      <c r="C650" s="28"/>
      <c r="H650" s="24"/>
    </row>
    <row r="651" spans="2:8" ht="16.5" customHeight="1" x14ac:dyDescent="0.3">
      <c r="B651" s="28"/>
      <c r="C651" s="28"/>
      <c r="H651" s="24"/>
    </row>
    <row r="652" spans="2:8" ht="16.5" customHeight="1" x14ac:dyDescent="0.3">
      <c r="B652" s="28"/>
      <c r="C652" s="28"/>
      <c r="H652" s="24"/>
    </row>
    <row r="653" spans="2:8" ht="16.5" customHeight="1" x14ac:dyDescent="0.3">
      <c r="B653" s="28"/>
      <c r="C653" s="28"/>
      <c r="H653" s="24"/>
    </row>
    <row r="654" spans="2:8" ht="16.5" customHeight="1" x14ac:dyDescent="0.3">
      <c r="B654" s="28"/>
      <c r="C654" s="28"/>
      <c r="H654" s="24"/>
    </row>
    <row r="655" spans="2:8" ht="16.5" customHeight="1" x14ac:dyDescent="0.3">
      <c r="B655" s="28"/>
      <c r="C655" s="28"/>
      <c r="H655" s="24"/>
    </row>
    <row r="656" spans="2:8" ht="16.5" customHeight="1" x14ac:dyDescent="0.3">
      <c r="B656" s="28"/>
      <c r="C656" s="28"/>
      <c r="H656" s="24"/>
    </row>
    <row r="657" spans="2:8" ht="16.5" customHeight="1" x14ac:dyDescent="0.3">
      <c r="B657" s="28"/>
      <c r="C657" s="28"/>
      <c r="H657" s="24"/>
    </row>
    <row r="658" spans="2:8" ht="16.5" customHeight="1" x14ac:dyDescent="0.3">
      <c r="B658" s="28"/>
      <c r="C658" s="28"/>
      <c r="H658" s="24"/>
    </row>
    <row r="659" spans="2:8" ht="16.5" customHeight="1" x14ac:dyDescent="0.3">
      <c r="B659" s="28"/>
      <c r="C659" s="28"/>
      <c r="H659" s="24"/>
    </row>
    <row r="660" spans="2:8" ht="16.5" customHeight="1" x14ac:dyDescent="0.3">
      <c r="B660" s="28"/>
      <c r="C660" s="28"/>
      <c r="H660" s="24"/>
    </row>
    <row r="661" spans="2:8" ht="16.5" customHeight="1" x14ac:dyDescent="0.3">
      <c r="B661" s="28"/>
      <c r="C661" s="28"/>
      <c r="H661" s="24"/>
    </row>
    <row r="662" spans="2:8" ht="16.5" customHeight="1" x14ac:dyDescent="0.3">
      <c r="B662" s="28"/>
      <c r="C662" s="28"/>
      <c r="H662" s="24"/>
    </row>
    <row r="663" spans="2:8" ht="16.5" customHeight="1" x14ac:dyDescent="0.3">
      <c r="B663" s="28"/>
      <c r="C663" s="28"/>
      <c r="H663" s="24"/>
    </row>
    <row r="664" spans="2:8" ht="16.5" customHeight="1" x14ac:dyDescent="0.3">
      <c r="B664" s="28"/>
      <c r="C664" s="28"/>
      <c r="H664" s="24"/>
    </row>
    <row r="665" spans="2:8" ht="16.5" customHeight="1" x14ac:dyDescent="0.3">
      <c r="B665" s="28"/>
      <c r="C665" s="28"/>
      <c r="H665" s="24"/>
    </row>
    <row r="666" spans="2:8" ht="16.5" customHeight="1" x14ac:dyDescent="0.3">
      <c r="B666" s="28"/>
      <c r="C666" s="28"/>
      <c r="H666" s="24"/>
    </row>
    <row r="667" spans="2:8" ht="16.5" customHeight="1" x14ac:dyDescent="0.3">
      <c r="B667" s="28"/>
      <c r="C667" s="28"/>
      <c r="H667" s="24"/>
    </row>
    <row r="668" spans="2:8" ht="16.5" customHeight="1" x14ac:dyDescent="0.3">
      <c r="B668" s="28"/>
      <c r="C668" s="28"/>
      <c r="H668" s="24"/>
    </row>
    <row r="669" spans="2:8" ht="16.5" customHeight="1" x14ac:dyDescent="0.3">
      <c r="B669" s="28"/>
      <c r="C669" s="28"/>
      <c r="H669" s="24"/>
    </row>
    <row r="670" spans="2:8" ht="16.5" customHeight="1" x14ac:dyDescent="0.3">
      <c r="B670" s="28"/>
      <c r="C670" s="28"/>
      <c r="H670" s="24"/>
    </row>
    <row r="671" spans="2:8" ht="16.5" customHeight="1" x14ac:dyDescent="0.3">
      <c r="B671" s="28"/>
      <c r="C671" s="28"/>
      <c r="H671" s="24"/>
    </row>
    <row r="672" spans="2:8" ht="16.5" customHeight="1" x14ac:dyDescent="0.3">
      <c r="B672" s="28"/>
      <c r="C672" s="28"/>
      <c r="H672" s="24"/>
    </row>
    <row r="673" spans="2:8" ht="16.5" customHeight="1" x14ac:dyDescent="0.3">
      <c r="B673" s="28"/>
      <c r="C673" s="28"/>
      <c r="H673" s="24"/>
    </row>
    <row r="674" spans="2:8" ht="16.5" customHeight="1" x14ac:dyDescent="0.3">
      <c r="B674" s="28"/>
      <c r="C674" s="28"/>
      <c r="H674" s="24"/>
    </row>
    <row r="675" spans="2:8" ht="16.5" customHeight="1" x14ac:dyDescent="0.3">
      <c r="B675" s="28"/>
      <c r="C675" s="28"/>
      <c r="H675" s="24"/>
    </row>
    <row r="676" spans="2:8" ht="16.5" customHeight="1" x14ac:dyDescent="0.3">
      <c r="B676" s="28"/>
      <c r="C676" s="28"/>
      <c r="H676" s="24"/>
    </row>
    <row r="677" spans="2:8" ht="16.5" customHeight="1" x14ac:dyDescent="0.3">
      <c r="B677" s="28"/>
      <c r="C677" s="28"/>
      <c r="H677" s="24"/>
    </row>
    <row r="678" spans="2:8" ht="16.5" customHeight="1" x14ac:dyDescent="0.3">
      <c r="B678" s="28"/>
      <c r="C678" s="28"/>
      <c r="H678" s="24"/>
    </row>
    <row r="679" spans="2:8" ht="16.5" customHeight="1" x14ac:dyDescent="0.3">
      <c r="B679" s="28"/>
      <c r="C679" s="28"/>
      <c r="H679" s="24"/>
    </row>
    <row r="680" spans="2:8" ht="16.5" customHeight="1" x14ac:dyDescent="0.3">
      <c r="B680" s="28"/>
      <c r="C680" s="28"/>
      <c r="H680" s="24"/>
    </row>
    <row r="681" spans="2:8" ht="16.5" customHeight="1" x14ac:dyDescent="0.3">
      <c r="B681" s="28"/>
      <c r="C681" s="28"/>
      <c r="H681" s="24"/>
    </row>
    <row r="682" spans="2:8" ht="16.5" customHeight="1" x14ac:dyDescent="0.3">
      <c r="B682" s="28"/>
      <c r="C682" s="28"/>
      <c r="H682" s="24"/>
    </row>
    <row r="683" spans="2:8" ht="16.5" customHeight="1" x14ac:dyDescent="0.3">
      <c r="B683" s="28"/>
      <c r="C683" s="28"/>
      <c r="H683" s="24"/>
    </row>
    <row r="684" spans="2:8" ht="16.5" customHeight="1" x14ac:dyDescent="0.3">
      <c r="B684" s="28"/>
      <c r="C684" s="28"/>
      <c r="H684" s="24"/>
    </row>
    <row r="685" spans="2:8" ht="16.5" customHeight="1" x14ac:dyDescent="0.3">
      <c r="B685" s="28"/>
      <c r="C685" s="28"/>
      <c r="H685" s="24"/>
    </row>
    <row r="686" spans="2:8" ht="16.5" customHeight="1" x14ac:dyDescent="0.3">
      <c r="B686" s="28"/>
      <c r="C686" s="28"/>
      <c r="H686" s="24"/>
    </row>
    <row r="687" spans="2:8" ht="16.5" customHeight="1" x14ac:dyDescent="0.3">
      <c r="B687" s="28"/>
      <c r="C687" s="28"/>
      <c r="H687" s="24"/>
    </row>
    <row r="688" spans="2:8" ht="16.5" customHeight="1" x14ac:dyDescent="0.3">
      <c r="B688" s="28"/>
      <c r="C688" s="28"/>
      <c r="H688" s="24"/>
    </row>
    <row r="689" spans="2:8" ht="16.5" customHeight="1" x14ac:dyDescent="0.3">
      <c r="B689" s="28"/>
      <c r="C689" s="28"/>
      <c r="H689" s="24"/>
    </row>
    <row r="690" spans="2:8" ht="16.5" customHeight="1" x14ac:dyDescent="0.3">
      <c r="B690" s="28"/>
      <c r="C690" s="28"/>
      <c r="H690" s="24"/>
    </row>
    <row r="691" spans="2:8" ht="16.5" customHeight="1" x14ac:dyDescent="0.3">
      <c r="B691" s="28"/>
      <c r="C691" s="28"/>
      <c r="H691" s="24"/>
    </row>
    <row r="692" spans="2:8" ht="16.5" customHeight="1" x14ac:dyDescent="0.3">
      <c r="B692" s="28"/>
      <c r="C692" s="28"/>
      <c r="H692" s="24"/>
    </row>
    <row r="693" spans="2:8" ht="16.5" customHeight="1" x14ac:dyDescent="0.3">
      <c r="B693" s="28"/>
      <c r="C693" s="28"/>
      <c r="H693" s="24"/>
    </row>
    <row r="694" spans="2:8" ht="16.5" customHeight="1" x14ac:dyDescent="0.3">
      <c r="B694" s="28"/>
      <c r="C694" s="28"/>
      <c r="H694" s="24"/>
    </row>
    <row r="695" spans="2:8" ht="16.5" customHeight="1" x14ac:dyDescent="0.3">
      <c r="B695" s="28"/>
      <c r="C695" s="28"/>
      <c r="H695" s="24"/>
    </row>
    <row r="696" spans="2:8" ht="16.5" customHeight="1" x14ac:dyDescent="0.3">
      <c r="B696" s="28"/>
      <c r="C696" s="28"/>
      <c r="H696" s="24"/>
    </row>
    <row r="697" spans="2:8" ht="16.5" customHeight="1" x14ac:dyDescent="0.3">
      <c r="B697" s="28"/>
      <c r="C697" s="28"/>
      <c r="H697" s="24"/>
    </row>
    <row r="698" spans="2:8" ht="16.5" customHeight="1" x14ac:dyDescent="0.3">
      <c r="B698" s="28"/>
      <c r="C698" s="28"/>
      <c r="H698" s="24"/>
    </row>
    <row r="699" spans="2:8" ht="16.5" customHeight="1" x14ac:dyDescent="0.3">
      <c r="B699" s="28"/>
      <c r="C699" s="28"/>
      <c r="H699" s="24"/>
    </row>
    <row r="700" spans="2:8" ht="16.5" customHeight="1" x14ac:dyDescent="0.3">
      <c r="B700" s="28"/>
      <c r="C700" s="28"/>
      <c r="H700" s="24"/>
    </row>
    <row r="701" spans="2:8" ht="16.5" customHeight="1" x14ac:dyDescent="0.3">
      <c r="B701" s="28"/>
      <c r="C701" s="28"/>
      <c r="H701" s="24"/>
    </row>
    <row r="702" spans="2:8" ht="16.5" customHeight="1" x14ac:dyDescent="0.3">
      <c r="B702" s="28"/>
      <c r="C702" s="28"/>
      <c r="H702" s="24"/>
    </row>
    <row r="703" spans="2:8" ht="16.5" customHeight="1" x14ac:dyDescent="0.3">
      <c r="B703" s="28"/>
      <c r="C703" s="28"/>
      <c r="H703" s="24"/>
    </row>
    <row r="704" spans="2:8" ht="16.5" customHeight="1" x14ac:dyDescent="0.3">
      <c r="B704" s="28"/>
      <c r="C704" s="28"/>
      <c r="H704" s="24"/>
    </row>
    <row r="705" spans="2:8" ht="16.5" customHeight="1" x14ac:dyDescent="0.3">
      <c r="B705" s="28"/>
      <c r="C705" s="28"/>
      <c r="H705" s="24"/>
    </row>
    <row r="706" spans="2:8" ht="16.5" customHeight="1" x14ac:dyDescent="0.3">
      <c r="B706" s="28"/>
      <c r="C706" s="28"/>
      <c r="H706" s="24"/>
    </row>
    <row r="707" spans="2:8" ht="16.5" customHeight="1" x14ac:dyDescent="0.3">
      <c r="B707" s="28"/>
      <c r="C707" s="28"/>
      <c r="H707" s="24"/>
    </row>
    <row r="708" spans="2:8" ht="16.5" customHeight="1" x14ac:dyDescent="0.3">
      <c r="B708" s="28"/>
      <c r="C708" s="28"/>
      <c r="H708" s="24"/>
    </row>
    <row r="709" spans="2:8" ht="16.5" customHeight="1" x14ac:dyDescent="0.3">
      <c r="B709" s="28"/>
      <c r="C709" s="28"/>
      <c r="H709" s="24"/>
    </row>
    <row r="710" spans="2:8" ht="16.5" customHeight="1" x14ac:dyDescent="0.3">
      <c r="B710" s="28"/>
      <c r="C710" s="28"/>
      <c r="H710" s="24"/>
    </row>
    <row r="711" spans="2:8" ht="16.5" customHeight="1" x14ac:dyDescent="0.3">
      <c r="B711" s="28"/>
      <c r="C711" s="28"/>
      <c r="H711" s="24"/>
    </row>
    <row r="712" spans="2:8" ht="16.5" customHeight="1" x14ac:dyDescent="0.3">
      <c r="B712" s="28"/>
      <c r="C712" s="28"/>
      <c r="H712" s="24"/>
    </row>
    <row r="713" spans="2:8" ht="16.5" customHeight="1" x14ac:dyDescent="0.3">
      <c r="B713" s="28"/>
      <c r="C713" s="28"/>
      <c r="H713" s="24"/>
    </row>
    <row r="714" spans="2:8" ht="16.5" customHeight="1" x14ac:dyDescent="0.3">
      <c r="B714" s="28"/>
      <c r="C714" s="28"/>
      <c r="H714" s="24"/>
    </row>
    <row r="715" spans="2:8" ht="16.5" customHeight="1" x14ac:dyDescent="0.3">
      <c r="B715" s="28"/>
      <c r="C715" s="28"/>
      <c r="H715" s="24"/>
    </row>
    <row r="716" spans="2:8" ht="16.5" customHeight="1" x14ac:dyDescent="0.3">
      <c r="B716" s="28"/>
      <c r="C716" s="28"/>
      <c r="H716" s="24"/>
    </row>
    <row r="717" spans="2:8" ht="16.5" customHeight="1" x14ac:dyDescent="0.3">
      <c r="B717" s="28"/>
      <c r="C717" s="28"/>
      <c r="H717" s="24"/>
    </row>
    <row r="718" spans="2:8" ht="16.5" customHeight="1" x14ac:dyDescent="0.3">
      <c r="B718" s="28"/>
      <c r="C718" s="28"/>
      <c r="H718" s="24"/>
    </row>
    <row r="719" spans="2:8" ht="16.5" customHeight="1" x14ac:dyDescent="0.3">
      <c r="B719" s="28"/>
      <c r="C719" s="28"/>
      <c r="H719" s="24"/>
    </row>
    <row r="720" spans="2:8" ht="16.5" customHeight="1" x14ac:dyDescent="0.3">
      <c r="B720" s="28"/>
      <c r="C720" s="28"/>
      <c r="H720" s="24"/>
    </row>
    <row r="721" spans="2:8" ht="16.5" customHeight="1" x14ac:dyDescent="0.3">
      <c r="B721" s="28"/>
      <c r="C721" s="28"/>
      <c r="H721" s="24"/>
    </row>
    <row r="722" spans="2:8" ht="16.5" customHeight="1" x14ac:dyDescent="0.3">
      <c r="B722" s="28"/>
      <c r="C722" s="28"/>
      <c r="H722" s="24"/>
    </row>
    <row r="723" spans="2:8" ht="16.5" customHeight="1" x14ac:dyDescent="0.3">
      <c r="B723" s="28"/>
      <c r="C723" s="28"/>
      <c r="H723" s="24"/>
    </row>
    <row r="724" spans="2:8" ht="16.5" customHeight="1" x14ac:dyDescent="0.3">
      <c r="B724" s="28"/>
      <c r="C724" s="28"/>
      <c r="H724" s="24"/>
    </row>
    <row r="725" spans="2:8" ht="16.5" customHeight="1" x14ac:dyDescent="0.3">
      <c r="B725" s="28"/>
      <c r="C725" s="28"/>
      <c r="H725" s="24"/>
    </row>
    <row r="726" spans="2:8" ht="16.5" customHeight="1" x14ac:dyDescent="0.3">
      <c r="B726" s="28"/>
      <c r="C726" s="28"/>
      <c r="H726" s="24"/>
    </row>
    <row r="727" spans="2:8" ht="16.5" customHeight="1" x14ac:dyDescent="0.3">
      <c r="B727" s="28"/>
      <c r="C727" s="28"/>
      <c r="H727" s="24"/>
    </row>
    <row r="728" spans="2:8" ht="16.5" customHeight="1" x14ac:dyDescent="0.3">
      <c r="B728" s="28"/>
      <c r="C728" s="28"/>
      <c r="H728" s="24"/>
    </row>
    <row r="729" spans="2:8" ht="16.5" customHeight="1" x14ac:dyDescent="0.3">
      <c r="B729" s="28"/>
      <c r="C729" s="28"/>
      <c r="H729" s="24"/>
    </row>
    <row r="730" spans="2:8" ht="16.5" customHeight="1" x14ac:dyDescent="0.3">
      <c r="B730" s="28"/>
      <c r="C730" s="28"/>
      <c r="H730" s="24"/>
    </row>
    <row r="731" spans="2:8" ht="16.5" customHeight="1" x14ac:dyDescent="0.3">
      <c r="B731" s="28"/>
      <c r="C731" s="28"/>
      <c r="H731" s="24"/>
    </row>
    <row r="732" spans="2:8" ht="16.5" customHeight="1" x14ac:dyDescent="0.3">
      <c r="B732" s="28"/>
      <c r="C732" s="28"/>
      <c r="H732" s="24"/>
    </row>
    <row r="733" spans="2:8" ht="16.5" customHeight="1" x14ac:dyDescent="0.3">
      <c r="B733" s="28"/>
      <c r="C733" s="28"/>
      <c r="H733" s="24"/>
    </row>
    <row r="734" spans="2:8" ht="16.5" customHeight="1" x14ac:dyDescent="0.3">
      <c r="B734" s="28"/>
      <c r="C734" s="28"/>
      <c r="H734" s="24"/>
    </row>
    <row r="735" spans="2:8" ht="16.5" customHeight="1" x14ac:dyDescent="0.3">
      <c r="B735" s="28"/>
      <c r="C735" s="28"/>
      <c r="H735" s="24"/>
    </row>
    <row r="736" spans="2:8" ht="16.5" customHeight="1" x14ac:dyDescent="0.3">
      <c r="B736" s="28"/>
      <c r="C736" s="28"/>
      <c r="H736" s="24"/>
    </row>
    <row r="737" spans="2:8" ht="16.5" customHeight="1" x14ac:dyDescent="0.3">
      <c r="B737" s="28"/>
      <c r="C737" s="28"/>
      <c r="H737" s="24"/>
    </row>
    <row r="738" spans="2:8" ht="16.5" customHeight="1" x14ac:dyDescent="0.3">
      <c r="B738" s="28"/>
      <c r="C738" s="28"/>
      <c r="H738" s="24"/>
    </row>
    <row r="739" spans="2:8" ht="16.5" customHeight="1" x14ac:dyDescent="0.3">
      <c r="B739" s="28"/>
      <c r="C739" s="28"/>
      <c r="H739" s="24"/>
    </row>
    <row r="740" spans="2:8" ht="16.5" customHeight="1" x14ac:dyDescent="0.3">
      <c r="B740" s="28"/>
      <c r="C740" s="28"/>
      <c r="H740" s="24"/>
    </row>
    <row r="741" spans="2:8" ht="16.5" customHeight="1" x14ac:dyDescent="0.3">
      <c r="B741" s="28"/>
      <c r="C741" s="28"/>
      <c r="H741" s="24"/>
    </row>
    <row r="742" spans="2:8" ht="16.5" customHeight="1" x14ac:dyDescent="0.3">
      <c r="B742" s="28"/>
      <c r="C742" s="28"/>
      <c r="H742" s="24"/>
    </row>
    <row r="743" spans="2:8" ht="16.5" customHeight="1" x14ac:dyDescent="0.3">
      <c r="B743" s="28"/>
      <c r="C743" s="28"/>
      <c r="H743" s="24"/>
    </row>
    <row r="744" spans="2:8" ht="16.5" customHeight="1" x14ac:dyDescent="0.3">
      <c r="B744" s="28"/>
      <c r="C744" s="28"/>
      <c r="H744" s="24"/>
    </row>
    <row r="745" spans="2:8" ht="16.5" customHeight="1" x14ac:dyDescent="0.3">
      <c r="B745" s="28"/>
      <c r="C745" s="28"/>
      <c r="H745" s="24"/>
    </row>
    <row r="746" spans="2:8" ht="16.5" customHeight="1" x14ac:dyDescent="0.3">
      <c r="B746" s="28"/>
      <c r="C746" s="28"/>
      <c r="H746" s="24"/>
    </row>
    <row r="747" spans="2:8" ht="16.5" customHeight="1" x14ac:dyDescent="0.3">
      <c r="B747" s="28"/>
      <c r="C747" s="28"/>
      <c r="H747" s="24"/>
    </row>
    <row r="748" spans="2:8" ht="16.5" customHeight="1" x14ac:dyDescent="0.3">
      <c r="B748" s="28"/>
      <c r="C748" s="28"/>
      <c r="H748" s="24"/>
    </row>
    <row r="749" spans="2:8" ht="16.5" customHeight="1" x14ac:dyDescent="0.3">
      <c r="B749" s="28"/>
      <c r="C749" s="28"/>
      <c r="H749" s="24"/>
    </row>
    <row r="750" spans="2:8" ht="16.5" customHeight="1" x14ac:dyDescent="0.3">
      <c r="B750" s="28"/>
      <c r="C750" s="28"/>
      <c r="H750" s="24"/>
    </row>
    <row r="751" spans="2:8" ht="16.5" customHeight="1" x14ac:dyDescent="0.3">
      <c r="B751" s="28"/>
      <c r="C751" s="28"/>
      <c r="H751" s="24"/>
    </row>
    <row r="752" spans="2:8" ht="16.5" customHeight="1" x14ac:dyDescent="0.3">
      <c r="B752" s="28"/>
      <c r="C752" s="28"/>
      <c r="H752" s="24"/>
    </row>
    <row r="753" spans="2:8" ht="16.5" customHeight="1" x14ac:dyDescent="0.3">
      <c r="B753" s="28"/>
      <c r="C753" s="28"/>
      <c r="H753" s="24"/>
    </row>
    <row r="754" spans="2:8" ht="16.5" customHeight="1" x14ac:dyDescent="0.3">
      <c r="B754" s="28"/>
      <c r="C754" s="28"/>
      <c r="H754" s="24"/>
    </row>
    <row r="755" spans="2:8" ht="16.5" customHeight="1" x14ac:dyDescent="0.3">
      <c r="B755" s="28"/>
      <c r="C755" s="28"/>
      <c r="H755" s="24"/>
    </row>
    <row r="756" spans="2:8" ht="16.5" customHeight="1" x14ac:dyDescent="0.3">
      <c r="B756" s="28"/>
      <c r="C756" s="28"/>
      <c r="H756" s="24"/>
    </row>
    <row r="757" spans="2:8" ht="16.5" customHeight="1" x14ac:dyDescent="0.3">
      <c r="B757" s="28"/>
      <c r="C757" s="28"/>
      <c r="H757" s="24"/>
    </row>
    <row r="758" spans="2:8" ht="16.5" customHeight="1" x14ac:dyDescent="0.3">
      <c r="B758" s="28"/>
      <c r="C758" s="28"/>
      <c r="H758" s="24"/>
    </row>
    <row r="759" spans="2:8" ht="16.5" customHeight="1" x14ac:dyDescent="0.3">
      <c r="B759" s="28"/>
      <c r="C759" s="28"/>
      <c r="H759" s="24"/>
    </row>
    <row r="760" spans="2:8" ht="16.5" customHeight="1" x14ac:dyDescent="0.3">
      <c r="B760" s="28"/>
      <c r="C760" s="28"/>
      <c r="H760" s="24"/>
    </row>
    <row r="761" spans="2:8" ht="16.5" customHeight="1" x14ac:dyDescent="0.3">
      <c r="B761" s="28"/>
      <c r="C761" s="28"/>
      <c r="H761" s="24"/>
    </row>
    <row r="762" spans="2:8" ht="16.5" customHeight="1" x14ac:dyDescent="0.3">
      <c r="B762" s="28"/>
      <c r="C762" s="28"/>
      <c r="H762" s="24"/>
    </row>
    <row r="763" spans="2:8" ht="16.5" customHeight="1" x14ac:dyDescent="0.3">
      <c r="B763" s="28"/>
      <c r="C763" s="28"/>
      <c r="H763" s="24"/>
    </row>
    <row r="764" spans="2:8" ht="16.5" customHeight="1" x14ac:dyDescent="0.3">
      <c r="B764" s="28"/>
      <c r="C764" s="28"/>
      <c r="H764" s="24"/>
    </row>
    <row r="765" spans="2:8" ht="16.5" customHeight="1" x14ac:dyDescent="0.3">
      <c r="B765" s="28"/>
      <c r="C765" s="28"/>
      <c r="H765" s="24"/>
    </row>
    <row r="766" spans="2:8" ht="16.5" customHeight="1" x14ac:dyDescent="0.3">
      <c r="B766" s="28"/>
      <c r="C766" s="28"/>
      <c r="H766" s="24"/>
    </row>
    <row r="767" spans="2:8" ht="16.5" customHeight="1" x14ac:dyDescent="0.3">
      <c r="B767" s="28"/>
      <c r="C767" s="28"/>
      <c r="H767" s="24"/>
    </row>
    <row r="768" spans="2:8" ht="16.5" customHeight="1" x14ac:dyDescent="0.3">
      <c r="B768" s="28"/>
      <c r="C768" s="28"/>
      <c r="H768" s="24"/>
    </row>
    <row r="769" spans="2:8" ht="16.5" customHeight="1" x14ac:dyDescent="0.3">
      <c r="B769" s="28"/>
      <c r="C769" s="28"/>
      <c r="H769" s="24"/>
    </row>
    <row r="770" spans="2:8" ht="16.5" customHeight="1" x14ac:dyDescent="0.3">
      <c r="B770" s="28"/>
      <c r="C770" s="28"/>
      <c r="H770" s="24"/>
    </row>
    <row r="771" spans="2:8" ht="16.5" customHeight="1" x14ac:dyDescent="0.3">
      <c r="B771" s="28"/>
      <c r="C771" s="28"/>
      <c r="H771" s="24"/>
    </row>
    <row r="772" spans="2:8" ht="16.5" customHeight="1" x14ac:dyDescent="0.3">
      <c r="B772" s="28"/>
      <c r="C772" s="28"/>
      <c r="H772" s="24"/>
    </row>
    <row r="773" spans="2:8" ht="16.5" customHeight="1" x14ac:dyDescent="0.3">
      <c r="B773" s="28"/>
      <c r="C773" s="28"/>
      <c r="H773" s="24"/>
    </row>
    <row r="774" spans="2:8" ht="16.5" customHeight="1" x14ac:dyDescent="0.3">
      <c r="B774" s="28"/>
      <c r="C774" s="28"/>
      <c r="H774" s="24"/>
    </row>
    <row r="775" spans="2:8" ht="16.5" customHeight="1" x14ac:dyDescent="0.3">
      <c r="B775" s="28"/>
      <c r="C775" s="28"/>
      <c r="H775" s="24"/>
    </row>
    <row r="776" spans="2:8" ht="16.5" customHeight="1" x14ac:dyDescent="0.3">
      <c r="B776" s="28"/>
      <c r="C776" s="28"/>
      <c r="H776" s="24"/>
    </row>
    <row r="777" spans="2:8" ht="16.5" customHeight="1" x14ac:dyDescent="0.3">
      <c r="B777" s="28"/>
      <c r="C777" s="28"/>
      <c r="H777" s="24"/>
    </row>
    <row r="778" spans="2:8" ht="16.5" customHeight="1" x14ac:dyDescent="0.3">
      <c r="B778" s="28"/>
      <c r="C778" s="28"/>
      <c r="H778" s="24"/>
    </row>
    <row r="779" spans="2:8" ht="16.5" customHeight="1" x14ac:dyDescent="0.3">
      <c r="B779" s="28"/>
      <c r="C779" s="28"/>
      <c r="H779" s="24"/>
    </row>
    <row r="780" spans="2:8" ht="16.5" customHeight="1" x14ac:dyDescent="0.3">
      <c r="B780" s="28"/>
      <c r="C780" s="28"/>
      <c r="H780" s="24"/>
    </row>
    <row r="781" spans="2:8" ht="16.5" customHeight="1" x14ac:dyDescent="0.3">
      <c r="B781" s="28"/>
      <c r="C781" s="28"/>
      <c r="H781" s="24"/>
    </row>
    <row r="782" spans="2:8" ht="16.5" customHeight="1" x14ac:dyDescent="0.3">
      <c r="B782" s="28"/>
      <c r="C782" s="28"/>
      <c r="H782" s="24"/>
    </row>
    <row r="783" spans="2:8" ht="16.5" customHeight="1" x14ac:dyDescent="0.3">
      <c r="B783" s="28"/>
      <c r="C783" s="28"/>
      <c r="H783" s="24"/>
    </row>
    <row r="784" spans="2:8" ht="16.5" customHeight="1" x14ac:dyDescent="0.3">
      <c r="B784" s="28"/>
      <c r="C784" s="28"/>
      <c r="H784" s="24"/>
    </row>
    <row r="785" spans="2:8" ht="16.5" customHeight="1" x14ac:dyDescent="0.3">
      <c r="B785" s="28"/>
      <c r="C785" s="28"/>
      <c r="H785" s="24"/>
    </row>
    <row r="786" spans="2:8" ht="16.5" customHeight="1" x14ac:dyDescent="0.3">
      <c r="B786" s="28"/>
      <c r="C786" s="28"/>
      <c r="H786" s="24"/>
    </row>
    <row r="787" spans="2:8" ht="16.5" customHeight="1" x14ac:dyDescent="0.3">
      <c r="B787" s="28"/>
      <c r="C787" s="28"/>
      <c r="H787" s="24"/>
    </row>
    <row r="788" spans="2:8" ht="16.5" customHeight="1" x14ac:dyDescent="0.3">
      <c r="B788" s="28"/>
      <c r="C788" s="28"/>
      <c r="H788" s="24"/>
    </row>
    <row r="789" spans="2:8" ht="16.5" customHeight="1" x14ac:dyDescent="0.3">
      <c r="B789" s="28"/>
      <c r="C789" s="28"/>
      <c r="H789" s="24"/>
    </row>
    <row r="790" spans="2:8" ht="16.5" customHeight="1" x14ac:dyDescent="0.3">
      <c r="B790" s="28"/>
      <c r="C790" s="28"/>
      <c r="H790" s="24"/>
    </row>
    <row r="791" spans="2:8" ht="16.5" customHeight="1" x14ac:dyDescent="0.3">
      <c r="B791" s="28"/>
      <c r="C791" s="28"/>
      <c r="H791" s="24"/>
    </row>
    <row r="792" spans="2:8" ht="16.5" customHeight="1" x14ac:dyDescent="0.3">
      <c r="B792" s="28"/>
      <c r="C792" s="28"/>
      <c r="H792" s="24"/>
    </row>
    <row r="793" spans="2:8" ht="16.5" customHeight="1" x14ac:dyDescent="0.3">
      <c r="B793" s="28"/>
      <c r="C793" s="28"/>
      <c r="H793" s="24"/>
    </row>
    <row r="794" spans="2:8" ht="16.5" customHeight="1" x14ac:dyDescent="0.3">
      <c r="B794" s="28"/>
      <c r="C794" s="28"/>
      <c r="H794" s="24"/>
    </row>
    <row r="795" spans="2:8" ht="16.5" customHeight="1" x14ac:dyDescent="0.3">
      <c r="B795" s="28"/>
      <c r="C795" s="28"/>
      <c r="H795" s="24"/>
    </row>
    <row r="796" spans="2:8" ht="16.5" customHeight="1" x14ac:dyDescent="0.3">
      <c r="B796" s="28"/>
      <c r="C796" s="28"/>
      <c r="H796" s="24"/>
    </row>
    <row r="797" spans="2:8" ht="16.5" customHeight="1" x14ac:dyDescent="0.3">
      <c r="B797" s="28"/>
      <c r="C797" s="28"/>
      <c r="H797" s="24"/>
    </row>
    <row r="798" spans="2:8" ht="16.5" customHeight="1" x14ac:dyDescent="0.3">
      <c r="B798" s="28"/>
      <c r="C798" s="28"/>
      <c r="H798" s="24"/>
    </row>
    <row r="799" spans="2:8" ht="16.5" customHeight="1" x14ac:dyDescent="0.3">
      <c r="B799" s="28"/>
      <c r="C799" s="28"/>
      <c r="H799" s="24"/>
    </row>
    <row r="800" spans="2:8" ht="16.5" customHeight="1" x14ac:dyDescent="0.3">
      <c r="B800" s="28"/>
      <c r="C800" s="28"/>
      <c r="H800" s="24"/>
    </row>
    <row r="801" spans="2:8" ht="16.5" customHeight="1" x14ac:dyDescent="0.3">
      <c r="B801" s="28"/>
      <c r="C801" s="28"/>
      <c r="H801" s="24"/>
    </row>
    <row r="802" spans="2:8" ht="16.5" customHeight="1" x14ac:dyDescent="0.3">
      <c r="B802" s="28"/>
      <c r="C802" s="28"/>
      <c r="H802" s="24"/>
    </row>
    <row r="803" spans="2:8" ht="16.5" customHeight="1" x14ac:dyDescent="0.3">
      <c r="B803" s="28"/>
      <c r="C803" s="28"/>
      <c r="H803" s="24"/>
    </row>
    <row r="804" spans="2:8" ht="16.5" customHeight="1" x14ac:dyDescent="0.3">
      <c r="B804" s="28"/>
      <c r="C804" s="28"/>
      <c r="H804" s="24"/>
    </row>
    <row r="805" spans="2:8" ht="16.5" customHeight="1" x14ac:dyDescent="0.3">
      <c r="B805" s="28"/>
      <c r="C805" s="28"/>
      <c r="H805" s="24"/>
    </row>
    <row r="806" spans="2:8" ht="16.5" customHeight="1" x14ac:dyDescent="0.3">
      <c r="B806" s="28"/>
      <c r="C806" s="28"/>
      <c r="H806" s="24"/>
    </row>
    <row r="807" spans="2:8" ht="16.5" customHeight="1" x14ac:dyDescent="0.3">
      <c r="B807" s="28"/>
      <c r="C807" s="28"/>
      <c r="H807" s="24"/>
    </row>
    <row r="808" spans="2:8" ht="16.5" customHeight="1" x14ac:dyDescent="0.3">
      <c r="B808" s="28"/>
      <c r="C808" s="28"/>
      <c r="H808" s="24"/>
    </row>
    <row r="809" spans="2:8" ht="16.5" customHeight="1" x14ac:dyDescent="0.3">
      <c r="B809" s="28"/>
      <c r="C809" s="28"/>
      <c r="H809" s="24"/>
    </row>
    <row r="810" spans="2:8" ht="16.5" customHeight="1" x14ac:dyDescent="0.3">
      <c r="B810" s="28"/>
      <c r="C810" s="28"/>
      <c r="H810" s="24"/>
    </row>
    <row r="811" spans="2:8" ht="16.5" customHeight="1" x14ac:dyDescent="0.3">
      <c r="B811" s="28"/>
      <c r="C811" s="28"/>
      <c r="H811" s="24"/>
    </row>
    <row r="812" spans="2:8" ht="16.5" customHeight="1" x14ac:dyDescent="0.3">
      <c r="B812" s="28"/>
      <c r="C812" s="28"/>
      <c r="H812" s="24"/>
    </row>
    <row r="813" spans="2:8" ht="16.5" customHeight="1" x14ac:dyDescent="0.3">
      <c r="B813" s="28"/>
      <c r="C813" s="28"/>
      <c r="H813" s="24"/>
    </row>
    <row r="814" spans="2:8" ht="16.5" customHeight="1" x14ac:dyDescent="0.3">
      <c r="B814" s="28"/>
      <c r="C814" s="28"/>
      <c r="H814" s="24"/>
    </row>
    <row r="815" spans="2:8" ht="16.5" customHeight="1" x14ac:dyDescent="0.3">
      <c r="B815" s="28"/>
      <c r="C815" s="28"/>
      <c r="H815" s="24"/>
    </row>
    <row r="816" spans="2:8" ht="16.5" customHeight="1" x14ac:dyDescent="0.3">
      <c r="B816" s="28"/>
      <c r="C816" s="28"/>
      <c r="H816" s="24"/>
    </row>
    <row r="817" spans="2:8" ht="16.5" customHeight="1" x14ac:dyDescent="0.3">
      <c r="B817" s="28"/>
      <c r="C817" s="28"/>
      <c r="H817" s="24"/>
    </row>
    <row r="818" spans="2:8" ht="16.5" customHeight="1" x14ac:dyDescent="0.3">
      <c r="B818" s="28"/>
      <c r="C818" s="28"/>
      <c r="H818" s="24"/>
    </row>
    <row r="819" spans="2:8" ht="16.5" customHeight="1" x14ac:dyDescent="0.3">
      <c r="B819" s="28"/>
      <c r="C819" s="28"/>
      <c r="H819" s="24"/>
    </row>
    <row r="820" spans="2:8" ht="16.5" customHeight="1" x14ac:dyDescent="0.3">
      <c r="B820" s="28"/>
      <c r="C820" s="28"/>
      <c r="H820" s="24"/>
    </row>
    <row r="821" spans="2:8" ht="16.5" customHeight="1" x14ac:dyDescent="0.3">
      <c r="B821" s="28"/>
      <c r="C821" s="28"/>
      <c r="H821" s="24"/>
    </row>
    <row r="822" spans="2:8" ht="16.5" customHeight="1" x14ac:dyDescent="0.3">
      <c r="B822" s="28"/>
      <c r="C822" s="28"/>
      <c r="H822" s="24"/>
    </row>
    <row r="823" spans="2:8" ht="16.5" customHeight="1" x14ac:dyDescent="0.3">
      <c r="B823" s="28"/>
      <c r="C823" s="28"/>
      <c r="H823" s="24"/>
    </row>
    <row r="824" spans="2:8" ht="16.5" customHeight="1" x14ac:dyDescent="0.3">
      <c r="B824" s="28"/>
      <c r="C824" s="28"/>
      <c r="H824" s="24"/>
    </row>
    <row r="825" spans="2:8" ht="16.5" customHeight="1" x14ac:dyDescent="0.3">
      <c r="B825" s="28"/>
      <c r="C825" s="28"/>
      <c r="H825" s="24"/>
    </row>
    <row r="826" spans="2:8" ht="16.5" customHeight="1" x14ac:dyDescent="0.3">
      <c r="B826" s="28"/>
      <c r="C826" s="28"/>
      <c r="H826" s="24"/>
    </row>
    <row r="827" spans="2:8" ht="16.5" customHeight="1" x14ac:dyDescent="0.3">
      <c r="B827" s="28"/>
      <c r="C827" s="28"/>
      <c r="H827" s="24"/>
    </row>
    <row r="828" spans="2:8" ht="16.5" customHeight="1" x14ac:dyDescent="0.3">
      <c r="B828" s="28"/>
      <c r="C828" s="28"/>
      <c r="H828" s="24"/>
    </row>
    <row r="829" spans="2:8" ht="16.5" customHeight="1" x14ac:dyDescent="0.3">
      <c r="B829" s="28"/>
      <c r="C829" s="28"/>
      <c r="H829" s="24"/>
    </row>
    <row r="830" spans="2:8" ht="16.5" customHeight="1" x14ac:dyDescent="0.3">
      <c r="B830" s="28"/>
      <c r="C830" s="28"/>
      <c r="H830" s="24"/>
    </row>
    <row r="831" spans="2:8" ht="16.5" customHeight="1" x14ac:dyDescent="0.3">
      <c r="B831" s="28"/>
      <c r="C831" s="28"/>
      <c r="H831" s="24"/>
    </row>
    <row r="832" spans="2:8" ht="16.5" customHeight="1" x14ac:dyDescent="0.3">
      <c r="B832" s="28"/>
      <c r="C832" s="28"/>
      <c r="H832" s="24"/>
    </row>
    <row r="833" spans="2:8" ht="16.5" customHeight="1" x14ac:dyDescent="0.3">
      <c r="B833" s="28"/>
      <c r="C833" s="28"/>
      <c r="H833" s="24"/>
    </row>
    <row r="834" spans="2:8" ht="16.5" customHeight="1" x14ac:dyDescent="0.3">
      <c r="B834" s="28"/>
      <c r="C834" s="28"/>
      <c r="H834" s="24"/>
    </row>
    <row r="835" spans="2:8" ht="16.5" customHeight="1" x14ac:dyDescent="0.3">
      <c r="B835" s="28"/>
      <c r="C835" s="28"/>
      <c r="H835" s="24"/>
    </row>
    <row r="836" spans="2:8" ht="16.5" customHeight="1" x14ac:dyDescent="0.3">
      <c r="B836" s="28"/>
      <c r="C836" s="28"/>
      <c r="H836" s="24"/>
    </row>
    <row r="837" spans="2:8" ht="16.5" customHeight="1" x14ac:dyDescent="0.3">
      <c r="B837" s="28"/>
      <c r="C837" s="28"/>
      <c r="H837" s="24"/>
    </row>
    <row r="838" spans="2:8" ht="16.5" customHeight="1" x14ac:dyDescent="0.3">
      <c r="B838" s="28"/>
      <c r="C838" s="28"/>
      <c r="H838" s="24"/>
    </row>
    <row r="839" spans="2:8" ht="16.5" customHeight="1" x14ac:dyDescent="0.3">
      <c r="B839" s="28"/>
      <c r="C839" s="28"/>
      <c r="H839" s="24"/>
    </row>
    <row r="840" spans="2:8" ht="16.5" customHeight="1" x14ac:dyDescent="0.3">
      <c r="B840" s="28"/>
      <c r="C840" s="28"/>
      <c r="H840" s="24"/>
    </row>
    <row r="841" spans="2:8" ht="16.5" customHeight="1" x14ac:dyDescent="0.3">
      <c r="B841" s="28"/>
      <c r="C841" s="28"/>
      <c r="H841" s="24"/>
    </row>
    <row r="842" spans="2:8" ht="16.5" customHeight="1" x14ac:dyDescent="0.3">
      <c r="B842" s="28"/>
      <c r="C842" s="28"/>
      <c r="H842" s="24"/>
    </row>
    <row r="843" spans="2:8" ht="16.5" customHeight="1" x14ac:dyDescent="0.3">
      <c r="B843" s="28"/>
      <c r="C843" s="28"/>
      <c r="H843" s="24"/>
    </row>
    <row r="844" spans="2:8" ht="16.5" customHeight="1" x14ac:dyDescent="0.3">
      <c r="B844" s="28"/>
      <c r="C844" s="28"/>
      <c r="H844" s="24"/>
    </row>
    <row r="845" spans="2:8" ht="16.5" customHeight="1" x14ac:dyDescent="0.3">
      <c r="B845" s="28"/>
      <c r="C845" s="28"/>
      <c r="H845" s="24"/>
    </row>
    <row r="846" spans="2:8" ht="16.5" customHeight="1" x14ac:dyDescent="0.3">
      <c r="B846" s="28"/>
      <c r="C846" s="28"/>
      <c r="H846" s="24"/>
    </row>
    <row r="847" spans="2:8" ht="16.5" customHeight="1" x14ac:dyDescent="0.3">
      <c r="B847" s="28"/>
      <c r="C847" s="28"/>
      <c r="H847" s="24"/>
    </row>
    <row r="848" spans="2:8" ht="16.5" customHeight="1" x14ac:dyDescent="0.3">
      <c r="B848" s="28"/>
      <c r="C848" s="28"/>
      <c r="H848" s="24"/>
    </row>
    <row r="849" spans="2:8" ht="16.5" customHeight="1" x14ac:dyDescent="0.3">
      <c r="B849" s="28"/>
      <c r="C849" s="28"/>
      <c r="H849" s="24"/>
    </row>
    <row r="850" spans="2:8" ht="16.5" customHeight="1" x14ac:dyDescent="0.3">
      <c r="B850" s="28"/>
      <c r="C850" s="28"/>
      <c r="H850" s="24"/>
    </row>
    <row r="851" spans="2:8" ht="16.5" customHeight="1" x14ac:dyDescent="0.3">
      <c r="B851" s="28"/>
      <c r="C851" s="28"/>
      <c r="H851" s="24"/>
    </row>
    <row r="852" spans="2:8" ht="16.5" customHeight="1" x14ac:dyDescent="0.3">
      <c r="B852" s="28"/>
      <c r="C852" s="28"/>
      <c r="H852" s="24"/>
    </row>
    <row r="853" spans="2:8" ht="16.5" customHeight="1" x14ac:dyDescent="0.3">
      <c r="B853" s="28"/>
      <c r="C853" s="28"/>
      <c r="H853" s="24"/>
    </row>
    <row r="854" spans="2:8" ht="16.5" customHeight="1" x14ac:dyDescent="0.3">
      <c r="B854" s="28"/>
      <c r="C854" s="28"/>
      <c r="H854" s="24"/>
    </row>
    <row r="855" spans="2:8" ht="16.5" customHeight="1" x14ac:dyDescent="0.3">
      <c r="B855" s="28"/>
      <c r="C855" s="28"/>
      <c r="H855" s="24"/>
    </row>
    <row r="856" spans="2:8" ht="16.5" customHeight="1" x14ac:dyDescent="0.3">
      <c r="B856" s="28"/>
      <c r="C856" s="28"/>
      <c r="H856" s="24"/>
    </row>
    <row r="857" spans="2:8" ht="16.5" customHeight="1" x14ac:dyDescent="0.3">
      <c r="B857" s="28"/>
      <c r="C857" s="28"/>
      <c r="H857" s="24"/>
    </row>
    <row r="858" spans="2:8" ht="16.5" customHeight="1" x14ac:dyDescent="0.3">
      <c r="B858" s="28"/>
      <c r="C858" s="28"/>
      <c r="H858" s="24"/>
    </row>
    <row r="859" spans="2:8" ht="16.5" customHeight="1" x14ac:dyDescent="0.3">
      <c r="B859" s="28"/>
      <c r="C859" s="28"/>
      <c r="H859" s="24"/>
    </row>
    <row r="860" spans="2:8" ht="16.5" customHeight="1" x14ac:dyDescent="0.3">
      <c r="B860" s="28"/>
      <c r="C860" s="28"/>
      <c r="H860" s="24"/>
    </row>
    <row r="861" spans="2:8" ht="16.5" customHeight="1" x14ac:dyDescent="0.3">
      <c r="B861" s="28"/>
      <c r="C861" s="28"/>
      <c r="H861" s="24"/>
    </row>
    <row r="862" spans="2:8" ht="16.5" customHeight="1" x14ac:dyDescent="0.3">
      <c r="B862" s="28"/>
      <c r="C862" s="28"/>
      <c r="H862" s="24"/>
    </row>
    <row r="863" spans="2:8" ht="16.5" customHeight="1" x14ac:dyDescent="0.3">
      <c r="B863" s="28"/>
      <c r="C863" s="28"/>
      <c r="H863" s="24"/>
    </row>
    <row r="864" spans="2:8" ht="16.5" customHeight="1" x14ac:dyDescent="0.3">
      <c r="B864" s="28"/>
      <c r="C864" s="28"/>
      <c r="H864" s="24"/>
    </row>
    <row r="865" spans="2:8" ht="16.5" customHeight="1" x14ac:dyDescent="0.3">
      <c r="B865" s="28"/>
      <c r="C865" s="28"/>
      <c r="H865" s="24"/>
    </row>
    <row r="866" spans="2:8" ht="16.5" customHeight="1" x14ac:dyDescent="0.3">
      <c r="B866" s="28"/>
      <c r="C866" s="28"/>
      <c r="H866" s="24"/>
    </row>
    <row r="867" spans="2:8" ht="16.5" customHeight="1" x14ac:dyDescent="0.3">
      <c r="B867" s="28"/>
      <c r="C867" s="28"/>
      <c r="H867" s="24"/>
    </row>
    <row r="868" spans="2:8" ht="16.5" customHeight="1" x14ac:dyDescent="0.3">
      <c r="B868" s="28"/>
      <c r="C868" s="28"/>
      <c r="H868" s="24"/>
    </row>
    <row r="869" spans="2:8" ht="16.5" customHeight="1" x14ac:dyDescent="0.3">
      <c r="B869" s="28"/>
      <c r="C869" s="28"/>
      <c r="H869" s="24"/>
    </row>
    <row r="870" spans="2:8" ht="16.5" customHeight="1" x14ac:dyDescent="0.3">
      <c r="B870" s="28"/>
      <c r="C870" s="28"/>
      <c r="H870" s="24"/>
    </row>
    <row r="871" spans="2:8" ht="16.5" customHeight="1" x14ac:dyDescent="0.3">
      <c r="B871" s="28"/>
      <c r="C871" s="28"/>
      <c r="H871" s="24"/>
    </row>
    <row r="872" spans="2:8" ht="16.5" customHeight="1" x14ac:dyDescent="0.3">
      <c r="B872" s="28"/>
      <c r="C872" s="28"/>
      <c r="H872" s="24"/>
    </row>
    <row r="873" spans="2:8" ht="16.5" customHeight="1" x14ac:dyDescent="0.3">
      <c r="B873" s="28"/>
      <c r="C873" s="28"/>
      <c r="H873" s="24"/>
    </row>
    <row r="874" spans="2:8" ht="16.5" customHeight="1" x14ac:dyDescent="0.3">
      <c r="B874" s="28"/>
      <c r="C874" s="28"/>
      <c r="H874" s="24"/>
    </row>
    <row r="875" spans="2:8" ht="16.5" customHeight="1" x14ac:dyDescent="0.3">
      <c r="B875" s="28"/>
      <c r="C875" s="28"/>
      <c r="H875" s="24"/>
    </row>
    <row r="876" spans="2:8" ht="16.5" customHeight="1" x14ac:dyDescent="0.3">
      <c r="B876" s="28"/>
      <c r="C876" s="28"/>
      <c r="H876" s="24"/>
    </row>
    <row r="877" spans="2:8" ht="16.5" customHeight="1" x14ac:dyDescent="0.3">
      <c r="B877" s="28"/>
      <c r="C877" s="28"/>
      <c r="H877" s="24"/>
    </row>
    <row r="878" spans="2:8" ht="16.5" customHeight="1" x14ac:dyDescent="0.3">
      <c r="B878" s="28"/>
      <c r="C878" s="28"/>
      <c r="H878" s="24"/>
    </row>
    <row r="879" spans="2:8" ht="16.5" customHeight="1" x14ac:dyDescent="0.3">
      <c r="B879" s="28"/>
      <c r="C879" s="28"/>
      <c r="H879" s="24"/>
    </row>
    <row r="880" spans="2:8" ht="16.5" customHeight="1" x14ac:dyDescent="0.3">
      <c r="B880" s="28"/>
      <c r="C880" s="28"/>
      <c r="H880" s="24"/>
    </row>
    <row r="881" spans="2:8" ht="16.5" customHeight="1" x14ac:dyDescent="0.3">
      <c r="B881" s="28"/>
      <c r="C881" s="28"/>
      <c r="H881" s="24"/>
    </row>
    <row r="882" spans="2:8" ht="16.5" customHeight="1" x14ac:dyDescent="0.3">
      <c r="B882" s="28"/>
      <c r="C882" s="28"/>
      <c r="H882" s="24"/>
    </row>
    <row r="883" spans="2:8" ht="16.5" customHeight="1" x14ac:dyDescent="0.3">
      <c r="B883" s="28"/>
      <c r="C883" s="28"/>
      <c r="H883" s="24"/>
    </row>
    <row r="884" spans="2:8" ht="16.5" customHeight="1" x14ac:dyDescent="0.3">
      <c r="B884" s="28"/>
      <c r="C884" s="28"/>
      <c r="H884" s="24"/>
    </row>
    <row r="885" spans="2:8" ht="16.5" customHeight="1" x14ac:dyDescent="0.3">
      <c r="B885" s="28"/>
      <c r="C885" s="28"/>
      <c r="H885" s="24"/>
    </row>
    <row r="886" spans="2:8" ht="16.5" customHeight="1" x14ac:dyDescent="0.3">
      <c r="B886" s="28"/>
      <c r="C886" s="28"/>
      <c r="H886" s="24"/>
    </row>
    <row r="887" spans="2:8" ht="16.5" customHeight="1" x14ac:dyDescent="0.3">
      <c r="B887" s="28"/>
      <c r="C887" s="28"/>
      <c r="H887" s="24"/>
    </row>
    <row r="888" spans="2:8" ht="16.5" customHeight="1" x14ac:dyDescent="0.3">
      <c r="B888" s="28"/>
      <c r="C888" s="28"/>
      <c r="H888" s="24"/>
    </row>
    <row r="889" spans="2:8" ht="16.5" customHeight="1" x14ac:dyDescent="0.3">
      <c r="B889" s="28"/>
      <c r="C889" s="28"/>
      <c r="H889" s="24"/>
    </row>
    <row r="890" spans="2:8" ht="16.5" customHeight="1" x14ac:dyDescent="0.3">
      <c r="B890" s="28"/>
      <c r="C890" s="28"/>
      <c r="H890" s="24"/>
    </row>
    <row r="891" spans="2:8" ht="16.5" customHeight="1" x14ac:dyDescent="0.3">
      <c r="B891" s="28"/>
      <c r="C891" s="28"/>
      <c r="H891" s="24"/>
    </row>
    <row r="892" spans="2:8" ht="16.5" customHeight="1" x14ac:dyDescent="0.3">
      <c r="B892" s="28"/>
      <c r="C892" s="28"/>
      <c r="H892" s="24"/>
    </row>
    <row r="893" spans="2:8" ht="16.5" customHeight="1" x14ac:dyDescent="0.3">
      <c r="B893" s="28"/>
      <c r="C893" s="28"/>
      <c r="H893" s="24"/>
    </row>
    <row r="894" spans="2:8" ht="16.5" customHeight="1" x14ac:dyDescent="0.3">
      <c r="B894" s="28"/>
      <c r="C894" s="28"/>
      <c r="H894" s="24"/>
    </row>
    <row r="895" spans="2:8" ht="16.5" customHeight="1" x14ac:dyDescent="0.3">
      <c r="B895" s="28"/>
      <c r="C895" s="28"/>
      <c r="H895" s="24"/>
    </row>
    <row r="896" spans="2:8" ht="16.5" customHeight="1" x14ac:dyDescent="0.3">
      <c r="B896" s="28"/>
      <c r="C896" s="28"/>
      <c r="H896" s="24"/>
    </row>
    <row r="897" spans="2:8" ht="16.5" customHeight="1" x14ac:dyDescent="0.3">
      <c r="B897" s="28"/>
      <c r="C897" s="28"/>
      <c r="H897" s="24"/>
    </row>
    <row r="898" spans="2:8" ht="16.5" customHeight="1" x14ac:dyDescent="0.3">
      <c r="B898" s="28"/>
      <c r="C898" s="28"/>
      <c r="H898" s="24"/>
    </row>
    <row r="899" spans="2:8" ht="16.5" customHeight="1" x14ac:dyDescent="0.3">
      <c r="B899" s="28"/>
      <c r="C899" s="28"/>
      <c r="H899" s="24"/>
    </row>
    <row r="900" spans="2:8" ht="16.5" customHeight="1" x14ac:dyDescent="0.3">
      <c r="B900" s="28"/>
      <c r="C900" s="28"/>
      <c r="H900" s="24"/>
    </row>
    <row r="901" spans="2:8" ht="16.5" customHeight="1" x14ac:dyDescent="0.3">
      <c r="B901" s="28"/>
      <c r="C901" s="28"/>
      <c r="H901" s="24"/>
    </row>
    <row r="902" spans="2:8" ht="16.5" customHeight="1" x14ac:dyDescent="0.3">
      <c r="B902" s="28"/>
      <c r="C902" s="28"/>
      <c r="H902" s="24"/>
    </row>
    <row r="903" spans="2:8" ht="16.5" customHeight="1" x14ac:dyDescent="0.3">
      <c r="B903" s="28"/>
      <c r="C903" s="28"/>
      <c r="H903" s="24"/>
    </row>
    <row r="904" spans="2:8" ht="16.5" customHeight="1" x14ac:dyDescent="0.3">
      <c r="B904" s="28"/>
      <c r="C904" s="28"/>
      <c r="H904" s="24"/>
    </row>
    <row r="905" spans="2:8" ht="16.5" customHeight="1" x14ac:dyDescent="0.3">
      <c r="B905" s="28"/>
      <c r="C905" s="28"/>
      <c r="H905" s="24"/>
    </row>
    <row r="906" spans="2:8" ht="16.5" customHeight="1" x14ac:dyDescent="0.3">
      <c r="B906" s="28"/>
      <c r="C906" s="28"/>
      <c r="H906" s="24"/>
    </row>
    <row r="907" spans="2:8" ht="16.5" customHeight="1" x14ac:dyDescent="0.3">
      <c r="B907" s="28"/>
      <c r="C907" s="28"/>
      <c r="H907" s="24"/>
    </row>
    <row r="908" spans="2:8" ht="16.5" customHeight="1" x14ac:dyDescent="0.3">
      <c r="B908" s="28"/>
      <c r="C908" s="28"/>
      <c r="H908" s="24"/>
    </row>
    <row r="909" spans="2:8" ht="16.5" customHeight="1" x14ac:dyDescent="0.3">
      <c r="B909" s="28"/>
      <c r="C909" s="28"/>
      <c r="H909" s="24"/>
    </row>
    <row r="910" spans="2:8" ht="16.5" customHeight="1" x14ac:dyDescent="0.3">
      <c r="B910" s="28"/>
      <c r="C910" s="28"/>
      <c r="H910" s="24"/>
    </row>
    <row r="911" spans="2:8" ht="16.5" customHeight="1" x14ac:dyDescent="0.3">
      <c r="B911" s="28"/>
      <c r="C911" s="28"/>
      <c r="H911" s="24"/>
    </row>
    <row r="912" spans="2:8" ht="16.5" customHeight="1" x14ac:dyDescent="0.3">
      <c r="B912" s="28"/>
      <c r="C912" s="28"/>
      <c r="H912" s="24"/>
    </row>
    <row r="913" spans="2:8" ht="16.5" customHeight="1" x14ac:dyDescent="0.3">
      <c r="B913" s="28"/>
      <c r="C913" s="28"/>
      <c r="H913" s="24"/>
    </row>
    <row r="914" spans="2:8" ht="16.5" customHeight="1" x14ac:dyDescent="0.3">
      <c r="B914" s="28"/>
      <c r="C914" s="28"/>
      <c r="H914" s="24"/>
    </row>
    <row r="915" spans="2:8" ht="16.5" customHeight="1" x14ac:dyDescent="0.3">
      <c r="B915" s="28"/>
      <c r="C915" s="28"/>
      <c r="H915" s="24"/>
    </row>
    <row r="916" spans="2:8" ht="16.5" customHeight="1" x14ac:dyDescent="0.3">
      <c r="B916" s="28"/>
      <c r="C916" s="28"/>
      <c r="H916" s="24"/>
    </row>
    <row r="917" spans="2:8" ht="16.5" customHeight="1" x14ac:dyDescent="0.3">
      <c r="B917" s="28"/>
      <c r="C917" s="28"/>
      <c r="H917" s="24"/>
    </row>
    <row r="918" spans="2:8" ht="16.5" customHeight="1" x14ac:dyDescent="0.3">
      <c r="B918" s="28"/>
      <c r="C918" s="28"/>
      <c r="H918" s="24"/>
    </row>
    <row r="919" spans="2:8" ht="16.5" customHeight="1" x14ac:dyDescent="0.3">
      <c r="B919" s="28"/>
      <c r="C919" s="28"/>
      <c r="H919" s="24"/>
    </row>
    <row r="920" spans="2:8" ht="16.5" customHeight="1" x14ac:dyDescent="0.3">
      <c r="B920" s="28"/>
      <c r="C920" s="28"/>
      <c r="H920" s="24"/>
    </row>
    <row r="921" spans="2:8" ht="16.5" customHeight="1" x14ac:dyDescent="0.3">
      <c r="B921" s="28"/>
      <c r="C921" s="28"/>
      <c r="H921" s="24"/>
    </row>
    <row r="922" spans="2:8" ht="16.5" customHeight="1" x14ac:dyDescent="0.3">
      <c r="B922" s="28"/>
      <c r="C922" s="28"/>
      <c r="H922" s="24"/>
    </row>
    <row r="923" spans="2:8" ht="16.5" customHeight="1" x14ac:dyDescent="0.3">
      <c r="B923" s="28"/>
      <c r="C923" s="28"/>
      <c r="H923" s="24"/>
    </row>
    <row r="924" spans="2:8" ht="16.5" customHeight="1" x14ac:dyDescent="0.3">
      <c r="B924" s="28"/>
      <c r="C924" s="28"/>
      <c r="H924" s="24"/>
    </row>
    <row r="925" spans="2:8" ht="16.5" customHeight="1" x14ac:dyDescent="0.3">
      <c r="B925" s="28"/>
      <c r="C925" s="28"/>
      <c r="H925" s="24"/>
    </row>
    <row r="926" spans="2:8" ht="16.5" customHeight="1" x14ac:dyDescent="0.3">
      <c r="B926" s="28"/>
      <c r="C926" s="28"/>
      <c r="H926" s="24"/>
    </row>
    <row r="927" spans="2:8" ht="16.5" customHeight="1" x14ac:dyDescent="0.3">
      <c r="B927" s="28"/>
      <c r="C927" s="28"/>
      <c r="H927" s="24"/>
    </row>
    <row r="928" spans="2:8" ht="16.5" customHeight="1" x14ac:dyDescent="0.3">
      <c r="B928" s="28"/>
      <c r="C928" s="28"/>
      <c r="H928" s="24"/>
    </row>
    <row r="929" spans="2:8" ht="16.5" customHeight="1" x14ac:dyDescent="0.3">
      <c r="B929" s="28"/>
      <c r="C929" s="28"/>
      <c r="H929" s="24"/>
    </row>
    <row r="930" spans="2:8" ht="16.5" customHeight="1" x14ac:dyDescent="0.3">
      <c r="B930" s="28"/>
      <c r="C930" s="28"/>
      <c r="H930" s="24"/>
    </row>
    <row r="931" spans="2:8" ht="16.5" customHeight="1" x14ac:dyDescent="0.3">
      <c r="B931" s="28"/>
      <c r="C931" s="28"/>
      <c r="H931" s="24"/>
    </row>
    <row r="932" spans="2:8" ht="16.5" customHeight="1" x14ac:dyDescent="0.3">
      <c r="B932" s="28"/>
      <c r="C932" s="28"/>
      <c r="H932" s="24"/>
    </row>
    <row r="933" spans="2:8" ht="16.5" customHeight="1" x14ac:dyDescent="0.3">
      <c r="B933" s="28"/>
      <c r="C933" s="28"/>
      <c r="H933" s="24"/>
    </row>
    <row r="934" spans="2:8" ht="16.5" customHeight="1" x14ac:dyDescent="0.3">
      <c r="B934" s="28"/>
      <c r="C934" s="28"/>
      <c r="H934" s="24"/>
    </row>
    <row r="935" spans="2:8" ht="16.5" customHeight="1" x14ac:dyDescent="0.3">
      <c r="B935" s="28"/>
      <c r="C935" s="28"/>
      <c r="H935" s="24"/>
    </row>
    <row r="936" spans="2:8" ht="16.5" customHeight="1" x14ac:dyDescent="0.3">
      <c r="B936" s="28"/>
      <c r="C936" s="28"/>
      <c r="H936" s="24"/>
    </row>
    <row r="937" spans="2:8" ht="16.5" customHeight="1" x14ac:dyDescent="0.3">
      <c r="B937" s="28"/>
      <c r="C937" s="28"/>
      <c r="H937" s="24"/>
    </row>
    <row r="938" spans="2:8" ht="16.5" customHeight="1" x14ac:dyDescent="0.3">
      <c r="B938" s="28"/>
      <c r="C938" s="28"/>
      <c r="H938" s="24"/>
    </row>
    <row r="939" spans="2:8" ht="16.5" customHeight="1" x14ac:dyDescent="0.3">
      <c r="B939" s="28"/>
      <c r="C939" s="28"/>
      <c r="H939" s="24"/>
    </row>
    <row r="940" spans="2:8" ht="16.5" customHeight="1" x14ac:dyDescent="0.3">
      <c r="B940" s="28"/>
      <c r="C940" s="28"/>
      <c r="H940" s="24"/>
    </row>
    <row r="941" spans="2:8" ht="16.5" customHeight="1" x14ac:dyDescent="0.3">
      <c r="B941" s="28"/>
      <c r="C941" s="28"/>
      <c r="H941" s="24"/>
    </row>
    <row r="942" spans="2:8" ht="16.5" customHeight="1" x14ac:dyDescent="0.3">
      <c r="B942" s="28"/>
      <c r="C942" s="28"/>
      <c r="H942" s="24"/>
    </row>
    <row r="943" spans="2:8" ht="16.5" customHeight="1" x14ac:dyDescent="0.3">
      <c r="B943" s="28"/>
      <c r="C943" s="28"/>
      <c r="H943" s="24"/>
    </row>
    <row r="944" spans="2:8" ht="16.5" customHeight="1" x14ac:dyDescent="0.3">
      <c r="B944" s="28"/>
      <c r="C944" s="28"/>
      <c r="H944" s="24"/>
    </row>
    <row r="945" spans="2:8" ht="16.5" customHeight="1" x14ac:dyDescent="0.3">
      <c r="B945" s="28"/>
      <c r="C945" s="28"/>
      <c r="H945" s="24"/>
    </row>
    <row r="946" spans="2:8" ht="16.5" customHeight="1" x14ac:dyDescent="0.3">
      <c r="B946" s="28"/>
      <c r="C946" s="28"/>
      <c r="H946" s="24"/>
    </row>
    <row r="947" spans="2:8" ht="16.5" customHeight="1" x14ac:dyDescent="0.3">
      <c r="B947" s="28"/>
      <c r="C947" s="28"/>
      <c r="H947" s="24"/>
    </row>
    <row r="948" spans="2:8" ht="16.5" customHeight="1" x14ac:dyDescent="0.3">
      <c r="B948" s="28"/>
      <c r="C948" s="28"/>
      <c r="H948" s="24"/>
    </row>
    <row r="949" spans="2:8" ht="16.5" customHeight="1" x14ac:dyDescent="0.3">
      <c r="B949" s="28"/>
      <c r="C949" s="28"/>
      <c r="H949" s="24"/>
    </row>
    <row r="950" spans="2:8" ht="16.5" customHeight="1" x14ac:dyDescent="0.3">
      <c r="B950" s="28"/>
      <c r="C950" s="28"/>
      <c r="H950" s="24"/>
    </row>
    <row r="951" spans="2:8" ht="16.5" customHeight="1" x14ac:dyDescent="0.3">
      <c r="B951" s="28"/>
      <c r="C951" s="28"/>
      <c r="H951" s="24"/>
    </row>
    <row r="952" spans="2:8" ht="16.5" customHeight="1" x14ac:dyDescent="0.3">
      <c r="B952" s="28"/>
      <c r="C952" s="28"/>
      <c r="H952" s="24"/>
    </row>
    <row r="953" spans="2:8" ht="16.5" customHeight="1" x14ac:dyDescent="0.3">
      <c r="B953" s="28"/>
      <c r="C953" s="28"/>
      <c r="H953" s="24"/>
    </row>
    <row r="954" spans="2:8" ht="16.5" customHeight="1" x14ac:dyDescent="0.3">
      <c r="B954" s="28"/>
      <c r="C954" s="28"/>
      <c r="H954" s="24"/>
    </row>
    <row r="955" spans="2:8" ht="16.5" customHeight="1" x14ac:dyDescent="0.3">
      <c r="B955" s="28"/>
      <c r="C955" s="28"/>
      <c r="H955" s="24"/>
    </row>
    <row r="956" spans="2:8" ht="16.5" customHeight="1" x14ac:dyDescent="0.3">
      <c r="B956" s="28"/>
      <c r="C956" s="28"/>
      <c r="H956" s="24"/>
    </row>
    <row r="957" spans="2:8" ht="16.5" customHeight="1" x14ac:dyDescent="0.3">
      <c r="B957" s="28"/>
      <c r="C957" s="28"/>
      <c r="H957" s="24"/>
    </row>
    <row r="958" spans="2:8" ht="16.5" customHeight="1" x14ac:dyDescent="0.3">
      <c r="B958" s="28"/>
      <c r="C958" s="28"/>
      <c r="H958" s="24"/>
    </row>
    <row r="959" spans="2:8" ht="16.5" customHeight="1" x14ac:dyDescent="0.3">
      <c r="B959" s="28"/>
      <c r="C959" s="28"/>
      <c r="H959" s="24"/>
    </row>
    <row r="960" spans="2:8" ht="16.5" customHeight="1" x14ac:dyDescent="0.3">
      <c r="B960" s="28"/>
      <c r="C960" s="28"/>
      <c r="H960" s="24"/>
    </row>
    <row r="961" spans="2:8" ht="16.5" customHeight="1" x14ac:dyDescent="0.3">
      <c r="B961" s="28"/>
      <c r="C961" s="28"/>
      <c r="H961" s="24"/>
    </row>
    <row r="962" spans="2:8" ht="16.5" customHeight="1" x14ac:dyDescent="0.3">
      <c r="B962" s="28"/>
      <c r="C962" s="28"/>
      <c r="H962" s="24"/>
    </row>
    <row r="963" spans="2:8" ht="16.5" customHeight="1" x14ac:dyDescent="0.3">
      <c r="B963" s="28"/>
      <c r="C963" s="28"/>
      <c r="H963" s="24"/>
    </row>
    <row r="964" spans="2:8" ht="16.5" customHeight="1" x14ac:dyDescent="0.3">
      <c r="B964" s="28"/>
      <c r="C964" s="28"/>
      <c r="H964" s="24"/>
    </row>
    <row r="965" spans="2:8" ht="16.5" customHeight="1" x14ac:dyDescent="0.3">
      <c r="B965" s="28"/>
      <c r="C965" s="28"/>
      <c r="H965" s="24"/>
    </row>
    <row r="966" spans="2:8" ht="16.5" customHeight="1" x14ac:dyDescent="0.3">
      <c r="B966" s="28"/>
      <c r="C966" s="28"/>
      <c r="H966" s="24"/>
    </row>
    <row r="967" spans="2:8" ht="16.5" customHeight="1" x14ac:dyDescent="0.3">
      <c r="B967" s="28"/>
      <c r="C967" s="28"/>
      <c r="H967" s="24"/>
    </row>
    <row r="968" spans="2:8" ht="16.5" customHeight="1" x14ac:dyDescent="0.3">
      <c r="B968" s="28"/>
      <c r="C968" s="28"/>
      <c r="H968" s="24"/>
    </row>
    <row r="969" spans="2:8" ht="16.5" customHeight="1" x14ac:dyDescent="0.3">
      <c r="B969" s="28"/>
      <c r="C969" s="28"/>
      <c r="H969" s="24"/>
    </row>
    <row r="970" spans="2:8" ht="16.5" customHeight="1" x14ac:dyDescent="0.3">
      <c r="B970" s="28"/>
      <c r="C970" s="28"/>
      <c r="H970" s="24"/>
    </row>
    <row r="971" spans="2:8" ht="16.5" customHeight="1" x14ac:dyDescent="0.3">
      <c r="B971" s="28"/>
      <c r="C971" s="28"/>
      <c r="H971" s="24"/>
    </row>
    <row r="972" spans="2:8" ht="16.5" customHeight="1" x14ac:dyDescent="0.3">
      <c r="B972" s="28"/>
      <c r="C972" s="28"/>
      <c r="H972" s="24"/>
    </row>
    <row r="973" spans="2:8" ht="16.5" customHeight="1" x14ac:dyDescent="0.3">
      <c r="B973" s="28"/>
      <c r="C973" s="28"/>
      <c r="H973" s="24"/>
    </row>
    <row r="974" spans="2:8" ht="16.5" customHeight="1" x14ac:dyDescent="0.3">
      <c r="B974" s="28"/>
      <c r="C974" s="28"/>
      <c r="H974" s="24"/>
    </row>
    <row r="975" spans="2:8" ht="16.5" customHeight="1" x14ac:dyDescent="0.3">
      <c r="B975" s="28"/>
      <c r="C975" s="28"/>
      <c r="H975" s="24"/>
    </row>
    <row r="976" spans="2:8" ht="16.5" customHeight="1" x14ac:dyDescent="0.3">
      <c r="B976" s="28"/>
      <c r="C976" s="28"/>
      <c r="H976" s="24"/>
    </row>
    <row r="977" spans="2:8" ht="16.5" customHeight="1" x14ac:dyDescent="0.3">
      <c r="B977" s="28"/>
      <c r="C977" s="28"/>
      <c r="H977" s="24"/>
    </row>
    <row r="978" spans="2:8" ht="16.5" customHeight="1" x14ac:dyDescent="0.3">
      <c r="B978" s="28"/>
      <c r="C978" s="28"/>
      <c r="H978" s="24"/>
    </row>
    <row r="979" spans="2:8" ht="16.5" customHeight="1" x14ac:dyDescent="0.3">
      <c r="B979" s="28"/>
      <c r="C979" s="28"/>
      <c r="H979" s="24"/>
    </row>
    <row r="980" spans="2:8" ht="16.5" customHeight="1" x14ac:dyDescent="0.3">
      <c r="B980" s="28"/>
      <c r="C980" s="28"/>
      <c r="H980" s="24"/>
    </row>
    <row r="981" spans="2:8" ht="16.5" customHeight="1" x14ac:dyDescent="0.3">
      <c r="B981" s="28"/>
      <c r="C981" s="28"/>
      <c r="H981" s="24"/>
    </row>
    <row r="982" spans="2:8" ht="16.5" customHeight="1" x14ac:dyDescent="0.3">
      <c r="B982" s="28"/>
      <c r="C982" s="28"/>
      <c r="H982" s="24"/>
    </row>
    <row r="983" spans="2:8" ht="16.5" customHeight="1" x14ac:dyDescent="0.3">
      <c r="B983" s="28"/>
      <c r="C983" s="28"/>
      <c r="H983" s="24"/>
    </row>
    <row r="984" spans="2:8" ht="16.5" customHeight="1" x14ac:dyDescent="0.3">
      <c r="B984" s="28"/>
      <c r="C984" s="28"/>
      <c r="H984" s="24"/>
    </row>
    <row r="985" spans="2:8" ht="16.5" customHeight="1" x14ac:dyDescent="0.3">
      <c r="B985" s="28"/>
      <c r="C985" s="28"/>
      <c r="H985" s="24"/>
    </row>
    <row r="986" spans="2:8" ht="16.5" customHeight="1" x14ac:dyDescent="0.3">
      <c r="B986" s="28"/>
      <c r="C986" s="28"/>
      <c r="H986" s="24"/>
    </row>
    <row r="987" spans="2:8" ht="16.5" customHeight="1" x14ac:dyDescent="0.3">
      <c r="B987" s="28"/>
      <c r="C987" s="28"/>
      <c r="H987" s="24"/>
    </row>
    <row r="988" spans="2:8" ht="16.5" customHeight="1" x14ac:dyDescent="0.3">
      <c r="B988" s="28"/>
      <c r="C988" s="28"/>
      <c r="H988" s="24"/>
    </row>
    <row r="989" spans="2:8" ht="16.5" customHeight="1" x14ac:dyDescent="0.3">
      <c r="B989" s="28"/>
      <c r="C989" s="28"/>
      <c r="H989" s="24"/>
    </row>
    <row r="990" spans="2:8" ht="16.5" customHeight="1" x14ac:dyDescent="0.3">
      <c r="B990" s="28"/>
      <c r="C990" s="28"/>
      <c r="H990" s="24"/>
    </row>
    <row r="991" spans="2:8" ht="16.5" customHeight="1" x14ac:dyDescent="0.3">
      <c r="B991" s="28"/>
      <c r="C991" s="28"/>
      <c r="H991" s="24"/>
    </row>
    <row r="992" spans="2:8" ht="16.5" customHeight="1" x14ac:dyDescent="0.3">
      <c r="B992" s="28"/>
      <c r="C992" s="28"/>
      <c r="H992" s="24"/>
    </row>
    <row r="993" spans="2:8" ht="16.5" customHeight="1" x14ac:dyDescent="0.3">
      <c r="B993" s="28"/>
      <c r="C993" s="28"/>
      <c r="H993" s="24"/>
    </row>
    <row r="994" spans="2:8" ht="16.5" customHeight="1" x14ac:dyDescent="0.3">
      <c r="B994" s="28"/>
      <c r="C994" s="28"/>
      <c r="H994" s="24"/>
    </row>
    <row r="995" spans="2:8" ht="16.5" customHeight="1" x14ac:dyDescent="0.3">
      <c r="B995" s="28"/>
      <c r="C995" s="28"/>
      <c r="H995" s="24"/>
    </row>
    <row r="996" spans="2:8" ht="16.5" customHeight="1" x14ac:dyDescent="0.3">
      <c r="B996" s="28"/>
      <c r="C996" s="28"/>
      <c r="H996" s="24"/>
    </row>
    <row r="997" spans="2:8" ht="16.5" customHeight="1" x14ac:dyDescent="0.3">
      <c r="B997" s="28"/>
      <c r="C997" s="28"/>
      <c r="H997" s="24"/>
    </row>
    <row r="998" spans="2:8" ht="16.5" customHeight="1" x14ac:dyDescent="0.3">
      <c r="B998" s="28"/>
      <c r="C998" s="28"/>
      <c r="H998" s="24"/>
    </row>
    <row r="999" spans="2:8" ht="16.5" customHeight="1" x14ac:dyDescent="0.3">
      <c r="B999" s="28"/>
      <c r="C999" s="28"/>
      <c r="H999" s="24"/>
    </row>
    <row r="1000" spans="2:8" ht="16.5" customHeight="1" x14ac:dyDescent="0.3">
      <c r="B1000" s="28"/>
      <c r="C1000" s="28"/>
      <c r="H1000" s="24"/>
    </row>
  </sheetData>
  <mergeCells count="2">
    <mergeCell ref="B1:D1"/>
    <mergeCell ref="H1:K1"/>
  </mergeCells>
  <pageMargins left="0.7" right="0.7" top="0.75" bottom="0.75"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_nAgent</vt:lpstr>
      <vt:lpstr>_nDate</vt:lpstr>
      <vt:lpstr>_nGrade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2024-04-12T13:40:33Z</dcterms:modified>
</cp:coreProperties>
</file>