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9F72AECA-9EAB-4FE7-8234-419C64004A3D}" xr6:coauthVersionLast="47" xr6:coauthVersionMax="47" xr10:uidLastSave="{00000000-0000-0000-0000-000000000000}"/>
  <bookViews>
    <workbookView xWindow="-108" yWindow="-108" windowWidth="23256" windowHeight="12456" xr2:uid="{E63FEAF0-1E5E-4907-9FA7-7687370CAB07}"/>
  </bookViews>
  <sheets>
    <sheet name="Case" sheetId="29" r:id="rId1"/>
    <sheet name="Answers" sheetId="25" r:id="rId2"/>
    <sheet name="Sausages" sheetId="26" r:id="rId3"/>
    <sheet name="Orders" sheetId="27" r:id="rId4"/>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3" hidden="1">Orders!$A$1:$C$501</definedName>
    <definedName name="eng">_xlfn.LAMBDA(_xlpm.a,_xlfn.TRANSLATE(_xlpm.a,"de","en"))</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Answers!$K$7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8" i="29" l="1"/>
  <c r="I109" i="29"/>
  <c r="I110" i="29"/>
  <c r="I111" i="29"/>
  <c r="I112" i="29"/>
  <c r="I113" i="29"/>
  <c r="I114" i="29"/>
  <c r="I115" i="29"/>
  <c r="I116" i="29"/>
  <c r="I117" i="29"/>
  <c r="I118" i="29"/>
  <c r="I119" i="29"/>
  <c r="I120" i="29"/>
  <c r="I121" i="29"/>
  <c r="I122" i="29"/>
  <c r="I123" i="29"/>
  <c r="I124" i="29"/>
  <c r="I125" i="29"/>
  <c r="I126" i="29"/>
  <c r="I127" i="29"/>
  <c r="I107" i="29"/>
  <c r="I106" i="29"/>
  <c r="I74" i="29"/>
  <c r="I75" i="29"/>
  <c r="I76" i="29"/>
  <c r="I77" i="29"/>
  <c r="I78" i="29"/>
  <c r="I79" i="29"/>
  <c r="I80" i="29"/>
  <c r="I81" i="29"/>
  <c r="I82" i="29"/>
  <c r="I83" i="29"/>
  <c r="I84" i="29"/>
  <c r="I85" i="29"/>
  <c r="I86" i="29"/>
  <c r="I87" i="29"/>
  <c r="I88" i="29"/>
  <c r="I89" i="29"/>
  <c r="I90" i="29"/>
  <c r="I91" i="29"/>
  <c r="I92" i="29"/>
  <c r="I93" i="29"/>
  <c r="I73" i="29"/>
  <c r="I72" i="29"/>
  <c r="H41" i="29"/>
  <c r="H42" i="29"/>
  <c r="H43" i="29"/>
  <c r="H44" i="29"/>
  <c r="H45" i="29"/>
  <c r="H46" i="29"/>
  <c r="H47" i="29"/>
  <c r="H48" i="29"/>
  <c r="H49" i="29"/>
  <c r="H50" i="29"/>
  <c r="H51" i="29"/>
  <c r="H52" i="29"/>
  <c r="H53" i="29"/>
  <c r="H54" i="29"/>
  <c r="H55" i="29"/>
  <c r="H56" i="29"/>
  <c r="H57" i="29"/>
  <c r="H58" i="29"/>
  <c r="H59" i="29"/>
  <c r="H60" i="29"/>
  <c r="H40" i="29"/>
  <c r="H39" i="29"/>
  <c r="F264" i="29" l="1"/>
  <c r="F263" i="29"/>
  <c r="F262" i="29"/>
  <c r="F261" i="29"/>
  <c r="F260" i="29"/>
  <c r="F259" i="29"/>
  <c r="F258" i="29"/>
  <c r="F257" i="29"/>
  <c r="F256" i="29"/>
  <c r="F255" i="29"/>
  <c r="F254" i="29"/>
  <c r="F253" i="29"/>
  <c r="F252" i="29"/>
  <c r="F251" i="29"/>
  <c r="F250" i="29"/>
  <c r="F249" i="29"/>
  <c r="F248" i="29"/>
  <c r="F247" i="29"/>
  <c r="F246" i="29"/>
  <c r="F245" i="29"/>
  <c r="F243" i="29"/>
  <c r="F226" i="29"/>
  <c r="F225" i="29"/>
  <c r="F224" i="29"/>
  <c r="F223" i="29"/>
  <c r="F222" i="29"/>
  <c r="F221" i="29"/>
  <c r="F220" i="29"/>
  <c r="F219" i="29"/>
  <c r="F218" i="29"/>
  <c r="F217" i="29"/>
  <c r="F216" i="29"/>
  <c r="F215" i="29"/>
  <c r="F214" i="29"/>
  <c r="F213" i="29"/>
  <c r="F212" i="29"/>
  <c r="F211" i="29"/>
  <c r="F210" i="29"/>
  <c r="F209" i="29"/>
  <c r="F208" i="29"/>
  <c r="F207" i="29"/>
  <c r="F205" i="29"/>
  <c r="F193" i="29"/>
  <c r="F192" i="29"/>
  <c r="F191" i="29"/>
  <c r="F190" i="29"/>
  <c r="F189" i="29"/>
  <c r="F188" i="29"/>
  <c r="F187" i="29"/>
  <c r="F186" i="29"/>
  <c r="F185" i="29"/>
  <c r="F184" i="29"/>
  <c r="F183" i="29"/>
  <c r="F182" i="29"/>
  <c r="F181" i="29"/>
  <c r="F180" i="29"/>
  <c r="F179" i="29"/>
  <c r="F178" i="29"/>
  <c r="F177" i="29"/>
  <c r="F176" i="29"/>
  <c r="F175" i="29"/>
  <c r="F174" i="29"/>
  <c r="F172" i="29"/>
  <c r="F160" i="29"/>
  <c r="F159" i="29"/>
  <c r="F158" i="29"/>
  <c r="F157" i="29"/>
  <c r="F156" i="29"/>
  <c r="F155" i="29"/>
  <c r="F154" i="29"/>
  <c r="F153" i="29"/>
  <c r="F152" i="29"/>
  <c r="F151" i="29"/>
  <c r="F150" i="29"/>
  <c r="F149" i="29"/>
  <c r="F148" i="29"/>
  <c r="F147" i="29"/>
  <c r="F146" i="29"/>
  <c r="F145" i="29"/>
  <c r="F144" i="29"/>
  <c r="F143" i="29"/>
  <c r="F142" i="29"/>
  <c r="F141" i="29"/>
  <c r="F139" i="29"/>
  <c r="F127" i="29"/>
  <c r="F126" i="29"/>
  <c r="F125" i="29"/>
  <c r="F124" i="29"/>
  <c r="F123" i="29"/>
  <c r="F122" i="29"/>
  <c r="F121" i="29"/>
  <c r="F120" i="29"/>
  <c r="F119" i="29"/>
  <c r="F118" i="29"/>
  <c r="F117" i="29"/>
  <c r="F116" i="29"/>
  <c r="F115" i="29"/>
  <c r="F114" i="29"/>
  <c r="F113" i="29"/>
  <c r="F112" i="29"/>
  <c r="F111" i="29"/>
  <c r="F110" i="29"/>
  <c r="F109" i="29"/>
  <c r="F108" i="29"/>
  <c r="F106" i="29"/>
  <c r="F93" i="29"/>
  <c r="F92" i="29"/>
  <c r="F91" i="29"/>
  <c r="F90" i="29"/>
  <c r="F89" i="29"/>
  <c r="F88" i="29"/>
  <c r="F87" i="29"/>
  <c r="F86" i="29"/>
  <c r="F85" i="29"/>
  <c r="F84" i="29"/>
  <c r="F83" i="29"/>
  <c r="F82" i="29"/>
  <c r="F81" i="29"/>
  <c r="F80" i="29"/>
  <c r="F79" i="29"/>
  <c r="F78" i="29"/>
  <c r="F77" i="29"/>
  <c r="F76" i="29"/>
  <c r="F75" i="29"/>
  <c r="F74" i="29"/>
  <c r="F72" i="29"/>
  <c r="F60" i="29"/>
  <c r="F59" i="29"/>
  <c r="F58" i="29"/>
  <c r="F57" i="29"/>
  <c r="F56" i="29"/>
  <c r="F55" i="29"/>
  <c r="F54" i="29"/>
  <c r="F53" i="29"/>
  <c r="F52" i="29"/>
  <c r="F51" i="29"/>
  <c r="F50" i="29"/>
  <c r="F49" i="29"/>
  <c r="F48" i="29"/>
  <c r="F47" i="29"/>
  <c r="F46" i="29"/>
  <c r="F45" i="29"/>
  <c r="F44" i="29"/>
  <c r="F43" i="29"/>
  <c r="F42" i="29"/>
  <c r="F41" i="29"/>
  <c r="J31" i="29" s="1" a="1"/>
  <c r="J31" i="29" s="1"/>
  <c r="F39" i="29"/>
  <c r="F26" i="29"/>
  <c r="F25" i="29"/>
  <c r="F24" i="29"/>
  <c r="F23" i="29"/>
  <c r="F22" i="29"/>
  <c r="B245" i="29" a="1"/>
  <c r="B245" i="29" s="1"/>
  <c r="B207" i="29" a="1"/>
  <c r="B207" i="29" s="1"/>
  <c r="B174" i="29" a="1"/>
  <c r="B174" i="29" s="1"/>
  <c r="B141" i="29" a="1"/>
  <c r="B141" i="29" s="1"/>
  <c r="B108" i="29" a="1"/>
  <c r="B108" i="29" s="1"/>
  <c r="B74" i="29" a="1"/>
  <c r="B74" i="29" s="1"/>
  <c r="B244" i="25" a="1"/>
  <c r="B244" i="25" s="1"/>
  <c r="B206" i="25" a="1"/>
  <c r="B206" i="25" s="1"/>
  <c r="B173" i="25" a="1"/>
  <c r="B173" i="25" s="1"/>
  <c r="B140" i="25" a="1"/>
  <c r="B140" i="25" s="1"/>
  <c r="B107" i="25" a="1"/>
  <c r="B107" i="25" s="1"/>
  <c r="B74" i="25" a="1"/>
  <c r="B74" i="2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<sst xmlns="http://schemas.openxmlformats.org/spreadsheetml/2006/main" count="1765" uniqueCount="192">
  <si>
    <t>Level 1</t>
  </si>
  <si>
    <t>Level</t>
  </si>
  <si>
    <t>Level 2</t>
  </si>
  <si>
    <t>Level 3</t>
  </si>
  <si>
    <t>Level 4</t>
  </si>
  <si>
    <t>Level 5</t>
  </si>
  <si>
    <t>Bonus 1</t>
  </si>
  <si>
    <t>Bonus 2</t>
  </si>
  <si>
    <t>Bonus 3</t>
  </si>
  <si>
    <t>N/A</t>
  </si>
  <si>
    <t>Benjamin Weber</t>
  </si>
  <si>
    <t>Level 6</t>
  </si>
  <si>
    <t>Level 7</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</si>
  <si>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</si>
  <si>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</si>
  <si>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</si>
  <si>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</si>
  <si>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</si>
  <si>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</si>
  <si>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</si>
  <si>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</si>
  <si>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</si>
  <si>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</si>
  <si>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</si>
  <si>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</si>
  <si>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Die Antwort ist deswegen "Ja".</t>
  </si>
  <si>
    <t>Einfach</t>
  </si>
  <si>
    <t>Mittel</t>
  </si>
  <si>
    <t>Schwer</t>
  </si>
  <si>
    <t>Sehr Einfach</t>
  </si>
  <si>
    <t>Sehr Schwer</t>
  </si>
  <si>
    <t>Österreich</t>
  </si>
  <si>
    <t>Deutschland</t>
  </si>
  <si>
    <t>Schweiz</t>
  </si>
  <si>
    <t>Ja</t>
  </si>
  <si>
    <t>Beispiel4</t>
  </si>
  <si>
    <t>Beispiel5</t>
  </si>
  <si>
    <t>Beispiel6</t>
  </si>
  <si>
    <t>Beispiel7</t>
  </si>
  <si>
    <t>Fragen</t>
  </si>
  <si>
    <t>Wurst</t>
  </si>
  <si>
    <t>Bratwurst</t>
  </si>
  <si>
    <t>Weißwurst</t>
  </si>
  <si>
    <t>Currywurst</t>
  </si>
  <si>
    <t>Nürnberger Rostbratwurst</t>
  </si>
  <si>
    <t>Bockwurst</t>
  </si>
  <si>
    <t>Knackwurst</t>
  </si>
  <si>
    <t>Landjäger</t>
  </si>
  <si>
    <t>Debreziner</t>
  </si>
  <si>
    <t>Käsekrainer</t>
  </si>
  <si>
    <t>Frankfurter Würstel</t>
  </si>
  <si>
    <t>Burenwurst</t>
  </si>
  <si>
    <t>Blunzn</t>
  </si>
  <si>
    <t>St. Galler Bratwurst</t>
  </si>
  <si>
    <t>Cervelat</t>
  </si>
  <si>
    <t>Saucisson Vaudois</t>
  </si>
  <si>
    <t>Kalbsbratwurst</t>
  </si>
  <si>
    <t>Appenzeller Siedwurst</t>
  </si>
  <si>
    <t>Meraner Wurst</t>
  </si>
  <si>
    <t>Italien</t>
  </si>
  <si>
    <t>Mettwurst</t>
  </si>
  <si>
    <t>Hirschwurst</t>
  </si>
  <si>
    <t>Alles Wurst</t>
  </si>
  <si>
    <t>FMWC DACH</t>
  </si>
  <si>
    <r>
      <rPr>
        <b/>
        <sz val="11"/>
        <color theme="1"/>
        <rFont val="Roboto"/>
      </rPr>
      <t xml:space="preserve">Herzlich Willkommen bei FMWC DACH!
</t>
    </r>
    <r>
      <rPr>
        <sz val="11"/>
        <color theme="1"/>
        <rFont val="Roboto"/>
      </rPr>
      <t xml:space="preserve">Dieser Case ist der erste Case von FMWC DACH. Das Ziel ist es neue Teilnehmer mit dem Format bekanntzumachen. Probiere ihn aus und registriere dich jetzt für die erste Ausgabe der deutschsprachigen Excel-Meisterschaft.
</t>
    </r>
    <r>
      <rPr>
        <b/>
        <sz val="11"/>
        <color theme="1"/>
        <rFont val="Roboto"/>
      </rPr>
      <t xml:space="preserve">Zum Case
</t>
    </r>
    <r>
      <rPr>
        <sz val="11"/>
        <color theme="1"/>
        <rFont val="Roboto"/>
      </rPr>
      <t xml:space="preserve">Im Case "Alles Wurst" ist es deine Aufgabe unterschiedliche Würste aus den verschiedenen Deutschsprachigen Regionen zu begutachten und einzelne Fragen zu ihnen zu beantworten.
Zur Beantwortung der jeweiligen Fragen ist es notwendig, die Tabellen auf den Tabellenblättern "Würste" und "Bestellungen" zu berücksichtigen.
Wir wünschen viel Erfolg und Spaß und freuen uns dich hoffentlich bei den nächsten FMWC DACH Turnieren willkommen zu heißen!
</t>
    </r>
  </si>
  <si>
    <t>Wie lange braucht diese Wurst?</t>
  </si>
  <si>
    <t>Jede Wurst muss unterschiedlich lang gekocht/gebacken/gegrillt werden.</t>
  </si>
  <si>
    <t>Wie lange muss die angegebene Wurst zubereitet wer den, damit sie fertig ist?</t>
  </si>
  <si>
    <t>Beispiel2</t>
  </si>
  <si>
    <t>Beispiel3</t>
  </si>
  <si>
    <t>Ist diese Wurst fertig?</t>
  </si>
  <si>
    <t>Die gegebene Wurst wird für die angegebene Zeit zubereitet.</t>
  </si>
  <si>
    <t>Hat sie die Mindestzeit erreicht? Antworte mit "Ja", wenn sie erreicht wurde und mit "Nein", wenn nicht.</t>
  </si>
  <si>
    <t>Ist sie essbar?</t>
  </si>
  <si>
    <t>Eine Wurst kann auch zu lange zubereitet werden.</t>
  </si>
  <si>
    <t>Ist die Wurst noch essbar? (weder Minimalzeit unterschritten, als auch Maximalzeit überschritten)</t>
  </si>
  <si>
    <t>Zubereitungszeit</t>
  </si>
  <si>
    <t>Wie häufig?</t>
  </si>
  <si>
    <t>Die Bestellungen der einzelnen Würste kann im Tabellenblatt Bestellungen eingesehen werden.</t>
  </si>
  <si>
    <t>Wie häufig wurde die jeweilige Wurst bestellt?</t>
  </si>
  <si>
    <t>Maximaler Preis</t>
  </si>
  <si>
    <t>Preisunterschiede</t>
  </si>
  <si>
    <t>Außerhalb des Herkunftslandes</t>
  </si>
  <si>
    <t>Eine Wurst wird sowohl im Herkunftsland, als auch außerhalb dieses bestellt. Das Herkunftsland ist im Tabellenblatt Würste angegeben. Auch, wenn eine Region aus mehreren Ländern kommt ist jeweils nur ein Land angegeben.</t>
  </si>
  <si>
    <t>Wie häufig wird die gegebene Wurst außerhalb der Heimatregion bestellt?</t>
  </si>
  <si>
    <t>Bei jeder Bestellung kostet eine Wurst unterschiedlich viel.</t>
  </si>
  <si>
    <t>Was ist der maximale Preis dieser Wurst in dem gegebenen Land?</t>
  </si>
  <si>
    <t>Land</t>
  </si>
  <si>
    <t>Der Preis im Herkunftsland ist Durchschnittlich ein anderer als in den anderen Ländern?</t>
  </si>
  <si>
    <t>Wie viel Prozent ist der durchschnittliche Preis im Herkunftsland höher/niedriger als durchschnittlich in allen anderen Ländern?</t>
  </si>
  <si>
    <t>Sollte der Preis im Herkunftsland höher sein, so gib eine positive Zahl an. Sollte er niedriger sein, so gib eine negative Zahl an.</t>
  </si>
  <si>
    <t>Runde die Prozentzahl auf eine Kommastelle.</t>
  </si>
  <si>
    <t>Vorausgesetzt man bereitet alle Würste gleich lange zu. Was ist die maximale Anzahl an Würsten die dann essbar wären?</t>
  </si>
  <si>
    <t>In welchem Land werden die meisten Würste verkauft?</t>
  </si>
  <si>
    <t>Welche Wurst hat den längsten Namen?</t>
  </si>
  <si>
    <t>Wie viele Würste werden roh gegessen? Minimale und maximale Zubereitungszeit ist 0.</t>
  </si>
  <si>
    <t>Rostocker Wurst</t>
  </si>
  <si>
    <t>Beispiel: In Beispiel 1 ist die gesuchte Wurst die Currywurst. Laut der Tabelle im Tabellenblatt muss sie 5 Minuten zubereitet werden.</t>
  </si>
  <si>
    <r>
      <t>Die richtige Antwort ist demnach</t>
    </r>
    <r>
      <rPr>
        <b/>
        <sz val="11"/>
        <color theme="1"/>
        <rFont val="Roboto"/>
      </rPr>
      <t xml:space="preserve"> 5</t>
    </r>
    <r>
      <rPr>
        <sz val="11"/>
        <color theme="1"/>
        <rFont val="Roboto"/>
      </rPr>
      <t>.</t>
    </r>
  </si>
  <si>
    <r>
      <t xml:space="preserve">Beispiel: In Beispiel2 beträgt die Mindestzubereitungszeit laut Tabelle </t>
    </r>
    <r>
      <rPr>
        <b/>
        <sz val="11"/>
        <color theme="1"/>
        <rFont val="Roboto"/>
      </rPr>
      <t>5 Minuten</t>
    </r>
    <r>
      <rPr>
        <sz val="11"/>
        <color theme="1"/>
        <rFont val="Roboto"/>
      </rPr>
      <t>. Die Zubereitungszeit erreicht diese.</t>
    </r>
  </si>
  <si>
    <t>Beispiel: In Beispiel3 ist die minimale Zubereitungszeit einer Bratwurst 10 Minuten und die maximale beträgt 15.</t>
  </si>
  <si>
    <t>Die Wurst wird 10 Minuten zubereitet. Die minimale ist damit erreicht und die maximale nicht überschritten.</t>
  </si>
  <si>
    <t xml:space="preserve">Beispiel: In Beispiel4 ist die gesuchte Wurst die Debreziner Wurst. </t>
  </si>
  <si>
    <r>
      <t xml:space="preserve">Sie kommt insgesamt 22 mal im Tabellenblatt Bestellungen vor. Die Antwort ist also </t>
    </r>
    <r>
      <rPr>
        <b/>
        <sz val="11"/>
        <rFont val="Roboto"/>
      </rPr>
      <t>22</t>
    </r>
    <r>
      <rPr>
        <sz val="11"/>
        <rFont val="Roboto"/>
      </rPr>
      <t>.</t>
    </r>
  </si>
  <si>
    <t>Beispiel: In Beispiel5 ist die gesuchte Wurst die Kalbsbratwurst. Sie wird insgesamt 31 mal bestellt. 20 mal in der Schweiz, der Heimatregion der Wurst und 11 mal außerhalb der Schweiz.</t>
  </si>
  <si>
    <t>Die Antwort ist also 11.</t>
  </si>
  <si>
    <t>Beispiel: InBeispiel6 ist der gesuchte Preis der einer Currywurst in Österreich. Der teuerste Preis einer Currywurst ist 4,23.</t>
  </si>
  <si>
    <r>
      <t xml:space="preserve">Der teuerste Preis in Österreich jedoch nur </t>
    </r>
    <r>
      <rPr>
        <b/>
        <sz val="11"/>
        <color theme="1"/>
        <rFont val="Roboto"/>
      </rPr>
      <t>3,60</t>
    </r>
    <r>
      <rPr>
        <sz val="11"/>
        <color theme="1"/>
        <rFont val="Roboto"/>
      </rPr>
      <t>.</t>
    </r>
  </si>
  <si>
    <t>Sollte die Wurst entweder in der Herkunftsregion nicht verkauft werden, so antworte 0.</t>
  </si>
  <si>
    <t xml:space="preserve">In Beispiel 7 ist die gesuchte Wurst die Blunzn, welche aus Österreich kommt. </t>
  </si>
  <si>
    <t xml:space="preserve">Der Durchschnittspreis in Österreich liegt bei 1,97. </t>
  </si>
  <si>
    <t>Der Durchschnittspreis in allen anderen Regionen liegt bei 1,85.</t>
  </si>
  <si>
    <r>
      <t xml:space="preserve">Der prozentuelle Preisunterschied beträgt also </t>
    </r>
    <r>
      <rPr>
        <b/>
        <sz val="11"/>
        <color theme="1"/>
        <rFont val="Roboto"/>
      </rPr>
      <t>6,1%</t>
    </r>
    <r>
      <rPr>
        <sz val="11"/>
        <color theme="1"/>
        <rFont val="Roboto"/>
      </rPr>
      <t>.</t>
    </r>
  </si>
  <si>
    <t>Bei welcher Wurst ist der relative Preisunterschied zwischen Herkunftsland und allen anderen Ländern am größten?</t>
  </si>
  <si>
    <t>Nein</t>
  </si>
  <si>
    <t>FMWC DACH - Beispielcase</t>
  </si>
  <si>
    <t>All Sausage</t>
  </si>
  <si>
    <r>
      <t xml:space="preserve">Welcome to FMWC DACH!
</t>
    </r>
    <r>
      <rPr>
        <sz val="11"/>
        <color theme="1"/>
        <rFont val="Roboto"/>
      </rPr>
      <t>This case is the first case from FMWC DACH. The goal is to introduce new participants to the format. Try it out and register now for the first edition of the German-language Excel Championship.</t>
    </r>
    <r>
      <rPr>
        <b/>
        <sz val="11"/>
        <color theme="1"/>
        <rFont val="Roboto"/>
      </rPr>
      <t xml:space="preserve">
To the case
</t>
    </r>
    <r>
      <rPr>
        <sz val="11"/>
        <color theme="1"/>
        <rFont val="Roboto"/>
      </rPr>
      <t>In the case "All Sausage" it is your task to examine different sausages from the different German-speaking regions and answer individual questions about them.
To answer the respective questions, it is necessary to take into account the tables on the "Sausages" and "Orders" spreadsheets.</t>
    </r>
    <r>
      <rPr>
        <b/>
        <sz val="11"/>
        <color theme="1"/>
        <rFont val="Roboto"/>
      </rPr>
      <t xml:space="preserve">
</t>
    </r>
    <r>
      <rPr>
        <sz val="11"/>
        <color theme="1"/>
        <rFont val="Roboto"/>
      </rPr>
      <t>We wish you a lot of success and fun and look forward to welcoming you to the next FMWC DACH tournaments!</t>
    </r>
  </si>
  <si>
    <t>Sausage</t>
  </si>
  <si>
    <t>Country of origin</t>
  </si>
  <si>
    <t>Minimum cooking time</t>
  </si>
  <si>
    <t>Maximum cooking time</t>
  </si>
  <si>
    <t>Country of order</t>
  </si>
  <si>
    <t>Price</t>
  </si>
  <si>
    <t>To make it more exciting, there are 5 additional bonus tasks in addition to the 7 regular levels.</t>
  </si>
  <si>
    <t>How many sausages are eaten raw? Minimum and maximum preparation time is 0.</t>
  </si>
  <si>
    <t/>
  </si>
  <si>
    <t>Which sausage has the longest name?</t>
  </si>
  <si>
    <t>In which country are most sausages sold?</t>
  </si>
  <si>
    <t>Provided that you prepare all sausages for the same amount of time. What is the maximum number of sausages that would then be edible?</t>
  </si>
  <si>
    <t>For which sausage is the relative price difference between the country of origin and all other countries the largest?</t>
  </si>
  <si>
    <t>Very easy</t>
  </si>
  <si>
    <t>Easy</t>
  </si>
  <si>
    <t>Medium</t>
  </si>
  <si>
    <t>Hard</t>
  </si>
  <si>
    <t>Very Hard</t>
  </si>
  <si>
    <t>How long does this sausage take?</t>
  </si>
  <si>
    <t>Each sausage has to be cooked/baked/grilled for different lengths of time.</t>
  </si>
  <si>
    <t>How long does the specified sausage have to be prepared for it to be ready?</t>
  </si>
  <si>
    <t>Example: In example 1, the sausage you are looking for is the currywurst. According to the table in the spreadsheet, it must be prepared for 5 minutes.</t>
  </si>
  <si>
    <t>The correct answer is therefore 5.</t>
  </si>
  <si>
    <t>Answer</t>
  </si>
  <si>
    <t>Is this sausage ready?</t>
  </si>
  <si>
    <t>The given sausage is prepared for the specified time.</t>
  </si>
  <si>
    <t>Example: In example2, the minimum preparation time according to the table is 5 minutes. The preparation time reaches this.</t>
  </si>
  <si>
    <t>Has she reached the minimum time? Answer "Ja" if it has been achieved and "Nein" if not.</t>
  </si>
  <si>
    <t>The answer is therefore "Nein".</t>
  </si>
  <si>
    <t>A sausage can also be prepared for too long.</t>
  </si>
  <si>
    <t>Is the sausage still edible? (neither the minimum time nor the maximum time exceeded)</t>
  </si>
  <si>
    <t>Example: In example3, the minimum preparation time of a bratwurst is 10 minutes and the maximum is 15.</t>
  </si>
  <si>
    <t>The sausage is prepared for 10 minutes. The minimum is thus reached and the maximum is not exceeded.</t>
  </si>
  <si>
    <t>Answer "Ja" if the sausage is still edible and "Nein" if not.</t>
  </si>
  <si>
    <t>Preparation Time</t>
  </si>
  <si>
    <t>Country</t>
  </si>
  <si>
    <t>The orders of the individual sausages can be viewed in the Orders sheet.</t>
  </si>
  <si>
    <t>How often was the respective sausage ordered?</t>
  </si>
  <si>
    <t>Example: In example 4, the sausage you are looking for is the Debreziner sausage.</t>
  </si>
  <si>
    <t>It appears a total of 22 times in the Orders spreadsheet. So the answer is 22.</t>
  </si>
  <si>
    <t>A sausage is ordered both in the country of origin and outside it. The country of origin is indicated in the sausages sheet. Even if a Wust comes from several countries, only one country is indicated at a time.</t>
  </si>
  <si>
    <t>How often is the given sausage ordered outside the home region?</t>
  </si>
  <si>
    <t>So the answer is 11.</t>
  </si>
  <si>
    <t>Example: In Example 5, the sausage you are looking for is the Kalbsbratwurst. It will be ordered a total of 31 times. 20 times in Schweiz, the home region of sausage, and 11 times outside Schweiz.</t>
  </si>
  <si>
    <t>A sausage costs a different amount for each order.</t>
  </si>
  <si>
    <t>What is the maximum price of this sausage in a given country?</t>
  </si>
  <si>
    <t>Example: In example6, the price sought is that of a currywurst in Österreich. The most expensive price of a currywurst is 4.23.</t>
  </si>
  <si>
    <t>The most expensive price in Österreich, however, is only 3.60.</t>
  </si>
  <si>
    <t>The price in the country of origin is on average different than in the other countries?</t>
  </si>
  <si>
    <t>What percentage is the average price in the country of origin higher/lower than the average in all other countries?</t>
  </si>
  <si>
    <t>If the price is higher in the country of origin, enter a positive number. If it is lower, enter a negative number.</t>
  </si>
  <si>
    <t>Round the percentage to one decimal place.</t>
  </si>
  <si>
    <t>If the sausage is either not sold in the region of origin, answer 0.</t>
  </si>
  <si>
    <t>The average price in all other regions is 1.86.</t>
  </si>
  <si>
    <t>The percentage price difference is therefore 6.1%.</t>
  </si>
  <si>
    <t>In example 7, the sausage you are looking for is the Blunzn, which comes from Österreich.</t>
  </si>
  <si>
    <t>The average price in Österreich is 1.97.</t>
  </si>
  <si>
    <t>Points</t>
  </si>
  <si>
    <t>Game #</t>
  </si>
  <si>
    <t>Example1</t>
  </si>
  <si>
    <t>Example2</t>
  </si>
  <si>
    <t>Example7</t>
  </si>
  <si>
    <t>Example6</t>
  </si>
  <si>
    <t>Example5</t>
  </si>
  <si>
    <t>Example4</t>
  </si>
  <si>
    <t>Example3</t>
  </si>
  <si>
    <t>Is it edible?</t>
  </si>
  <si>
    <t>How often?</t>
  </si>
  <si>
    <t>Outside the home-region</t>
  </si>
  <si>
    <t>Maximum Price</t>
  </si>
  <si>
    <t>Price differences</t>
  </si>
  <si>
    <t>Related to Level</t>
  </si>
  <si>
    <t>Question</t>
  </si>
  <si>
    <t>Current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</si>
</sst>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000"/>
    <numFmt numFmtId="166" formatCode="0.0%"/>
  </numFmts>
  <fonts count="24">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b/>
      <sz val="36"/>
      <color theme="1"/>
      <name val="ROBOTECH GP"/>
      <family val="2"/>
    </font>
  </fonts>
  <fills count="9">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s>
  <borders count="2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theme="0" tint="-0.499984740745262"/>
      </left>
      <right style="thin">
        <color theme="0" tint="-0.499984740745262"/>
      </right>
      <top/>
      <bottom/>
      <diagonal/>
    </border>
    <border>
      <left/>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bottom style="medium">
        <color indexed="64"/>
      </bottom>
      <diagonal/>
    </border>
    <border>
      <left style="thin">
        <color theme="0" tint="-0.499984740745262"/>
      </left>
      <right style="thin">
        <color theme="0" tint="-0.499984740745262"/>
      </right>
      <top style="thin">
        <color theme="0" tint="-0.499984740745262"/>
      </top>
      <bottom/>
      <diagonal/>
    </border>
  </borders>
  <cellStyleXfs count="5">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xf numFmtId="9" fontId="22" fillId="0" borderId="0" applyFont="0" applyFill="0" applyBorder="0" applyAlignment="0" applyProtection="0"/>
  </cellStyleXfs>
  <cellXfs count="80">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8" xfId="0" applyFont="1" applyFill="1" applyBorder="1" applyAlignment="1">
      <alignment horizontal="center" vertical="center"/>
    </xf>
    <xf numFmtId="0" fontId="16" fillId="7" borderId="7" xfId="0" applyFont="1" applyFill="1" applyBorder="1" applyAlignment="1">
      <alignment horizontal="center" vertical="center"/>
    </xf>
    <xf numFmtId="0" fontId="10" fillId="2" borderId="11"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2" fillId="2" borderId="11" xfId="0" applyFont="1" applyFill="1" applyBorder="1" applyAlignment="1">
      <alignment horizontal="center" vertical="center"/>
    </xf>
    <xf numFmtId="0" fontId="9" fillId="4" borderId="7" xfId="0" applyFont="1" applyFill="1" applyBorder="1" applyAlignment="1">
      <alignment horizontal="center" vertical="center" wrapText="1"/>
    </xf>
    <xf numFmtId="3" fontId="9" fillId="4" borderId="7" xfId="0" applyNumberFormat="1" applyFont="1" applyFill="1" applyBorder="1" applyAlignment="1">
      <alignment horizontal="center" vertical="center"/>
    </xf>
    <xf numFmtId="0" fontId="9" fillId="4" borderId="8" xfId="0" applyFont="1" applyFill="1" applyBorder="1" applyAlignment="1">
      <alignment horizontal="centerContinuous" vertical="center"/>
    </xf>
    <xf numFmtId="0" fontId="9" fillId="4" borderId="10"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3" fontId="14" fillId="0" borderId="6" xfId="1" applyNumberFormat="1" applyFont="1" applyBorder="1" applyAlignment="1">
      <alignment horizontal="center" vertical="center" wrapText="1"/>
    </xf>
    <xf numFmtId="3" fontId="14" fillId="0" borderId="13" xfId="1" applyNumberFormat="1" applyFont="1" applyBorder="1" applyAlignment="1">
      <alignment horizontal="center" vertical="center" wrapText="1"/>
    </xf>
    <xf numFmtId="0" fontId="9" fillId="4" borderId="7" xfId="0" applyFont="1" applyFill="1" applyBorder="1" applyAlignment="1">
      <alignment horizontal="centerContinuous" vertical="center"/>
    </xf>
    <xf numFmtId="3" fontId="14" fillId="0" borderId="16" xfId="1" applyNumberFormat="1" applyFont="1" applyBorder="1" applyAlignment="1">
      <alignment horizontal="center" vertical="center" wrapText="1"/>
    </xf>
    <xf numFmtId="0" fontId="9" fillId="4" borderId="7"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7" xfId="0" applyFont="1" applyFill="1" applyBorder="1" applyAlignment="1">
      <alignment horizontal="center" vertical="center"/>
    </xf>
    <xf numFmtId="1" fontId="13" fillId="5" borderId="12"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0" fontId="11" fillId="0" borderId="4" xfId="1" applyFont="1" applyBorder="1" applyAlignment="1">
      <alignment horizontal="left" vertical="center" wrapText="1"/>
    </xf>
    <xf numFmtId="14" fontId="11" fillId="0" borderId="4" xfId="1" applyNumberFormat="1" applyFont="1" applyBorder="1" applyAlignment="1">
      <alignment horizontal="left" vertical="center" wrapText="1"/>
    </xf>
    <xf numFmtId="0" fontId="11" fillId="0" borderId="4" xfId="1" applyFont="1" applyBorder="1" applyAlignment="1">
      <alignment horizontal="left" vertical="center"/>
    </xf>
    <xf numFmtId="14" fontId="14" fillId="0" borderId="16" xfId="1" applyNumberFormat="1" applyFont="1" applyBorder="1" applyAlignment="1">
      <alignment horizontal="center" vertical="center" wrapText="1"/>
    </xf>
    <xf numFmtId="1" fontId="2" fillId="2" borderId="0" xfId="1" applyNumberFormat="1" applyFont="1" applyFill="1"/>
    <xf numFmtId="14" fontId="2" fillId="2" borderId="0" xfId="1" applyNumberFormat="1" applyFont="1" applyFill="1"/>
    <xf numFmtId="164" fontId="11" fillId="0" borderId="4" xfId="3" applyFont="1" applyBorder="1" applyAlignment="1">
      <alignment horizontal="left" vertical="center" wrapText="1"/>
    </xf>
    <xf numFmtId="0" fontId="11" fillId="0" borderId="19" xfId="1" applyFont="1" applyBorder="1" applyAlignment="1">
      <alignment horizontal="left" vertical="center"/>
    </xf>
    <xf numFmtId="3" fontId="2" fillId="2" borderId="0" xfId="1" applyNumberFormat="1" applyFont="1" applyFill="1"/>
    <xf numFmtId="164" fontId="13" fillId="5" borderId="5" xfId="3" applyFont="1" applyFill="1" applyBorder="1" applyAlignment="1">
      <alignment horizontal="center" vertical="center"/>
    </xf>
    <xf numFmtId="166" fontId="13" fillId="5" borderId="5" xfId="4" applyNumberFormat="1" applyFont="1" applyFill="1" applyBorder="1" applyAlignment="1">
      <alignment horizontal="center" vertical="center"/>
    </xf>
    <xf numFmtId="0" fontId="3" fillId="2" borderId="0" xfId="1" applyFont="1" applyFill="1" applyAlignment="1">
      <alignment wrapText="1"/>
    </xf>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3" fillId="2" borderId="21" xfId="0" applyNumberFormat="1" applyFont="1" applyFill="1" applyBorder="1" applyAlignment="1">
      <alignment horizontal="center" vertical="center"/>
    </xf>
    <xf numFmtId="3" fontId="23" fillId="2" borderId="17" xfId="0" applyNumberFormat="1" applyFont="1" applyFill="1" applyBorder="1" applyAlignment="1">
      <alignment horizontal="center" vertical="center"/>
    </xf>
    <xf numFmtId="3" fontId="23" fillId="2" borderId="22" xfId="0" applyNumberFormat="1" applyFont="1" applyFill="1" applyBorder="1" applyAlignment="1">
      <alignment horizontal="center" vertical="center"/>
    </xf>
    <xf numFmtId="3" fontId="23" fillId="2" borderId="23" xfId="0" applyNumberFormat="1" applyFont="1" applyFill="1" applyBorder="1" applyAlignment="1">
      <alignment horizontal="center" vertical="center"/>
    </xf>
    <xf numFmtId="3" fontId="23" fillId="2" borderId="24" xfId="0" applyNumberFormat="1" applyFont="1" applyFill="1" applyBorder="1" applyAlignment="1">
      <alignment horizontal="center" vertical="center"/>
    </xf>
    <xf numFmtId="3" fontId="23" fillId="2" borderId="25" xfId="0" applyNumberFormat="1" applyFont="1" applyFill="1" applyBorder="1" applyAlignment="1">
      <alignment horizontal="center" vertical="center"/>
    </xf>
    <xf numFmtId="0" fontId="11" fillId="2" borderId="14" xfId="0" quotePrefix="1" applyFont="1" applyFill="1" applyBorder="1" applyAlignment="1">
      <alignment vertical="center"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2" xfId="0" applyFont="1" applyFill="1" applyBorder="1" applyAlignment="1">
      <alignment horizontal="center" vertical="center"/>
    </xf>
    <xf numFmtId="0" fontId="5" fillId="2" borderId="18" xfId="1" applyFont="1" applyFill="1" applyBorder="1" applyAlignment="1">
      <alignment horizontal="left" vertical="distributed" wrapText="1"/>
    </xf>
    <xf numFmtId="0" fontId="2" fillId="2" borderId="18" xfId="1" applyFont="1" applyFill="1" applyBorder="1" applyAlignment="1">
      <alignment horizontal="left" vertical="distributed" wrapText="1"/>
    </xf>
    <xf numFmtId="0" fontId="2" fillId="2" borderId="17" xfId="1" applyFont="1" applyFill="1" applyBorder="1" applyAlignment="1">
      <alignment horizontal="left" vertical="distributed" wrapText="1"/>
    </xf>
    <xf numFmtId="0" fontId="11" fillId="2" borderId="15" xfId="0" quotePrefix="1" applyFont="1" applyFill="1" applyBorder="1" applyAlignment="1">
      <alignment vertical="center" wrapText="1"/>
    </xf>
    <xf numFmtId="0" fontId="0" fillId="0" borderId="18"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9" fillId="4" borderId="26" xfId="0" applyFont="1" applyFill="1" applyBorder="1" applyAlignment="1">
      <alignment horizontal="center" vertical="center"/>
    </xf>
    <xf numFmtId="0" fontId="11" fillId="0" borderId="27" xfId="1" applyFont="1" applyBorder="1" applyAlignment="1">
      <alignment horizontal="left" vertical="center"/>
    </xf>
    <xf numFmtId="14" fontId="11" fillId="0" borderId="27" xfId="1" applyNumberFormat="1" applyFont="1" applyBorder="1" applyAlignment="1">
      <alignment horizontal="left" vertical="center" wrapText="1"/>
    </xf>
  </cellXfs>
  <cellStyles count="5">
    <cellStyle name="Comma" xfId="3" builtinId="3"/>
    <cellStyle name="Hyperlink 2" xfId="2" xr:uid="{0FF13BA6-6DD6-4112-A86D-713263B18256}"/>
    <cellStyle name="Normal" xfId="0" builtinId="0"/>
    <cellStyle name="Normal 3" xfId="1" xr:uid="{9305513A-68B4-405A-BD04-11A009C3A3EC}"/>
    <cellStyle name="Percent" xfId="4" builtinId="5"/>
  </cellStyles>
  <dxfs count="8">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numFmt numFmtId="19" formatCode="dd/mm/yyyy"/>
      <alignment horizontal="left"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2"/>
        <color theme="7" tint="-0.499984740745262"/>
        <name val="Roboto"/>
        <scheme val="none"/>
      </font>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border outline="0">
        <bottom style="medium">
          <color indexed="64"/>
        </bottom>
      </border>
    </dxf>
    <dxf>
      <border outline="0">
        <top style="medium">
          <color indexed="64"/>
        </top>
        <bottom style="thin">
          <color theme="0" tint="-0.499984740745262"/>
        </bottom>
      </border>
    </dxf>
  </dxfs>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6C5A6-0706-4047-8ED5-E841415D1BB1}" name="_tSausage" displayName="_tSausage" ref="A1:D22" totalsRowShown="0" headerRowDxfId="0" dataDxfId="1" headerRowBorderDxfId="6" tableBorderDxfId="7" dataCellStyle="Normal 3">
  <autoFilter ref="A1:D22" xr:uid="{6626C5A6-0706-4047-8ED5-E841415D1BB1}"/>
  <tableColumns count="4">
    <tableColumn id="1" xr3:uid="{A4E63994-580E-4BAC-8CEE-B262DFFF19F1}" name="Sausage" dataDxfId="5" dataCellStyle="Normal 3"/>
    <tableColumn id="2" xr3:uid="{FFDD86A9-3980-463C-8C8D-C9D75B781B60}" name="Country of origin" dataDxfId="4" dataCellStyle="Normal 3"/>
    <tableColumn id="3" xr3:uid="{E0F6B8A5-20C9-4EAA-9DAE-495F91D4718F}" name="Minimum cooking time" dataDxfId="3" dataCellStyle="Normal 3"/>
    <tableColumn id="4" xr3:uid="{F94D0CAF-60B2-4353-9CE8-D5117940785A}" name="Maximum cooking time" dataDxfId="2" dataCellStyle="Normal 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P264"/>
  <sheetViews>
    <sheetView tabSelected="1" topLeftCell="A112" zoomScale="80" zoomScaleNormal="80" zoomScaleSheetLayoutView="100" workbookViewId="0">
      <selection activeCell="E108" sqref="E108:E127"/>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2" ht="15" customHeight="1">
      <c r="B1" s="1"/>
      <c r="C1" s="1"/>
      <c r="D1" s="1"/>
      <c r="E1" s="1"/>
      <c r="F1" s="1"/>
      <c r="G1" s="1"/>
      <c r="H1" s="1"/>
      <c r="I1" s="1"/>
    </row>
    <row r="2" spans="2:12" ht="60.75" customHeight="1">
      <c r="B2" s="63" t="s">
        <v>115</v>
      </c>
      <c r="C2" s="64"/>
      <c r="D2" s="64"/>
      <c r="E2" s="64"/>
      <c r="F2" s="64"/>
      <c r="G2" s="64"/>
      <c r="H2" s="64"/>
      <c r="I2" s="64"/>
      <c r="J2" s="64"/>
      <c r="K2" s="65"/>
    </row>
    <row r="3" spans="2:12" ht="21.75" customHeight="1">
      <c r="B3" s="1"/>
      <c r="C3" s="1"/>
      <c r="D3" s="1"/>
      <c r="E3" s="1"/>
      <c r="F3" s="1"/>
      <c r="G3" s="1"/>
      <c r="H3" s="1"/>
      <c r="I3" s="1"/>
    </row>
    <row r="4" spans="2:12" ht="34.5" customHeight="1">
      <c r="B4" s="66" t="s">
        <v>116</v>
      </c>
      <c r="C4" s="67"/>
      <c r="D4" s="67"/>
      <c r="E4" s="67"/>
      <c r="F4" s="67"/>
      <c r="G4" s="67"/>
      <c r="H4" s="68"/>
      <c r="I4" s="1"/>
      <c r="J4" s="54" t="s">
        <v>17</v>
      </c>
      <c r="K4" s="55"/>
    </row>
    <row r="5" spans="2:12" ht="37.5" customHeight="1">
      <c r="B5" s="74" t="e" vm="1">
        <v>#VALUE!</v>
      </c>
      <c r="C5" s="74"/>
      <c r="D5" s="74"/>
      <c r="E5" s="74"/>
      <c r="F5" s="74"/>
      <c r="G5" s="74"/>
      <c r="H5" s="74"/>
      <c r="I5" s="1"/>
      <c r="J5" s="74" t="e" vm="2">
        <v>#VALUE!</v>
      </c>
      <c r="K5" s="74"/>
    </row>
    <row r="6" spans="2:12" ht="32.25" customHeight="1">
      <c r="B6" s="75"/>
      <c r="C6" s="75"/>
      <c r="D6" s="75"/>
      <c r="E6" s="75"/>
      <c r="F6" s="75"/>
      <c r="G6" s="75"/>
      <c r="H6" s="75"/>
      <c r="I6" s="1"/>
      <c r="J6" s="75"/>
      <c r="K6" s="75"/>
    </row>
    <row r="7" spans="2:12" ht="32.25" customHeight="1">
      <c r="B7" s="75"/>
      <c r="C7" s="75"/>
      <c r="D7" s="75"/>
      <c r="E7" s="75"/>
      <c r="F7" s="75"/>
      <c r="G7" s="75"/>
      <c r="H7" s="75"/>
      <c r="I7" s="1"/>
      <c r="J7" s="75"/>
      <c r="K7" s="75"/>
    </row>
    <row r="8" spans="2:12" ht="32.25" customHeight="1">
      <c r="B8" s="75"/>
      <c r="C8" s="75"/>
      <c r="D8" s="75"/>
      <c r="E8" s="75"/>
      <c r="F8" s="75"/>
      <c r="G8" s="75"/>
      <c r="H8" s="75"/>
      <c r="I8" s="1"/>
      <c r="J8" s="75"/>
      <c r="K8" s="75"/>
    </row>
    <row r="9" spans="2:12" ht="32.25" customHeight="1">
      <c r="B9" s="75"/>
      <c r="C9" s="75"/>
      <c r="D9" s="75"/>
      <c r="E9" s="75"/>
      <c r="F9" s="75"/>
      <c r="G9" s="75"/>
      <c r="H9" s="75"/>
      <c r="I9" s="1"/>
      <c r="J9" s="75"/>
      <c r="K9" s="75"/>
    </row>
    <row r="10" spans="2:12" ht="32.25" customHeight="1">
      <c r="B10" s="75"/>
      <c r="C10" s="75"/>
      <c r="D10" s="75"/>
      <c r="E10" s="75"/>
      <c r="F10" s="75"/>
      <c r="G10" s="75"/>
      <c r="H10" s="75"/>
      <c r="I10" s="1"/>
      <c r="J10" s="75"/>
      <c r="K10" s="75"/>
    </row>
    <row r="11" spans="2:12" ht="32.25" customHeight="1">
      <c r="B11" s="75"/>
      <c r="C11" s="75"/>
      <c r="D11" s="75"/>
      <c r="E11" s="75"/>
      <c r="F11" s="75"/>
      <c r="G11" s="75"/>
      <c r="H11" s="75"/>
      <c r="I11" s="1"/>
      <c r="J11" s="76"/>
      <c r="K11" s="76"/>
    </row>
    <row r="12" spans="2:12" ht="32.25" customHeight="1">
      <c r="B12" s="75"/>
      <c r="C12" s="75"/>
      <c r="D12" s="75"/>
      <c r="E12" s="75"/>
      <c r="F12" s="75"/>
      <c r="G12" s="75"/>
      <c r="H12" s="75"/>
      <c r="I12" s="1"/>
      <c r="J12" s="54" t="s">
        <v>10</v>
      </c>
      <c r="K12" s="55"/>
    </row>
    <row r="13" spans="2:12" ht="15" customHeight="1">
      <c r="B13" s="1"/>
      <c r="C13" s="1"/>
      <c r="D13" s="1"/>
      <c r="E13" s="1"/>
      <c r="F13" s="1"/>
      <c r="G13" s="1"/>
      <c r="H13" s="1"/>
      <c r="I13" s="1"/>
    </row>
    <row r="14" spans="2:12" ht="24" customHeight="1">
      <c r="B14" s="54" t="s">
        <v>15</v>
      </c>
      <c r="C14" s="69"/>
      <c r="D14" s="69"/>
      <c r="E14" s="69"/>
      <c r="F14" s="69"/>
      <c r="G14" s="69"/>
      <c r="H14" s="69"/>
      <c r="I14" s="69"/>
      <c r="J14" s="69"/>
      <c r="K14" s="55"/>
    </row>
    <row r="15" spans="2:12" ht="128.25" customHeight="1">
      <c r="B15" s="70" t="s">
        <v>117</v>
      </c>
      <c r="C15" s="71"/>
      <c r="D15" s="71"/>
      <c r="E15" s="71"/>
      <c r="F15" s="71"/>
      <c r="G15" s="71"/>
      <c r="H15" s="71"/>
      <c r="I15" s="71"/>
      <c r="J15" s="71"/>
      <c r="K15" s="72"/>
      <c r="L15" s="53"/>
    </row>
    <row r="16" spans="2:12" ht="23.25" customHeight="1">
      <c r="B16" s="1"/>
      <c r="C16" s="1"/>
      <c r="D16" s="1"/>
      <c r="E16" s="1"/>
      <c r="F16" s="1"/>
      <c r="G16" s="1"/>
    </row>
    <row r="17" spans="2:16" ht="25.5" customHeight="1">
      <c r="B17" s="54" t="s">
        <v>16</v>
      </c>
      <c r="C17" s="69"/>
      <c r="D17" s="69"/>
      <c r="E17" s="69"/>
      <c r="F17" s="69"/>
      <c r="G17" s="69"/>
      <c r="H17" s="69"/>
      <c r="I17" s="69"/>
      <c r="J17" s="69"/>
      <c r="K17" s="55"/>
    </row>
    <row r="18" spans="2:16" ht="15" customHeight="1">
      <c r="B18" s="4"/>
      <c r="C18" s="1"/>
      <c r="D18" s="1"/>
      <c r="E18" s="1"/>
      <c r="F18" s="1"/>
      <c r="G18" s="1"/>
      <c r="H18" s="1"/>
      <c r="I18" s="1"/>
    </row>
    <row r="19" spans="2:16" ht="15" customHeight="1">
      <c r="B19" s="7" t="s">
        <v>124</v>
      </c>
    </row>
    <row r="20" spans="2:16" ht="14.7" customHeight="1" thickBot="1">
      <c r="B20" s="7"/>
      <c r="G20" s="8"/>
      <c r="H20" s="8"/>
    </row>
    <row r="21" spans="2:16" ht="28.5" customHeight="1" thickBot="1">
      <c r="B21" s="36" t="s">
        <v>19</v>
      </c>
      <c r="C21" s="23" t="s">
        <v>189</v>
      </c>
      <c r="D21" s="36" t="s">
        <v>175</v>
      </c>
      <c r="E21" s="24" t="s">
        <v>141</v>
      </c>
      <c r="F21" s="13"/>
      <c r="G21" s="25" t="s">
        <v>190</v>
      </c>
      <c r="H21" s="34"/>
      <c r="I21" s="26"/>
      <c r="J21" s="27"/>
      <c r="K21" s="27"/>
    </row>
    <row r="22" spans="2:16" ht="33.75" customHeight="1">
      <c r="B22" s="20" t="s">
        <v>6</v>
      </c>
      <c r="C22" s="21" t="s">
        <v>9</v>
      </c>
      <c r="D22" s="22">
        <v>40</v>
      </c>
      <c r="E22" s="39"/>
      <c r="F22" s="30">
        <f>IF(ISBLANK(E22),0,IF(E22=Answers!E22,1,-1))</f>
        <v>0</v>
      </c>
      <c r="G22" s="73" t="s">
        <v>125</v>
      </c>
      <c r="H22" s="73"/>
      <c r="I22" s="73"/>
      <c r="J22" s="73"/>
      <c r="K22" s="73"/>
      <c r="M22" s="2" t="s">
        <v>126</v>
      </c>
      <c r="N22" s="2" t="s">
        <v>126</v>
      </c>
      <c r="O22" s="2" t="s">
        <v>126</v>
      </c>
      <c r="P22" s="2" t="s">
        <v>126</v>
      </c>
    </row>
    <row r="23" spans="2:16" ht="33.75" customHeight="1">
      <c r="B23" s="14" t="s">
        <v>7</v>
      </c>
      <c r="C23" s="21" t="s">
        <v>9</v>
      </c>
      <c r="D23" s="15">
        <v>40</v>
      </c>
      <c r="E23" s="16"/>
      <c r="F23" s="30">
        <f>IF(ISBLANK(E23),0,IF(E23=Answers!E23,1,-1))</f>
        <v>0</v>
      </c>
      <c r="G23" s="62" t="s">
        <v>127</v>
      </c>
      <c r="H23" s="62"/>
      <c r="I23" s="62"/>
      <c r="J23" s="62"/>
      <c r="K23" s="62"/>
      <c r="M23" s="2" t="s">
        <v>126</v>
      </c>
      <c r="N23" s="2" t="s">
        <v>126</v>
      </c>
      <c r="O23" s="2" t="s">
        <v>126</v>
      </c>
      <c r="P23" s="2" t="s">
        <v>126</v>
      </c>
    </row>
    <row r="24" spans="2:16" ht="33.75" customHeight="1">
      <c r="B24" s="14" t="s">
        <v>8</v>
      </c>
      <c r="C24" s="21" t="s">
        <v>9</v>
      </c>
      <c r="D24" s="15">
        <v>40</v>
      </c>
      <c r="E24" s="40"/>
      <c r="F24" s="30">
        <f>IF(ISBLANK(E24),0,IF(E24=Answers!E24,1,-1))</f>
        <v>0</v>
      </c>
      <c r="G24" s="62" t="s">
        <v>128</v>
      </c>
      <c r="H24" s="62"/>
      <c r="I24" s="62"/>
      <c r="J24" s="62"/>
      <c r="K24" s="62"/>
      <c r="M24" s="2" t="s">
        <v>126</v>
      </c>
      <c r="N24" s="2" t="s">
        <v>126</v>
      </c>
      <c r="O24" s="2" t="s">
        <v>126</v>
      </c>
      <c r="P24" s="2" t="s">
        <v>126</v>
      </c>
    </row>
    <row r="25" spans="2:16" ht="33.75" customHeight="1">
      <c r="B25" s="14" t="s">
        <v>13</v>
      </c>
      <c r="C25" s="21" t="s">
        <v>9</v>
      </c>
      <c r="D25" s="15">
        <v>50</v>
      </c>
      <c r="E25" s="16"/>
      <c r="F25" s="30">
        <f>IF(ISBLANK(E25),0,IF(E25=Answers!E25,1,-1))</f>
        <v>0</v>
      </c>
      <c r="G25" s="62" t="s">
        <v>129</v>
      </c>
      <c r="H25" s="62"/>
      <c r="I25" s="62"/>
      <c r="J25" s="62"/>
      <c r="K25" s="62"/>
      <c r="M25" s="2" t="s">
        <v>126</v>
      </c>
      <c r="N25" s="2" t="s">
        <v>126</v>
      </c>
      <c r="O25" s="2" t="s">
        <v>126</v>
      </c>
      <c r="P25" s="2" t="s">
        <v>126</v>
      </c>
    </row>
    <row r="26" spans="2:16" ht="33.75" customHeight="1">
      <c r="B26" s="14" t="s">
        <v>14</v>
      </c>
      <c r="C26" s="21">
        <v>7</v>
      </c>
      <c r="D26" s="15">
        <v>80</v>
      </c>
      <c r="E26" s="17"/>
      <c r="F26" s="30">
        <f>IF(ISBLANK(E26),0,IF(E26=Answers!E26,1,-1))</f>
        <v>0</v>
      </c>
      <c r="G26" s="62" t="s">
        <v>130</v>
      </c>
      <c r="H26" s="62"/>
      <c r="I26" s="62"/>
      <c r="J26" s="62"/>
      <c r="K26" s="62"/>
      <c r="M26" s="2" t="s">
        <v>126</v>
      </c>
      <c r="N26" s="2" t="s">
        <v>126</v>
      </c>
      <c r="O26" s="2" t="s">
        <v>126</v>
      </c>
      <c r="P26" s="2" t="s">
        <v>126</v>
      </c>
    </row>
    <row r="27" spans="2:16" ht="21" customHeight="1">
      <c r="B27" s="4"/>
      <c r="C27" s="1"/>
      <c r="D27" s="1"/>
      <c r="E27" s="1"/>
      <c r="F27" s="1"/>
      <c r="G27" s="1"/>
      <c r="H27" s="1"/>
      <c r="I27" s="1"/>
    </row>
    <row r="28" spans="2:16" ht="27" customHeight="1">
      <c r="B28" s="29" t="s">
        <v>39</v>
      </c>
      <c r="C28" s="5"/>
      <c r="D28" s="5"/>
      <c r="E28" s="5"/>
      <c r="F28" s="5"/>
      <c r="G28" s="5"/>
      <c r="H28" s="5"/>
      <c r="I28" s="5"/>
      <c r="J28" s="5"/>
      <c r="K28" s="5"/>
    </row>
    <row r="29" spans="2:16" ht="20.25" customHeight="1" thickBot="1">
      <c r="B29" s="6"/>
      <c r="C29" s="6"/>
      <c r="D29" s="6"/>
      <c r="E29" s="6"/>
      <c r="F29" s="6"/>
      <c r="G29" s="6"/>
      <c r="H29" s="6"/>
      <c r="I29" s="6"/>
      <c r="J29" s="6"/>
    </row>
    <row r="30" spans="2:16" ht="24.75" customHeight="1" thickBot="1">
      <c r="B30" s="38" t="s">
        <v>0</v>
      </c>
      <c r="C30" s="19" t="s">
        <v>131</v>
      </c>
      <c r="D30" s="28" t="s">
        <v>136</v>
      </c>
      <c r="J30" s="54" t="s">
        <v>191</v>
      </c>
      <c r="K30" s="55"/>
    </row>
    <row r="31" spans="2:16" ht="15" customHeight="1">
      <c r="J31" s="56" cm="1">
        <f t="array" ref="J31">SUMPRODUCT(--($F$22:$F$264=1),$D$22:$D$264)</f>
        <v>240</v>
      </c>
      <c r="K31" s="57"/>
    </row>
    <row r="32" spans="2:16" ht="15" customHeight="1">
      <c r="B32" s="7" t="s">
        <v>137</v>
      </c>
      <c r="C32" s="4"/>
      <c r="J32" s="58"/>
      <c r="K32" s="59"/>
    </row>
    <row r="33" spans="2:11" ht="15" customHeight="1">
      <c r="B33" s="7" t="s">
        <v>138</v>
      </c>
      <c r="C33" s="4"/>
      <c r="J33" s="58"/>
      <c r="K33" s="59"/>
    </row>
    <row r="34" spans="2:11" ht="15" customHeight="1">
      <c r="B34" s="7" t="s">
        <v>126</v>
      </c>
      <c r="C34" s="4" t="s">
        <v>139</v>
      </c>
      <c r="J34" s="60"/>
      <c r="K34" s="61"/>
    </row>
    <row r="35" spans="2:11" ht="15" customHeight="1">
      <c r="B35" s="7" t="s">
        <v>126</v>
      </c>
      <c r="C35" s="4" t="s">
        <v>140</v>
      </c>
    </row>
    <row r="36" spans="2:11" ht="15" customHeight="1" thickBot="1">
      <c r="B36" s="7"/>
      <c r="G36" s="2"/>
      <c r="H36" s="2"/>
      <c r="I36" s="2"/>
      <c r="J36" s="2"/>
      <c r="K36" s="2"/>
    </row>
    <row r="37" spans="2:11" ht="25.5" customHeight="1" thickBot="1">
      <c r="B37" s="24" t="s">
        <v>176</v>
      </c>
      <c r="C37" s="24" t="s">
        <v>1</v>
      </c>
      <c r="D37" s="24" t="s">
        <v>175</v>
      </c>
      <c r="E37" s="24" t="s">
        <v>141</v>
      </c>
      <c r="G37" s="24" t="s">
        <v>118</v>
      </c>
      <c r="K37" s="3"/>
    </row>
    <row r="38" spans="2:11" ht="15" customHeight="1">
      <c r="B38" s="1"/>
      <c r="C38" s="1"/>
      <c r="D38" s="1"/>
      <c r="E38" s="1"/>
      <c r="G38" s="2"/>
      <c r="K38" s="3"/>
    </row>
    <row r="39" spans="2:11" ht="25.5" customHeight="1">
      <c r="B39" s="9" t="s">
        <v>177</v>
      </c>
      <c r="C39" s="10">
        <v>1</v>
      </c>
      <c r="D39" s="11">
        <v>0</v>
      </c>
      <c r="E39" s="37">
        <v>5</v>
      </c>
      <c r="F39" s="30">
        <f>IF(ISBLANK(E39),0,IF(E39=Answers!E39,1,-1))</f>
        <v>1</v>
      </c>
      <c r="G39" s="45" t="s">
        <v>43</v>
      </c>
      <c r="H39" s="3">
        <f>_xlfn.XLOOKUP(G39,_tSausage[Sausage],_tSausage[Minimum cooking time],"")</f>
        <v>5</v>
      </c>
      <c r="K39" s="3"/>
    </row>
    <row r="40" spans="2:11" ht="15" customHeight="1">
      <c r="B40" s="1"/>
      <c r="C40" s="1"/>
      <c r="D40" s="1"/>
      <c r="E40" s="1"/>
      <c r="H40" s="3" t="str">
        <f>_xlfn.XLOOKUP(G40,_tSausage[Sausage],_tSausage[Minimum cooking time],"")</f>
        <v/>
      </c>
      <c r="I40" s="1"/>
    </row>
    <row r="41" spans="2:11" ht="25.5" customHeight="1">
      <c r="B41" s="12">
        <v>1</v>
      </c>
      <c r="C41" s="12">
        <v>1</v>
      </c>
      <c r="D41" s="11">
        <v>3</v>
      </c>
      <c r="E41" s="37">
        <v>10</v>
      </c>
      <c r="F41" s="30">
        <f>IF(ISBLANK(E41),0,IF(E41=Answers!E41,1,-1))</f>
        <v>1</v>
      </c>
      <c r="G41" s="45" t="s">
        <v>57</v>
      </c>
      <c r="H41" s="3">
        <f>_xlfn.XLOOKUP(G41,_tSausage[Sausage],_tSausage[Minimum cooking time],"")</f>
        <v>10</v>
      </c>
      <c r="I41" s="41"/>
      <c r="K41" s="3"/>
    </row>
    <row r="42" spans="2:11" ht="25.5" customHeight="1">
      <c r="B42" s="12">
        <v>2</v>
      </c>
      <c r="C42" s="12">
        <v>1</v>
      </c>
      <c r="D42" s="11">
        <v>3</v>
      </c>
      <c r="E42" s="37">
        <v>10</v>
      </c>
      <c r="F42" s="30">
        <f>IF(ISBLANK(E42),0,IF(E42=Answers!E42,1,-1))</f>
        <v>1</v>
      </c>
      <c r="G42" s="45" t="s">
        <v>61</v>
      </c>
      <c r="H42" s="3">
        <f>_xlfn.XLOOKUP(G42,_tSausage[Sausage],_tSausage[Minimum cooking time],"")</f>
        <v>10</v>
      </c>
      <c r="I42" s="41"/>
      <c r="K42" s="3"/>
    </row>
    <row r="43" spans="2:11" ht="25.5" customHeight="1">
      <c r="B43" s="12">
        <v>3</v>
      </c>
      <c r="C43" s="12">
        <v>1</v>
      </c>
      <c r="D43" s="11">
        <v>3</v>
      </c>
      <c r="E43" s="37">
        <v>5</v>
      </c>
      <c r="F43" s="30">
        <f>IF(ISBLANK(E43),0,IF(E43=Answers!E43,1,-1))</f>
        <v>1</v>
      </c>
      <c r="G43" s="45" t="s">
        <v>48</v>
      </c>
      <c r="H43" s="3">
        <f>_xlfn.XLOOKUP(G43,_tSausage[Sausage],_tSausage[Minimum cooking time],"")</f>
        <v>5</v>
      </c>
      <c r="I43" s="41"/>
      <c r="K43" s="3"/>
    </row>
    <row r="44" spans="2:11" ht="25.5" customHeight="1">
      <c r="B44" s="12">
        <v>4</v>
      </c>
      <c r="C44" s="12">
        <v>1</v>
      </c>
      <c r="D44" s="11">
        <v>3</v>
      </c>
      <c r="E44" s="37">
        <v>10</v>
      </c>
      <c r="F44" s="30">
        <f>IF(ISBLANK(E44),0,IF(E44=Answers!E44,1,-1))</f>
        <v>1</v>
      </c>
      <c r="G44" s="45" t="s">
        <v>41</v>
      </c>
      <c r="H44" s="3">
        <f>_xlfn.XLOOKUP(G44,_tSausage[Sausage],_tSausage[Minimum cooking time],"")</f>
        <v>10</v>
      </c>
      <c r="I44" s="41"/>
      <c r="K44" s="3"/>
    </row>
    <row r="45" spans="2:11" ht="25.5" customHeight="1">
      <c r="B45" s="12">
        <v>5</v>
      </c>
      <c r="C45" s="12">
        <v>1</v>
      </c>
      <c r="D45" s="11">
        <v>3</v>
      </c>
      <c r="E45" s="37">
        <v>5</v>
      </c>
      <c r="F45" s="30">
        <f>IF(ISBLANK(E45),0,IF(E45=Answers!E45,1,-1))</f>
        <v>1</v>
      </c>
      <c r="G45" s="45" t="s">
        <v>49</v>
      </c>
      <c r="H45" s="3">
        <f>_xlfn.XLOOKUP(G45,_tSausage[Sausage],_tSausage[Minimum cooking time],"")</f>
        <v>5</v>
      </c>
      <c r="I45" s="41"/>
      <c r="K45" s="3"/>
    </row>
    <row r="46" spans="2:11" ht="25.5" customHeight="1">
      <c r="B46" s="12">
        <v>6</v>
      </c>
      <c r="C46" s="12">
        <v>1</v>
      </c>
      <c r="D46" s="11">
        <v>3</v>
      </c>
      <c r="E46" s="37">
        <v>5</v>
      </c>
      <c r="F46" s="30">
        <f>IF(ISBLANK(E46),0,IF(E46=Answers!E46,1,-1))</f>
        <v>1</v>
      </c>
      <c r="G46" s="45" t="s">
        <v>46</v>
      </c>
      <c r="H46" s="3">
        <f>_xlfn.XLOOKUP(G46,_tSausage[Sausage],_tSausage[Minimum cooking time],"")</f>
        <v>5</v>
      </c>
      <c r="I46" s="41"/>
      <c r="K46" s="3"/>
    </row>
    <row r="47" spans="2:11" ht="25.5" customHeight="1">
      <c r="B47" s="12">
        <v>7</v>
      </c>
      <c r="C47" s="12">
        <v>1</v>
      </c>
      <c r="D47" s="11">
        <v>3</v>
      </c>
      <c r="E47" s="37">
        <v>8</v>
      </c>
      <c r="F47" s="30">
        <f>IF(ISBLANK(E47),0,IF(E47=Answers!E47,1,-1))</f>
        <v>1</v>
      </c>
      <c r="G47" s="45" t="s">
        <v>58</v>
      </c>
      <c r="H47" s="3">
        <f>_xlfn.XLOOKUP(G47,_tSausage[Sausage],_tSausage[Minimum cooking time],"")</f>
        <v>8</v>
      </c>
      <c r="I47" s="41"/>
      <c r="K47" s="3"/>
    </row>
    <row r="48" spans="2:11" ht="25.5" customHeight="1">
      <c r="B48" s="12">
        <v>8</v>
      </c>
      <c r="C48" s="12">
        <v>1</v>
      </c>
      <c r="D48" s="11">
        <v>3</v>
      </c>
      <c r="E48" s="37">
        <v>5</v>
      </c>
      <c r="F48" s="30">
        <f>IF(ISBLANK(E48),0,IF(E48=Answers!E48,1,-1))</f>
        <v>1</v>
      </c>
      <c r="G48" s="45" t="s">
        <v>44</v>
      </c>
      <c r="H48" s="3">
        <f>_xlfn.XLOOKUP(G48,_tSausage[Sausage],_tSausage[Minimum cooking time],"")</f>
        <v>5</v>
      </c>
      <c r="I48" s="41"/>
      <c r="K48" s="3"/>
    </row>
    <row r="49" spans="2:11" ht="25.5" customHeight="1">
      <c r="B49" s="12">
        <v>9</v>
      </c>
      <c r="C49" s="12">
        <v>1</v>
      </c>
      <c r="D49" s="11">
        <v>3</v>
      </c>
      <c r="E49" s="37">
        <v>5</v>
      </c>
      <c r="F49" s="30">
        <f>IF(ISBLANK(E49),0,IF(E49=Answers!E49,1,-1))</f>
        <v>1</v>
      </c>
      <c r="G49" s="45" t="s">
        <v>54</v>
      </c>
      <c r="H49" s="3">
        <f>_xlfn.XLOOKUP(G49,_tSausage[Sausage],_tSausage[Minimum cooking time],"")</f>
        <v>5</v>
      </c>
      <c r="I49" s="41"/>
      <c r="K49" s="3"/>
    </row>
    <row r="50" spans="2:11" ht="25.5" customHeight="1">
      <c r="B50" s="12">
        <v>10</v>
      </c>
      <c r="C50" s="12">
        <v>1</v>
      </c>
      <c r="D50" s="11">
        <v>3</v>
      </c>
      <c r="E50" s="37">
        <v>8</v>
      </c>
      <c r="F50" s="30">
        <f>IF(ISBLANK(E50),0,IF(E50=Answers!E50,1,-1))</f>
        <v>1</v>
      </c>
      <c r="G50" s="45" t="s">
        <v>56</v>
      </c>
      <c r="H50" s="3">
        <f>_xlfn.XLOOKUP(G50,_tSausage[Sausage],_tSausage[Minimum cooking time],"")</f>
        <v>8</v>
      </c>
      <c r="I50" s="41"/>
      <c r="K50" s="3"/>
    </row>
    <row r="51" spans="2:11" ht="25.5" customHeight="1">
      <c r="B51" s="12">
        <v>11</v>
      </c>
      <c r="C51" s="12">
        <v>1</v>
      </c>
      <c r="D51" s="11">
        <v>3</v>
      </c>
      <c r="E51" s="37">
        <v>8</v>
      </c>
      <c r="F51" s="30">
        <f>IF(ISBLANK(E51),0,IF(E51=Answers!E51,1,-1))</f>
        <v>1</v>
      </c>
      <c r="G51" s="45" t="s">
        <v>53</v>
      </c>
      <c r="H51" s="3">
        <f>_xlfn.XLOOKUP(G51,_tSausage[Sausage],_tSausage[Minimum cooking time],"")</f>
        <v>8</v>
      </c>
      <c r="I51" s="41"/>
      <c r="K51" s="3"/>
    </row>
    <row r="52" spans="2:11" ht="25.5" customHeight="1">
      <c r="B52" s="12">
        <v>12</v>
      </c>
      <c r="C52" s="12">
        <v>1</v>
      </c>
      <c r="D52" s="11">
        <v>3</v>
      </c>
      <c r="E52" s="37">
        <v>15</v>
      </c>
      <c r="F52" s="30">
        <f>IF(ISBLANK(E52),0,IF(E52=Answers!E52,1,-1))</f>
        <v>1</v>
      </c>
      <c r="G52" s="45" t="s">
        <v>52</v>
      </c>
      <c r="H52" s="3">
        <f>_xlfn.XLOOKUP(G52,_tSausage[Sausage],_tSausage[Minimum cooking time],"")</f>
        <v>15</v>
      </c>
      <c r="I52" s="41"/>
      <c r="K52" s="3"/>
    </row>
    <row r="53" spans="2:11" ht="25.5" customHeight="1">
      <c r="B53" s="12">
        <v>13</v>
      </c>
      <c r="C53" s="12">
        <v>1</v>
      </c>
      <c r="D53" s="11">
        <v>3</v>
      </c>
      <c r="E53" s="37">
        <v>11</v>
      </c>
      <c r="F53" s="30">
        <f>IF(ISBLANK(E53),0,IF(E53=Answers!E53,1,-1))</f>
        <v>1</v>
      </c>
      <c r="G53" s="45" t="s">
        <v>96</v>
      </c>
      <c r="H53" s="3">
        <f>_xlfn.XLOOKUP(G53,_tSausage[Sausage],_tSausage[Minimum cooking time],"")</f>
        <v>11</v>
      </c>
      <c r="I53" s="41"/>
      <c r="K53" s="3"/>
    </row>
    <row r="54" spans="2:11" ht="25.5" customHeight="1">
      <c r="B54" s="12">
        <v>14</v>
      </c>
      <c r="C54" s="12">
        <v>1</v>
      </c>
      <c r="D54" s="11">
        <v>3</v>
      </c>
      <c r="E54" s="37">
        <v>0</v>
      </c>
      <c r="F54" s="30">
        <f>IF(ISBLANK(E54),0,IF(E54=Answers!E54,1,-1))</f>
        <v>1</v>
      </c>
      <c r="G54" s="45" t="s">
        <v>60</v>
      </c>
      <c r="H54" s="3">
        <f>_xlfn.XLOOKUP(G54,_tSausage[Sausage],_tSausage[Minimum cooking time],"")</f>
        <v>0</v>
      </c>
      <c r="I54" s="41"/>
      <c r="K54" s="3"/>
    </row>
    <row r="55" spans="2:11" ht="25.5" customHeight="1">
      <c r="B55" s="12">
        <v>15</v>
      </c>
      <c r="C55" s="12">
        <v>1</v>
      </c>
      <c r="D55" s="11">
        <v>3</v>
      </c>
      <c r="E55" s="37">
        <v>40</v>
      </c>
      <c r="F55" s="30">
        <f>IF(ISBLANK(E55),0,IF(E55=Answers!E55,1,-1))</f>
        <v>1</v>
      </c>
      <c r="G55" s="45" t="s">
        <v>55</v>
      </c>
      <c r="H55" s="3">
        <f>_xlfn.XLOOKUP(G55,_tSausage[Sausage],_tSausage[Minimum cooking time],"")</f>
        <v>40</v>
      </c>
      <c r="I55" s="41"/>
      <c r="K55" s="3"/>
    </row>
    <row r="56" spans="2:11" ht="25.5" customHeight="1">
      <c r="B56" s="12">
        <v>16</v>
      </c>
      <c r="C56" s="12">
        <v>1</v>
      </c>
      <c r="D56" s="11">
        <v>3</v>
      </c>
      <c r="E56" s="37">
        <v>9</v>
      </c>
      <c r="F56" s="30">
        <f>IF(ISBLANK(E56),0,IF(E56=Answers!E56,1,-1))</f>
        <v>1</v>
      </c>
      <c r="G56" s="45" t="s">
        <v>42</v>
      </c>
      <c r="H56" s="3">
        <f>_xlfn.XLOOKUP(G56,_tSausage[Sausage],_tSausage[Minimum cooking time],"")</f>
        <v>9</v>
      </c>
      <c r="I56" s="41"/>
      <c r="K56" s="3"/>
    </row>
    <row r="57" spans="2:11" ht="25.5" customHeight="1">
      <c r="B57" s="12">
        <v>17</v>
      </c>
      <c r="C57" s="12">
        <v>1</v>
      </c>
      <c r="D57" s="11">
        <v>3</v>
      </c>
      <c r="E57" s="37">
        <v>9</v>
      </c>
      <c r="F57" s="30">
        <f>IF(ISBLANK(E57),0,IF(E57=Answers!E57,1,-1))</f>
        <v>1</v>
      </c>
      <c r="G57" s="45" t="s">
        <v>51</v>
      </c>
      <c r="H57" s="3">
        <f>_xlfn.XLOOKUP(G57,_tSausage[Sausage],_tSausage[Minimum cooking time],"")</f>
        <v>9</v>
      </c>
      <c r="I57" s="41"/>
      <c r="K57" s="3"/>
    </row>
    <row r="58" spans="2:11" ht="25.5" customHeight="1">
      <c r="B58" s="12">
        <v>18</v>
      </c>
      <c r="C58" s="12">
        <v>1</v>
      </c>
      <c r="D58" s="11">
        <v>3</v>
      </c>
      <c r="E58" s="37">
        <v>5</v>
      </c>
      <c r="F58" s="30">
        <f>IF(ISBLANK(E58),0,IF(E58=Answers!E58,1,-1))</f>
        <v>1</v>
      </c>
      <c r="G58" s="45" t="s">
        <v>45</v>
      </c>
      <c r="H58" s="3">
        <f>_xlfn.XLOOKUP(G58,_tSausage[Sausage],_tSausage[Minimum cooking time],"")</f>
        <v>5</v>
      </c>
      <c r="I58" s="41"/>
      <c r="K58" s="3"/>
    </row>
    <row r="59" spans="2:11" ht="25.5" customHeight="1">
      <c r="B59" s="12">
        <v>19</v>
      </c>
      <c r="C59" s="12">
        <v>1</v>
      </c>
      <c r="D59" s="11">
        <v>3</v>
      </c>
      <c r="E59" s="37">
        <v>5</v>
      </c>
      <c r="F59" s="30">
        <f>IF(ISBLANK(E59),0,IF(E59=Answers!E59,1,-1))</f>
        <v>1</v>
      </c>
      <c r="G59" s="45" t="s">
        <v>50</v>
      </c>
      <c r="H59" s="3">
        <f>_xlfn.XLOOKUP(G59,_tSausage[Sausage],_tSausage[Minimum cooking time],"")</f>
        <v>5</v>
      </c>
      <c r="I59" s="41"/>
      <c r="K59" s="3"/>
    </row>
    <row r="60" spans="2:11" ht="25.5" customHeight="1">
      <c r="B60" s="12">
        <v>20</v>
      </c>
      <c r="C60" s="12">
        <v>1</v>
      </c>
      <c r="D60" s="11">
        <v>3</v>
      </c>
      <c r="E60" s="37">
        <v>0</v>
      </c>
      <c r="F60" s="30">
        <f>IF(ISBLANK(E60),0,IF(E60=Answers!E60,1,-1))</f>
        <v>1</v>
      </c>
      <c r="G60" s="45" t="s">
        <v>47</v>
      </c>
      <c r="H60" s="3">
        <f>_xlfn.XLOOKUP(G60,_tSausage[Sausage],_tSausage[Minimum cooking time],"")</f>
        <v>0</v>
      </c>
      <c r="I60" s="41"/>
      <c r="K60" s="3"/>
    </row>
    <row r="61" spans="2:11" ht="15" customHeight="1">
      <c r="K61" s="3"/>
    </row>
    <row r="62" spans="2:11" ht="15" customHeight="1" thickBot="1"/>
    <row r="63" spans="2:11" ht="25.5" customHeight="1" thickBot="1">
      <c r="B63" s="38" t="s">
        <v>2</v>
      </c>
      <c r="C63" s="19" t="s">
        <v>132</v>
      </c>
      <c r="D63" s="28" t="s">
        <v>142</v>
      </c>
    </row>
    <row r="64" spans="2:11" ht="14.85" customHeight="1"/>
    <row r="65" spans="2:11" ht="14.85" customHeight="1">
      <c r="B65" s="7" t="s">
        <v>143</v>
      </c>
    </row>
    <row r="66" spans="2:11" ht="14.85" customHeight="1">
      <c r="B66" s="7" t="s">
        <v>145</v>
      </c>
    </row>
    <row r="67" spans="2:11" ht="14.7" customHeight="1">
      <c r="B67" s="7" t="s">
        <v>126</v>
      </c>
      <c r="C67" s="4" t="s">
        <v>144</v>
      </c>
    </row>
    <row r="68" spans="2:11" ht="14.7" customHeight="1">
      <c r="B68" s="2" t="s">
        <v>126</v>
      </c>
      <c r="C68" s="31" t="s">
        <v>146</v>
      </c>
      <c r="D68" s="2"/>
      <c r="E68" s="2"/>
      <c r="F68" s="2"/>
      <c r="G68" s="2"/>
      <c r="H68" s="2"/>
      <c r="I68" s="2"/>
      <c r="J68" s="2"/>
      <c r="K68" s="2"/>
    </row>
    <row r="69" spans="2:11" ht="15" thickBot="1">
      <c r="B69" s="7"/>
      <c r="G69" s="1"/>
      <c r="H69" s="1"/>
      <c r="I69" s="1"/>
    </row>
    <row r="70" spans="2:11" ht="25.5" customHeight="1" thickBot="1">
      <c r="B70" s="24" t="s">
        <v>176</v>
      </c>
      <c r="C70" s="24" t="s">
        <v>1</v>
      </c>
      <c r="D70" s="24" t="s">
        <v>175</v>
      </c>
      <c r="E70" s="24" t="s">
        <v>141</v>
      </c>
      <c r="G70" s="24" t="s">
        <v>118</v>
      </c>
      <c r="H70" s="24" t="s">
        <v>152</v>
      </c>
      <c r="I70" s="1"/>
    </row>
    <row r="71" spans="2:11" ht="15" customHeight="1">
      <c r="B71" s="1"/>
      <c r="C71" s="1"/>
      <c r="D71" s="1"/>
      <c r="E71" s="1"/>
      <c r="G71" s="1"/>
      <c r="H71" s="1"/>
      <c r="I71" s="1"/>
    </row>
    <row r="72" spans="2:11" ht="25.5" customHeight="1">
      <c r="B72" s="9" t="s">
        <v>178</v>
      </c>
      <c r="C72" s="10">
        <v>2</v>
      </c>
      <c r="D72" s="11">
        <v>0</v>
      </c>
      <c r="E72" s="37" t="s">
        <v>34</v>
      </c>
      <c r="F72" s="30">
        <f>IF(ISBLANK(E72),0,IF(E72=Answers!E72,1,-1))</f>
        <v>1</v>
      </c>
      <c r="G72" s="32" t="s">
        <v>50</v>
      </c>
      <c r="H72" s="33">
        <v>5</v>
      </c>
      <c r="I72" s="1" t="str">
        <f>_xlfn.LET(_xlpm.mnT,_xlfn.XLOOKUP(G72,_tSausage[Sausage],_tSausage[Minimum cooking time],""),
     IF(H72&gt;=_xlpm.mnT,"Ja","Nein"))</f>
        <v>Ja</v>
      </c>
    </row>
    <row r="73" spans="2:11" ht="15" customHeight="1">
      <c r="B73" s="1"/>
      <c r="C73" s="1"/>
      <c r="D73" s="1"/>
      <c r="E73" s="1"/>
      <c r="I73" s="1" t="str">
        <f>_xlfn.LET(_xlpm.mnT,_xlfn.XLOOKUP(G73,_tSausage[Sausage],_tSausage[Minimum cooking time],""),
     IF(H73&gt;=_xlpm.mnT,"Ja","Nein"))</f>
        <v>Ja</v>
      </c>
    </row>
    <row r="74" spans="2:11" ht="25.5" customHeight="1">
      <c r="B74" s="12" cm="1">
        <f t="array" ref="B74:B93">_xlfn.SEQUENCE(20,,21)</f>
        <v>21</v>
      </c>
      <c r="C74" s="12">
        <v>2</v>
      </c>
      <c r="D74" s="11">
        <v>4</v>
      </c>
      <c r="E74" s="37" t="s">
        <v>114</v>
      </c>
      <c r="F74" s="30">
        <f>IF(ISBLANK(E74),0,IF(E74=Answers!E74,1,-1))</f>
        <v>1</v>
      </c>
      <c r="G74" s="32" t="s">
        <v>56</v>
      </c>
      <c r="H74" s="33">
        <v>6</v>
      </c>
      <c r="I74" s="1" t="str">
        <f>_xlfn.LET(_xlpm.mnT,_xlfn.XLOOKUP(G74,_tSausage[Sausage],_tSausage[Minimum cooking time],""),
     IF(H74&gt;=_xlpm.mnT,"Ja","Nein"))</f>
        <v>Nein</v>
      </c>
    </row>
    <row r="75" spans="2:11" ht="25.5" customHeight="1">
      <c r="B75" s="12">
        <v>22</v>
      </c>
      <c r="C75" s="12">
        <v>2</v>
      </c>
      <c r="D75" s="11">
        <v>4</v>
      </c>
      <c r="E75" s="37" t="s">
        <v>34</v>
      </c>
      <c r="F75" s="30">
        <f>IF(ISBLANK(E75),0,IF(E75=Answers!E75,1,-1))</f>
        <v>1</v>
      </c>
      <c r="G75" s="32" t="s">
        <v>57</v>
      </c>
      <c r="H75" s="33">
        <v>11</v>
      </c>
      <c r="I75" s="1" t="str">
        <f>_xlfn.LET(_xlpm.mnT,_xlfn.XLOOKUP(G75,_tSausage[Sausage],_tSausage[Minimum cooking time],""),
     IF(H75&gt;=_xlpm.mnT,"Ja","Nein"))</f>
        <v>Ja</v>
      </c>
    </row>
    <row r="76" spans="2:11" ht="25.5" customHeight="1">
      <c r="B76" s="12">
        <v>23</v>
      </c>
      <c r="C76" s="12">
        <v>2</v>
      </c>
      <c r="D76" s="11">
        <v>4</v>
      </c>
      <c r="E76" s="37" t="s">
        <v>114</v>
      </c>
      <c r="F76" s="30">
        <f>IF(ISBLANK(E76),0,IF(E76=Answers!E76,1,-1))</f>
        <v>1</v>
      </c>
      <c r="G76" s="32" t="s">
        <v>53</v>
      </c>
      <c r="H76" s="33">
        <v>3</v>
      </c>
      <c r="I76" s="1" t="str">
        <f>_xlfn.LET(_xlpm.mnT,_xlfn.XLOOKUP(G76,_tSausage[Sausage],_tSausage[Minimum cooking time],""),
     IF(H76&gt;=_xlpm.mnT,"Ja","Nein"))</f>
        <v>Nein</v>
      </c>
    </row>
    <row r="77" spans="2:11" ht="25.5" customHeight="1">
      <c r="B77" s="12">
        <v>24</v>
      </c>
      <c r="C77" s="12">
        <v>2</v>
      </c>
      <c r="D77" s="11">
        <v>4</v>
      </c>
      <c r="E77" s="37" t="s">
        <v>114</v>
      </c>
      <c r="F77" s="30">
        <f>IF(ISBLANK(E77),0,IF(E77=Answers!E77,1,-1))</f>
        <v>1</v>
      </c>
      <c r="G77" s="32" t="s">
        <v>44</v>
      </c>
      <c r="H77" s="33">
        <v>1</v>
      </c>
      <c r="I77" s="1" t="str">
        <f>_xlfn.LET(_xlpm.mnT,_xlfn.XLOOKUP(G77,_tSausage[Sausage],_tSausage[Minimum cooking time],""),
     IF(H77&gt;=_xlpm.mnT,"Ja","Nein"))</f>
        <v>Nein</v>
      </c>
    </row>
    <row r="78" spans="2:11" ht="25.5" customHeight="1">
      <c r="B78" s="12">
        <v>25</v>
      </c>
      <c r="C78" s="12">
        <v>2</v>
      </c>
      <c r="D78" s="11">
        <v>4</v>
      </c>
      <c r="E78" s="37" t="s">
        <v>34</v>
      </c>
      <c r="F78" s="30">
        <f>IF(ISBLANK(E78),0,IF(E78=Answers!E78,1,-1))</f>
        <v>1</v>
      </c>
      <c r="G78" s="32" t="s">
        <v>49</v>
      </c>
      <c r="H78" s="33">
        <v>7</v>
      </c>
      <c r="I78" s="1" t="str">
        <f>_xlfn.LET(_xlpm.mnT,_xlfn.XLOOKUP(G78,_tSausage[Sausage],_tSausage[Minimum cooking time],""),
     IF(H78&gt;=_xlpm.mnT,"Ja","Nein"))</f>
        <v>Ja</v>
      </c>
    </row>
    <row r="79" spans="2:11" ht="25.5" customHeight="1">
      <c r="B79" s="12">
        <v>26</v>
      </c>
      <c r="C79" s="12">
        <v>2</v>
      </c>
      <c r="D79" s="11">
        <v>4</v>
      </c>
      <c r="E79" s="37" t="s">
        <v>34</v>
      </c>
      <c r="F79" s="30">
        <f>IF(ISBLANK(E79),0,IF(E79=Answers!E79,1,-1))</f>
        <v>1</v>
      </c>
      <c r="G79" s="32" t="s">
        <v>54</v>
      </c>
      <c r="H79" s="33">
        <v>8</v>
      </c>
      <c r="I79" s="1" t="str">
        <f>_xlfn.LET(_xlpm.mnT,_xlfn.XLOOKUP(G79,_tSausage[Sausage],_tSausage[Minimum cooking time],""),
     IF(H79&gt;=_xlpm.mnT,"Ja","Nein"))</f>
        <v>Ja</v>
      </c>
    </row>
    <row r="80" spans="2:11" ht="25.5" customHeight="1">
      <c r="B80" s="12">
        <v>27</v>
      </c>
      <c r="C80" s="12">
        <v>2</v>
      </c>
      <c r="D80" s="11">
        <v>4</v>
      </c>
      <c r="E80" s="37" t="s">
        <v>34</v>
      </c>
      <c r="F80" s="30">
        <f>IF(ISBLANK(E80),0,IF(E80=Answers!E80,1,-1))</f>
        <v>1</v>
      </c>
      <c r="G80" s="32" t="s">
        <v>47</v>
      </c>
      <c r="H80" s="33">
        <v>6</v>
      </c>
      <c r="I80" s="1" t="str">
        <f>_xlfn.LET(_xlpm.mnT,_xlfn.XLOOKUP(G80,_tSausage[Sausage],_tSausage[Minimum cooking time],""),
     IF(H80&gt;=_xlpm.mnT,"Ja","Nein"))</f>
        <v>Ja</v>
      </c>
    </row>
    <row r="81" spans="2:9" ht="25.5" customHeight="1">
      <c r="B81" s="12">
        <v>28</v>
      </c>
      <c r="C81" s="12">
        <v>2</v>
      </c>
      <c r="D81" s="11">
        <v>4</v>
      </c>
      <c r="E81" s="37" t="s">
        <v>34</v>
      </c>
      <c r="F81" s="30">
        <f>IF(ISBLANK(E81),0,IF(E81=Answers!E81,1,-1))</f>
        <v>1</v>
      </c>
      <c r="G81" s="32" t="s">
        <v>46</v>
      </c>
      <c r="H81" s="33">
        <v>12</v>
      </c>
      <c r="I81" s="1" t="str">
        <f>_xlfn.LET(_xlpm.mnT,_xlfn.XLOOKUP(G81,_tSausage[Sausage],_tSausage[Minimum cooking time],""),
     IF(H81&gt;=_xlpm.mnT,"Ja","Nein"))</f>
        <v>Ja</v>
      </c>
    </row>
    <row r="82" spans="2:9" ht="25.5" customHeight="1">
      <c r="B82" s="12">
        <v>29</v>
      </c>
      <c r="C82" s="12">
        <v>2</v>
      </c>
      <c r="D82" s="11">
        <v>4</v>
      </c>
      <c r="E82" s="37" t="s">
        <v>114</v>
      </c>
      <c r="F82" s="30">
        <f>IF(ISBLANK(E82),0,IF(E82=Answers!E82,1,-1))</f>
        <v>1</v>
      </c>
      <c r="G82" s="32" t="s">
        <v>58</v>
      </c>
      <c r="H82" s="33">
        <v>7</v>
      </c>
      <c r="I82" s="1" t="str">
        <f>_xlfn.LET(_xlpm.mnT,_xlfn.XLOOKUP(G82,_tSausage[Sausage],_tSausage[Minimum cooking time],""),
     IF(H82&gt;=_xlpm.mnT,"Ja","Nein"))</f>
        <v>Nein</v>
      </c>
    </row>
    <row r="83" spans="2:9" ht="25.5" customHeight="1">
      <c r="B83" s="12">
        <v>30</v>
      </c>
      <c r="C83" s="12">
        <v>2</v>
      </c>
      <c r="D83" s="11">
        <v>4</v>
      </c>
      <c r="E83" s="37" t="s">
        <v>34</v>
      </c>
      <c r="F83" s="30">
        <f>IF(ISBLANK(E83),0,IF(E83=Answers!E83,1,-1))</f>
        <v>1</v>
      </c>
      <c r="G83" s="32" t="s">
        <v>48</v>
      </c>
      <c r="H83" s="33">
        <v>9</v>
      </c>
      <c r="I83" s="1" t="str">
        <f>_xlfn.LET(_xlpm.mnT,_xlfn.XLOOKUP(G83,_tSausage[Sausage],_tSausage[Minimum cooking time],""),
     IF(H83&gt;=_xlpm.mnT,"Ja","Nein"))</f>
        <v>Ja</v>
      </c>
    </row>
    <row r="84" spans="2:9" ht="25.5" customHeight="1">
      <c r="B84" s="12">
        <v>31</v>
      </c>
      <c r="C84" s="12">
        <v>2</v>
      </c>
      <c r="D84" s="11">
        <v>4</v>
      </c>
      <c r="E84" s="37" t="s">
        <v>34</v>
      </c>
      <c r="F84" s="30">
        <f>IF(ISBLANK(E84),0,IF(E84=Answers!E84,1,-1))</f>
        <v>1</v>
      </c>
      <c r="G84" s="32" t="s">
        <v>61</v>
      </c>
      <c r="H84" s="33">
        <v>14</v>
      </c>
      <c r="I84" s="1" t="str">
        <f>_xlfn.LET(_xlpm.mnT,_xlfn.XLOOKUP(G84,_tSausage[Sausage],_tSausage[Minimum cooking time],""),
     IF(H84&gt;=_xlpm.mnT,"Ja","Nein"))</f>
        <v>Ja</v>
      </c>
    </row>
    <row r="85" spans="2:9" ht="25.5" customHeight="1">
      <c r="B85" s="12">
        <v>32</v>
      </c>
      <c r="C85" s="12">
        <v>2</v>
      </c>
      <c r="D85" s="11">
        <v>4</v>
      </c>
      <c r="E85" s="37" t="s">
        <v>34</v>
      </c>
      <c r="F85" s="30">
        <f>IF(ISBLANK(E85),0,IF(E85=Answers!E85,1,-1))</f>
        <v>1</v>
      </c>
      <c r="G85" s="32" t="s">
        <v>41</v>
      </c>
      <c r="H85" s="33">
        <v>10</v>
      </c>
      <c r="I85" s="1" t="str">
        <f>_xlfn.LET(_xlpm.mnT,_xlfn.XLOOKUP(G85,_tSausage[Sausage],_tSausage[Minimum cooking time],""),
     IF(H85&gt;=_xlpm.mnT,"Ja","Nein"))</f>
        <v>Ja</v>
      </c>
    </row>
    <row r="86" spans="2:9" ht="25.5" customHeight="1">
      <c r="B86" s="12">
        <v>33</v>
      </c>
      <c r="C86" s="12">
        <v>2</v>
      </c>
      <c r="D86" s="11">
        <v>4</v>
      </c>
      <c r="E86" s="37" t="s">
        <v>114</v>
      </c>
      <c r="F86" s="30">
        <f>IF(ISBLANK(E86),0,IF(E86=Answers!E86,1,-1))</f>
        <v>1</v>
      </c>
      <c r="G86" s="32" t="s">
        <v>51</v>
      </c>
      <c r="H86" s="33">
        <v>7</v>
      </c>
      <c r="I86" s="1" t="str">
        <f>_xlfn.LET(_xlpm.mnT,_xlfn.XLOOKUP(G86,_tSausage[Sausage],_tSausage[Minimum cooking time],""),
     IF(H86&gt;=_xlpm.mnT,"Ja","Nein"))</f>
        <v>Nein</v>
      </c>
    </row>
    <row r="87" spans="2:9" ht="25.5" customHeight="1">
      <c r="B87" s="12">
        <v>34</v>
      </c>
      <c r="C87" s="12">
        <v>2</v>
      </c>
      <c r="D87" s="11">
        <v>4</v>
      </c>
      <c r="E87" s="37" t="s">
        <v>34</v>
      </c>
      <c r="F87" s="30">
        <f>IF(ISBLANK(E87),0,IF(E87=Answers!E87,1,-1))</f>
        <v>1</v>
      </c>
      <c r="G87" s="32" t="s">
        <v>55</v>
      </c>
      <c r="H87" s="33">
        <v>47</v>
      </c>
      <c r="I87" s="1" t="str">
        <f>_xlfn.LET(_xlpm.mnT,_xlfn.XLOOKUP(G87,_tSausage[Sausage],_tSausage[Minimum cooking time],""),
     IF(H87&gt;=_xlpm.mnT,"Ja","Nein"))</f>
        <v>Ja</v>
      </c>
    </row>
    <row r="88" spans="2:9" ht="25.5" customHeight="1">
      <c r="B88" s="12">
        <v>35</v>
      </c>
      <c r="C88" s="12">
        <v>2</v>
      </c>
      <c r="D88" s="11">
        <v>4</v>
      </c>
      <c r="E88" s="37" t="s">
        <v>34</v>
      </c>
      <c r="F88" s="30">
        <f>IF(ISBLANK(E88),0,IF(E88=Answers!E88,1,-1))</f>
        <v>1</v>
      </c>
      <c r="G88" s="32" t="s">
        <v>42</v>
      </c>
      <c r="H88" s="33">
        <v>14</v>
      </c>
      <c r="I88" s="1" t="str">
        <f>_xlfn.LET(_xlpm.mnT,_xlfn.XLOOKUP(G88,_tSausage[Sausage],_tSausage[Minimum cooking time],""),
     IF(H88&gt;=_xlpm.mnT,"Ja","Nein"))</f>
        <v>Ja</v>
      </c>
    </row>
    <row r="89" spans="2:9" ht="25.5" customHeight="1">
      <c r="B89" s="12">
        <v>36</v>
      </c>
      <c r="C89" s="12">
        <v>2</v>
      </c>
      <c r="D89" s="11">
        <v>4</v>
      </c>
      <c r="E89" s="37" t="s">
        <v>114</v>
      </c>
      <c r="F89" s="30">
        <f>IF(ISBLANK(E89),0,IF(E89=Answers!E89,1,-1))</f>
        <v>1</v>
      </c>
      <c r="G89" s="32" t="s">
        <v>52</v>
      </c>
      <c r="H89" s="33">
        <v>14</v>
      </c>
      <c r="I89" s="1" t="str">
        <f>_xlfn.LET(_xlpm.mnT,_xlfn.XLOOKUP(G89,_tSausage[Sausage],_tSausage[Minimum cooking time],""),
     IF(H89&gt;=_xlpm.mnT,"Ja","Nein"))</f>
        <v>Nein</v>
      </c>
    </row>
    <row r="90" spans="2:9" ht="25.5" customHeight="1">
      <c r="B90" s="12">
        <v>37</v>
      </c>
      <c r="C90" s="12">
        <v>2</v>
      </c>
      <c r="D90" s="11">
        <v>4</v>
      </c>
      <c r="E90" s="37" t="s">
        <v>114</v>
      </c>
      <c r="F90" s="30">
        <f>IF(ISBLANK(E90),0,IF(E90=Answers!E90,1,-1))</f>
        <v>1</v>
      </c>
      <c r="G90" s="32" t="s">
        <v>96</v>
      </c>
      <c r="H90" s="33">
        <v>6</v>
      </c>
      <c r="I90" s="1" t="str">
        <f>_xlfn.LET(_xlpm.mnT,_xlfn.XLOOKUP(G90,_tSausage[Sausage],_tSausage[Minimum cooking time],""),
     IF(H90&gt;=_xlpm.mnT,"Ja","Nein"))</f>
        <v>Nein</v>
      </c>
    </row>
    <row r="91" spans="2:9" ht="25.5" customHeight="1">
      <c r="B91" s="12">
        <v>38</v>
      </c>
      <c r="C91" s="12">
        <v>2</v>
      </c>
      <c r="D91" s="11">
        <v>4</v>
      </c>
      <c r="E91" s="37" t="s">
        <v>114</v>
      </c>
      <c r="F91" s="30">
        <f>IF(ISBLANK(E91),0,IF(E91=Answers!E91,1,-1))</f>
        <v>1</v>
      </c>
      <c r="G91" s="32" t="s">
        <v>60</v>
      </c>
      <c r="H91" s="33">
        <v>-1</v>
      </c>
      <c r="I91" s="1" t="str">
        <f>_xlfn.LET(_xlpm.mnT,_xlfn.XLOOKUP(G91,_tSausage[Sausage],_tSausage[Minimum cooking time],""),
     IF(H91&gt;=_xlpm.mnT,"Ja","Nein"))</f>
        <v>Nein</v>
      </c>
    </row>
    <row r="92" spans="2:9" ht="25.5" customHeight="1">
      <c r="B92" s="12">
        <v>39</v>
      </c>
      <c r="C92" s="12">
        <v>2</v>
      </c>
      <c r="D92" s="11">
        <v>4</v>
      </c>
      <c r="E92" s="37" t="s">
        <v>34</v>
      </c>
      <c r="F92" s="30">
        <f>IF(ISBLANK(E92),0,IF(E92=Answers!E92,1,-1))</f>
        <v>1</v>
      </c>
      <c r="G92" s="32" t="s">
        <v>45</v>
      </c>
      <c r="H92" s="33">
        <v>12</v>
      </c>
      <c r="I92" s="1" t="str">
        <f>_xlfn.LET(_xlpm.mnT,_xlfn.XLOOKUP(G92,_tSausage[Sausage],_tSausage[Minimum cooking time],""),
     IF(H92&gt;=_xlpm.mnT,"Ja","Nein"))</f>
        <v>Ja</v>
      </c>
    </row>
    <row r="93" spans="2:9" ht="25.5" customHeight="1">
      <c r="B93" s="12">
        <v>40</v>
      </c>
      <c r="C93" s="12">
        <v>2</v>
      </c>
      <c r="D93" s="11">
        <v>4</v>
      </c>
      <c r="E93" s="37" t="s">
        <v>34</v>
      </c>
      <c r="F93" s="30">
        <f>IF(ISBLANK(E93),0,IF(E93=Answers!E93,1,-1))</f>
        <v>1</v>
      </c>
      <c r="G93" s="32" t="s">
        <v>43</v>
      </c>
      <c r="H93" s="33">
        <v>11</v>
      </c>
      <c r="I93" s="1" t="str">
        <f>_xlfn.LET(_xlpm.mnT,_xlfn.XLOOKUP(G93,_tSausage[Sausage],_tSausage[Minimum cooking time],""),
     IF(H93&gt;=_xlpm.mnT,"Ja","Nein"))</f>
        <v>Ja</v>
      </c>
    </row>
    <row r="94" spans="2:9" ht="15" customHeight="1"/>
    <row r="95" spans="2:9" ht="15" customHeight="1" thickBot="1"/>
    <row r="96" spans="2:9" ht="25.5" customHeight="1" thickBot="1">
      <c r="B96" s="18" t="s">
        <v>3</v>
      </c>
      <c r="C96" s="19" t="s">
        <v>132</v>
      </c>
      <c r="D96" s="28" t="s">
        <v>184</v>
      </c>
    </row>
    <row r="97" spans="2:11" ht="14.85" customHeight="1"/>
    <row r="98" spans="2:11" ht="14.85" customHeight="1">
      <c r="B98" s="7" t="s">
        <v>147</v>
      </c>
    </row>
    <row r="99" spans="2:11" ht="14.7" customHeight="1">
      <c r="B99" s="7" t="s">
        <v>148</v>
      </c>
    </row>
    <row r="100" spans="2:11" ht="14.7" customHeight="1">
      <c r="B100" s="7" t="s">
        <v>151</v>
      </c>
    </row>
    <row r="101" spans="2:11" ht="14.7" customHeight="1">
      <c r="B101" s="7" t="s">
        <v>126</v>
      </c>
      <c r="C101" s="4" t="s">
        <v>149</v>
      </c>
    </row>
    <row r="102" spans="2:11" ht="14.7" customHeight="1">
      <c r="B102" s="2" t="s">
        <v>126</v>
      </c>
      <c r="C102" s="31" t="s">
        <v>150</v>
      </c>
      <c r="D102" s="2"/>
      <c r="E102" s="2"/>
      <c r="F102" s="2"/>
      <c r="G102" s="2"/>
      <c r="H102" s="2"/>
      <c r="I102" s="2"/>
      <c r="J102" s="2"/>
      <c r="K102" s="2"/>
    </row>
    <row r="103" spans="2:11" ht="15" thickBot="1">
      <c r="B103" s="7"/>
      <c r="G103" s="1"/>
      <c r="H103" s="1"/>
      <c r="I103" s="1"/>
    </row>
    <row r="104" spans="2:11" ht="25.5" customHeight="1" thickBot="1">
      <c r="B104" s="24" t="s">
        <v>176</v>
      </c>
      <c r="C104" s="24" t="s">
        <v>1</v>
      </c>
      <c r="D104" s="24" t="s">
        <v>175</v>
      </c>
      <c r="E104" s="24" t="s">
        <v>141</v>
      </c>
      <c r="G104" s="24" t="s">
        <v>118</v>
      </c>
      <c r="H104" s="24" t="s">
        <v>152</v>
      </c>
    </row>
    <row r="105" spans="2:11" ht="15" customHeight="1">
      <c r="B105" s="1"/>
      <c r="C105" s="1"/>
      <c r="D105" s="1"/>
      <c r="E105" s="1"/>
      <c r="G105" s="1"/>
      <c r="H105" s="1"/>
    </row>
    <row r="106" spans="2:11" ht="25.5" customHeight="1">
      <c r="B106" s="9" t="s">
        <v>183</v>
      </c>
      <c r="C106" s="10">
        <v>3</v>
      </c>
      <c r="D106" s="11">
        <v>0</v>
      </c>
      <c r="E106" s="37" t="s">
        <v>34</v>
      </c>
      <c r="F106" s="30">
        <f>IF(ISBLANK(E106),0,IF(E106=Answers!E105,1,-1))</f>
        <v>1</v>
      </c>
      <c r="G106" s="32" t="s">
        <v>41</v>
      </c>
      <c r="H106" s="33">
        <v>10</v>
      </c>
      <c r="I106" s="3" t="str">
        <f>_xlfn.LET(_xlpm.tmin,_xlfn.XLOOKUP(G106,_tSausage[Sausage],_tSausage[Minimum cooking time]),
     _xlpm.tmax,_xlfn.XLOOKUP(G106,_tSausage[Sausage],_tSausage[Maximum cooking time]),
     IF(MEDIAN(H106,_xlpm.tmin,_xlpm.tmax)=H106,"Ja","Nein"))</f>
        <v>Ja</v>
      </c>
    </row>
    <row r="107" spans="2:11" ht="15" customHeight="1">
      <c r="B107" s="1"/>
      <c r="C107" s="1"/>
      <c r="D107" s="1"/>
      <c r="E107" s="46"/>
      <c r="G107" s="32" t="s">
        <v>41</v>
      </c>
      <c r="H107" s="33">
        <v>10</v>
      </c>
      <c r="I107" s="3" t="str">
        <f>_xlfn.LET(_xlpm.tmin,_xlfn.XLOOKUP(G107,_tSausage[Sausage],_tSausage[Minimum cooking time]),
     _xlpm.tmax,_xlfn.XLOOKUP(G107,_tSausage[Sausage],_tSausage[Maximum cooking time]),
     IF(MEDIAN(H107,_xlpm.tmin,_xlpm.tmax)=H107,"Ja","Nein"))</f>
        <v>Ja</v>
      </c>
    </row>
    <row r="108" spans="2:11" ht="25.5" customHeight="1">
      <c r="B108" s="12" cm="1">
        <f t="array" ref="B108:B127">_xlfn.SEQUENCE(20,,41)</f>
        <v>41</v>
      </c>
      <c r="C108" s="12">
        <v>3</v>
      </c>
      <c r="D108" s="11">
        <v>5</v>
      </c>
      <c r="E108" s="37" t="s">
        <v>114</v>
      </c>
      <c r="F108" s="30">
        <f>IF(ISBLANK(E108),0,IF(E108=Answers!E107,1,-1))</f>
        <v>1</v>
      </c>
      <c r="G108" s="32" t="s">
        <v>57</v>
      </c>
      <c r="H108" s="33">
        <v>8</v>
      </c>
      <c r="I108" s="3" t="str">
        <f>_xlfn.LET(_xlpm.tmin,_xlfn.XLOOKUP(G108,_tSausage[Sausage],_tSausage[Minimum cooking time]),
     _xlpm.tmax,_xlfn.XLOOKUP(G108,_tSausage[Sausage],_tSausage[Maximum cooking time]),
     IF(MEDIAN(H108,_xlpm.tmin,_xlpm.tmax)=H108,"Ja","Nein"))</f>
        <v>Nein</v>
      </c>
    </row>
    <row r="109" spans="2:11" ht="25.5" customHeight="1">
      <c r="B109" s="12">
        <v>42</v>
      </c>
      <c r="C109" s="12">
        <v>3</v>
      </c>
      <c r="D109" s="11">
        <v>5</v>
      </c>
      <c r="E109" s="37" t="s">
        <v>34</v>
      </c>
      <c r="F109" s="30">
        <f>IF(ISBLANK(E109),0,IF(E109=Answers!E108,1,-1))</f>
        <v>1</v>
      </c>
      <c r="G109" s="32" t="s">
        <v>56</v>
      </c>
      <c r="H109" s="33">
        <v>12</v>
      </c>
      <c r="I109" s="3" t="str">
        <f>_xlfn.LET(_xlpm.tmin,_xlfn.XLOOKUP(G109,_tSausage[Sausage],_tSausage[Minimum cooking time]),
     _xlpm.tmax,_xlfn.XLOOKUP(G109,_tSausage[Sausage],_tSausage[Maximum cooking time]),
     IF(MEDIAN(H109,_xlpm.tmin,_xlpm.tmax)=H109,"Ja","Nein"))</f>
        <v>Ja</v>
      </c>
    </row>
    <row r="110" spans="2:11" ht="25.5" customHeight="1">
      <c r="B110" s="12">
        <v>43</v>
      </c>
      <c r="C110" s="12">
        <v>3</v>
      </c>
      <c r="D110" s="11">
        <v>5</v>
      </c>
      <c r="E110" s="37" t="s">
        <v>114</v>
      </c>
      <c r="F110" s="30">
        <f>IF(ISBLANK(E110),0,IF(E110=Answers!E109,1,-1))</f>
        <v>1</v>
      </c>
      <c r="G110" s="32" t="s">
        <v>52</v>
      </c>
      <c r="H110" s="33">
        <v>10</v>
      </c>
      <c r="I110" s="3" t="str">
        <f>_xlfn.LET(_xlpm.tmin,_xlfn.XLOOKUP(G110,_tSausage[Sausage],_tSausage[Minimum cooking time]),
     _xlpm.tmax,_xlfn.XLOOKUP(G110,_tSausage[Sausage],_tSausage[Maximum cooking time]),
     IF(MEDIAN(H110,_xlpm.tmin,_xlpm.tmax)=H110,"Ja","Nein"))</f>
        <v>Nein</v>
      </c>
    </row>
    <row r="111" spans="2:11" ht="25.5" customHeight="1">
      <c r="B111" s="12">
        <v>44</v>
      </c>
      <c r="C111" s="12">
        <v>3</v>
      </c>
      <c r="D111" s="11">
        <v>5</v>
      </c>
      <c r="E111" s="37" t="s">
        <v>114</v>
      </c>
      <c r="F111" s="30">
        <f>IF(ISBLANK(E111),0,IF(E111=Answers!E110,1,-1))</f>
        <v>1</v>
      </c>
      <c r="G111" s="32" t="s">
        <v>47</v>
      </c>
      <c r="H111" s="33">
        <v>6</v>
      </c>
      <c r="I111" s="3" t="str">
        <f>_xlfn.LET(_xlpm.tmin,_xlfn.XLOOKUP(G111,_tSausage[Sausage],_tSausage[Minimum cooking time]),
     _xlpm.tmax,_xlfn.XLOOKUP(G111,_tSausage[Sausage],_tSausage[Maximum cooking time]),
     IF(MEDIAN(H111,_xlpm.tmin,_xlpm.tmax)=H111,"Ja","Nein"))</f>
        <v>Nein</v>
      </c>
    </row>
    <row r="112" spans="2:11" ht="25.5" customHeight="1">
      <c r="B112" s="12">
        <v>45</v>
      </c>
      <c r="C112" s="12">
        <v>3</v>
      </c>
      <c r="D112" s="11">
        <v>5</v>
      </c>
      <c r="E112" s="37" t="s">
        <v>34</v>
      </c>
      <c r="F112" s="30">
        <f>IF(ISBLANK(E112),0,IF(E112=Answers!E111,1,-1))</f>
        <v>1</v>
      </c>
      <c r="G112" s="32" t="s">
        <v>53</v>
      </c>
      <c r="H112" s="33">
        <v>11</v>
      </c>
      <c r="I112" s="3" t="str">
        <f>_xlfn.LET(_xlpm.tmin,_xlfn.XLOOKUP(G112,_tSausage[Sausage],_tSausage[Minimum cooking time]),
     _xlpm.tmax,_xlfn.XLOOKUP(G112,_tSausage[Sausage],_tSausage[Maximum cooking time]),
     IF(MEDIAN(H112,_xlpm.tmin,_xlpm.tmax)=H112,"Ja","Nein"))</f>
        <v>Ja</v>
      </c>
    </row>
    <row r="113" spans="2:9" ht="25.5" customHeight="1">
      <c r="B113" s="12">
        <v>46</v>
      </c>
      <c r="C113" s="12">
        <v>3</v>
      </c>
      <c r="D113" s="11">
        <v>5</v>
      </c>
      <c r="E113" s="37" t="s">
        <v>114</v>
      </c>
      <c r="F113" s="30">
        <f>IF(ISBLANK(E113),0,IF(E113=Answers!E112,1,-1))</f>
        <v>1</v>
      </c>
      <c r="G113" s="32" t="s">
        <v>51</v>
      </c>
      <c r="H113" s="33">
        <v>15</v>
      </c>
      <c r="I113" s="3" t="str">
        <f>_xlfn.LET(_xlpm.tmin,_xlfn.XLOOKUP(G113,_tSausage[Sausage],_tSausage[Minimum cooking time]),
     _xlpm.tmax,_xlfn.XLOOKUP(G113,_tSausage[Sausage],_tSausage[Maximum cooking time]),
     IF(MEDIAN(H113,_xlpm.tmin,_xlpm.tmax)=H113,"Ja","Nein"))</f>
        <v>Nein</v>
      </c>
    </row>
    <row r="114" spans="2:9" ht="25.5" customHeight="1">
      <c r="B114" s="12">
        <v>47</v>
      </c>
      <c r="C114" s="12">
        <v>3</v>
      </c>
      <c r="D114" s="11">
        <v>5</v>
      </c>
      <c r="E114" s="37" t="s">
        <v>114</v>
      </c>
      <c r="F114" s="30">
        <f>IF(ISBLANK(E114),0,IF(E114=Answers!E113,1,-1))</f>
        <v>1</v>
      </c>
      <c r="G114" s="32" t="s">
        <v>61</v>
      </c>
      <c r="H114" s="33">
        <v>7</v>
      </c>
      <c r="I114" s="3" t="str">
        <f>_xlfn.LET(_xlpm.tmin,_xlfn.XLOOKUP(G114,_tSausage[Sausage],_tSausage[Minimum cooking time]),
     _xlpm.tmax,_xlfn.XLOOKUP(G114,_tSausage[Sausage],_tSausage[Maximum cooking time]),
     IF(MEDIAN(H114,_xlpm.tmin,_xlpm.tmax)=H114,"Ja","Nein"))</f>
        <v>Nein</v>
      </c>
    </row>
    <row r="115" spans="2:9" ht="25.5" customHeight="1">
      <c r="B115" s="12">
        <v>48</v>
      </c>
      <c r="C115" s="12">
        <v>3</v>
      </c>
      <c r="D115" s="11">
        <v>5</v>
      </c>
      <c r="E115" s="37" t="s">
        <v>34</v>
      </c>
      <c r="F115" s="30">
        <f>IF(ISBLANK(E115),0,IF(E115=Answers!E114,1,-1))</f>
        <v>1</v>
      </c>
      <c r="G115" s="32" t="s">
        <v>46</v>
      </c>
      <c r="H115" s="33">
        <v>6</v>
      </c>
      <c r="I115" s="3" t="str">
        <f>_xlfn.LET(_xlpm.tmin,_xlfn.XLOOKUP(G115,_tSausage[Sausage],_tSausage[Minimum cooking time]),
     _xlpm.tmax,_xlfn.XLOOKUP(G115,_tSausage[Sausage],_tSausage[Maximum cooking time]),
     IF(MEDIAN(H115,_xlpm.tmin,_xlpm.tmax)=H115,"Ja","Nein"))</f>
        <v>Ja</v>
      </c>
    </row>
    <row r="116" spans="2:9" ht="25.5" customHeight="1">
      <c r="B116" s="12">
        <v>49</v>
      </c>
      <c r="C116" s="12">
        <v>3</v>
      </c>
      <c r="D116" s="11">
        <v>5</v>
      </c>
      <c r="E116" s="37" t="s">
        <v>34</v>
      </c>
      <c r="F116" s="30">
        <f>IF(ISBLANK(E116),0,IF(E116=Answers!E115,1,-1))</f>
        <v>1</v>
      </c>
      <c r="G116" s="32" t="s">
        <v>49</v>
      </c>
      <c r="H116" s="33">
        <v>7</v>
      </c>
      <c r="I116" s="3" t="str">
        <f>_xlfn.LET(_xlpm.tmin,_xlfn.XLOOKUP(G116,_tSausage[Sausage],_tSausage[Minimum cooking time]),
     _xlpm.tmax,_xlfn.XLOOKUP(G116,_tSausage[Sausage],_tSausage[Maximum cooking time]),
     IF(MEDIAN(H116,_xlpm.tmin,_xlpm.tmax)=H116,"Ja","Nein"))</f>
        <v>Ja</v>
      </c>
    </row>
    <row r="117" spans="2:9" ht="25.5" customHeight="1">
      <c r="B117" s="12">
        <v>50</v>
      </c>
      <c r="C117" s="12">
        <v>3</v>
      </c>
      <c r="D117" s="11">
        <v>5</v>
      </c>
      <c r="E117" s="37" t="s">
        <v>34</v>
      </c>
      <c r="F117" s="30">
        <f>IF(ISBLANK(E117),0,IF(E117=Answers!E116,1,-1))</f>
        <v>1</v>
      </c>
      <c r="G117" s="32" t="s">
        <v>55</v>
      </c>
      <c r="H117" s="33">
        <v>57</v>
      </c>
      <c r="I117" s="3" t="str">
        <f>_xlfn.LET(_xlpm.tmin,_xlfn.XLOOKUP(G117,_tSausage[Sausage],_tSausage[Minimum cooking time]),
     _xlpm.tmax,_xlfn.XLOOKUP(G117,_tSausage[Sausage],_tSausage[Maximum cooking time]),
     IF(MEDIAN(H117,_xlpm.tmin,_xlpm.tmax)=H117,"Ja","Nein"))</f>
        <v>Ja</v>
      </c>
    </row>
    <row r="118" spans="2:9" ht="25.5" customHeight="1">
      <c r="B118" s="12">
        <v>51</v>
      </c>
      <c r="C118" s="12">
        <v>3</v>
      </c>
      <c r="D118" s="11">
        <v>5</v>
      </c>
      <c r="E118" s="37" t="s">
        <v>34</v>
      </c>
      <c r="F118" s="30">
        <f>IF(ISBLANK(E118),0,IF(E118=Answers!E117,1,-1))</f>
        <v>1</v>
      </c>
      <c r="G118" s="32" t="s">
        <v>58</v>
      </c>
      <c r="H118" s="33">
        <v>12</v>
      </c>
      <c r="I118" s="3" t="str">
        <f>_xlfn.LET(_xlpm.tmin,_xlfn.XLOOKUP(G118,_tSausage[Sausage],_tSausage[Minimum cooking time]),
     _xlpm.tmax,_xlfn.XLOOKUP(G118,_tSausage[Sausage],_tSausage[Maximum cooking time]),
     IF(MEDIAN(H118,_xlpm.tmin,_xlpm.tmax)=H118,"Ja","Nein"))</f>
        <v>Ja</v>
      </c>
    </row>
    <row r="119" spans="2:9" ht="25.5" customHeight="1">
      <c r="B119" s="12">
        <v>52</v>
      </c>
      <c r="C119" s="12">
        <v>3</v>
      </c>
      <c r="D119" s="11">
        <v>5</v>
      </c>
      <c r="E119" s="37" t="s">
        <v>114</v>
      </c>
      <c r="F119" s="30">
        <f>IF(ISBLANK(E119),0,IF(E119=Answers!E118,1,-1))</f>
        <v>1</v>
      </c>
      <c r="G119" s="32" t="s">
        <v>54</v>
      </c>
      <c r="H119" s="33">
        <v>4</v>
      </c>
      <c r="I119" s="3" t="str">
        <f>_xlfn.LET(_xlpm.tmin,_xlfn.XLOOKUP(G119,_tSausage[Sausage],_tSausage[Minimum cooking time]),
     _xlpm.tmax,_xlfn.XLOOKUP(G119,_tSausage[Sausage],_tSausage[Maximum cooking time]),
     IF(MEDIAN(H119,_xlpm.tmin,_xlpm.tmax)=H119,"Ja","Nein"))</f>
        <v>Nein</v>
      </c>
    </row>
    <row r="120" spans="2:9" ht="25.5" customHeight="1">
      <c r="B120" s="12">
        <v>53</v>
      </c>
      <c r="C120" s="12">
        <v>3</v>
      </c>
      <c r="D120" s="11">
        <v>5</v>
      </c>
      <c r="E120" s="37" t="s">
        <v>114</v>
      </c>
      <c r="F120" s="30">
        <f>IF(ISBLANK(E120),0,IF(E120=Answers!E119,1,-1))</f>
        <v>1</v>
      </c>
      <c r="G120" s="32" t="s">
        <v>43</v>
      </c>
      <c r="H120" s="33">
        <v>11</v>
      </c>
      <c r="I120" s="3" t="str">
        <f>_xlfn.LET(_xlpm.tmin,_xlfn.XLOOKUP(G120,_tSausage[Sausage],_tSausage[Minimum cooking time]),
     _xlpm.tmax,_xlfn.XLOOKUP(G120,_tSausage[Sausage],_tSausage[Maximum cooking time]),
     IF(MEDIAN(H120,_xlpm.tmin,_xlpm.tmax)=H120,"Ja","Nein"))</f>
        <v>Nein</v>
      </c>
    </row>
    <row r="121" spans="2:9" ht="25.5" customHeight="1">
      <c r="B121" s="12">
        <v>54</v>
      </c>
      <c r="C121" s="12">
        <v>3</v>
      </c>
      <c r="D121" s="11">
        <v>5</v>
      </c>
      <c r="E121" s="37" t="s">
        <v>114</v>
      </c>
      <c r="F121" s="30">
        <f>IF(ISBLANK(E121),0,IF(E121=Answers!E120,1,-1))</f>
        <v>1</v>
      </c>
      <c r="G121" s="32" t="s">
        <v>42</v>
      </c>
      <c r="H121" s="33">
        <v>3</v>
      </c>
      <c r="I121" s="3" t="str">
        <f>_xlfn.LET(_xlpm.tmin,_xlfn.XLOOKUP(G121,_tSausage[Sausage],_tSausage[Minimum cooking time]),
     _xlpm.tmax,_xlfn.XLOOKUP(G121,_tSausage[Sausage],_tSausage[Maximum cooking time]),
     IF(MEDIAN(H121,_xlpm.tmin,_xlpm.tmax)=H121,"Ja","Nein"))</f>
        <v>Nein</v>
      </c>
    </row>
    <row r="122" spans="2:9" ht="25.5" customHeight="1">
      <c r="B122" s="12">
        <v>55</v>
      </c>
      <c r="C122" s="12">
        <v>3</v>
      </c>
      <c r="D122" s="11">
        <v>5</v>
      </c>
      <c r="E122" s="37" t="s">
        <v>114</v>
      </c>
      <c r="F122" s="30">
        <f>IF(ISBLANK(E122),0,IF(E122=Answers!E121,1,-1))</f>
        <v>1</v>
      </c>
      <c r="G122" s="32" t="s">
        <v>44</v>
      </c>
      <c r="H122" s="33">
        <v>2</v>
      </c>
      <c r="I122" s="3" t="str">
        <f>_xlfn.LET(_xlpm.tmin,_xlfn.XLOOKUP(G122,_tSausage[Sausage],_tSausage[Minimum cooking time]),
     _xlpm.tmax,_xlfn.XLOOKUP(G122,_tSausage[Sausage],_tSausage[Maximum cooking time]),
     IF(MEDIAN(H122,_xlpm.tmin,_xlpm.tmax)=H122,"Ja","Nein"))</f>
        <v>Nein</v>
      </c>
    </row>
    <row r="123" spans="2:9" ht="25.5" customHeight="1">
      <c r="B123" s="12">
        <v>56</v>
      </c>
      <c r="C123" s="12">
        <v>3</v>
      </c>
      <c r="D123" s="11">
        <v>5</v>
      </c>
      <c r="E123" s="37" t="s">
        <v>114</v>
      </c>
      <c r="F123" s="30">
        <f>IF(ISBLANK(E123),0,IF(E123=Answers!E122,1,-1))</f>
        <v>1</v>
      </c>
      <c r="G123" s="32" t="s">
        <v>60</v>
      </c>
      <c r="H123" s="33">
        <v>2</v>
      </c>
      <c r="I123" s="3" t="str">
        <f>_xlfn.LET(_xlpm.tmin,_xlfn.XLOOKUP(G123,_tSausage[Sausage],_tSausage[Minimum cooking time]),
     _xlpm.tmax,_xlfn.XLOOKUP(G123,_tSausage[Sausage],_tSausage[Maximum cooking time]),
     IF(MEDIAN(H123,_xlpm.tmin,_xlpm.tmax)=H123,"Ja","Nein"))</f>
        <v>Nein</v>
      </c>
    </row>
    <row r="124" spans="2:9" ht="25.5" customHeight="1">
      <c r="B124" s="12">
        <v>57</v>
      </c>
      <c r="C124" s="12">
        <v>3</v>
      </c>
      <c r="D124" s="11">
        <v>5</v>
      </c>
      <c r="E124" s="37" t="s">
        <v>34</v>
      </c>
      <c r="F124" s="30">
        <f>IF(ISBLANK(E124),0,IF(E124=Answers!E123,1,-1))</f>
        <v>1</v>
      </c>
      <c r="G124" s="32" t="s">
        <v>50</v>
      </c>
      <c r="H124" s="33">
        <v>5</v>
      </c>
      <c r="I124" s="3" t="str">
        <f>_xlfn.LET(_xlpm.tmin,_xlfn.XLOOKUP(G124,_tSausage[Sausage],_tSausage[Minimum cooking time]),
     _xlpm.tmax,_xlfn.XLOOKUP(G124,_tSausage[Sausage],_tSausage[Maximum cooking time]),
     IF(MEDIAN(H124,_xlpm.tmin,_xlpm.tmax)=H124,"Ja","Nein"))</f>
        <v>Ja</v>
      </c>
    </row>
    <row r="125" spans="2:9" ht="25.5" customHeight="1">
      <c r="B125" s="12">
        <v>58</v>
      </c>
      <c r="C125" s="12">
        <v>3</v>
      </c>
      <c r="D125" s="11">
        <v>5</v>
      </c>
      <c r="E125" s="37" t="s">
        <v>114</v>
      </c>
      <c r="F125" s="30">
        <f>IF(ISBLANK(E125),0,IF(E125=Answers!E124,1,-1))</f>
        <v>1</v>
      </c>
      <c r="G125" s="32" t="s">
        <v>48</v>
      </c>
      <c r="H125" s="33">
        <v>12</v>
      </c>
      <c r="I125" s="3" t="str">
        <f>_xlfn.LET(_xlpm.tmin,_xlfn.XLOOKUP(G125,_tSausage[Sausage],_tSausage[Minimum cooking time]),
     _xlpm.tmax,_xlfn.XLOOKUP(G125,_tSausage[Sausage],_tSausage[Maximum cooking time]),
     IF(MEDIAN(H125,_xlpm.tmin,_xlpm.tmax)=H125,"Ja","Nein"))</f>
        <v>Nein</v>
      </c>
    </row>
    <row r="126" spans="2:9" ht="25.5" customHeight="1">
      <c r="B126" s="12">
        <v>59</v>
      </c>
      <c r="C126" s="12">
        <v>3</v>
      </c>
      <c r="D126" s="11">
        <v>5</v>
      </c>
      <c r="E126" s="37" t="s">
        <v>114</v>
      </c>
      <c r="F126" s="30">
        <f>IF(ISBLANK(E126),0,IF(E126=Answers!E125,1,-1))</f>
        <v>1</v>
      </c>
      <c r="G126" s="32" t="s">
        <v>96</v>
      </c>
      <c r="H126" s="33">
        <v>7</v>
      </c>
      <c r="I126" s="3" t="str">
        <f>_xlfn.LET(_xlpm.tmin,_xlfn.XLOOKUP(G126,_tSausage[Sausage],_tSausage[Minimum cooking time]),
     _xlpm.tmax,_xlfn.XLOOKUP(G126,_tSausage[Sausage],_tSausage[Maximum cooking time]),
     IF(MEDIAN(H126,_xlpm.tmin,_xlpm.tmax)=H126,"Ja","Nein"))</f>
        <v>Nein</v>
      </c>
    </row>
    <row r="127" spans="2:9" ht="25.5" customHeight="1">
      <c r="B127" s="12">
        <v>60</v>
      </c>
      <c r="C127" s="12">
        <v>3</v>
      </c>
      <c r="D127" s="11">
        <v>5</v>
      </c>
      <c r="E127" s="37" t="s">
        <v>34</v>
      </c>
      <c r="F127" s="30">
        <f>IF(ISBLANK(E127),0,IF(E127=Answers!E126,1,-1))</f>
        <v>1</v>
      </c>
      <c r="G127" s="32" t="s">
        <v>45</v>
      </c>
      <c r="H127" s="33">
        <v>7</v>
      </c>
      <c r="I127" s="3" t="str">
        <f>_xlfn.LET(_xlpm.tmin,_xlfn.XLOOKUP(G127,_tSausage[Sausage],_tSausage[Minimum cooking time]),
     _xlpm.tmax,_xlfn.XLOOKUP(G127,_tSausage[Sausage],_tSausage[Maximum cooking time]),
     IF(MEDIAN(H127,_xlpm.tmin,_xlpm.tmax)=H127,"Ja","Nein"))</f>
        <v>Ja</v>
      </c>
    </row>
    <row r="128" spans="2:9" ht="15" customHeight="1"/>
    <row r="129" spans="2:11" ht="15" customHeight="1" thickBot="1"/>
    <row r="130" spans="2:11" ht="25.5" customHeight="1" thickBot="1">
      <c r="B130" s="18" t="s">
        <v>4</v>
      </c>
      <c r="C130" s="19" t="s">
        <v>132</v>
      </c>
      <c r="D130" s="28" t="s">
        <v>185</v>
      </c>
    </row>
    <row r="131" spans="2:11" ht="14.85" customHeight="1"/>
    <row r="132" spans="2:11" ht="14.85" customHeight="1">
      <c r="B132" s="7" t="s">
        <v>154</v>
      </c>
    </row>
    <row r="133" spans="2:11" ht="14.7" customHeight="1">
      <c r="B133" s="7" t="s">
        <v>155</v>
      </c>
    </row>
    <row r="134" spans="2:11" ht="14.7" customHeight="1">
      <c r="B134" s="7" t="s">
        <v>126</v>
      </c>
      <c r="C134" s="4" t="s">
        <v>156</v>
      </c>
    </row>
    <row r="135" spans="2:11" ht="14.7" customHeight="1">
      <c r="B135" s="2" t="s">
        <v>126</v>
      </c>
      <c r="C135" s="31" t="s">
        <v>157</v>
      </c>
      <c r="D135" s="2"/>
      <c r="E135" s="2"/>
      <c r="F135" s="2"/>
      <c r="G135" s="2"/>
      <c r="H135" s="2"/>
      <c r="I135" s="2"/>
      <c r="J135" s="2"/>
      <c r="K135" s="2"/>
    </row>
    <row r="136" spans="2:11" ht="15" thickBot="1">
      <c r="B136" s="7"/>
      <c r="G136" s="1"/>
      <c r="H136" s="1"/>
      <c r="I136" s="1"/>
    </row>
    <row r="137" spans="2:11" ht="25.5" customHeight="1" thickBot="1">
      <c r="B137" s="24" t="s">
        <v>176</v>
      </c>
      <c r="C137" s="24" t="s">
        <v>1</v>
      </c>
      <c r="D137" s="24" t="s">
        <v>175</v>
      </c>
      <c r="E137" s="24" t="s">
        <v>141</v>
      </c>
      <c r="G137" s="24" t="s">
        <v>118</v>
      </c>
      <c r="H137" s="1"/>
      <c r="I137" s="1"/>
    </row>
    <row r="138" spans="2:11" ht="15" customHeight="1">
      <c r="B138" s="1"/>
      <c r="C138" s="1"/>
      <c r="D138" s="1"/>
      <c r="E138" s="1"/>
      <c r="G138" s="1"/>
      <c r="H138" s="1"/>
      <c r="I138" s="1"/>
    </row>
    <row r="139" spans="2:11" ht="25.5" customHeight="1">
      <c r="B139" s="9" t="s">
        <v>182</v>
      </c>
      <c r="C139" s="10">
        <v>4</v>
      </c>
      <c r="D139" s="11">
        <v>0</v>
      </c>
      <c r="E139" s="37">
        <v>22</v>
      </c>
      <c r="F139" s="30">
        <f>IF(ISBLANK(E139),0,IF(E139=Answers!E138,1,-1))</f>
        <v>1</v>
      </c>
      <c r="G139" s="35" t="s">
        <v>48</v>
      </c>
      <c r="H139" s="1"/>
      <c r="I139" s="1"/>
    </row>
    <row r="140" spans="2:11" ht="15" customHeight="1">
      <c r="B140" s="1"/>
      <c r="C140" s="1"/>
      <c r="D140" s="1"/>
      <c r="E140" s="1"/>
      <c r="H140" s="1"/>
      <c r="I140" s="1"/>
    </row>
    <row r="141" spans="2:11" ht="25.5" customHeight="1">
      <c r="B141" s="12" cm="1">
        <f t="array" ref="B141:B160">_xlfn.SEQUENCE(20,,61)</f>
        <v>61</v>
      </c>
      <c r="C141" s="12">
        <v>4</v>
      </c>
      <c r="D141" s="11">
        <v>6</v>
      </c>
      <c r="E141" s="37"/>
      <c r="F141" s="30">
        <f>IF(ISBLANK(E141),0,IF(E141=Answers!E140,1,-1))</f>
        <v>0</v>
      </c>
      <c r="G141" s="35" t="s">
        <v>42</v>
      </c>
      <c r="H141" s="1"/>
      <c r="I141" s="1"/>
    </row>
    <row r="142" spans="2:11" ht="25.5" customHeight="1">
      <c r="B142" s="12">
        <v>62</v>
      </c>
      <c r="C142" s="12">
        <v>4</v>
      </c>
      <c r="D142" s="11">
        <v>6</v>
      </c>
      <c r="E142" s="37"/>
      <c r="F142" s="30">
        <f>IF(ISBLANK(E142),0,IF(E142=Answers!E141,1,-1))</f>
        <v>0</v>
      </c>
      <c r="G142" s="35" t="s">
        <v>45</v>
      </c>
      <c r="H142" s="1"/>
      <c r="I142" s="1"/>
    </row>
    <row r="143" spans="2:11" ht="25.5" customHeight="1">
      <c r="B143" s="12">
        <v>63</v>
      </c>
      <c r="C143" s="12">
        <v>4</v>
      </c>
      <c r="D143" s="11">
        <v>6</v>
      </c>
      <c r="E143" s="37"/>
      <c r="F143" s="30">
        <f>IF(ISBLANK(E143),0,IF(E143=Answers!E142,1,-1))</f>
        <v>0</v>
      </c>
      <c r="G143" s="35" t="s">
        <v>44</v>
      </c>
      <c r="H143" s="1"/>
      <c r="I143" s="1"/>
    </row>
    <row r="144" spans="2:11" ht="25.5" customHeight="1">
      <c r="B144" s="12">
        <v>64</v>
      </c>
      <c r="C144" s="12">
        <v>4</v>
      </c>
      <c r="D144" s="11">
        <v>6</v>
      </c>
      <c r="E144" s="37"/>
      <c r="F144" s="30">
        <f>IF(ISBLANK(E144),0,IF(E144=Answers!E143,1,-1))</f>
        <v>0</v>
      </c>
      <c r="G144" s="35" t="s">
        <v>54</v>
      </c>
      <c r="H144" s="1"/>
      <c r="I144" s="1"/>
    </row>
    <row r="145" spans="2:9" ht="25.5" customHeight="1">
      <c r="B145" s="12">
        <v>65</v>
      </c>
      <c r="C145" s="12">
        <v>4</v>
      </c>
      <c r="D145" s="11">
        <v>6</v>
      </c>
      <c r="E145" s="37"/>
      <c r="F145" s="30">
        <f>IF(ISBLANK(E145),0,IF(E145=Answers!E144,1,-1))</f>
        <v>0</v>
      </c>
      <c r="G145" s="35" t="s">
        <v>96</v>
      </c>
      <c r="H145" s="1"/>
      <c r="I145" s="1"/>
    </row>
    <row r="146" spans="2:9" ht="25.5" customHeight="1">
      <c r="B146" s="12">
        <v>66</v>
      </c>
      <c r="C146" s="12">
        <v>4</v>
      </c>
      <c r="D146" s="11">
        <v>6</v>
      </c>
      <c r="E146" s="37"/>
      <c r="F146" s="30">
        <f>IF(ISBLANK(E146),0,IF(E146=Answers!E145,1,-1))</f>
        <v>0</v>
      </c>
      <c r="G146" s="35" t="s">
        <v>55</v>
      </c>
      <c r="H146" s="1"/>
      <c r="I146" s="1"/>
    </row>
    <row r="147" spans="2:9" ht="25.5" customHeight="1">
      <c r="B147" s="12">
        <v>67</v>
      </c>
      <c r="C147" s="12">
        <v>4</v>
      </c>
      <c r="D147" s="11">
        <v>6</v>
      </c>
      <c r="E147" s="37"/>
      <c r="F147" s="30">
        <f>IF(ISBLANK(E147),0,IF(E147=Answers!E146,1,-1))</f>
        <v>0</v>
      </c>
      <c r="G147" s="35" t="s">
        <v>49</v>
      </c>
      <c r="H147" s="1"/>
      <c r="I147" s="1"/>
    </row>
    <row r="148" spans="2:9" ht="25.5" customHeight="1">
      <c r="B148" s="12">
        <v>68</v>
      </c>
      <c r="C148" s="12">
        <v>4</v>
      </c>
      <c r="D148" s="11">
        <v>6</v>
      </c>
      <c r="E148" s="37"/>
      <c r="F148" s="30">
        <f>IF(ISBLANK(E148),0,IF(E148=Answers!E147,1,-1))</f>
        <v>0</v>
      </c>
      <c r="G148" s="35" t="s">
        <v>43</v>
      </c>
      <c r="H148" s="1"/>
      <c r="I148" s="1"/>
    </row>
    <row r="149" spans="2:9" ht="25.5" customHeight="1">
      <c r="B149" s="12">
        <v>69</v>
      </c>
      <c r="C149" s="12">
        <v>4</v>
      </c>
      <c r="D149" s="11">
        <v>6</v>
      </c>
      <c r="E149" s="37"/>
      <c r="F149" s="30">
        <f>IF(ISBLANK(E149),0,IF(E149=Answers!E148,1,-1))</f>
        <v>0</v>
      </c>
      <c r="G149" s="35" t="s">
        <v>52</v>
      </c>
      <c r="H149" s="1"/>
      <c r="I149" s="1"/>
    </row>
    <row r="150" spans="2:9" ht="25.5" customHeight="1">
      <c r="B150" s="12">
        <v>70</v>
      </c>
      <c r="C150" s="12">
        <v>4</v>
      </c>
      <c r="D150" s="11">
        <v>6</v>
      </c>
      <c r="E150" s="37"/>
      <c r="F150" s="30">
        <f>IF(ISBLANK(E150),0,IF(E150=Answers!E149,1,-1))</f>
        <v>0</v>
      </c>
      <c r="G150" s="35" t="s">
        <v>50</v>
      </c>
      <c r="H150" s="1"/>
      <c r="I150" s="1"/>
    </row>
    <row r="151" spans="2:9" ht="25.5" customHeight="1">
      <c r="B151" s="12">
        <v>71</v>
      </c>
      <c r="C151" s="12">
        <v>4</v>
      </c>
      <c r="D151" s="11">
        <v>6</v>
      </c>
      <c r="E151" s="37"/>
      <c r="F151" s="30">
        <f>IF(ISBLANK(E151),0,IF(E151=Answers!E150,1,-1))</f>
        <v>0</v>
      </c>
      <c r="G151" s="35" t="s">
        <v>58</v>
      </c>
      <c r="H151" s="1"/>
      <c r="I151" s="1"/>
    </row>
    <row r="152" spans="2:9" ht="25.5" customHeight="1">
      <c r="B152" s="12">
        <v>72</v>
      </c>
      <c r="C152" s="12">
        <v>4</v>
      </c>
      <c r="D152" s="11">
        <v>6</v>
      </c>
      <c r="E152" s="37"/>
      <c r="F152" s="30">
        <f>IF(ISBLANK(E152),0,IF(E152=Answers!E151,1,-1))</f>
        <v>0</v>
      </c>
      <c r="G152" s="35" t="s">
        <v>61</v>
      </c>
      <c r="H152" s="1"/>
      <c r="I152" s="1"/>
    </row>
    <row r="153" spans="2:9" ht="25.5" customHeight="1">
      <c r="B153" s="12">
        <v>73</v>
      </c>
      <c r="C153" s="12">
        <v>4</v>
      </c>
      <c r="D153" s="11">
        <v>6</v>
      </c>
      <c r="E153" s="37"/>
      <c r="F153" s="30">
        <f>IF(ISBLANK(E153),0,IF(E153=Answers!E152,1,-1))</f>
        <v>0</v>
      </c>
      <c r="G153" s="35" t="s">
        <v>51</v>
      </c>
      <c r="H153" s="1"/>
      <c r="I153" s="1"/>
    </row>
    <row r="154" spans="2:9" ht="25.5" customHeight="1">
      <c r="B154" s="12">
        <v>74</v>
      </c>
      <c r="C154" s="12">
        <v>4</v>
      </c>
      <c r="D154" s="11">
        <v>6</v>
      </c>
      <c r="E154" s="37"/>
      <c r="F154" s="30">
        <f>IF(ISBLANK(E154),0,IF(E154=Answers!E153,1,-1))</f>
        <v>0</v>
      </c>
      <c r="G154" s="35" t="s">
        <v>60</v>
      </c>
      <c r="H154" s="1"/>
      <c r="I154" s="1"/>
    </row>
    <row r="155" spans="2:9" ht="25.5" customHeight="1">
      <c r="B155" s="12">
        <v>75</v>
      </c>
      <c r="C155" s="12">
        <v>4</v>
      </c>
      <c r="D155" s="11">
        <v>6</v>
      </c>
      <c r="E155" s="37"/>
      <c r="F155" s="30">
        <f>IF(ISBLANK(E155),0,IF(E155=Answers!E154,1,-1))</f>
        <v>0</v>
      </c>
      <c r="G155" s="35" t="s">
        <v>47</v>
      </c>
      <c r="H155" s="1"/>
      <c r="I155" s="1"/>
    </row>
    <row r="156" spans="2:9" ht="25.5" customHeight="1">
      <c r="B156" s="12">
        <v>76</v>
      </c>
      <c r="C156" s="12">
        <v>4</v>
      </c>
      <c r="D156" s="11">
        <v>6</v>
      </c>
      <c r="E156" s="37"/>
      <c r="F156" s="30">
        <f>IF(ISBLANK(E156),0,IF(E156=Answers!E155,1,-1))</f>
        <v>0</v>
      </c>
      <c r="G156" s="35" t="s">
        <v>57</v>
      </c>
      <c r="H156" s="1"/>
      <c r="I156" s="1"/>
    </row>
    <row r="157" spans="2:9" ht="25.5" customHeight="1">
      <c r="B157" s="12">
        <v>77</v>
      </c>
      <c r="C157" s="12">
        <v>4</v>
      </c>
      <c r="D157" s="11">
        <v>6</v>
      </c>
      <c r="E157" s="37"/>
      <c r="F157" s="30">
        <f>IF(ISBLANK(E157),0,IF(E157=Answers!E156,1,-1))</f>
        <v>0</v>
      </c>
      <c r="G157" s="35" t="s">
        <v>46</v>
      </c>
      <c r="H157" s="1"/>
      <c r="I157" s="1"/>
    </row>
    <row r="158" spans="2:9" ht="25.5" customHeight="1">
      <c r="B158" s="12">
        <v>78</v>
      </c>
      <c r="C158" s="12">
        <v>4</v>
      </c>
      <c r="D158" s="11">
        <v>6</v>
      </c>
      <c r="E158" s="37"/>
      <c r="F158" s="30">
        <f>IF(ISBLANK(E158),0,IF(E158=Answers!E157,1,-1))</f>
        <v>0</v>
      </c>
      <c r="G158" s="35" t="s">
        <v>53</v>
      </c>
      <c r="H158" s="1"/>
      <c r="I158" s="1"/>
    </row>
    <row r="159" spans="2:9" ht="25.5" customHeight="1">
      <c r="B159" s="12">
        <v>79</v>
      </c>
      <c r="C159" s="12">
        <v>4</v>
      </c>
      <c r="D159" s="11">
        <v>6</v>
      </c>
      <c r="E159" s="37"/>
      <c r="F159" s="30">
        <f>IF(ISBLANK(E159),0,IF(E159=Answers!E158,1,-1))</f>
        <v>0</v>
      </c>
      <c r="G159" s="35" t="s">
        <v>41</v>
      </c>
      <c r="H159" s="1"/>
      <c r="I159" s="1"/>
    </row>
    <row r="160" spans="2:9" ht="25.5" customHeight="1">
      <c r="B160" s="12">
        <v>80</v>
      </c>
      <c r="C160" s="12">
        <v>4</v>
      </c>
      <c r="D160" s="11">
        <v>6</v>
      </c>
      <c r="E160" s="37"/>
      <c r="F160" s="30">
        <f>IF(ISBLANK(E160),0,IF(E160=Answers!E159,1,-1))</f>
        <v>0</v>
      </c>
      <c r="G160" s="35" t="s">
        <v>56</v>
      </c>
      <c r="H160" s="1"/>
      <c r="I160" s="1"/>
    </row>
    <row r="161" spans="2:11" ht="15" customHeight="1"/>
    <row r="162" spans="2:11" ht="15" customHeight="1" thickBot="1"/>
    <row r="163" spans="2:11" ht="24.75" customHeight="1" thickBot="1">
      <c r="B163" s="18" t="s">
        <v>5</v>
      </c>
      <c r="C163" s="19" t="s">
        <v>133</v>
      </c>
      <c r="D163" s="28" t="s">
        <v>186</v>
      </c>
    </row>
    <row r="164" spans="2:11" ht="14.7" customHeight="1"/>
    <row r="165" spans="2:11" ht="14.7" customHeight="1">
      <c r="B165" s="7" t="s">
        <v>158</v>
      </c>
    </row>
    <row r="166" spans="2:11" ht="14.7" customHeight="1">
      <c r="B166" s="7" t="s">
        <v>159</v>
      </c>
    </row>
    <row r="167" spans="2:11" ht="14.7" customHeight="1">
      <c r="B167" s="7" t="s">
        <v>126</v>
      </c>
      <c r="C167" s="4" t="s">
        <v>161</v>
      </c>
    </row>
    <row r="168" spans="2:11" ht="14.7" customHeight="1">
      <c r="B168" s="7" t="s">
        <v>126</v>
      </c>
      <c r="C168" s="4" t="s">
        <v>160</v>
      </c>
    </row>
    <row r="169" spans="2:11" ht="15" thickBot="1">
      <c r="B169" s="7"/>
      <c r="G169" s="2"/>
      <c r="H169" s="2"/>
      <c r="I169" s="2"/>
      <c r="J169" s="2"/>
      <c r="K169" s="2"/>
    </row>
    <row r="170" spans="2:11" ht="25.5" customHeight="1" thickBot="1">
      <c r="B170" s="24" t="s">
        <v>176</v>
      </c>
      <c r="C170" s="24" t="s">
        <v>1</v>
      </c>
      <c r="D170" s="24" t="s">
        <v>175</v>
      </c>
      <c r="E170" s="24" t="s">
        <v>141</v>
      </c>
      <c r="G170" s="24" t="s">
        <v>118</v>
      </c>
      <c r="J170" s="3"/>
    </row>
    <row r="171" spans="2:11" ht="15" customHeight="1">
      <c r="B171" s="1"/>
      <c r="C171" s="1"/>
      <c r="D171" s="1"/>
      <c r="E171" s="1"/>
      <c r="G171" s="1"/>
      <c r="J171" s="3"/>
    </row>
    <row r="172" spans="2:11" ht="25.5" customHeight="1">
      <c r="B172" s="9" t="s">
        <v>181</v>
      </c>
      <c r="C172" s="10">
        <v>5</v>
      </c>
      <c r="D172" s="11">
        <v>0</v>
      </c>
      <c r="E172" s="37">
        <v>11</v>
      </c>
      <c r="F172" s="30">
        <f>IF(ISBLANK(E172),0,IF(E172=Answers!E171,1,-1))</f>
        <v>1</v>
      </c>
      <c r="G172" s="35" t="s">
        <v>56</v>
      </c>
      <c r="J172" s="3"/>
    </row>
    <row r="173" spans="2:11" ht="15" customHeight="1">
      <c r="B173" s="1"/>
      <c r="C173" s="1"/>
      <c r="D173" s="1"/>
      <c r="E173" s="46"/>
      <c r="J173" s="3"/>
    </row>
    <row r="174" spans="2:11" ht="25.5" customHeight="1">
      <c r="B174" s="12" cm="1">
        <f t="array" ref="B174:B193">_xlfn.SEQUENCE(20,,81)</f>
        <v>81</v>
      </c>
      <c r="C174" s="12">
        <v>5</v>
      </c>
      <c r="D174" s="11">
        <v>9</v>
      </c>
      <c r="E174" s="37"/>
      <c r="F174" s="30">
        <f>IF(ISBLANK(E174),0,IF(E174=Answers!E173,1,-1))</f>
        <v>0</v>
      </c>
      <c r="G174" s="35" t="s">
        <v>47</v>
      </c>
      <c r="J174" s="3"/>
    </row>
    <row r="175" spans="2:11" ht="25.5" customHeight="1">
      <c r="B175" s="12">
        <v>82</v>
      </c>
      <c r="C175" s="12">
        <v>5</v>
      </c>
      <c r="D175" s="11">
        <v>9</v>
      </c>
      <c r="E175" s="37"/>
      <c r="F175" s="30">
        <f>IF(ISBLANK(E175),0,IF(E175=Answers!E174,1,-1))</f>
        <v>0</v>
      </c>
      <c r="G175" s="35" t="s">
        <v>43</v>
      </c>
      <c r="J175" s="3"/>
    </row>
    <row r="176" spans="2:11" ht="25.5" customHeight="1">
      <c r="B176" s="12">
        <v>83</v>
      </c>
      <c r="C176" s="12">
        <v>5</v>
      </c>
      <c r="D176" s="11">
        <v>9</v>
      </c>
      <c r="E176" s="37"/>
      <c r="F176" s="30">
        <f>IF(ISBLANK(E176),0,IF(E176=Answers!E175,1,-1))</f>
        <v>0</v>
      </c>
      <c r="G176" s="35" t="s">
        <v>55</v>
      </c>
      <c r="J176" s="3"/>
    </row>
    <row r="177" spans="2:10" ht="25.5" customHeight="1">
      <c r="B177" s="12">
        <v>84</v>
      </c>
      <c r="C177" s="12">
        <v>5</v>
      </c>
      <c r="D177" s="11">
        <v>9</v>
      </c>
      <c r="E177" s="37"/>
      <c r="F177" s="30">
        <f>IF(ISBLANK(E177),0,IF(E177=Answers!E176,1,-1))</f>
        <v>0</v>
      </c>
      <c r="G177" s="35" t="s">
        <v>60</v>
      </c>
      <c r="J177" s="3"/>
    </row>
    <row r="178" spans="2:10" ht="25.5" customHeight="1">
      <c r="B178" s="12">
        <v>85</v>
      </c>
      <c r="C178" s="12">
        <v>5</v>
      </c>
      <c r="D178" s="11">
        <v>9</v>
      </c>
      <c r="E178" s="37"/>
      <c r="F178" s="30">
        <f>IF(ISBLANK(E178),0,IF(E178=Answers!E177,1,-1))</f>
        <v>0</v>
      </c>
      <c r="G178" s="35" t="s">
        <v>54</v>
      </c>
      <c r="J178" s="3"/>
    </row>
    <row r="179" spans="2:10" ht="25.5" customHeight="1">
      <c r="B179" s="12">
        <v>86</v>
      </c>
      <c r="C179" s="12">
        <v>5</v>
      </c>
      <c r="D179" s="11">
        <v>9</v>
      </c>
      <c r="E179" s="37"/>
      <c r="F179" s="30">
        <f>IF(ISBLANK(E179),0,IF(E179=Answers!E178,1,-1))</f>
        <v>0</v>
      </c>
      <c r="G179" s="35" t="s">
        <v>52</v>
      </c>
      <c r="J179" s="3"/>
    </row>
    <row r="180" spans="2:10" ht="25.5" customHeight="1">
      <c r="B180" s="12">
        <v>87</v>
      </c>
      <c r="C180" s="12">
        <v>5</v>
      </c>
      <c r="D180" s="11">
        <v>9</v>
      </c>
      <c r="E180" s="37"/>
      <c r="F180" s="30">
        <f>IF(ISBLANK(E180),0,IF(E180=Answers!E179,1,-1))</f>
        <v>0</v>
      </c>
      <c r="G180" s="35" t="s">
        <v>61</v>
      </c>
      <c r="J180" s="3"/>
    </row>
    <row r="181" spans="2:10" ht="25.5" customHeight="1">
      <c r="B181" s="12">
        <v>88</v>
      </c>
      <c r="C181" s="12">
        <v>5</v>
      </c>
      <c r="D181" s="11">
        <v>9</v>
      </c>
      <c r="E181" s="37"/>
      <c r="F181" s="30">
        <f>IF(ISBLANK(E181),0,IF(E181=Answers!E180,1,-1))</f>
        <v>0</v>
      </c>
      <c r="G181" s="35" t="s">
        <v>49</v>
      </c>
      <c r="J181" s="3"/>
    </row>
    <row r="182" spans="2:10" ht="25.5" customHeight="1">
      <c r="B182" s="12">
        <v>89</v>
      </c>
      <c r="C182" s="12">
        <v>5</v>
      </c>
      <c r="D182" s="11">
        <v>9</v>
      </c>
      <c r="E182" s="37"/>
      <c r="F182" s="30">
        <f>IF(ISBLANK(E182),0,IF(E182=Answers!E181,1,-1))</f>
        <v>0</v>
      </c>
      <c r="G182" s="35" t="s">
        <v>50</v>
      </c>
      <c r="J182" s="3"/>
    </row>
    <row r="183" spans="2:10" ht="25.5" customHeight="1">
      <c r="B183" s="12">
        <v>90</v>
      </c>
      <c r="C183" s="12">
        <v>5</v>
      </c>
      <c r="D183" s="11">
        <v>9</v>
      </c>
      <c r="E183" s="37"/>
      <c r="F183" s="30">
        <f>IF(ISBLANK(E183),0,IF(E183=Answers!E182,1,-1))</f>
        <v>0</v>
      </c>
      <c r="G183" s="35" t="s">
        <v>51</v>
      </c>
      <c r="J183" s="3"/>
    </row>
    <row r="184" spans="2:10" ht="25.5" customHeight="1">
      <c r="B184" s="12">
        <v>91</v>
      </c>
      <c r="C184" s="12">
        <v>5</v>
      </c>
      <c r="D184" s="11">
        <v>9</v>
      </c>
      <c r="E184" s="37"/>
      <c r="F184" s="30">
        <f>IF(ISBLANK(E184),0,IF(E184=Answers!E183,1,-1))</f>
        <v>0</v>
      </c>
      <c r="G184" s="35" t="s">
        <v>96</v>
      </c>
      <c r="J184" s="3"/>
    </row>
    <row r="185" spans="2:10" ht="25.5" customHeight="1">
      <c r="B185" s="12">
        <v>92</v>
      </c>
      <c r="C185" s="12">
        <v>5</v>
      </c>
      <c r="D185" s="11">
        <v>9</v>
      </c>
      <c r="E185" s="37"/>
      <c r="F185" s="30">
        <f>IF(ISBLANK(E185),0,IF(E185=Answers!E184,1,-1))</f>
        <v>0</v>
      </c>
      <c r="G185" s="35" t="s">
        <v>58</v>
      </c>
      <c r="J185" s="3"/>
    </row>
    <row r="186" spans="2:10" ht="25.5" customHeight="1">
      <c r="B186" s="12">
        <v>93</v>
      </c>
      <c r="C186" s="12">
        <v>5</v>
      </c>
      <c r="D186" s="11">
        <v>9</v>
      </c>
      <c r="E186" s="37"/>
      <c r="F186" s="30">
        <f>IF(ISBLANK(E186),0,IF(E186=Answers!E185,1,-1))</f>
        <v>0</v>
      </c>
      <c r="G186" s="35" t="s">
        <v>53</v>
      </c>
      <c r="J186" s="3"/>
    </row>
    <row r="187" spans="2:10" ht="25.5" customHeight="1">
      <c r="B187" s="12">
        <v>94</v>
      </c>
      <c r="C187" s="12">
        <v>5</v>
      </c>
      <c r="D187" s="11">
        <v>9</v>
      </c>
      <c r="E187" s="37"/>
      <c r="F187" s="30">
        <f>IF(ISBLANK(E187),0,IF(E187=Answers!E186,1,-1))</f>
        <v>0</v>
      </c>
      <c r="G187" s="35" t="s">
        <v>46</v>
      </c>
      <c r="J187" s="3"/>
    </row>
    <row r="188" spans="2:10" ht="25.5" customHeight="1">
      <c r="B188" s="12">
        <v>95</v>
      </c>
      <c r="C188" s="12">
        <v>5</v>
      </c>
      <c r="D188" s="11">
        <v>9</v>
      </c>
      <c r="E188" s="37"/>
      <c r="F188" s="30">
        <f>IF(ISBLANK(E188),0,IF(E188=Answers!E187,1,-1))</f>
        <v>0</v>
      </c>
      <c r="G188" s="35" t="s">
        <v>45</v>
      </c>
      <c r="J188" s="3"/>
    </row>
    <row r="189" spans="2:10" ht="25.5" customHeight="1">
      <c r="B189" s="12">
        <v>96</v>
      </c>
      <c r="C189" s="12">
        <v>5</v>
      </c>
      <c r="D189" s="11">
        <v>9</v>
      </c>
      <c r="E189" s="37"/>
      <c r="F189" s="30">
        <f>IF(ISBLANK(E189),0,IF(E189=Answers!E188,1,-1))</f>
        <v>0</v>
      </c>
      <c r="G189" s="35" t="s">
        <v>41</v>
      </c>
      <c r="J189" s="3"/>
    </row>
    <row r="190" spans="2:10" ht="25.5" customHeight="1">
      <c r="B190" s="12">
        <v>97</v>
      </c>
      <c r="C190" s="12">
        <v>5</v>
      </c>
      <c r="D190" s="11">
        <v>9</v>
      </c>
      <c r="E190" s="37"/>
      <c r="F190" s="30">
        <f>IF(ISBLANK(E190),0,IF(E190=Answers!E189,1,-1))</f>
        <v>0</v>
      </c>
      <c r="G190" s="35" t="s">
        <v>42</v>
      </c>
      <c r="J190" s="3"/>
    </row>
    <row r="191" spans="2:10" ht="25.5" customHeight="1">
      <c r="B191" s="12">
        <v>98</v>
      </c>
      <c r="C191" s="12">
        <v>5</v>
      </c>
      <c r="D191" s="11">
        <v>9</v>
      </c>
      <c r="E191" s="37"/>
      <c r="F191" s="30">
        <f>IF(ISBLANK(E191),0,IF(E191=Answers!E190,1,-1))</f>
        <v>0</v>
      </c>
      <c r="G191" s="35" t="s">
        <v>48</v>
      </c>
      <c r="J191" s="3"/>
    </row>
    <row r="192" spans="2:10" ht="25.5" customHeight="1">
      <c r="B192" s="12">
        <v>99</v>
      </c>
      <c r="C192" s="12">
        <v>5</v>
      </c>
      <c r="D192" s="11">
        <v>9</v>
      </c>
      <c r="E192" s="37"/>
      <c r="F192" s="30">
        <f>IF(ISBLANK(E192),0,IF(E192=Answers!E191,1,-1))</f>
        <v>0</v>
      </c>
      <c r="G192" s="35" t="s">
        <v>57</v>
      </c>
      <c r="J192" s="3"/>
    </row>
    <row r="193" spans="2:11" ht="25.5" customHeight="1">
      <c r="B193" s="12">
        <v>100</v>
      </c>
      <c r="C193" s="12">
        <v>5</v>
      </c>
      <c r="D193" s="11">
        <v>9</v>
      </c>
      <c r="E193" s="37"/>
      <c r="F193" s="30">
        <f>IF(ISBLANK(E193),0,IF(E193=Answers!E192,1,-1))</f>
        <v>0</v>
      </c>
      <c r="G193" s="35" t="s">
        <v>44</v>
      </c>
      <c r="J193" s="3"/>
    </row>
    <row r="194" spans="2:11" ht="15" customHeight="1">
      <c r="G194" s="8"/>
      <c r="J194" s="3"/>
    </row>
    <row r="195" spans="2:11" ht="15" customHeight="1" thickBot="1">
      <c r="J195" s="3"/>
    </row>
    <row r="196" spans="2:11" ht="24.75" customHeight="1" thickBot="1">
      <c r="B196" s="18" t="s">
        <v>11</v>
      </c>
      <c r="C196" s="19" t="s">
        <v>134</v>
      </c>
      <c r="D196" s="28" t="s">
        <v>187</v>
      </c>
      <c r="J196" s="3"/>
    </row>
    <row r="197" spans="2:11" ht="14.7" customHeight="1">
      <c r="J197" s="3"/>
    </row>
    <row r="198" spans="2:11" ht="14.7" customHeight="1">
      <c r="B198" s="7" t="s">
        <v>162</v>
      </c>
      <c r="J198" s="3"/>
    </row>
    <row r="199" spans="2:11" ht="14.7" customHeight="1">
      <c r="B199" s="7" t="s">
        <v>163</v>
      </c>
      <c r="J199" s="3"/>
    </row>
    <row r="200" spans="2:11" ht="14.7" customHeight="1">
      <c r="B200" s="7" t="s">
        <v>126</v>
      </c>
      <c r="C200" s="4" t="s">
        <v>164</v>
      </c>
      <c r="J200" s="3"/>
    </row>
    <row r="201" spans="2:11" ht="14.7" customHeight="1">
      <c r="B201" s="7" t="s">
        <v>126</v>
      </c>
      <c r="C201" s="4" t="s">
        <v>165</v>
      </c>
      <c r="J201" s="3"/>
    </row>
    <row r="202" spans="2:11" ht="15" thickBot="1">
      <c r="B202" s="7"/>
      <c r="G202" s="2"/>
      <c r="H202" s="2"/>
      <c r="J202" s="3"/>
      <c r="K202" s="2"/>
    </row>
    <row r="203" spans="2:11" ht="25.5" customHeight="1" thickBot="1">
      <c r="B203" s="24" t="s">
        <v>176</v>
      </c>
      <c r="C203" s="24" t="s">
        <v>1</v>
      </c>
      <c r="D203" s="24" t="s">
        <v>175</v>
      </c>
      <c r="E203" s="24" t="s">
        <v>141</v>
      </c>
      <c r="G203" s="24" t="s">
        <v>118</v>
      </c>
      <c r="H203" s="24" t="s">
        <v>153</v>
      </c>
      <c r="J203" s="3"/>
      <c r="K203" s="2"/>
    </row>
    <row r="204" spans="2:11" ht="15" customHeight="1">
      <c r="B204" s="1"/>
      <c r="C204" s="1"/>
      <c r="D204" s="1"/>
      <c r="E204" s="1"/>
      <c r="G204" s="1"/>
      <c r="H204" s="1"/>
      <c r="J204" s="3"/>
      <c r="K204" s="2"/>
    </row>
    <row r="205" spans="2:11" ht="25.5" customHeight="1">
      <c r="B205" s="9" t="s">
        <v>180</v>
      </c>
      <c r="C205" s="10">
        <v>6</v>
      </c>
      <c r="D205" s="11">
        <v>0</v>
      </c>
      <c r="E205" s="51">
        <v>3.6</v>
      </c>
      <c r="F205" s="30">
        <f>IF(ISBLANK(E205),0,IF(E205=Answers!E204,1,-1))</f>
        <v>1</v>
      </c>
      <c r="G205" s="32" t="s">
        <v>43</v>
      </c>
      <c r="H205" s="33" t="s">
        <v>31</v>
      </c>
      <c r="J205" s="3"/>
      <c r="K205" s="2"/>
    </row>
    <row r="206" spans="2:11" ht="15" customHeight="1">
      <c r="B206" s="1"/>
      <c r="C206" s="1"/>
      <c r="D206" s="1"/>
      <c r="E206" s="47"/>
      <c r="J206" s="3"/>
      <c r="K206" s="2"/>
    </row>
    <row r="207" spans="2:11" ht="25.5" customHeight="1">
      <c r="B207" s="12" cm="1">
        <f t="array" ref="B207:B226">_xlfn.SEQUENCE(20,,101)</f>
        <v>101</v>
      </c>
      <c r="C207" s="12">
        <v>6</v>
      </c>
      <c r="D207" s="11">
        <v>11</v>
      </c>
      <c r="E207" s="51"/>
      <c r="F207" s="30">
        <f>IF(ISBLANK(E207),0,IF(E207=Answers!E206,1,-1))</f>
        <v>0</v>
      </c>
      <c r="G207" s="32" t="s">
        <v>60</v>
      </c>
      <c r="H207" s="33" t="s">
        <v>59</v>
      </c>
      <c r="J207" s="3"/>
      <c r="K207" s="2"/>
    </row>
    <row r="208" spans="2:11" ht="25.5" customHeight="1">
      <c r="B208" s="12">
        <v>102</v>
      </c>
      <c r="C208" s="12">
        <v>6</v>
      </c>
      <c r="D208" s="11">
        <v>11</v>
      </c>
      <c r="E208" s="51"/>
      <c r="F208" s="30">
        <f>IF(ISBLANK(E208),0,IF(E208=Answers!E207,1,-1))</f>
        <v>0</v>
      </c>
      <c r="G208" s="32" t="s">
        <v>55</v>
      </c>
      <c r="H208" s="33" t="s">
        <v>31</v>
      </c>
      <c r="J208" s="3"/>
      <c r="K208" s="2"/>
    </row>
    <row r="209" spans="2:11" ht="25.5" customHeight="1">
      <c r="B209" s="12">
        <v>103</v>
      </c>
      <c r="C209" s="12">
        <v>6</v>
      </c>
      <c r="D209" s="11">
        <v>11</v>
      </c>
      <c r="E209" s="51"/>
      <c r="F209" s="30">
        <f>IF(ISBLANK(E209),0,IF(E209=Answers!E208,1,-1))</f>
        <v>0</v>
      </c>
      <c r="G209" s="32" t="s">
        <v>48</v>
      </c>
      <c r="H209" s="33" t="s">
        <v>32</v>
      </c>
      <c r="J209" s="3"/>
      <c r="K209" s="2"/>
    </row>
    <row r="210" spans="2:11" ht="25.5" customHeight="1">
      <c r="B210" s="12">
        <v>104</v>
      </c>
      <c r="C210" s="12">
        <v>6</v>
      </c>
      <c r="D210" s="11">
        <v>11</v>
      </c>
      <c r="E210" s="51"/>
      <c r="F210" s="30">
        <f>IF(ISBLANK(E210),0,IF(E210=Answers!E209,1,-1))</f>
        <v>0</v>
      </c>
      <c r="G210" s="32" t="s">
        <v>50</v>
      </c>
      <c r="H210" s="33" t="s">
        <v>33</v>
      </c>
      <c r="J210" s="3"/>
      <c r="K210" s="2"/>
    </row>
    <row r="211" spans="2:11" ht="25.5" customHeight="1">
      <c r="B211" s="12">
        <v>105</v>
      </c>
      <c r="C211" s="12">
        <v>6</v>
      </c>
      <c r="D211" s="11">
        <v>11</v>
      </c>
      <c r="E211" s="51"/>
      <c r="F211" s="30">
        <f>IF(ISBLANK(E211),0,IF(E211=Answers!E210,1,-1))</f>
        <v>0</v>
      </c>
      <c r="G211" s="32" t="s">
        <v>54</v>
      </c>
      <c r="H211" s="33" t="s">
        <v>32</v>
      </c>
      <c r="J211" s="3"/>
      <c r="K211" s="2"/>
    </row>
    <row r="212" spans="2:11" ht="25.5" customHeight="1">
      <c r="B212" s="12">
        <v>106</v>
      </c>
      <c r="C212" s="12">
        <v>6</v>
      </c>
      <c r="D212" s="11">
        <v>11</v>
      </c>
      <c r="E212" s="51"/>
      <c r="F212" s="30">
        <f>IF(ISBLANK(E212),0,IF(E212=Answers!E211,1,-1))</f>
        <v>0</v>
      </c>
      <c r="G212" s="32" t="s">
        <v>51</v>
      </c>
      <c r="H212" s="33" t="s">
        <v>32</v>
      </c>
      <c r="J212" s="3"/>
      <c r="K212" s="2"/>
    </row>
    <row r="213" spans="2:11" ht="25.5" customHeight="1">
      <c r="B213" s="12">
        <v>107</v>
      </c>
      <c r="C213" s="12">
        <v>6</v>
      </c>
      <c r="D213" s="11">
        <v>11</v>
      </c>
      <c r="E213" s="51"/>
      <c r="F213" s="30">
        <f>IF(ISBLANK(E213),0,IF(E213=Answers!E212,1,-1))</f>
        <v>0</v>
      </c>
      <c r="G213" s="32" t="s">
        <v>56</v>
      </c>
      <c r="H213" s="33" t="s">
        <v>59</v>
      </c>
      <c r="J213" s="3"/>
      <c r="K213" s="2"/>
    </row>
    <row r="214" spans="2:11" ht="25.5" customHeight="1">
      <c r="B214" s="12">
        <v>108</v>
      </c>
      <c r="C214" s="12">
        <v>6</v>
      </c>
      <c r="D214" s="11">
        <v>11</v>
      </c>
      <c r="E214" s="51"/>
      <c r="F214" s="30">
        <f>IF(ISBLANK(E214),0,IF(E214=Answers!E213,1,-1))</f>
        <v>0</v>
      </c>
      <c r="G214" s="32" t="s">
        <v>61</v>
      </c>
      <c r="H214" s="33" t="s">
        <v>32</v>
      </c>
      <c r="J214" s="3"/>
      <c r="K214" s="2"/>
    </row>
    <row r="215" spans="2:11" ht="25.5" customHeight="1">
      <c r="B215" s="12">
        <v>109</v>
      </c>
      <c r="C215" s="12">
        <v>6</v>
      </c>
      <c r="D215" s="11">
        <v>11</v>
      </c>
      <c r="E215" s="51"/>
      <c r="F215" s="30">
        <f>IF(ISBLANK(E215),0,IF(E215=Answers!E214,1,-1))</f>
        <v>0</v>
      </c>
      <c r="G215" s="32" t="s">
        <v>52</v>
      </c>
      <c r="H215" s="33" t="s">
        <v>31</v>
      </c>
      <c r="J215" s="3"/>
      <c r="K215" s="2"/>
    </row>
    <row r="216" spans="2:11" ht="25.5" customHeight="1">
      <c r="B216" s="12">
        <v>110</v>
      </c>
      <c r="C216" s="12">
        <v>6</v>
      </c>
      <c r="D216" s="11">
        <v>11</v>
      </c>
      <c r="E216" s="51"/>
      <c r="F216" s="30">
        <f>IF(ISBLANK(E216),0,IF(E216=Answers!E215,1,-1))</f>
        <v>0</v>
      </c>
      <c r="G216" s="32" t="s">
        <v>47</v>
      </c>
      <c r="H216" s="33" t="s">
        <v>32</v>
      </c>
      <c r="J216" s="3"/>
      <c r="K216" s="2"/>
    </row>
    <row r="217" spans="2:11" ht="25.5" customHeight="1">
      <c r="B217" s="12">
        <v>111</v>
      </c>
      <c r="C217" s="12">
        <v>6</v>
      </c>
      <c r="D217" s="11">
        <v>11</v>
      </c>
      <c r="E217" s="51"/>
      <c r="F217" s="30">
        <f>IF(ISBLANK(E217),0,IF(E217=Answers!E216,1,-1))</f>
        <v>0</v>
      </c>
      <c r="G217" s="32" t="s">
        <v>58</v>
      </c>
      <c r="H217" s="33" t="s">
        <v>31</v>
      </c>
      <c r="J217" s="3"/>
      <c r="K217" s="2"/>
    </row>
    <row r="218" spans="2:11" ht="25.5" customHeight="1">
      <c r="B218" s="12">
        <v>112</v>
      </c>
      <c r="C218" s="12">
        <v>6</v>
      </c>
      <c r="D218" s="11">
        <v>11</v>
      </c>
      <c r="E218" s="51"/>
      <c r="F218" s="30">
        <f>IF(ISBLANK(E218),0,IF(E218=Answers!E217,1,-1))</f>
        <v>0</v>
      </c>
      <c r="G218" s="32" t="s">
        <v>41</v>
      </c>
      <c r="H218" s="33" t="s">
        <v>33</v>
      </c>
      <c r="J218" s="3"/>
      <c r="K218" s="2"/>
    </row>
    <row r="219" spans="2:11" ht="25.5" customHeight="1">
      <c r="B219" s="12">
        <v>113</v>
      </c>
      <c r="C219" s="12">
        <v>6</v>
      </c>
      <c r="D219" s="11">
        <v>11</v>
      </c>
      <c r="E219" s="51"/>
      <c r="F219" s="30">
        <f>IF(ISBLANK(E219),0,IF(E219=Answers!E218,1,-1))</f>
        <v>0</v>
      </c>
      <c r="G219" s="32" t="s">
        <v>42</v>
      </c>
      <c r="H219" s="33" t="s">
        <v>32</v>
      </c>
      <c r="J219" s="3"/>
      <c r="K219" s="2"/>
    </row>
    <row r="220" spans="2:11" ht="25.5" customHeight="1">
      <c r="B220" s="12">
        <v>114</v>
      </c>
      <c r="C220" s="12">
        <v>6</v>
      </c>
      <c r="D220" s="11">
        <v>11</v>
      </c>
      <c r="E220" s="51"/>
      <c r="F220" s="30">
        <f>IF(ISBLANK(E220),0,IF(E220=Answers!E219,1,-1))</f>
        <v>0</v>
      </c>
      <c r="G220" s="32" t="s">
        <v>51</v>
      </c>
      <c r="H220" s="33" t="s">
        <v>59</v>
      </c>
      <c r="J220" s="3"/>
      <c r="K220" s="2"/>
    </row>
    <row r="221" spans="2:11" ht="25.5" customHeight="1">
      <c r="B221" s="12">
        <v>115</v>
      </c>
      <c r="C221" s="12">
        <v>6</v>
      </c>
      <c r="D221" s="11">
        <v>11</v>
      </c>
      <c r="E221" s="51"/>
      <c r="F221" s="30">
        <f>IF(ISBLANK(E221),0,IF(E221=Answers!E220,1,-1))</f>
        <v>0</v>
      </c>
      <c r="G221" s="32" t="s">
        <v>44</v>
      </c>
      <c r="H221" s="33" t="s">
        <v>32</v>
      </c>
      <c r="J221" s="3"/>
      <c r="K221" s="2"/>
    </row>
    <row r="222" spans="2:11" ht="25.5" customHeight="1">
      <c r="B222" s="12">
        <v>116</v>
      </c>
      <c r="C222" s="12">
        <v>6</v>
      </c>
      <c r="D222" s="11">
        <v>11</v>
      </c>
      <c r="E222" s="51"/>
      <c r="F222" s="30">
        <f>IF(ISBLANK(E222),0,IF(E222=Answers!E221,1,-1))</f>
        <v>0</v>
      </c>
      <c r="G222" s="32" t="s">
        <v>49</v>
      </c>
      <c r="H222" s="33" t="s">
        <v>59</v>
      </c>
      <c r="J222" s="3"/>
      <c r="K222" s="2"/>
    </row>
    <row r="223" spans="2:11" ht="25.5" customHeight="1">
      <c r="B223" s="12">
        <v>117</v>
      </c>
      <c r="C223" s="12">
        <v>6</v>
      </c>
      <c r="D223" s="11">
        <v>11</v>
      </c>
      <c r="E223" s="51"/>
      <c r="F223" s="30">
        <f>IF(ISBLANK(E223),0,IF(E223=Answers!E222,1,-1))</f>
        <v>0</v>
      </c>
      <c r="G223" s="32" t="s">
        <v>57</v>
      </c>
      <c r="H223" s="33" t="s">
        <v>32</v>
      </c>
      <c r="J223" s="3"/>
      <c r="K223" s="2"/>
    </row>
    <row r="224" spans="2:11" ht="25.5" customHeight="1">
      <c r="B224" s="12">
        <v>118</v>
      </c>
      <c r="C224" s="12">
        <v>6</v>
      </c>
      <c r="D224" s="11">
        <v>11</v>
      </c>
      <c r="E224" s="51"/>
      <c r="F224" s="30">
        <f>IF(ISBLANK(E224),0,IF(E224=Answers!E223,1,-1))</f>
        <v>0</v>
      </c>
      <c r="G224" s="32" t="s">
        <v>53</v>
      </c>
      <c r="H224" s="33" t="s">
        <v>32</v>
      </c>
      <c r="J224" s="3"/>
      <c r="K224" s="2"/>
    </row>
    <row r="225" spans="2:11" ht="25.5" customHeight="1">
      <c r="B225" s="12">
        <v>119</v>
      </c>
      <c r="C225" s="12">
        <v>6</v>
      </c>
      <c r="D225" s="11">
        <v>11</v>
      </c>
      <c r="E225" s="51"/>
      <c r="F225" s="30">
        <f>IF(ISBLANK(E225),0,IF(E225=Answers!E224,1,-1))</f>
        <v>0</v>
      </c>
      <c r="G225" s="32" t="s">
        <v>46</v>
      </c>
      <c r="H225" s="33" t="s">
        <v>31</v>
      </c>
      <c r="J225" s="3"/>
      <c r="K225" s="2"/>
    </row>
    <row r="226" spans="2:11" ht="25.5" customHeight="1">
      <c r="B226" s="12">
        <v>120</v>
      </c>
      <c r="C226" s="12">
        <v>6</v>
      </c>
      <c r="D226" s="11">
        <v>11</v>
      </c>
      <c r="E226" s="51"/>
      <c r="F226" s="30">
        <f>IF(ISBLANK(E226),0,IF(E226=Answers!E225,1,-1))</f>
        <v>0</v>
      </c>
      <c r="G226" s="32" t="s">
        <v>45</v>
      </c>
      <c r="H226" s="33" t="s">
        <v>32</v>
      </c>
      <c r="J226" s="3"/>
      <c r="K226" s="2"/>
    </row>
    <row r="227" spans="2:11" ht="15" customHeight="1">
      <c r="G227" s="8"/>
      <c r="H227" s="8"/>
      <c r="J227" s="3"/>
      <c r="K227" s="8"/>
    </row>
    <row r="228" spans="2:11" ht="15" customHeight="1" thickBot="1">
      <c r="J228" s="3"/>
    </row>
    <row r="229" spans="2:11" ht="24.75" customHeight="1" thickBot="1">
      <c r="B229" s="18" t="s">
        <v>12</v>
      </c>
      <c r="C229" s="19" t="s">
        <v>135</v>
      </c>
      <c r="D229" s="28" t="s">
        <v>188</v>
      </c>
      <c r="J229" s="3"/>
      <c r="K229" s="2"/>
    </row>
    <row r="230" spans="2:11" ht="14.7" customHeight="1">
      <c r="J230" s="3"/>
      <c r="K230" s="2"/>
    </row>
    <row r="231" spans="2:11" ht="14.7" customHeight="1">
      <c r="B231" s="7" t="s">
        <v>166</v>
      </c>
      <c r="K231" s="2"/>
    </row>
    <row r="232" spans="2:11" ht="14.7" customHeight="1">
      <c r="B232" s="7" t="s">
        <v>167</v>
      </c>
      <c r="K232" s="2"/>
    </row>
    <row r="233" spans="2:11" ht="14.7" customHeight="1">
      <c r="B233" s="7" t="s">
        <v>168</v>
      </c>
      <c r="K233" s="2"/>
    </row>
    <row r="234" spans="2:11" ht="14.7" customHeight="1">
      <c r="B234" s="7" t="s">
        <v>169</v>
      </c>
      <c r="K234" s="2"/>
    </row>
    <row r="235" spans="2:11" ht="14.7" customHeight="1">
      <c r="B235" s="7" t="s">
        <v>170</v>
      </c>
      <c r="K235" s="2"/>
    </row>
    <row r="236" spans="2:11" ht="14.7" customHeight="1">
      <c r="B236" s="7" t="s">
        <v>126</v>
      </c>
      <c r="C236" s="4" t="s">
        <v>173</v>
      </c>
      <c r="H236" s="1"/>
      <c r="I236" s="1"/>
    </row>
    <row r="237" spans="2:11" ht="14.7" customHeight="1">
      <c r="B237" s="7" t="s">
        <v>126</v>
      </c>
      <c r="C237" s="4" t="s">
        <v>174</v>
      </c>
      <c r="H237" s="1"/>
      <c r="I237" s="1"/>
    </row>
    <row r="238" spans="2:11" ht="14.7" customHeight="1">
      <c r="B238" s="7" t="s">
        <v>126</v>
      </c>
      <c r="C238" s="4" t="s">
        <v>171</v>
      </c>
      <c r="H238" s="1"/>
      <c r="I238" s="1"/>
    </row>
    <row r="239" spans="2:11" ht="14.7" customHeight="1">
      <c r="B239" s="7" t="s">
        <v>126</v>
      </c>
      <c r="C239" s="4" t="s">
        <v>172</v>
      </c>
      <c r="H239" s="1"/>
      <c r="I239" s="1"/>
    </row>
    <row r="240" spans="2:11" ht="15" thickBot="1">
      <c r="B240" s="7"/>
      <c r="C240" s="4"/>
      <c r="H240" s="2"/>
      <c r="I240" s="2"/>
      <c r="J240" s="2"/>
      <c r="K240" s="2"/>
    </row>
    <row r="241" spans="2:10" ht="25.5" customHeight="1" thickBot="1">
      <c r="B241" s="24" t="s">
        <v>176</v>
      </c>
      <c r="C241" s="24" t="s">
        <v>1</v>
      </c>
      <c r="D241" s="24" t="s">
        <v>175</v>
      </c>
      <c r="E241" s="24" t="s">
        <v>141</v>
      </c>
      <c r="G241" s="24" t="s">
        <v>118</v>
      </c>
      <c r="J241" s="3"/>
    </row>
    <row r="242" spans="2:10" ht="15" customHeight="1">
      <c r="B242" s="1"/>
      <c r="C242" s="1"/>
      <c r="D242" s="1"/>
      <c r="E242" s="1"/>
      <c r="G242" s="1"/>
      <c r="J242" s="3"/>
    </row>
    <row r="243" spans="2:10" ht="25.5" customHeight="1">
      <c r="B243" s="9" t="s">
        <v>179</v>
      </c>
      <c r="C243" s="10">
        <v>7</v>
      </c>
      <c r="D243" s="11">
        <v>0</v>
      </c>
      <c r="E243" s="52">
        <v>6.0999999999999999E-2</v>
      </c>
      <c r="F243" s="30">
        <f>IF(ISBLANK(E243),0,IF(E243=Answers!E242,1,-1))</f>
        <v>1</v>
      </c>
      <c r="G243" s="35" t="s">
        <v>52</v>
      </c>
      <c r="J243" s="3"/>
    </row>
    <row r="244" spans="2:10" ht="15" customHeight="1">
      <c r="B244" s="1"/>
      <c r="C244" s="1"/>
      <c r="D244" s="1"/>
      <c r="E244" s="47"/>
      <c r="J244" s="3"/>
    </row>
    <row r="245" spans="2:10" ht="25.5" customHeight="1">
      <c r="B245" s="12" cm="1">
        <f t="array" ref="B245:B264">_xlfn.SEQUENCE(20,,121)</f>
        <v>121</v>
      </c>
      <c r="C245" s="10">
        <v>7</v>
      </c>
      <c r="D245" s="11">
        <v>12</v>
      </c>
      <c r="E245" s="52"/>
      <c r="F245" s="30">
        <f>IF(ISBLANK(E245),0,IF(E245=Answers!E244,1,-1))</f>
        <v>0</v>
      </c>
      <c r="G245" s="35" t="s">
        <v>46</v>
      </c>
      <c r="J245" s="3"/>
    </row>
    <row r="246" spans="2:10" ht="25.5" customHeight="1">
      <c r="B246" s="12">
        <v>122</v>
      </c>
      <c r="C246" s="10">
        <v>7</v>
      </c>
      <c r="D246" s="11">
        <v>12</v>
      </c>
      <c r="E246" s="52"/>
      <c r="F246" s="30">
        <f>IF(ISBLANK(E246),0,IF(E246=Answers!E245,1,-1))</f>
        <v>0</v>
      </c>
      <c r="G246" s="35" t="s">
        <v>41</v>
      </c>
      <c r="J246" s="3"/>
    </row>
    <row r="247" spans="2:10" ht="25.5" customHeight="1">
      <c r="B247" s="12">
        <v>123</v>
      </c>
      <c r="C247" s="10">
        <v>7</v>
      </c>
      <c r="D247" s="11">
        <v>12</v>
      </c>
      <c r="E247" s="52"/>
      <c r="F247" s="30">
        <f>IF(ISBLANK(E247),0,IF(E247=Answers!E246,1,-1))</f>
        <v>0</v>
      </c>
      <c r="G247" s="35" t="s">
        <v>57</v>
      </c>
      <c r="J247" s="3"/>
    </row>
    <row r="248" spans="2:10" ht="25.5" customHeight="1">
      <c r="B248" s="12">
        <v>124</v>
      </c>
      <c r="C248" s="10">
        <v>7</v>
      </c>
      <c r="D248" s="11">
        <v>12</v>
      </c>
      <c r="E248" s="52"/>
      <c r="F248" s="30">
        <f>IF(ISBLANK(E248),0,IF(E248=Answers!E247,1,-1))</f>
        <v>0</v>
      </c>
      <c r="G248" s="35" t="s">
        <v>61</v>
      </c>
      <c r="J248" s="3"/>
    </row>
    <row r="249" spans="2:10" ht="25.5" customHeight="1">
      <c r="B249" s="12">
        <v>125</v>
      </c>
      <c r="C249" s="10">
        <v>7</v>
      </c>
      <c r="D249" s="11">
        <v>12</v>
      </c>
      <c r="E249" s="52"/>
      <c r="F249" s="30">
        <f>IF(ISBLANK(E249),0,IF(E249=Answers!E248,1,-1))</f>
        <v>0</v>
      </c>
      <c r="G249" s="35" t="s">
        <v>42</v>
      </c>
      <c r="J249" s="3"/>
    </row>
    <row r="250" spans="2:10" ht="25.5" customHeight="1">
      <c r="B250" s="12">
        <v>126</v>
      </c>
      <c r="C250" s="10">
        <v>7</v>
      </c>
      <c r="D250" s="11">
        <v>12</v>
      </c>
      <c r="E250" s="52"/>
      <c r="F250" s="30">
        <f>IF(ISBLANK(E250),0,IF(E250=Answers!E249,1,-1))</f>
        <v>0</v>
      </c>
      <c r="G250" s="35" t="s">
        <v>55</v>
      </c>
      <c r="J250" s="3"/>
    </row>
    <row r="251" spans="2:10" ht="25.5" customHeight="1">
      <c r="B251" s="12">
        <v>127</v>
      </c>
      <c r="C251" s="10">
        <v>7</v>
      </c>
      <c r="D251" s="11">
        <v>12</v>
      </c>
      <c r="E251" s="52"/>
      <c r="F251" s="30">
        <f>IF(ISBLANK(E251),0,IF(E251=Answers!E250,1,-1))</f>
        <v>0</v>
      </c>
      <c r="G251" s="35" t="s">
        <v>54</v>
      </c>
      <c r="J251" s="3"/>
    </row>
    <row r="252" spans="2:10" ht="25.5" customHeight="1">
      <c r="B252" s="12">
        <v>128</v>
      </c>
      <c r="C252" s="10">
        <v>7</v>
      </c>
      <c r="D252" s="11">
        <v>12</v>
      </c>
      <c r="E252" s="52"/>
      <c r="F252" s="30">
        <f>IF(ISBLANK(E252),0,IF(E252=Answers!E251,1,-1))</f>
        <v>0</v>
      </c>
      <c r="G252" s="35" t="s">
        <v>43</v>
      </c>
      <c r="J252" s="3"/>
    </row>
    <row r="253" spans="2:10" ht="25.5" customHeight="1">
      <c r="B253" s="12">
        <v>129</v>
      </c>
      <c r="C253" s="10">
        <v>7</v>
      </c>
      <c r="D253" s="11">
        <v>12</v>
      </c>
      <c r="E253" s="52"/>
      <c r="F253" s="30">
        <f>IF(ISBLANK(E253),0,IF(E253=Answers!E252,1,-1))</f>
        <v>0</v>
      </c>
      <c r="G253" s="35" t="s">
        <v>53</v>
      </c>
      <c r="J253" s="3"/>
    </row>
    <row r="254" spans="2:10" ht="25.5" customHeight="1">
      <c r="B254" s="12">
        <v>130</v>
      </c>
      <c r="C254" s="10">
        <v>7</v>
      </c>
      <c r="D254" s="11">
        <v>12</v>
      </c>
      <c r="E254" s="52"/>
      <c r="F254" s="30">
        <f>IF(ISBLANK(E254),0,IF(E254=Answers!E253,1,-1))</f>
        <v>0</v>
      </c>
      <c r="G254" s="35" t="s">
        <v>48</v>
      </c>
      <c r="J254" s="3"/>
    </row>
    <row r="255" spans="2:10" ht="25.5" customHeight="1">
      <c r="B255" s="12">
        <v>131</v>
      </c>
      <c r="C255" s="10">
        <v>7</v>
      </c>
      <c r="D255" s="11">
        <v>12</v>
      </c>
      <c r="E255" s="52"/>
      <c r="F255" s="30">
        <f>IF(ISBLANK(E255),0,IF(E255=Answers!E254,1,-1))</f>
        <v>0</v>
      </c>
      <c r="G255" s="35" t="s">
        <v>50</v>
      </c>
      <c r="J255" s="3"/>
    </row>
    <row r="256" spans="2:10" ht="25.5" customHeight="1">
      <c r="B256" s="12">
        <v>132</v>
      </c>
      <c r="C256" s="10">
        <v>7</v>
      </c>
      <c r="D256" s="11">
        <v>12</v>
      </c>
      <c r="E256" s="52"/>
      <c r="F256" s="30">
        <f>IF(ISBLANK(E256),0,IF(E256=Answers!E255,1,-1))</f>
        <v>0</v>
      </c>
      <c r="G256" s="35" t="s">
        <v>51</v>
      </c>
      <c r="J256" s="3"/>
    </row>
    <row r="257" spans="2:10" ht="25.5" customHeight="1">
      <c r="B257" s="12">
        <v>133</v>
      </c>
      <c r="C257" s="10">
        <v>7</v>
      </c>
      <c r="D257" s="11">
        <v>12</v>
      </c>
      <c r="E257" s="52"/>
      <c r="F257" s="30">
        <f>IF(ISBLANK(E257),0,IF(E257=Answers!E256,1,-1))</f>
        <v>0</v>
      </c>
      <c r="G257" s="35" t="s">
        <v>60</v>
      </c>
      <c r="J257" s="3"/>
    </row>
    <row r="258" spans="2:10" ht="25.5" customHeight="1">
      <c r="B258" s="12">
        <v>134</v>
      </c>
      <c r="C258" s="10">
        <v>7</v>
      </c>
      <c r="D258" s="11">
        <v>12</v>
      </c>
      <c r="E258" s="52"/>
      <c r="F258" s="30">
        <f>IF(ISBLANK(E258),0,IF(E258=Answers!E257,1,-1))</f>
        <v>0</v>
      </c>
      <c r="G258" s="35" t="s">
        <v>58</v>
      </c>
      <c r="J258" s="3"/>
    </row>
    <row r="259" spans="2:10" ht="25.5" customHeight="1">
      <c r="B259" s="12">
        <v>135</v>
      </c>
      <c r="C259" s="10">
        <v>7</v>
      </c>
      <c r="D259" s="11">
        <v>12</v>
      </c>
      <c r="E259" s="52"/>
      <c r="F259" s="30">
        <f>IF(ISBLANK(E259),0,IF(E259=Answers!E258,1,-1))</f>
        <v>0</v>
      </c>
      <c r="G259" s="35" t="s">
        <v>96</v>
      </c>
      <c r="J259" s="3"/>
    </row>
    <row r="260" spans="2:10" ht="25.5" customHeight="1">
      <c r="B260" s="12">
        <v>136</v>
      </c>
      <c r="C260" s="10">
        <v>7</v>
      </c>
      <c r="D260" s="11">
        <v>12</v>
      </c>
      <c r="E260" s="52"/>
      <c r="F260" s="30">
        <f>IF(ISBLANK(E260),0,IF(E260=Answers!E259,1,-1))</f>
        <v>0</v>
      </c>
      <c r="G260" s="35" t="s">
        <v>45</v>
      </c>
      <c r="J260" s="3"/>
    </row>
    <row r="261" spans="2:10" ht="25.5" customHeight="1">
      <c r="B261" s="12">
        <v>137</v>
      </c>
      <c r="C261" s="10">
        <v>7</v>
      </c>
      <c r="D261" s="11">
        <v>12</v>
      </c>
      <c r="E261" s="52"/>
      <c r="F261" s="30">
        <f>IF(ISBLANK(E261),0,IF(E261=Answers!E260,1,-1))</f>
        <v>0</v>
      </c>
      <c r="G261" s="35" t="s">
        <v>47</v>
      </c>
      <c r="J261" s="3"/>
    </row>
    <row r="262" spans="2:10" ht="25.5" customHeight="1">
      <c r="B262" s="12">
        <v>138</v>
      </c>
      <c r="C262" s="10">
        <v>7</v>
      </c>
      <c r="D262" s="11">
        <v>12</v>
      </c>
      <c r="E262" s="52"/>
      <c r="F262" s="30">
        <f>IF(ISBLANK(E262),0,IF(E262=Answers!E261,1,-1))</f>
        <v>0</v>
      </c>
      <c r="G262" s="35" t="s">
        <v>56</v>
      </c>
      <c r="J262" s="3"/>
    </row>
    <row r="263" spans="2:10" ht="25.5" customHeight="1">
      <c r="B263" s="12">
        <v>139</v>
      </c>
      <c r="C263" s="10">
        <v>7</v>
      </c>
      <c r="D263" s="11">
        <v>12</v>
      </c>
      <c r="E263" s="52"/>
      <c r="F263" s="30">
        <f>IF(ISBLANK(E263),0,IF(E263=Answers!E262,1,-1))</f>
        <v>0</v>
      </c>
      <c r="G263" s="35" t="s">
        <v>49</v>
      </c>
      <c r="J263" s="3"/>
    </row>
    <row r="264" spans="2:10" ht="25.5" customHeight="1">
      <c r="B264" s="12">
        <v>140</v>
      </c>
      <c r="C264" s="10">
        <v>7</v>
      </c>
      <c r="D264" s="11">
        <v>12</v>
      </c>
      <c r="E264" s="52"/>
      <c r="F264" s="30">
        <f>IF(ISBLANK(E264),0,IF(E264=Answers!E263,1,-1))</f>
        <v>0</v>
      </c>
      <c r="G264" s="35" t="s">
        <v>44</v>
      </c>
      <c r="J264" s="3"/>
    </row>
  </sheetData>
  <mergeCells count="16">
    <mergeCell ref="J30:K30"/>
    <mergeCell ref="J31:K34"/>
    <mergeCell ref="G26:K26"/>
    <mergeCell ref="B2:K2"/>
    <mergeCell ref="B4:H4"/>
    <mergeCell ref="J4:K4"/>
    <mergeCell ref="J12:K12"/>
    <mergeCell ref="B14:K14"/>
    <mergeCell ref="B15:K15"/>
    <mergeCell ref="B17:K17"/>
    <mergeCell ref="G22:K22"/>
    <mergeCell ref="G23:K23"/>
    <mergeCell ref="G24:K24"/>
    <mergeCell ref="G25:K25"/>
    <mergeCell ref="J5:K11"/>
    <mergeCell ref="B5:H1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5"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4" id="{DE176EDE-C398-4EAD-BE60-CF393DA17FE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3" id="{3952CA63-F230-4907-8A74-C098F961F02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F41:F60</xm:sqref>
        </x14:conditionalFormatting>
        <x14:conditionalFormatting xmlns:xm="http://schemas.microsoft.com/office/excel/2006/main">
          <x14:cfRule type="iconSet" priority="12" id="{24BE341A-9294-4EAB-87AB-FDCCB01FD1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1" id="{EA887AD1-8A08-48A8-ACAC-502163504C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0" id="{B7806CE9-54DC-485D-99B0-BA3BD1DBB1D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F106</xm:sqref>
        </x14:conditionalFormatting>
        <x14:conditionalFormatting xmlns:xm="http://schemas.microsoft.com/office/excel/2006/main">
          <x14:cfRule type="iconSet" priority="9" id="{14AE2A22-86D1-487B-9AC2-C658752D173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F108:F127</xm:sqref>
        </x14:conditionalFormatting>
        <x14:conditionalFormatting xmlns:xm="http://schemas.microsoft.com/office/excel/2006/main">
          <x14:cfRule type="iconSet" priority="8" id="{2EEF488A-2909-4065-B1FA-9A0467A824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F139</xm:sqref>
        </x14:conditionalFormatting>
        <x14:conditionalFormatting xmlns:xm="http://schemas.microsoft.com/office/excel/2006/main">
          <x14:cfRule type="iconSet" priority="7" id="{752D656B-2CC0-4504-9ED5-5EB9DDB20A9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F141:F160</xm:sqref>
        </x14:conditionalFormatting>
        <x14:conditionalFormatting xmlns:xm="http://schemas.microsoft.com/office/excel/2006/main">
          <x14:cfRule type="iconSet" priority="6" id="{DB7FF479-7843-445E-9DC7-4E27AE9C5C5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F172</xm:sqref>
        </x14:conditionalFormatting>
        <x14:conditionalFormatting xmlns:xm="http://schemas.microsoft.com/office/excel/2006/main">
          <x14:cfRule type="iconSet" priority="5" id="{4D00C8CA-04C4-4117-9759-31452A7DDE6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F174:F193</xm:sqref>
        </x14:conditionalFormatting>
        <x14:conditionalFormatting xmlns:xm="http://schemas.microsoft.com/office/excel/2006/main">
          <x14:cfRule type="iconSet" priority="4" id="{790A6404-5E26-494F-8FB5-AEF3B924DC5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F205</xm:sqref>
        </x14:conditionalFormatting>
        <x14:conditionalFormatting xmlns:xm="http://schemas.microsoft.com/office/excel/2006/main">
          <x14:cfRule type="iconSet" priority="3" id="{157D98C0-A7C0-4902-9668-07439C40ABF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F207:F226</xm:sqref>
        </x14:conditionalFormatting>
        <x14:conditionalFormatting xmlns:xm="http://schemas.microsoft.com/office/excel/2006/main">
          <x14:cfRule type="iconSet" priority="2" id="{1AA94731-181E-47DE-A732-BA258957CCB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xm:sqref>
        </x14:conditionalFormatting>
        <x14:conditionalFormatting xmlns:xm="http://schemas.microsoft.com/office/excel/2006/main">
          <x14:cfRule type="iconSet" priority="1" id="{F90F455E-DF10-41E7-91DE-0920CEDE00F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F245:F264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A351-AD03-47E8-BE71-B109B38BBEEE}">
  <sheetPr>
    <tabColor theme="4" tint="0.79998168889431442"/>
  </sheetPr>
  <dimension ref="A1:K263"/>
  <sheetViews>
    <sheetView topLeftCell="A32" zoomScale="80" zoomScaleNormal="80" zoomScaleSheetLayoutView="100" workbookViewId="0">
      <selection activeCell="E44" sqref="E44"/>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7" width="18.3515625" style="3" customWidth="1"/>
    <col min="8" max="8" width="25" style="3" bestFit="1" customWidth="1"/>
    <col min="9" max="9" width="16.05859375" style="3" customWidth="1"/>
    <col min="10" max="10" width="16.234375" style="1" customWidth="1"/>
    <col min="11" max="11" width="16.05859375" style="1" customWidth="1"/>
    <col min="12" max="12" width="16.05859375" style="2" customWidth="1"/>
    <col min="13" max="16384" width="4.703125" style="2"/>
  </cols>
  <sheetData>
    <row r="1" spans="2:11" ht="15" customHeight="1">
      <c r="B1" s="1"/>
      <c r="C1" s="1"/>
      <c r="D1" s="1"/>
      <c r="E1" s="1"/>
      <c r="F1" s="1"/>
      <c r="G1" s="1"/>
      <c r="H1" s="1"/>
      <c r="I1" s="1"/>
    </row>
    <row r="2" spans="2:11" ht="60.75" customHeight="1">
      <c r="B2" s="63" t="s">
        <v>63</v>
      </c>
      <c r="C2" s="64"/>
      <c r="D2" s="64"/>
      <c r="E2" s="64"/>
      <c r="F2" s="64"/>
      <c r="G2" s="64"/>
      <c r="H2" s="64"/>
      <c r="I2" s="64"/>
      <c r="J2" s="64"/>
      <c r="K2" s="65"/>
    </row>
    <row r="3" spans="2:11" ht="21.75" customHeight="1">
      <c r="B3" s="1"/>
      <c r="C3" s="1"/>
      <c r="D3" s="1"/>
      <c r="E3" s="1"/>
      <c r="F3" s="1"/>
      <c r="G3" s="1"/>
      <c r="H3" s="1"/>
      <c r="I3" s="1"/>
    </row>
    <row r="4" spans="2:11" ht="34.5" customHeight="1">
      <c r="B4" s="66" t="s">
        <v>62</v>
      </c>
      <c r="C4" s="67"/>
      <c r="D4" s="67"/>
      <c r="E4" s="67"/>
      <c r="F4" s="67"/>
      <c r="G4" s="67"/>
      <c r="H4" s="68"/>
      <c r="I4" s="1"/>
      <c r="J4" s="54" t="s">
        <v>17</v>
      </c>
      <c r="K4" s="55"/>
    </row>
    <row r="5" spans="2:11" ht="21.6" customHeight="1">
      <c r="B5" s="1"/>
      <c r="C5" s="1"/>
      <c r="D5" s="1"/>
      <c r="E5" s="1"/>
      <c r="F5" s="1"/>
      <c r="G5" s="1"/>
      <c r="H5" s="1"/>
      <c r="I5" s="1"/>
    </row>
    <row r="6" spans="2:11" ht="23.25" customHeight="1">
      <c r="B6" s="1"/>
      <c r="C6" s="1"/>
      <c r="D6" s="1"/>
      <c r="E6" s="1"/>
      <c r="F6" s="1"/>
      <c r="G6" s="1"/>
      <c r="H6" s="1"/>
      <c r="I6" s="1"/>
    </row>
    <row r="7" spans="2:11" ht="23.25" customHeight="1">
      <c r="B7" s="1"/>
      <c r="C7" s="1"/>
      <c r="D7" s="1"/>
      <c r="E7" s="1"/>
      <c r="F7" s="1"/>
      <c r="G7" s="1"/>
      <c r="H7" s="1"/>
      <c r="I7" s="1"/>
    </row>
    <row r="8" spans="2:11" ht="23.25" customHeight="1">
      <c r="B8" s="1"/>
      <c r="C8" s="1"/>
      <c r="D8" s="1"/>
      <c r="E8" s="1"/>
      <c r="F8" s="1"/>
      <c r="G8" s="1"/>
      <c r="H8" s="1"/>
      <c r="I8" s="1"/>
    </row>
    <row r="9" spans="2:11" ht="23.25" customHeight="1">
      <c r="B9" s="1"/>
      <c r="C9" s="1"/>
      <c r="D9" s="1"/>
      <c r="E9" s="1"/>
      <c r="F9" s="1"/>
      <c r="G9" s="1"/>
      <c r="H9" s="1"/>
      <c r="I9" s="1"/>
    </row>
    <row r="10" spans="2:11" ht="24" customHeight="1">
      <c r="B10" s="1"/>
      <c r="C10" s="1"/>
      <c r="D10" s="1"/>
      <c r="E10" s="1"/>
      <c r="F10" s="1"/>
      <c r="G10" s="1"/>
      <c r="H10" s="1"/>
      <c r="I10" s="1"/>
    </row>
    <row r="11" spans="2:11" ht="27.75" customHeight="1">
      <c r="B11" s="1"/>
      <c r="C11" s="1"/>
      <c r="D11" s="1"/>
      <c r="E11" s="1"/>
      <c r="F11" s="1"/>
      <c r="G11" s="1"/>
      <c r="H11" s="1"/>
      <c r="I11" s="1"/>
    </row>
    <row r="12" spans="2:11" ht="30.75" customHeight="1">
      <c r="B12" s="1"/>
      <c r="C12" s="1"/>
      <c r="D12" s="1"/>
      <c r="E12" s="1"/>
      <c r="F12" s="1"/>
      <c r="G12" s="1"/>
      <c r="H12" s="1"/>
      <c r="I12" s="1"/>
      <c r="J12" s="54" t="s">
        <v>10</v>
      </c>
      <c r="K12" s="55"/>
    </row>
    <row r="13" spans="2:11" ht="15" customHeight="1">
      <c r="B13" s="1"/>
      <c r="C13" s="1"/>
      <c r="D13" s="1"/>
      <c r="E13" s="1"/>
      <c r="F13" s="1"/>
      <c r="G13" s="1"/>
      <c r="H13" s="1"/>
      <c r="I13" s="1"/>
    </row>
    <row r="14" spans="2:11" ht="24" customHeight="1">
      <c r="B14" s="54" t="s">
        <v>15</v>
      </c>
      <c r="C14" s="69"/>
      <c r="D14" s="69"/>
      <c r="E14" s="69"/>
      <c r="F14" s="69"/>
      <c r="G14" s="69"/>
      <c r="H14" s="69"/>
      <c r="I14" s="69"/>
      <c r="J14" s="69"/>
      <c r="K14" s="55"/>
    </row>
    <row r="15" spans="2:11" ht="128.25" customHeight="1">
      <c r="B15" s="71" t="s">
        <v>64</v>
      </c>
      <c r="C15" s="71"/>
      <c r="D15" s="71"/>
      <c r="E15" s="71"/>
      <c r="F15" s="71"/>
      <c r="G15" s="71"/>
      <c r="H15" s="71"/>
      <c r="I15" s="71"/>
      <c r="J15" s="71"/>
      <c r="K15" s="72"/>
    </row>
    <row r="16" spans="2:11" ht="23.25" customHeight="1">
      <c r="B16" s="1"/>
      <c r="C16" s="1"/>
      <c r="D16" s="1"/>
      <c r="E16" s="1"/>
      <c r="F16" s="1"/>
      <c r="G16" s="1"/>
    </row>
    <row r="17" spans="2:11" ht="25.5" customHeight="1">
      <c r="B17" s="54" t="s">
        <v>16</v>
      </c>
      <c r="C17" s="69"/>
      <c r="D17" s="69"/>
      <c r="E17" s="69"/>
      <c r="F17" s="69"/>
      <c r="G17" s="69"/>
      <c r="H17" s="69"/>
      <c r="I17" s="69"/>
      <c r="J17" s="69"/>
      <c r="K17" s="55"/>
    </row>
    <row r="18" spans="2:11" ht="15" customHeight="1">
      <c r="B18" s="4"/>
      <c r="C18" s="1"/>
      <c r="D18" s="1"/>
      <c r="E18" s="1"/>
      <c r="F18" s="1"/>
      <c r="G18" s="1"/>
      <c r="H18" s="1"/>
      <c r="I18" s="1"/>
    </row>
    <row r="19" spans="2:11" ht="15" customHeight="1">
      <c r="B19" s="7" t="s">
        <v>18</v>
      </c>
    </row>
    <row r="20" spans="2:11" ht="14.7" customHeight="1" thickBot="1">
      <c r="B20" s="7"/>
      <c r="G20" s="8"/>
      <c r="H20" s="8"/>
    </row>
    <row r="21" spans="2:11" ht="28.5" customHeight="1" thickBot="1">
      <c r="B21" s="36" t="s">
        <v>19</v>
      </c>
      <c r="C21" s="23" t="s">
        <v>20</v>
      </c>
      <c r="D21" s="36" t="s">
        <v>21</v>
      </c>
      <c r="E21" s="24" t="s">
        <v>22</v>
      </c>
      <c r="F21" s="13"/>
      <c r="G21" s="25" t="s">
        <v>23</v>
      </c>
      <c r="H21" s="34"/>
      <c r="I21" s="26"/>
      <c r="J21" s="27"/>
      <c r="K21" s="27"/>
    </row>
    <row r="22" spans="2:11" ht="33.75" customHeight="1">
      <c r="B22" s="20" t="s">
        <v>6</v>
      </c>
      <c r="C22" s="21" t="s">
        <v>9</v>
      </c>
      <c r="D22" s="22">
        <v>40</v>
      </c>
      <c r="E22" s="39">
        <v>2</v>
      </c>
      <c r="F22" s="30"/>
      <c r="G22" s="73" t="s">
        <v>95</v>
      </c>
      <c r="H22" s="73"/>
      <c r="I22" s="73"/>
      <c r="J22" s="73"/>
      <c r="K22" s="73"/>
    </row>
    <row r="23" spans="2:11" ht="33.75" customHeight="1">
      <c r="B23" s="14" t="s">
        <v>7</v>
      </c>
      <c r="C23" s="21" t="s">
        <v>9</v>
      </c>
      <c r="D23" s="15">
        <v>40</v>
      </c>
      <c r="E23" s="16" t="s">
        <v>44</v>
      </c>
      <c r="F23" s="30"/>
      <c r="G23" s="62" t="s">
        <v>94</v>
      </c>
      <c r="H23" s="62"/>
      <c r="I23" s="62"/>
      <c r="J23" s="62"/>
      <c r="K23" s="62"/>
    </row>
    <row r="24" spans="2:11" ht="33.75" customHeight="1">
      <c r="B24" s="14" t="s">
        <v>8</v>
      </c>
      <c r="C24" s="21" t="s">
        <v>9</v>
      </c>
      <c r="D24" s="15">
        <v>40</v>
      </c>
      <c r="E24" s="40" t="s">
        <v>32</v>
      </c>
      <c r="F24" s="30"/>
      <c r="G24" s="62" t="s">
        <v>93</v>
      </c>
      <c r="H24" s="62"/>
      <c r="I24" s="62"/>
      <c r="J24" s="62"/>
      <c r="K24" s="62"/>
    </row>
    <row r="25" spans="2:11" ht="33.75" customHeight="1">
      <c r="B25" s="14" t="s">
        <v>13</v>
      </c>
      <c r="C25" s="21" t="s">
        <v>9</v>
      </c>
      <c r="D25" s="15">
        <v>50</v>
      </c>
      <c r="E25" s="16">
        <v>13</v>
      </c>
      <c r="F25" s="30"/>
      <c r="G25" s="62" t="s">
        <v>92</v>
      </c>
      <c r="H25" s="62"/>
      <c r="I25" s="62"/>
      <c r="J25" s="62"/>
      <c r="K25" s="62"/>
    </row>
    <row r="26" spans="2:11" ht="33.75" customHeight="1">
      <c r="B26" s="14" t="s">
        <v>14</v>
      </c>
      <c r="C26" s="21">
        <v>7</v>
      </c>
      <c r="D26" s="15">
        <v>80</v>
      </c>
      <c r="E26" s="17" t="s">
        <v>54</v>
      </c>
      <c r="F26" s="30"/>
      <c r="G26" s="62" t="s">
        <v>113</v>
      </c>
      <c r="H26" s="62"/>
      <c r="I26" s="62"/>
      <c r="J26" s="62"/>
      <c r="K26" s="62"/>
    </row>
    <row r="27" spans="2:11" ht="21" customHeight="1">
      <c r="B27" s="4"/>
      <c r="C27" s="1"/>
      <c r="D27" s="1"/>
      <c r="E27" s="1"/>
      <c r="F27" s="1"/>
      <c r="G27" s="1"/>
      <c r="H27" s="1"/>
      <c r="I27" s="1"/>
    </row>
    <row r="28" spans="2:11" ht="27" customHeight="1">
      <c r="B28" s="29" t="s">
        <v>39</v>
      </c>
      <c r="C28" s="5"/>
      <c r="D28" s="5"/>
      <c r="E28" s="5"/>
      <c r="F28" s="5"/>
      <c r="G28" s="5"/>
      <c r="H28" s="5"/>
      <c r="I28" s="5"/>
      <c r="J28" s="5"/>
      <c r="K28" s="5"/>
    </row>
    <row r="29" spans="2:11" ht="20.25" customHeight="1" thickBot="1">
      <c r="B29" s="6"/>
      <c r="C29" s="6"/>
      <c r="D29" s="6"/>
      <c r="E29" s="6"/>
      <c r="F29" s="6"/>
      <c r="G29" s="6"/>
      <c r="H29" s="6"/>
      <c r="I29" s="6"/>
      <c r="J29" s="6"/>
    </row>
    <row r="30" spans="2:11" ht="24.75" customHeight="1" thickBot="1">
      <c r="B30" s="38" t="s">
        <v>0</v>
      </c>
      <c r="C30" s="19" t="s">
        <v>29</v>
      </c>
      <c r="D30" s="28" t="s">
        <v>65</v>
      </c>
    </row>
    <row r="31" spans="2:11" ht="15" customHeight="1"/>
    <row r="32" spans="2:11" ht="15" customHeight="1">
      <c r="B32" s="7" t="s">
        <v>66</v>
      </c>
      <c r="C32" s="4"/>
    </row>
    <row r="33" spans="2:11" ht="15" customHeight="1">
      <c r="B33" s="7" t="s">
        <v>67</v>
      </c>
      <c r="C33" s="4"/>
    </row>
    <row r="34" spans="2:11" ht="15" customHeight="1">
      <c r="B34" s="7"/>
      <c r="C34" s="4" t="s">
        <v>97</v>
      </c>
    </row>
    <row r="35" spans="2:11" ht="15" customHeight="1">
      <c r="B35" s="7"/>
      <c r="C35" s="4" t="s">
        <v>98</v>
      </c>
    </row>
    <row r="36" spans="2:11" ht="15" customHeight="1" thickBot="1">
      <c r="B36" s="7"/>
      <c r="G36" s="2"/>
      <c r="H36" s="2"/>
      <c r="I36" s="2"/>
      <c r="J36" s="2"/>
      <c r="K36" s="2"/>
    </row>
    <row r="37" spans="2:11" ht="25.5" customHeight="1" thickBot="1">
      <c r="B37" s="24" t="s">
        <v>19</v>
      </c>
      <c r="C37" s="24" t="s">
        <v>1</v>
      </c>
      <c r="D37" s="24" t="s">
        <v>21</v>
      </c>
      <c r="E37" s="24" t="s">
        <v>22</v>
      </c>
      <c r="G37" s="24" t="s">
        <v>40</v>
      </c>
      <c r="K37" s="3"/>
    </row>
    <row r="38" spans="2:11" ht="15" customHeight="1">
      <c r="B38" s="1"/>
      <c r="C38" s="1"/>
      <c r="D38" s="1"/>
      <c r="E38" s="1"/>
      <c r="G38" s="2"/>
      <c r="K38" s="3"/>
    </row>
    <row r="39" spans="2:11" ht="25.5" customHeight="1">
      <c r="B39" s="9" t="s">
        <v>24</v>
      </c>
      <c r="C39" s="10">
        <v>1</v>
      </c>
      <c r="D39" s="11">
        <v>0</v>
      </c>
      <c r="E39" s="37">
        <v>5</v>
      </c>
      <c r="F39" s="30"/>
      <c r="G39" s="45" t="s">
        <v>43</v>
      </c>
      <c r="K39" s="3"/>
    </row>
    <row r="40" spans="2:11" ht="15" customHeight="1">
      <c r="B40" s="1"/>
      <c r="C40" s="1"/>
      <c r="D40" s="1"/>
      <c r="E40" s="1"/>
      <c r="I40" s="1"/>
    </row>
    <row r="41" spans="2:11" ht="25.5" customHeight="1">
      <c r="B41" s="12">
        <v>1</v>
      </c>
      <c r="C41" s="12">
        <v>1</v>
      </c>
      <c r="D41" s="11">
        <v>2</v>
      </c>
      <c r="E41" s="37">
        <v>10</v>
      </c>
      <c r="F41" s="30"/>
      <c r="G41" s="45" t="s">
        <v>57</v>
      </c>
      <c r="I41" s="41"/>
      <c r="K41" s="3"/>
    </row>
    <row r="42" spans="2:11" ht="25.5" customHeight="1">
      <c r="B42" s="12">
        <v>2</v>
      </c>
      <c r="C42" s="12">
        <v>1</v>
      </c>
      <c r="D42" s="11">
        <v>2</v>
      </c>
      <c r="E42" s="37">
        <v>10</v>
      </c>
      <c r="F42" s="30"/>
      <c r="G42" s="45" t="s">
        <v>61</v>
      </c>
      <c r="I42" s="41"/>
      <c r="K42" s="3"/>
    </row>
    <row r="43" spans="2:11" ht="25.5" customHeight="1">
      <c r="B43" s="12">
        <v>3</v>
      </c>
      <c r="C43" s="12">
        <v>1</v>
      </c>
      <c r="D43" s="11">
        <v>2</v>
      </c>
      <c r="E43" s="37">
        <v>5</v>
      </c>
      <c r="F43" s="30"/>
      <c r="G43" s="45" t="s">
        <v>48</v>
      </c>
      <c r="I43" s="41"/>
      <c r="K43" s="3"/>
    </row>
    <row r="44" spans="2:11" ht="25.5" customHeight="1">
      <c r="B44" s="12">
        <v>4</v>
      </c>
      <c r="C44" s="12">
        <v>1</v>
      </c>
      <c r="D44" s="11">
        <v>2</v>
      </c>
      <c r="E44" s="37">
        <v>10</v>
      </c>
      <c r="F44" s="30"/>
      <c r="G44" s="45" t="s">
        <v>41</v>
      </c>
      <c r="I44" s="41"/>
      <c r="K44" s="3"/>
    </row>
    <row r="45" spans="2:11" ht="25.5" customHeight="1">
      <c r="B45" s="12">
        <v>5</v>
      </c>
      <c r="C45" s="12">
        <v>1</v>
      </c>
      <c r="D45" s="11">
        <v>2</v>
      </c>
      <c r="E45" s="37">
        <v>5</v>
      </c>
      <c r="F45" s="30"/>
      <c r="G45" s="45" t="s">
        <v>49</v>
      </c>
      <c r="I45" s="41"/>
      <c r="K45" s="3"/>
    </row>
    <row r="46" spans="2:11" ht="25.5" customHeight="1">
      <c r="B46" s="12">
        <v>6</v>
      </c>
      <c r="C46" s="12">
        <v>1</v>
      </c>
      <c r="D46" s="11">
        <v>2</v>
      </c>
      <c r="E46" s="37">
        <v>5</v>
      </c>
      <c r="F46" s="30"/>
      <c r="G46" s="45" t="s">
        <v>46</v>
      </c>
      <c r="I46" s="41"/>
      <c r="K46" s="3"/>
    </row>
    <row r="47" spans="2:11" ht="25.5" customHeight="1">
      <c r="B47" s="12">
        <v>7</v>
      </c>
      <c r="C47" s="12">
        <v>1</v>
      </c>
      <c r="D47" s="11">
        <v>2</v>
      </c>
      <c r="E47" s="37">
        <v>8</v>
      </c>
      <c r="F47" s="30"/>
      <c r="G47" s="45" t="s">
        <v>58</v>
      </c>
      <c r="I47" s="41"/>
      <c r="K47" s="3"/>
    </row>
    <row r="48" spans="2:11" ht="25.5" customHeight="1">
      <c r="B48" s="12">
        <v>8</v>
      </c>
      <c r="C48" s="12">
        <v>1</v>
      </c>
      <c r="D48" s="11">
        <v>2</v>
      </c>
      <c r="E48" s="37">
        <v>5</v>
      </c>
      <c r="F48" s="30"/>
      <c r="G48" s="45" t="s">
        <v>44</v>
      </c>
      <c r="I48" s="41"/>
      <c r="K48" s="3"/>
    </row>
    <row r="49" spans="2:11" ht="25.5" customHeight="1">
      <c r="B49" s="12">
        <v>9</v>
      </c>
      <c r="C49" s="12">
        <v>1</v>
      </c>
      <c r="D49" s="11">
        <v>2</v>
      </c>
      <c r="E49" s="37">
        <v>5</v>
      </c>
      <c r="F49" s="30"/>
      <c r="G49" s="45" t="s">
        <v>54</v>
      </c>
      <c r="I49" s="41"/>
      <c r="K49" s="3"/>
    </row>
    <row r="50" spans="2:11" ht="25.5" customHeight="1">
      <c r="B50" s="12">
        <v>10</v>
      </c>
      <c r="C50" s="12">
        <v>1</v>
      </c>
      <c r="D50" s="11">
        <v>2</v>
      </c>
      <c r="E50" s="37">
        <v>8</v>
      </c>
      <c r="F50" s="30"/>
      <c r="G50" s="45" t="s">
        <v>56</v>
      </c>
      <c r="I50" s="41"/>
      <c r="K50" s="3"/>
    </row>
    <row r="51" spans="2:11" ht="25.5" customHeight="1">
      <c r="B51" s="12">
        <v>11</v>
      </c>
      <c r="C51" s="12">
        <v>1</v>
      </c>
      <c r="D51" s="11">
        <v>2</v>
      </c>
      <c r="E51" s="37">
        <v>8</v>
      </c>
      <c r="F51" s="30"/>
      <c r="G51" s="45" t="s">
        <v>53</v>
      </c>
      <c r="I51" s="41"/>
      <c r="K51" s="3"/>
    </row>
    <row r="52" spans="2:11" ht="25.5" customHeight="1">
      <c r="B52" s="12">
        <v>12</v>
      </c>
      <c r="C52" s="12">
        <v>1</v>
      </c>
      <c r="D52" s="11">
        <v>2</v>
      </c>
      <c r="E52" s="37">
        <v>15</v>
      </c>
      <c r="F52" s="30"/>
      <c r="G52" s="45" t="s">
        <v>52</v>
      </c>
      <c r="I52" s="41"/>
      <c r="K52" s="3"/>
    </row>
    <row r="53" spans="2:11" ht="25.5" customHeight="1">
      <c r="B53" s="12">
        <v>13</v>
      </c>
      <c r="C53" s="12">
        <v>1</v>
      </c>
      <c r="D53" s="11">
        <v>2</v>
      </c>
      <c r="E53" s="37">
        <v>11</v>
      </c>
      <c r="F53" s="30"/>
      <c r="G53" s="45" t="s">
        <v>96</v>
      </c>
      <c r="I53" s="41"/>
      <c r="K53" s="3"/>
    </row>
    <row r="54" spans="2:11" ht="25.5" customHeight="1">
      <c r="B54" s="12">
        <v>14</v>
      </c>
      <c r="C54" s="12">
        <v>1</v>
      </c>
      <c r="D54" s="11">
        <v>2</v>
      </c>
      <c r="E54" s="37">
        <v>0</v>
      </c>
      <c r="F54" s="30"/>
      <c r="G54" s="45" t="s">
        <v>60</v>
      </c>
      <c r="I54" s="41"/>
      <c r="K54" s="3"/>
    </row>
    <row r="55" spans="2:11" ht="25.5" customHeight="1">
      <c r="B55" s="12">
        <v>15</v>
      </c>
      <c r="C55" s="12">
        <v>1</v>
      </c>
      <c r="D55" s="11">
        <v>2</v>
      </c>
      <c r="E55" s="37">
        <v>40</v>
      </c>
      <c r="F55" s="30"/>
      <c r="G55" s="45" t="s">
        <v>55</v>
      </c>
      <c r="I55" s="41"/>
      <c r="K55" s="3"/>
    </row>
    <row r="56" spans="2:11" ht="25.5" customHeight="1">
      <c r="B56" s="12">
        <v>16</v>
      </c>
      <c r="C56" s="12">
        <v>1</v>
      </c>
      <c r="D56" s="11">
        <v>2</v>
      </c>
      <c r="E56" s="37">
        <v>9</v>
      </c>
      <c r="F56" s="30"/>
      <c r="G56" s="45" t="s">
        <v>42</v>
      </c>
      <c r="I56" s="41"/>
      <c r="K56" s="3"/>
    </row>
    <row r="57" spans="2:11" ht="25.5" customHeight="1">
      <c r="B57" s="12">
        <v>17</v>
      </c>
      <c r="C57" s="12">
        <v>1</v>
      </c>
      <c r="D57" s="11">
        <v>2</v>
      </c>
      <c r="E57" s="37">
        <v>9</v>
      </c>
      <c r="F57" s="30"/>
      <c r="G57" s="45" t="s">
        <v>51</v>
      </c>
      <c r="I57" s="41"/>
      <c r="K57" s="3"/>
    </row>
    <row r="58" spans="2:11" ht="25.5" customHeight="1">
      <c r="B58" s="12">
        <v>18</v>
      </c>
      <c r="C58" s="12">
        <v>1</v>
      </c>
      <c r="D58" s="11">
        <v>2</v>
      </c>
      <c r="E58" s="37">
        <v>5</v>
      </c>
      <c r="F58" s="30"/>
      <c r="G58" s="45" t="s">
        <v>45</v>
      </c>
      <c r="I58" s="41"/>
      <c r="K58" s="3"/>
    </row>
    <row r="59" spans="2:11" ht="25.5" customHeight="1">
      <c r="B59" s="12">
        <v>19</v>
      </c>
      <c r="C59" s="12">
        <v>1</v>
      </c>
      <c r="D59" s="11">
        <v>2</v>
      </c>
      <c r="E59" s="37">
        <v>5</v>
      </c>
      <c r="F59" s="30"/>
      <c r="G59" s="45" t="s">
        <v>50</v>
      </c>
      <c r="I59" s="41"/>
      <c r="K59" s="3"/>
    </row>
    <row r="60" spans="2:11" ht="25.5" customHeight="1">
      <c r="B60" s="12">
        <v>20</v>
      </c>
      <c r="C60" s="12">
        <v>1</v>
      </c>
      <c r="D60" s="11">
        <v>2</v>
      </c>
      <c r="E60" s="37">
        <v>0</v>
      </c>
      <c r="F60" s="30"/>
      <c r="G60" s="45" t="s">
        <v>47</v>
      </c>
      <c r="I60" s="41"/>
      <c r="K60" s="3"/>
    </row>
    <row r="61" spans="2:11" ht="15" customHeight="1">
      <c r="K61" s="3"/>
    </row>
    <row r="62" spans="2:11" ht="15" customHeight="1" thickBot="1"/>
    <row r="63" spans="2:11" ht="25.5" customHeight="1" thickBot="1">
      <c r="B63" s="38" t="s">
        <v>2</v>
      </c>
      <c r="C63" s="19" t="s">
        <v>26</v>
      </c>
      <c r="D63" s="28" t="s">
        <v>70</v>
      </c>
    </row>
    <row r="64" spans="2:11" ht="14.85" customHeight="1"/>
    <row r="65" spans="2:11" ht="14.85" customHeight="1">
      <c r="B65" s="7" t="s">
        <v>71</v>
      </c>
    </row>
    <row r="66" spans="2:11" ht="14.85" customHeight="1">
      <c r="B66" s="7" t="s">
        <v>72</v>
      </c>
    </row>
    <row r="67" spans="2:11" ht="14.7" customHeight="1">
      <c r="B67" s="7"/>
      <c r="C67" s="4" t="s">
        <v>99</v>
      </c>
    </row>
    <row r="68" spans="2:11" ht="14.7" customHeight="1">
      <c r="B68" s="2"/>
      <c r="C68" s="31" t="s">
        <v>25</v>
      </c>
      <c r="D68" s="2"/>
      <c r="E68" s="2"/>
      <c r="F68" s="2"/>
      <c r="G68" s="2"/>
      <c r="H68" s="2"/>
      <c r="I68" s="2"/>
      <c r="J68" s="2"/>
      <c r="K68" s="2"/>
    </row>
    <row r="69" spans="2:11" ht="15" thickBot="1">
      <c r="B69" s="7"/>
      <c r="G69" s="1"/>
      <c r="H69" s="1"/>
      <c r="I69" s="1"/>
    </row>
    <row r="70" spans="2:11" ht="25.5" customHeight="1" thickBot="1">
      <c r="B70" s="24" t="s">
        <v>19</v>
      </c>
      <c r="C70" s="24" t="s">
        <v>1</v>
      </c>
      <c r="D70" s="24" t="s">
        <v>21</v>
      </c>
      <c r="E70" s="24" t="s">
        <v>22</v>
      </c>
      <c r="G70" s="24" t="s">
        <v>40</v>
      </c>
      <c r="H70" s="24" t="s">
        <v>76</v>
      </c>
      <c r="I70" s="1"/>
    </row>
    <row r="71" spans="2:11" ht="15" customHeight="1">
      <c r="B71" s="1"/>
      <c r="C71" s="1"/>
      <c r="D71" s="1"/>
      <c r="E71" s="1"/>
      <c r="G71" s="1"/>
      <c r="H71" s="1"/>
      <c r="I71" s="1"/>
    </row>
    <row r="72" spans="2:11" ht="25.5" customHeight="1">
      <c r="B72" s="9" t="s">
        <v>68</v>
      </c>
      <c r="C72" s="10">
        <v>2</v>
      </c>
      <c r="D72" s="11">
        <v>0</v>
      </c>
      <c r="E72" s="37" t="s">
        <v>34</v>
      </c>
      <c r="F72" s="30"/>
      <c r="G72" s="32" t="s">
        <v>50</v>
      </c>
      <c r="H72" s="33">
        <v>5</v>
      </c>
      <c r="I72" s="1"/>
    </row>
    <row r="73" spans="2:11" ht="15" customHeight="1">
      <c r="B73" s="1"/>
      <c r="C73" s="1"/>
      <c r="D73" s="1"/>
      <c r="E73" s="1"/>
      <c r="I73" s="1"/>
    </row>
    <row r="74" spans="2:11" ht="25.5" customHeight="1">
      <c r="B74" s="12" cm="1">
        <f t="array" ref="B74:B93">_xlfn.SEQUENCE(20,,21)</f>
        <v>21</v>
      </c>
      <c r="C74" s="12">
        <v>2</v>
      </c>
      <c r="D74" s="11">
        <v>4</v>
      </c>
      <c r="E74" s="37" t="s">
        <v>114</v>
      </c>
      <c r="F74" s="30"/>
      <c r="G74" s="32" t="s">
        <v>56</v>
      </c>
      <c r="H74" s="33">
        <v>6</v>
      </c>
      <c r="I74" s="50"/>
    </row>
    <row r="75" spans="2:11" ht="25.5" customHeight="1">
      <c r="B75" s="12">
        <v>22</v>
      </c>
      <c r="C75" s="12">
        <v>2</v>
      </c>
      <c r="D75" s="11">
        <v>4</v>
      </c>
      <c r="E75" s="37" t="s">
        <v>34</v>
      </c>
      <c r="F75" s="30"/>
      <c r="G75" s="32" t="s">
        <v>57</v>
      </c>
      <c r="H75" s="33">
        <v>11</v>
      </c>
      <c r="I75" s="1"/>
    </row>
    <row r="76" spans="2:11" ht="25.5" customHeight="1">
      <c r="B76" s="12">
        <v>23</v>
      </c>
      <c r="C76" s="12">
        <v>2</v>
      </c>
      <c r="D76" s="11">
        <v>4</v>
      </c>
      <c r="E76" s="37" t="s">
        <v>114</v>
      </c>
      <c r="F76" s="30"/>
      <c r="G76" s="32" t="s">
        <v>53</v>
      </c>
      <c r="H76" s="33">
        <v>3</v>
      </c>
      <c r="I76" s="1"/>
    </row>
    <row r="77" spans="2:11" ht="25.5" customHeight="1">
      <c r="B77" s="12">
        <v>24</v>
      </c>
      <c r="C77" s="12">
        <v>2</v>
      </c>
      <c r="D77" s="11">
        <v>4</v>
      </c>
      <c r="E77" s="37" t="s">
        <v>114</v>
      </c>
      <c r="F77" s="30"/>
      <c r="G77" s="32" t="s">
        <v>44</v>
      </c>
      <c r="H77" s="33">
        <v>1</v>
      </c>
      <c r="I77" s="1"/>
    </row>
    <row r="78" spans="2:11" ht="25.5" customHeight="1">
      <c r="B78" s="12">
        <v>25</v>
      </c>
      <c r="C78" s="12">
        <v>2</v>
      </c>
      <c r="D78" s="11">
        <v>4</v>
      </c>
      <c r="E78" s="37" t="s">
        <v>34</v>
      </c>
      <c r="F78" s="30"/>
      <c r="G78" s="32" t="s">
        <v>49</v>
      </c>
      <c r="H78" s="33">
        <v>7</v>
      </c>
      <c r="I78" s="1"/>
    </row>
    <row r="79" spans="2:11" ht="25.5" customHeight="1">
      <c r="B79" s="12">
        <v>26</v>
      </c>
      <c r="C79" s="12">
        <v>2</v>
      </c>
      <c r="D79" s="11">
        <v>4</v>
      </c>
      <c r="E79" s="37" t="s">
        <v>34</v>
      </c>
      <c r="F79" s="30"/>
      <c r="G79" s="32" t="s">
        <v>54</v>
      </c>
      <c r="H79" s="33">
        <v>8</v>
      </c>
      <c r="I79" s="1"/>
    </row>
    <row r="80" spans="2:11" ht="25.5" customHeight="1">
      <c r="B80" s="12">
        <v>27</v>
      </c>
      <c r="C80" s="12">
        <v>2</v>
      </c>
      <c r="D80" s="11">
        <v>4</v>
      </c>
      <c r="E80" s="37" t="s">
        <v>34</v>
      </c>
      <c r="F80" s="30"/>
      <c r="G80" s="32" t="s">
        <v>47</v>
      </c>
      <c r="H80" s="33">
        <v>6</v>
      </c>
      <c r="I80" s="1"/>
    </row>
    <row r="81" spans="2:9" ht="25.5" customHeight="1">
      <c r="B81" s="12">
        <v>28</v>
      </c>
      <c r="C81" s="12">
        <v>2</v>
      </c>
      <c r="D81" s="11">
        <v>4</v>
      </c>
      <c r="E81" s="37" t="s">
        <v>34</v>
      </c>
      <c r="F81" s="30"/>
      <c r="G81" s="32" t="s">
        <v>46</v>
      </c>
      <c r="H81" s="33">
        <v>12</v>
      </c>
      <c r="I81" s="1"/>
    </row>
    <row r="82" spans="2:9" ht="25.5" customHeight="1">
      <c r="B82" s="12">
        <v>29</v>
      </c>
      <c r="C82" s="12">
        <v>2</v>
      </c>
      <c r="D82" s="11">
        <v>4</v>
      </c>
      <c r="E82" s="37" t="s">
        <v>114</v>
      </c>
      <c r="F82" s="30"/>
      <c r="G82" s="32" t="s">
        <v>58</v>
      </c>
      <c r="H82" s="33">
        <v>7</v>
      </c>
      <c r="I82" s="1"/>
    </row>
    <row r="83" spans="2:9" ht="25.5" customHeight="1">
      <c r="B83" s="12">
        <v>30</v>
      </c>
      <c r="C83" s="12">
        <v>2</v>
      </c>
      <c r="D83" s="11">
        <v>4</v>
      </c>
      <c r="E83" s="37" t="s">
        <v>34</v>
      </c>
      <c r="F83" s="30"/>
      <c r="G83" s="32" t="s">
        <v>48</v>
      </c>
      <c r="H83" s="33">
        <v>9</v>
      </c>
      <c r="I83" s="1"/>
    </row>
    <row r="84" spans="2:9" ht="25.5" customHeight="1">
      <c r="B84" s="12">
        <v>31</v>
      </c>
      <c r="C84" s="12">
        <v>2</v>
      </c>
      <c r="D84" s="11">
        <v>4</v>
      </c>
      <c r="E84" s="37" t="s">
        <v>34</v>
      </c>
      <c r="F84" s="30"/>
      <c r="G84" s="32" t="s">
        <v>61</v>
      </c>
      <c r="H84" s="33">
        <v>14</v>
      </c>
      <c r="I84" s="1"/>
    </row>
    <row r="85" spans="2:9" ht="25.5" customHeight="1">
      <c r="B85" s="12">
        <v>32</v>
      </c>
      <c r="C85" s="12">
        <v>2</v>
      </c>
      <c r="D85" s="11">
        <v>4</v>
      </c>
      <c r="E85" s="37" t="s">
        <v>34</v>
      </c>
      <c r="F85" s="30"/>
      <c r="G85" s="32" t="s">
        <v>41</v>
      </c>
      <c r="H85" s="33">
        <v>10</v>
      </c>
      <c r="I85" s="1"/>
    </row>
    <row r="86" spans="2:9" ht="25.5" customHeight="1">
      <c r="B86" s="12">
        <v>33</v>
      </c>
      <c r="C86" s="12">
        <v>2</v>
      </c>
      <c r="D86" s="11">
        <v>4</v>
      </c>
      <c r="E86" s="37" t="s">
        <v>114</v>
      </c>
      <c r="F86" s="30"/>
      <c r="G86" s="32" t="s">
        <v>51</v>
      </c>
      <c r="H86" s="33">
        <v>7</v>
      </c>
      <c r="I86" s="1"/>
    </row>
    <row r="87" spans="2:9" ht="25.5" customHeight="1">
      <c r="B87" s="12">
        <v>34</v>
      </c>
      <c r="C87" s="12">
        <v>2</v>
      </c>
      <c r="D87" s="11">
        <v>4</v>
      </c>
      <c r="E87" s="37" t="s">
        <v>34</v>
      </c>
      <c r="F87" s="30"/>
      <c r="G87" s="32" t="s">
        <v>55</v>
      </c>
      <c r="H87" s="33">
        <v>47</v>
      </c>
      <c r="I87" s="1"/>
    </row>
    <row r="88" spans="2:9" ht="25.5" customHeight="1">
      <c r="B88" s="12">
        <v>35</v>
      </c>
      <c r="C88" s="12">
        <v>2</v>
      </c>
      <c r="D88" s="11">
        <v>4</v>
      </c>
      <c r="E88" s="37" t="s">
        <v>34</v>
      </c>
      <c r="F88" s="30"/>
      <c r="G88" s="32" t="s">
        <v>42</v>
      </c>
      <c r="H88" s="33">
        <v>14</v>
      </c>
      <c r="I88" s="1"/>
    </row>
    <row r="89" spans="2:9" ht="25.5" customHeight="1">
      <c r="B89" s="12">
        <v>36</v>
      </c>
      <c r="C89" s="12">
        <v>2</v>
      </c>
      <c r="D89" s="11">
        <v>4</v>
      </c>
      <c r="E89" s="37" t="s">
        <v>114</v>
      </c>
      <c r="F89" s="30"/>
      <c r="G89" s="32" t="s">
        <v>52</v>
      </c>
      <c r="H89" s="33">
        <v>14</v>
      </c>
      <c r="I89" s="1"/>
    </row>
    <row r="90" spans="2:9" ht="25.5" customHeight="1">
      <c r="B90" s="12">
        <v>37</v>
      </c>
      <c r="C90" s="12">
        <v>2</v>
      </c>
      <c r="D90" s="11">
        <v>4</v>
      </c>
      <c r="E90" s="37" t="s">
        <v>114</v>
      </c>
      <c r="F90" s="30"/>
      <c r="G90" s="32" t="s">
        <v>96</v>
      </c>
      <c r="H90" s="33">
        <v>6</v>
      </c>
      <c r="I90" s="1"/>
    </row>
    <row r="91" spans="2:9" ht="25.5" customHeight="1">
      <c r="B91" s="12">
        <v>38</v>
      </c>
      <c r="C91" s="12">
        <v>2</v>
      </c>
      <c r="D91" s="11">
        <v>4</v>
      </c>
      <c r="E91" s="37" t="s">
        <v>114</v>
      </c>
      <c r="F91" s="30"/>
      <c r="G91" s="32" t="s">
        <v>60</v>
      </c>
      <c r="H91" s="33">
        <v>-1</v>
      </c>
      <c r="I91" s="1"/>
    </row>
    <row r="92" spans="2:9" ht="25.5" customHeight="1">
      <c r="B92" s="12">
        <v>39</v>
      </c>
      <c r="C92" s="12">
        <v>2</v>
      </c>
      <c r="D92" s="11">
        <v>4</v>
      </c>
      <c r="E92" s="37" t="s">
        <v>34</v>
      </c>
      <c r="F92" s="30"/>
      <c r="G92" s="32" t="s">
        <v>45</v>
      </c>
      <c r="H92" s="33">
        <v>12</v>
      </c>
      <c r="I92" s="1"/>
    </row>
    <row r="93" spans="2:9" ht="25.5" customHeight="1">
      <c r="B93" s="12">
        <v>40</v>
      </c>
      <c r="C93" s="12">
        <v>2</v>
      </c>
      <c r="D93" s="11">
        <v>4</v>
      </c>
      <c r="E93" s="37" t="s">
        <v>34</v>
      </c>
      <c r="F93" s="30"/>
      <c r="G93" s="32" t="s">
        <v>43</v>
      </c>
      <c r="H93" s="33">
        <v>11</v>
      </c>
      <c r="I93" s="1"/>
    </row>
    <row r="94" spans="2:9" ht="15" customHeight="1"/>
    <row r="95" spans="2:9" ht="15" customHeight="1" thickBot="1"/>
    <row r="96" spans="2:9" ht="25.5" customHeight="1" thickBot="1">
      <c r="B96" s="18" t="s">
        <v>3</v>
      </c>
      <c r="C96" s="19" t="s">
        <v>26</v>
      </c>
      <c r="D96" s="28" t="s">
        <v>73</v>
      </c>
    </row>
    <row r="97" spans="2:11" ht="14.85" customHeight="1"/>
    <row r="98" spans="2:11" ht="14.85" customHeight="1">
      <c r="B98" s="7" t="s">
        <v>74</v>
      </c>
    </row>
    <row r="99" spans="2:11" ht="14.7" customHeight="1">
      <c r="B99" s="7" t="s">
        <v>75</v>
      </c>
    </row>
    <row r="100" spans="2:11" ht="14.7" customHeight="1">
      <c r="B100" s="7"/>
      <c r="C100" s="4" t="s">
        <v>100</v>
      </c>
    </row>
    <row r="101" spans="2:11" ht="14.7" customHeight="1">
      <c r="B101" s="2"/>
      <c r="C101" s="31" t="s">
        <v>101</v>
      </c>
      <c r="D101" s="2"/>
      <c r="E101" s="2"/>
      <c r="F101" s="2"/>
      <c r="G101" s="2"/>
      <c r="H101" s="2"/>
      <c r="I101" s="2"/>
      <c r="J101" s="2"/>
      <c r="K101" s="2"/>
    </row>
    <row r="102" spans="2:11" ht="15" thickBot="1">
      <c r="B102" s="7"/>
      <c r="G102" s="1"/>
      <c r="H102" s="1"/>
      <c r="I102" s="1"/>
    </row>
    <row r="103" spans="2:11" ht="25.5" customHeight="1" thickBot="1">
      <c r="B103" s="24" t="s">
        <v>19</v>
      </c>
      <c r="C103" s="24" t="s">
        <v>1</v>
      </c>
      <c r="D103" s="24" t="s">
        <v>21</v>
      </c>
      <c r="E103" s="24" t="s">
        <v>22</v>
      </c>
      <c r="G103" s="24" t="s">
        <v>40</v>
      </c>
      <c r="H103" s="24" t="s">
        <v>76</v>
      </c>
    </row>
    <row r="104" spans="2:11" ht="15" customHeight="1">
      <c r="B104" s="1"/>
      <c r="C104" s="1"/>
      <c r="D104" s="1"/>
      <c r="E104" s="1"/>
      <c r="G104" s="1"/>
      <c r="H104" s="1"/>
    </row>
    <row r="105" spans="2:11" ht="25.5" customHeight="1">
      <c r="B105" s="9" t="s">
        <v>69</v>
      </c>
      <c r="C105" s="10">
        <v>3</v>
      </c>
      <c r="D105" s="11">
        <v>0</v>
      </c>
      <c r="E105" s="37" t="s">
        <v>34</v>
      </c>
      <c r="F105" s="30"/>
      <c r="G105" s="32" t="s">
        <v>41</v>
      </c>
      <c r="H105" s="33">
        <v>10</v>
      </c>
    </row>
    <row r="106" spans="2:11" ht="15" customHeight="1">
      <c r="B106" s="1"/>
      <c r="C106" s="1"/>
      <c r="D106" s="1"/>
      <c r="E106" s="46"/>
    </row>
    <row r="107" spans="2:11" ht="25.5" customHeight="1">
      <c r="B107" s="12" cm="1">
        <f t="array" ref="B107:B126">_xlfn.SEQUENCE(20,,41)</f>
        <v>41</v>
      </c>
      <c r="C107" s="12">
        <v>3</v>
      </c>
      <c r="D107" s="11">
        <v>5</v>
      </c>
      <c r="E107" s="37" t="s">
        <v>114</v>
      </c>
      <c r="F107" s="30"/>
      <c r="G107" s="32" t="s">
        <v>57</v>
      </c>
      <c r="H107" s="33">
        <v>8</v>
      </c>
    </row>
    <row r="108" spans="2:11" ht="25.5" customHeight="1">
      <c r="B108" s="12">
        <v>42</v>
      </c>
      <c r="C108" s="12">
        <v>3</v>
      </c>
      <c r="D108" s="11">
        <v>5</v>
      </c>
      <c r="E108" s="37" t="s">
        <v>34</v>
      </c>
      <c r="F108" s="30"/>
      <c r="G108" s="32" t="s">
        <v>56</v>
      </c>
      <c r="H108" s="33">
        <v>12</v>
      </c>
    </row>
    <row r="109" spans="2:11" ht="25.5" customHeight="1">
      <c r="B109" s="12">
        <v>43</v>
      </c>
      <c r="C109" s="12">
        <v>3</v>
      </c>
      <c r="D109" s="11">
        <v>5</v>
      </c>
      <c r="E109" s="37" t="s">
        <v>114</v>
      </c>
      <c r="F109" s="30"/>
      <c r="G109" s="32" t="s">
        <v>52</v>
      </c>
      <c r="H109" s="33">
        <v>10</v>
      </c>
    </row>
    <row r="110" spans="2:11" ht="25.5" customHeight="1">
      <c r="B110" s="12">
        <v>44</v>
      </c>
      <c r="C110" s="12">
        <v>3</v>
      </c>
      <c r="D110" s="11">
        <v>5</v>
      </c>
      <c r="E110" s="37" t="s">
        <v>114</v>
      </c>
      <c r="F110" s="30"/>
      <c r="G110" s="32" t="s">
        <v>47</v>
      </c>
      <c r="H110" s="33">
        <v>6</v>
      </c>
    </row>
    <row r="111" spans="2:11" ht="25.5" customHeight="1">
      <c r="B111" s="12">
        <v>45</v>
      </c>
      <c r="C111" s="12">
        <v>3</v>
      </c>
      <c r="D111" s="11">
        <v>5</v>
      </c>
      <c r="E111" s="37" t="s">
        <v>34</v>
      </c>
      <c r="F111" s="30"/>
      <c r="G111" s="32" t="s">
        <v>53</v>
      </c>
      <c r="H111" s="33">
        <v>11</v>
      </c>
    </row>
    <row r="112" spans="2:11" ht="25.5" customHeight="1">
      <c r="B112" s="12">
        <v>46</v>
      </c>
      <c r="C112" s="12">
        <v>3</v>
      </c>
      <c r="D112" s="11">
        <v>5</v>
      </c>
      <c r="E112" s="37" t="s">
        <v>114</v>
      </c>
      <c r="F112" s="30"/>
      <c r="G112" s="32" t="s">
        <v>51</v>
      </c>
      <c r="H112" s="33">
        <v>15</v>
      </c>
    </row>
    <row r="113" spans="2:8" ht="25.5" customHeight="1">
      <c r="B113" s="12">
        <v>47</v>
      </c>
      <c r="C113" s="12">
        <v>3</v>
      </c>
      <c r="D113" s="11">
        <v>5</v>
      </c>
      <c r="E113" s="37" t="s">
        <v>114</v>
      </c>
      <c r="F113" s="30"/>
      <c r="G113" s="32" t="s">
        <v>61</v>
      </c>
      <c r="H113" s="33">
        <v>7</v>
      </c>
    </row>
    <row r="114" spans="2:8" ht="25.5" customHeight="1">
      <c r="B114" s="12">
        <v>48</v>
      </c>
      <c r="C114" s="12">
        <v>3</v>
      </c>
      <c r="D114" s="11">
        <v>5</v>
      </c>
      <c r="E114" s="37" t="s">
        <v>34</v>
      </c>
      <c r="F114" s="30"/>
      <c r="G114" s="32" t="s">
        <v>46</v>
      </c>
      <c r="H114" s="33">
        <v>6</v>
      </c>
    </row>
    <row r="115" spans="2:8" ht="25.5" customHeight="1">
      <c r="B115" s="12">
        <v>49</v>
      </c>
      <c r="C115" s="12">
        <v>3</v>
      </c>
      <c r="D115" s="11">
        <v>5</v>
      </c>
      <c r="E115" s="37" t="s">
        <v>34</v>
      </c>
      <c r="F115" s="30"/>
      <c r="G115" s="32" t="s">
        <v>49</v>
      </c>
      <c r="H115" s="33">
        <v>7</v>
      </c>
    </row>
    <row r="116" spans="2:8" ht="25.5" customHeight="1">
      <c r="B116" s="12">
        <v>50</v>
      </c>
      <c r="C116" s="12">
        <v>3</v>
      </c>
      <c r="D116" s="11">
        <v>5</v>
      </c>
      <c r="E116" s="37" t="s">
        <v>34</v>
      </c>
      <c r="F116" s="30"/>
      <c r="G116" s="32" t="s">
        <v>55</v>
      </c>
      <c r="H116" s="33">
        <v>57</v>
      </c>
    </row>
    <row r="117" spans="2:8" ht="25.5" customHeight="1">
      <c r="B117" s="12">
        <v>51</v>
      </c>
      <c r="C117" s="12">
        <v>3</v>
      </c>
      <c r="D117" s="11">
        <v>5</v>
      </c>
      <c r="E117" s="37" t="s">
        <v>34</v>
      </c>
      <c r="F117" s="30"/>
      <c r="G117" s="32" t="s">
        <v>58</v>
      </c>
      <c r="H117" s="33">
        <v>12</v>
      </c>
    </row>
    <row r="118" spans="2:8" ht="25.5" customHeight="1">
      <c r="B118" s="12">
        <v>52</v>
      </c>
      <c r="C118" s="12">
        <v>3</v>
      </c>
      <c r="D118" s="11">
        <v>5</v>
      </c>
      <c r="E118" s="37" t="s">
        <v>114</v>
      </c>
      <c r="F118" s="30"/>
      <c r="G118" s="32" t="s">
        <v>54</v>
      </c>
      <c r="H118" s="33">
        <v>4</v>
      </c>
    </row>
    <row r="119" spans="2:8" ht="25.5" customHeight="1">
      <c r="B119" s="12">
        <v>53</v>
      </c>
      <c r="C119" s="12">
        <v>3</v>
      </c>
      <c r="D119" s="11">
        <v>5</v>
      </c>
      <c r="E119" s="37" t="s">
        <v>114</v>
      </c>
      <c r="F119" s="30"/>
      <c r="G119" s="32" t="s">
        <v>43</v>
      </c>
      <c r="H119" s="33">
        <v>11</v>
      </c>
    </row>
    <row r="120" spans="2:8" ht="25.5" customHeight="1">
      <c r="B120" s="12">
        <v>54</v>
      </c>
      <c r="C120" s="12">
        <v>3</v>
      </c>
      <c r="D120" s="11">
        <v>5</v>
      </c>
      <c r="E120" s="37" t="s">
        <v>114</v>
      </c>
      <c r="F120" s="30"/>
      <c r="G120" s="32" t="s">
        <v>42</v>
      </c>
      <c r="H120" s="33">
        <v>3</v>
      </c>
    </row>
    <row r="121" spans="2:8" ht="25.5" customHeight="1">
      <c r="B121" s="12">
        <v>55</v>
      </c>
      <c r="C121" s="12">
        <v>3</v>
      </c>
      <c r="D121" s="11">
        <v>5</v>
      </c>
      <c r="E121" s="37" t="s">
        <v>114</v>
      </c>
      <c r="F121" s="30"/>
      <c r="G121" s="32" t="s">
        <v>44</v>
      </c>
      <c r="H121" s="33">
        <v>2</v>
      </c>
    </row>
    <row r="122" spans="2:8" ht="25.5" customHeight="1">
      <c r="B122" s="12">
        <v>56</v>
      </c>
      <c r="C122" s="12">
        <v>3</v>
      </c>
      <c r="D122" s="11">
        <v>5</v>
      </c>
      <c r="E122" s="37" t="s">
        <v>114</v>
      </c>
      <c r="F122" s="30"/>
      <c r="G122" s="32" t="s">
        <v>60</v>
      </c>
      <c r="H122" s="33">
        <v>2</v>
      </c>
    </row>
    <row r="123" spans="2:8" ht="25.5" customHeight="1">
      <c r="B123" s="12">
        <v>57</v>
      </c>
      <c r="C123" s="12">
        <v>3</v>
      </c>
      <c r="D123" s="11">
        <v>5</v>
      </c>
      <c r="E123" s="37" t="s">
        <v>34</v>
      </c>
      <c r="F123" s="30"/>
      <c r="G123" s="32" t="s">
        <v>50</v>
      </c>
      <c r="H123" s="33">
        <v>5</v>
      </c>
    </row>
    <row r="124" spans="2:8" ht="25.5" customHeight="1">
      <c r="B124" s="12">
        <v>58</v>
      </c>
      <c r="C124" s="12">
        <v>3</v>
      </c>
      <c r="D124" s="11">
        <v>5</v>
      </c>
      <c r="E124" s="37" t="s">
        <v>114</v>
      </c>
      <c r="F124" s="30"/>
      <c r="G124" s="32" t="s">
        <v>48</v>
      </c>
      <c r="H124" s="33">
        <v>12</v>
      </c>
    </row>
    <row r="125" spans="2:8" ht="25.5" customHeight="1">
      <c r="B125" s="12">
        <v>59</v>
      </c>
      <c r="C125" s="12">
        <v>3</v>
      </c>
      <c r="D125" s="11">
        <v>5</v>
      </c>
      <c r="E125" s="37" t="s">
        <v>114</v>
      </c>
      <c r="F125" s="30"/>
      <c r="G125" s="32" t="s">
        <v>96</v>
      </c>
      <c r="H125" s="33">
        <v>7</v>
      </c>
    </row>
    <row r="126" spans="2:8" ht="25.5" customHeight="1">
      <c r="B126" s="12">
        <v>60</v>
      </c>
      <c r="C126" s="12">
        <v>3</v>
      </c>
      <c r="D126" s="11">
        <v>5</v>
      </c>
      <c r="E126" s="37" t="s">
        <v>34</v>
      </c>
      <c r="F126" s="30"/>
      <c r="G126" s="32" t="s">
        <v>45</v>
      </c>
      <c r="H126" s="33">
        <v>7</v>
      </c>
    </row>
    <row r="127" spans="2:8" ht="15" customHeight="1"/>
    <row r="128" spans="2:8" ht="15" customHeight="1" thickBot="1"/>
    <row r="129" spans="2:11" ht="25.5" customHeight="1" thickBot="1">
      <c r="B129" s="18" t="s">
        <v>4</v>
      </c>
      <c r="C129" s="19" t="s">
        <v>26</v>
      </c>
      <c r="D129" s="28" t="s">
        <v>77</v>
      </c>
    </row>
    <row r="130" spans="2:11" ht="14.85" customHeight="1"/>
    <row r="131" spans="2:11" ht="14.85" customHeight="1">
      <c r="B131" s="7" t="s">
        <v>78</v>
      </c>
    </row>
    <row r="132" spans="2:11" ht="14.7" customHeight="1">
      <c r="B132" s="7" t="s">
        <v>79</v>
      </c>
    </row>
    <row r="133" spans="2:11" ht="14.7" customHeight="1">
      <c r="B133" s="7"/>
      <c r="C133" s="4" t="s">
        <v>102</v>
      </c>
    </row>
    <row r="134" spans="2:11" ht="14.7" customHeight="1">
      <c r="B134" s="2"/>
      <c r="C134" s="31" t="s">
        <v>103</v>
      </c>
      <c r="D134" s="2"/>
      <c r="E134" s="2"/>
      <c r="F134" s="2"/>
      <c r="G134" s="2"/>
      <c r="H134" s="2"/>
      <c r="I134" s="2"/>
      <c r="J134" s="2"/>
      <c r="K134" s="2"/>
    </row>
    <row r="135" spans="2:11" ht="15" thickBot="1">
      <c r="B135" s="7"/>
      <c r="G135" s="1"/>
      <c r="H135" s="1"/>
      <c r="I135" s="1"/>
    </row>
    <row r="136" spans="2:11" ht="25.5" customHeight="1" thickBot="1">
      <c r="B136" s="24" t="s">
        <v>19</v>
      </c>
      <c r="C136" s="24" t="s">
        <v>1</v>
      </c>
      <c r="D136" s="24" t="s">
        <v>21</v>
      </c>
      <c r="E136" s="24" t="s">
        <v>22</v>
      </c>
      <c r="G136" s="24" t="s">
        <v>40</v>
      </c>
      <c r="H136" s="1"/>
      <c r="I136" s="1"/>
    </row>
    <row r="137" spans="2:11" ht="15" customHeight="1">
      <c r="B137" s="1"/>
      <c r="C137" s="1"/>
      <c r="D137" s="1"/>
      <c r="E137" s="1"/>
      <c r="G137" s="1"/>
      <c r="H137" s="1"/>
      <c r="I137" s="1"/>
    </row>
    <row r="138" spans="2:11" ht="25.5" customHeight="1">
      <c r="B138" s="9" t="s">
        <v>35</v>
      </c>
      <c r="C138" s="10">
        <v>4</v>
      </c>
      <c r="D138" s="11">
        <v>0</v>
      </c>
      <c r="E138" s="37">
        <v>22</v>
      </c>
      <c r="F138" s="30"/>
      <c r="G138" s="35" t="s">
        <v>48</v>
      </c>
      <c r="H138" s="1"/>
      <c r="I138" s="1"/>
    </row>
    <row r="139" spans="2:11" ht="15" customHeight="1">
      <c r="B139" s="1"/>
      <c r="C139" s="1"/>
      <c r="D139" s="1"/>
      <c r="E139" s="1"/>
      <c r="H139" s="1"/>
      <c r="I139" s="1"/>
    </row>
    <row r="140" spans="2:11" ht="25.5" customHeight="1">
      <c r="B140" s="12" cm="1">
        <f t="array" ref="B140:B159">_xlfn.SEQUENCE(20,,61)</f>
        <v>61</v>
      </c>
      <c r="C140" s="12">
        <v>4</v>
      </c>
      <c r="D140" s="11">
        <v>6</v>
      </c>
      <c r="E140" s="37">
        <v>25</v>
      </c>
      <c r="F140" s="30"/>
      <c r="G140" s="35" t="s">
        <v>42</v>
      </c>
      <c r="H140" s="1"/>
      <c r="I140" s="1"/>
    </row>
    <row r="141" spans="2:11" ht="25.5" customHeight="1">
      <c r="B141" s="12">
        <v>62</v>
      </c>
      <c r="C141" s="12">
        <v>4</v>
      </c>
      <c r="D141" s="11">
        <v>6</v>
      </c>
      <c r="E141" s="37">
        <v>19</v>
      </c>
      <c r="F141" s="30"/>
      <c r="G141" s="35" t="s">
        <v>45</v>
      </c>
      <c r="H141" s="1"/>
      <c r="I141" s="1"/>
    </row>
    <row r="142" spans="2:11" ht="25.5" customHeight="1">
      <c r="B142" s="12">
        <v>63</v>
      </c>
      <c r="C142" s="12">
        <v>4</v>
      </c>
      <c r="D142" s="11">
        <v>6</v>
      </c>
      <c r="E142" s="37">
        <v>23</v>
      </c>
      <c r="F142" s="30"/>
      <c r="G142" s="35" t="s">
        <v>44</v>
      </c>
      <c r="H142" s="1"/>
      <c r="I142" s="1"/>
    </row>
    <row r="143" spans="2:11" ht="25.5" customHeight="1">
      <c r="B143" s="12">
        <v>64</v>
      </c>
      <c r="C143" s="12">
        <v>4</v>
      </c>
      <c r="D143" s="11">
        <v>6</v>
      </c>
      <c r="E143" s="37">
        <v>27</v>
      </c>
      <c r="F143" s="30"/>
      <c r="G143" s="35" t="s">
        <v>54</v>
      </c>
      <c r="H143" s="1"/>
      <c r="I143" s="1"/>
    </row>
    <row r="144" spans="2:11" ht="25.5" customHeight="1">
      <c r="B144" s="12">
        <v>65</v>
      </c>
      <c r="C144" s="12">
        <v>4</v>
      </c>
      <c r="D144" s="11">
        <v>6</v>
      </c>
      <c r="E144" s="37">
        <v>0</v>
      </c>
      <c r="F144" s="30"/>
      <c r="G144" s="35" t="s">
        <v>96</v>
      </c>
      <c r="H144" s="1"/>
      <c r="I144" s="1"/>
    </row>
    <row r="145" spans="2:9" ht="25.5" customHeight="1">
      <c r="B145" s="12">
        <v>66</v>
      </c>
      <c r="C145" s="12">
        <v>4</v>
      </c>
      <c r="D145" s="11">
        <v>6</v>
      </c>
      <c r="E145" s="37">
        <v>21</v>
      </c>
      <c r="F145" s="30"/>
      <c r="G145" s="35" t="s">
        <v>55</v>
      </c>
      <c r="H145" s="1"/>
      <c r="I145" s="1"/>
    </row>
    <row r="146" spans="2:9" ht="25.5" customHeight="1">
      <c r="B146" s="12">
        <v>67</v>
      </c>
      <c r="C146" s="12">
        <v>4</v>
      </c>
      <c r="D146" s="11">
        <v>6</v>
      </c>
      <c r="E146" s="37">
        <v>21</v>
      </c>
      <c r="F146" s="30"/>
      <c r="G146" s="35" t="s">
        <v>49</v>
      </c>
      <c r="H146" s="1"/>
      <c r="I146" s="1"/>
    </row>
    <row r="147" spans="2:9" ht="25.5" customHeight="1">
      <c r="B147" s="12">
        <v>68</v>
      </c>
      <c r="C147" s="12">
        <v>4</v>
      </c>
      <c r="D147" s="11">
        <v>6</v>
      </c>
      <c r="E147" s="37">
        <v>27</v>
      </c>
      <c r="F147" s="30"/>
      <c r="G147" s="35" t="s">
        <v>43</v>
      </c>
      <c r="H147" s="1"/>
      <c r="I147" s="1"/>
    </row>
    <row r="148" spans="2:9" ht="25.5" customHeight="1">
      <c r="B148" s="12">
        <v>69</v>
      </c>
      <c r="C148" s="12">
        <v>4</v>
      </c>
      <c r="D148" s="11">
        <v>6</v>
      </c>
      <c r="E148" s="37">
        <v>23</v>
      </c>
      <c r="F148" s="30"/>
      <c r="G148" s="35" t="s">
        <v>52</v>
      </c>
      <c r="H148" s="1"/>
      <c r="I148" s="1"/>
    </row>
    <row r="149" spans="2:9" ht="25.5" customHeight="1">
      <c r="B149" s="12">
        <v>70</v>
      </c>
      <c r="C149" s="12">
        <v>4</v>
      </c>
      <c r="D149" s="11">
        <v>6</v>
      </c>
      <c r="E149" s="37">
        <v>26</v>
      </c>
      <c r="F149" s="30"/>
      <c r="G149" s="35" t="s">
        <v>50</v>
      </c>
      <c r="H149" s="1"/>
      <c r="I149" s="1"/>
    </row>
    <row r="150" spans="2:9" ht="25.5" customHeight="1">
      <c r="B150" s="12">
        <v>71</v>
      </c>
      <c r="C150" s="12">
        <v>4</v>
      </c>
      <c r="D150" s="11">
        <v>6</v>
      </c>
      <c r="E150" s="37">
        <v>21</v>
      </c>
      <c r="F150" s="30"/>
      <c r="G150" s="35" t="s">
        <v>58</v>
      </c>
      <c r="H150" s="1"/>
      <c r="I150" s="1"/>
    </row>
    <row r="151" spans="2:9" ht="25.5" customHeight="1">
      <c r="B151" s="12">
        <v>72</v>
      </c>
      <c r="C151" s="12">
        <v>4</v>
      </c>
      <c r="D151" s="11">
        <v>6</v>
      </c>
      <c r="E151" s="37">
        <v>29</v>
      </c>
      <c r="F151" s="30"/>
      <c r="G151" s="35" t="s">
        <v>61</v>
      </c>
      <c r="H151" s="1"/>
      <c r="I151" s="1"/>
    </row>
    <row r="152" spans="2:9" ht="25.5" customHeight="1">
      <c r="B152" s="12">
        <v>73</v>
      </c>
      <c r="C152" s="12">
        <v>4</v>
      </c>
      <c r="D152" s="11">
        <v>6</v>
      </c>
      <c r="E152" s="37">
        <v>32</v>
      </c>
      <c r="F152" s="30"/>
      <c r="G152" s="35" t="s">
        <v>51</v>
      </c>
      <c r="H152" s="1"/>
      <c r="I152" s="1"/>
    </row>
    <row r="153" spans="2:9" ht="25.5" customHeight="1">
      <c r="B153" s="12">
        <v>74</v>
      </c>
      <c r="C153" s="12">
        <v>4</v>
      </c>
      <c r="D153" s="11">
        <v>6</v>
      </c>
      <c r="E153" s="37">
        <v>31</v>
      </c>
      <c r="F153" s="30"/>
      <c r="G153" s="35" t="s">
        <v>60</v>
      </c>
      <c r="H153" s="1"/>
      <c r="I153" s="1"/>
    </row>
    <row r="154" spans="2:9" ht="25.5" customHeight="1">
      <c r="B154" s="12">
        <v>75</v>
      </c>
      <c r="C154" s="12">
        <v>4</v>
      </c>
      <c r="D154" s="11">
        <v>6</v>
      </c>
      <c r="E154" s="37">
        <v>26</v>
      </c>
      <c r="F154" s="30"/>
      <c r="G154" s="35" t="s">
        <v>47</v>
      </c>
      <c r="H154" s="1"/>
      <c r="I154" s="1"/>
    </row>
    <row r="155" spans="2:9" ht="25.5" customHeight="1">
      <c r="B155" s="12">
        <v>76</v>
      </c>
      <c r="C155" s="12">
        <v>4</v>
      </c>
      <c r="D155" s="11">
        <v>6</v>
      </c>
      <c r="E155" s="37">
        <v>9</v>
      </c>
      <c r="F155" s="30"/>
      <c r="G155" s="35" t="s">
        <v>57</v>
      </c>
      <c r="H155" s="1"/>
      <c r="I155" s="1"/>
    </row>
    <row r="156" spans="2:9" ht="25.5" customHeight="1">
      <c r="B156" s="12">
        <v>77</v>
      </c>
      <c r="C156" s="12">
        <v>4</v>
      </c>
      <c r="D156" s="11">
        <v>6</v>
      </c>
      <c r="E156" s="37">
        <v>37</v>
      </c>
      <c r="F156" s="30"/>
      <c r="G156" s="35" t="s">
        <v>46</v>
      </c>
      <c r="H156" s="1"/>
      <c r="I156" s="1"/>
    </row>
    <row r="157" spans="2:9" ht="25.5" customHeight="1">
      <c r="B157" s="12">
        <v>78</v>
      </c>
      <c r="C157" s="12">
        <v>4</v>
      </c>
      <c r="D157" s="11">
        <v>6</v>
      </c>
      <c r="E157" s="37">
        <v>25</v>
      </c>
      <c r="F157" s="30"/>
      <c r="G157" s="35" t="s">
        <v>53</v>
      </c>
      <c r="H157" s="1"/>
      <c r="I157" s="1"/>
    </row>
    <row r="158" spans="2:9" ht="25.5" customHeight="1">
      <c r="B158" s="12">
        <v>79</v>
      </c>
      <c r="C158" s="12">
        <v>4</v>
      </c>
      <c r="D158" s="11">
        <v>6</v>
      </c>
      <c r="E158" s="37">
        <v>25</v>
      </c>
      <c r="F158" s="30"/>
      <c r="G158" s="35" t="s">
        <v>41</v>
      </c>
      <c r="H158" s="1"/>
      <c r="I158" s="1"/>
    </row>
    <row r="159" spans="2:9" ht="25.5" customHeight="1">
      <c r="B159" s="12">
        <v>80</v>
      </c>
      <c r="C159" s="12">
        <v>4</v>
      </c>
      <c r="D159" s="11">
        <v>6</v>
      </c>
      <c r="E159" s="37">
        <v>31</v>
      </c>
      <c r="F159" s="30"/>
      <c r="G159" s="35" t="s">
        <v>56</v>
      </c>
      <c r="H159" s="1"/>
      <c r="I159" s="1"/>
    </row>
    <row r="160" spans="2:9" ht="15" customHeight="1"/>
    <row r="161" spans="2:11" ht="15" customHeight="1" thickBot="1"/>
    <row r="162" spans="2:11" ht="24.75" customHeight="1" thickBot="1">
      <c r="B162" s="18" t="s">
        <v>5</v>
      </c>
      <c r="C162" s="19" t="s">
        <v>27</v>
      </c>
      <c r="D162" s="28" t="s">
        <v>82</v>
      </c>
    </row>
    <row r="163" spans="2:11" ht="14.7" customHeight="1"/>
    <row r="164" spans="2:11" ht="14.7" customHeight="1">
      <c r="B164" s="7" t="s">
        <v>83</v>
      </c>
    </row>
    <row r="165" spans="2:11" ht="14.7" customHeight="1">
      <c r="B165" s="7" t="s">
        <v>84</v>
      </c>
    </row>
    <row r="166" spans="2:11" ht="14.7" customHeight="1">
      <c r="B166" s="7"/>
      <c r="C166" s="4" t="s">
        <v>104</v>
      </c>
    </row>
    <row r="167" spans="2:11" ht="14.7" customHeight="1">
      <c r="B167" s="7"/>
      <c r="C167" s="4" t="s">
        <v>105</v>
      </c>
    </row>
    <row r="168" spans="2:11" ht="15" thickBot="1">
      <c r="B168" s="7"/>
      <c r="G168" s="2"/>
      <c r="H168" s="2"/>
      <c r="I168" s="2"/>
      <c r="J168" s="2"/>
      <c r="K168" s="2"/>
    </row>
    <row r="169" spans="2:11" ht="25.5" customHeight="1" thickBot="1">
      <c r="B169" s="24" t="s">
        <v>19</v>
      </c>
      <c r="C169" s="24" t="s">
        <v>1</v>
      </c>
      <c r="D169" s="24" t="s">
        <v>21</v>
      </c>
      <c r="E169" s="24" t="s">
        <v>22</v>
      </c>
      <c r="G169" s="24" t="s">
        <v>40</v>
      </c>
      <c r="J169" s="3"/>
    </row>
    <row r="170" spans="2:11" ht="15" customHeight="1">
      <c r="B170" s="1"/>
      <c r="C170" s="1"/>
      <c r="D170" s="1"/>
      <c r="E170" s="1"/>
      <c r="G170" s="1"/>
      <c r="J170" s="3"/>
    </row>
    <row r="171" spans="2:11" ht="25.5" customHeight="1">
      <c r="B171" s="9" t="s">
        <v>36</v>
      </c>
      <c r="C171" s="10">
        <v>5</v>
      </c>
      <c r="D171" s="11">
        <v>0</v>
      </c>
      <c r="E171" s="37">
        <v>11</v>
      </c>
      <c r="F171" s="30"/>
      <c r="G171" s="35" t="s">
        <v>56</v>
      </c>
      <c r="J171" s="3"/>
    </row>
    <row r="172" spans="2:11" ht="15" customHeight="1">
      <c r="B172" s="1"/>
      <c r="C172" s="1"/>
      <c r="D172" s="1"/>
      <c r="E172" s="46"/>
      <c r="J172" s="3"/>
    </row>
    <row r="173" spans="2:11" ht="25.5" customHeight="1">
      <c r="B173" s="12" cm="1">
        <f t="array" ref="B173:B192">_xlfn.SEQUENCE(20,,81)</f>
        <v>81</v>
      </c>
      <c r="C173" s="12">
        <v>5</v>
      </c>
      <c r="D173" s="11">
        <v>9</v>
      </c>
      <c r="E173" s="37">
        <v>12</v>
      </c>
      <c r="F173" s="30"/>
      <c r="G173" s="35" t="s">
        <v>47</v>
      </c>
      <c r="J173" s="3"/>
    </row>
    <row r="174" spans="2:11" ht="25.5" customHeight="1">
      <c r="B174" s="12">
        <v>82</v>
      </c>
      <c r="C174" s="12">
        <v>5</v>
      </c>
      <c r="D174" s="11">
        <v>9</v>
      </c>
      <c r="E174" s="37">
        <v>6</v>
      </c>
      <c r="F174" s="30"/>
      <c r="G174" s="35" t="s">
        <v>43</v>
      </c>
      <c r="J174" s="3"/>
    </row>
    <row r="175" spans="2:11" ht="25.5" customHeight="1">
      <c r="B175" s="12">
        <v>83</v>
      </c>
      <c r="C175" s="12">
        <v>5</v>
      </c>
      <c r="D175" s="11">
        <v>9</v>
      </c>
      <c r="E175" s="37">
        <v>5</v>
      </c>
      <c r="F175" s="30"/>
      <c r="G175" s="35" t="s">
        <v>55</v>
      </c>
      <c r="J175" s="3"/>
    </row>
    <row r="176" spans="2:11" ht="25.5" customHeight="1">
      <c r="B176" s="12">
        <v>84</v>
      </c>
      <c r="C176" s="12">
        <v>5</v>
      </c>
      <c r="D176" s="11">
        <v>9</v>
      </c>
      <c r="E176" s="37">
        <v>13</v>
      </c>
      <c r="F176" s="30"/>
      <c r="G176" s="35" t="s">
        <v>60</v>
      </c>
      <c r="J176" s="3"/>
    </row>
    <row r="177" spans="2:10" ht="25.5" customHeight="1">
      <c r="B177" s="12">
        <v>85</v>
      </c>
      <c r="C177" s="12">
        <v>5</v>
      </c>
      <c r="D177" s="11">
        <v>9</v>
      </c>
      <c r="E177" s="37">
        <v>4</v>
      </c>
      <c r="F177" s="30"/>
      <c r="G177" s="35" t="s">
        <v>54</v>
      </c>
      <c r="J177" s="3"/>
    </row>
    <row r="178" spans="2:10" ht="25.5" customHeight="1">
      <c r="B178" s="12">
        <v>86</v>
      </c>
      <c r="C178" s="12">
        <v>5</v>
      </c>
      <c r="D178" s="11">
        <v>9</v>
      </c>
      <c r="E178" s="37">
        <v>10</v>
      </c>
      <c r="F178" s="30"/>
      <c r="G178" s="35" t="s">
        <v>52</v>
      </c>
      <c r="J178" s="3"/>
    </row>
    <row r="179" spans="2:10" ht="25.5" customHeight="1">
      <c r="B179" s="12">
        <v>87</v>
      </c>
      <c r="C179" s="12">
        <v>5</v>
      </c>
      <c r="D179" s="11">
        <v>9</v>
      </c>
      <c r="E179" s="37">
        <v>11</v>
      </c>
      <c r="F179" s="30"/>
      <c r="G179" s="35" t="s">
        <v>61</v>
      </c>
      <c r="J179" s="3"/>
    </row>
    <row r="180" spans="2:10" ht="25.5" customHeight="1">
      <c r="B180" s="12">
        <v>88</v>
      </c>
      <c r="C180" s="12">
        <v>5</v>
      </c>
      <c r="D180" s="11">
        <v>9</v>
      </c>
      <c r="E180" s="37">
        <v>6</v>
      </c>
      <c r="F180" s="30"/>
      <c r="G180" s="35" t="s">
        <v>49</v>
      </c>
      <c r="J180" s="3"/>
    </row>
    <row r="181" spans="2:10" ht="25.5" customHeight="1">
      <c r="B181" s="12">
        <v>89</v>
      </c>
      <c r="C181" s="12">
        <v>5</v>
      </c>
      <c r="D181" s="11">
        <v>9</v>
      </c>
      <c r="E181" s="37">
        <v>7</v>
      </c>
      <c r="F181" s="30"/>
      <c r="G181" s="35" t="s">
        <v>50</v>
      </c>
      <c r="J181" s="3"/>
    </row>
    <row r="182" spans="2:10" ht="25.5" customHeight="1">
      <c r="B182" s="12">
        <v>90</v>
      </c>
      <c r="C182" s="12">
        <v>5</v>
      </c>
      <c r="D182" s="11">
        <v>9</v>
      </c>
      <c r="E182" s="37">
        <v>17</v>
      </c>
      <c r="F182" s="30"/>
      <c r="G182" s="35" t="s">
        <v>51</v>
      </c>
      <c r="J182" s="3"/>
    </row>
    <row r="183" spans="2:10" ht="25.5" customHeight="1">
      <c r="B183" s="12">
        <v>91</v>
      </c>
      <c r="C183" s="12">
        <v>5</v>
      </c>
      <c r="D183" s="11">
        <v>9</v>
      </c>
      <c r="E183" s="37">
        <v>0</v>
      </c>
      <c r="F183" s="30"/>
      <c r="G183" s="35" t="s">
        <v>96</v>
      </c>
      <c r="J183" s="3"/>
    </row>
    <row r="184" spans="2:10" ht="25.5" customHeight="1">
      <c r="B184" s="12">
        <v>92</v>
      </c>
      <c r="C184" s="12">
        <v>5</v>
      </c>
      <c r="D184" s="11">
        <v>9</v>
      </c>
      <c r="E184" s="37">
        <v>8</v>
      </c>
      <c r="F184" s="30"/>
      <c r="G184" s="35" t="s">
        <v>58</v>
      </c>
      <c r="J184" s="3"/>
    </row>
    <row r="185" spans="2:10" ht="25.5" customHeight="1">
      <c r="B185" s="12">
        <v>93</v>
      </c>
      <c r="C185" s="12">
        <v>5</v>
      </c>
      <c r="D185" s="11">
        <v>9</v>
      </c>
      <c r="E185" s="37">
        <v>12</v>
      </c>
      <c r="F185" s="30"/>
      <c r="G185" s="35" t="s">
        <v>53</v>
      </c>
      <c r="J185" s="3"/>
    </row>
    <row r="186" spans="2:10" ht="25.5" customHeight="1">
      <c r="B186" s="12">
        <v>94</v>
      </c>
      <c r="C186" s="12">
        <v>5</v>
      </c>
      <c r="D186" s="11">
        <v>9</v>
      </c>
      <c r="E186" s="37">
        <v>14</v>
      </c>
      <c r="F186" s="30"/>
      <c r="G186" s="35" t="s">
        <v>46</v>
      </c>
      <c r="J186" s="3"/>
    </row>
    <row r="187" spans="2:10" ht="25.5" customHeight="1">
      <c r="B187" s="12">
        <v>95</v>
      </c>
      <c r="C187" s="12">
        <v>5</v>
      </c>
      <c r="D187" s="11">
        <v>9</v>
      </c>
      <c r="E187" s="37">
        <v>7</v>
      </c>
      <c r="F187" s="30"/>
      <c r="G187" s="35" t="s">
        <v>45</v>
      </c>
      <c r="J187" s="3"/>
    </row>
    <row r="188" spans="2:10" ht="25.5" customHeight="1">
      <c r="B188" s="12">
        <v>96</v>
      </c>
      <c r="C188" s="12">
        <v>5</v>
      </c>
      <c r="D188" s="11">
        <v>9</v>
      </c>
      <c r="E188" s="37">
        <v>15</v>
      </c>
      <c r="F188" s="30"/>
      <c r="G188" s="35" t="s">
        <v>41</v>
      </c>
      <c r="J188" s="3"/>
    </row>
    <row r="189" spans="2:10" ht="25.5" customHeight="1">
      <c r="B189" s="12">
        <v>97</v>
      </c>
      <c r="C189" s="12">
        <v>5</v>
      </c>
      <c r="D189" s="11">
        <v>9</v>
      </c>
      <c r="E189" s="37">
        <v>11</v>
      </c>
      <c r="F189" s="30"/>
      <c r="G189" s="35" t="s">
        <v>42</v>
      </c>
      <c r="J189" s="3"/>
    </row>
    <row r="190" spans="2:10" ht="25.5" customHeight="1">
      <c r="B190" s="12">
        <v>98</v>
      </c>
      <c r="C190" s="12">
        <v>5</v>
      </c>
      <c r="D190" s="11">
        <v>9</v>
      </c>
      <c r="E190" s="37">
        <v>4</v>
      </c>
      <c r="F190" s="30"/>
      <c r="G190" s="35" t="s">
        <v>48</v>
      </c>
      <c r="J190" s="3"/>
    </row>
    <row r="191" spans="2:10" ht="25.5" customHeight="1">
      <c r="B191" s="12">
        <v>99</v>
      </c>
      <c r="C191" s="12">
        <v>5</v>
      </c>
      <c r="D191" s="11">
        <v>9</v>
      </c>
      <c r="E191" s="37">
        <v>1</v>
      </c>
      <c r="F191" s="30"/>
      <c r="G191" s="35" t="s">
        <v>57</v>
      </c>
      <c r="J191" s="3"/>
    </row>
    <row r="192" spans="2:10" ht="25.5" customHeight="1">
      <c r="B192" s="12">
        <v>100</v>
      </c>
      <c r="C192" s="12">
        <v>5</v>
      </c>
      <c r="D192" s="11">
        <v>9</v>
      </c>
      <c r="E192" s="37">
        <v>11</v>
      </c>
      <c r="F192" s="30"/>
      <c r="G192" s="35" t="s">
        <v>44</v>
      </c>
      <c r="J192" s="3"/>
    </row>
    <row r="193" spans="2:11" ht="15" customHeight="1">
      <c r="G193" s="8"/>
      <c r="J193" s="3"/>
    </row>
    <row r="194" spans="2:11" ht="15" customHeight="1" thickBot="1">
      <c r="J194" s="3"/>
    </row>
    <row r="195" spans="2:11" ht="24.75" customHeight="1" thickBot="1">
      <c r="B195" s="18" t="s">
        <v>11</v>
      </c>
      <c r="C195" s="19" t="s">
        <v>28</v>
      </c>
      <c r="D195" s="28" t="s">
        <v>80</v>
      </c>
      <c r="J195" s="3"/>
    </row>
    <row r="196" spans="2:11" ht="14.7" customHeight="1">
      <c r="J196" s="3"/>
    </row>
    <row r="197" spans="2:11" ht="14.7" customHeight="1">
      <c r="B197" s="7" t="s">
        <v>85</v>
      </c>
      <c r="J197" s="3"/>
    </row>
    <row r="198" spans="2:11" ht="14.7" customHeight="1">
      <c r="B198" s="7" t="s">
        <v>86</v>
      </c>
      <c r="J198" s="3"/>
    </row>
    <row r="199" spans="2:11" ht="14.7" customHeight="1">
      <c r="B199" s="7"/>
      <c r="C199" s="4" t="s">
        <v>106</v>
      </c>
      <c r="J199" s="3"/>
    </row>
    <row r="200" spans="2:11" ht="14.7" customHeight="1">
      <c r="B200" s="7"/>
      <c r="C200" s="4" t="s">
        <v>107</v>
      </c>
      <c r="J200" s="3"/>
    </row>
    <row r="201" spans="2:11" ht="15" thickBot="1">
      <c r="B201" s="7"/>
      <c r="G201" s="2"/>
      <c r="H201" s="2"/>
      <c r="J201" s="3"/>
      <c r="K201" s="2"/>
    </row>
    <row r="202" spans="2:11" ht="25.5" customHeight="1" thickBot="1">
      <c r="B202" s="24" t="s">
        <v>19</v>
      </c>
      <c r="C202" s="24" t="s">
        <v>1</v>
      </c>
      <c r="D202" s="24" t="s">
        <v>21</v>
      </c>
      <c r="E202" s="24" t="s">
        <v>22</v>
      </c>
      <c r="G202" s="24" t="s">
        <v>40</v>
      </c>
      <c r="H202" s="24" t="s">
        <v>87</v>
      </c>
      <c r="J202" s="3"/>
      <c r="K202" s="2"/>
    </row>
    <row r="203" spans="2:11" ht="15" customHeight="1">
      <c r="B203" s="1"/>
      <c r="C203" s="1"/>
      <c r="D203" s="1"/>
      <c r="E203" s="1"/>
      <c r="G203" s="1"/>
      <c r="H203" s="1"/>
      <c r="J203" s="3"/>
      <c r="K203" s="2"/>
    </row>
    <row r="204" spans="2:11" ht="25.5" customHeight="1">
      <c r="B204" s="9" t="s">
        <v>37</v>
      </c>
      <c r="C204" s="10">
        <v>6</v>
      </c>
      <c r="D204" s="11">
        <v>0</v>
      </c>
      <c r="E204" s="51">
        <v>3.6</v>
      </c>
      <c r="F204" s="30"/>
      <c r="G204" s="32" t="s">
        <v>43</v>
      </c>
      <c r="H204" s="33" t="s">
        <v>31</v>
      </c>
      <c r="J204" s="3"/>
      <c r="K204" s="2"/>
    </row>
    <row r="205" spans="2:11" ht="15" customHeight="1">
      <c r="B205" s="1"/>
      <c r="C205" s="1"/>
      <c r="D205" s="1"/>
      <c r="E205" s="47"/>
      <c r="J205" s="3"/>
      <c r="K205" s="2"/>
    </row>
    <row r="206" spans="2:11" ht="25.5" customHeight="1">
      <c r="B206" s="12" cm="1">
        <f t="array" ref="B206:B225">_xlfn.SEQUENCE(20,,101)</f>
        <v>101</v>
      </c>
      <c r="C206" s="12">
        <v>6</v>
      </c>
      <c r="D206" s="11">
        <v>11</v>
      </c>
      <c r="E206" s="51">
        <v>2.1</v>
      </c>
      <c r="F206" s="30"/>
      <c r="G206" s="32" t="s">
        <v>60</v>
      </c>
      <c r="H206" s="33" t="s">
        <v>59</v>
      </c>
      <c r="J206" s="3"/>
      <c r="K206" s="2"/>
    </row>
    <row r="207" spans="2:11" ht="25.5" customHeight="1">
      <c r="B207" s="12">
        <v>102</v>
      </c>
      <c r="C207" s="12">
        <v>6</v>
      </c>
      <c r="D207" s="11">
        <v>11</v>
      </c>
      <c r="E207" s="51">
        <v>7.49</v>
      </c>
      <c r="F207" s="30"/>
      <c r="G207" s="32" t="s">
        <v>55</v>
      </c>
      <c r="H207" s="33" t="s">
        <v>31</v>
      </c>
      <c r="J207" s="3"/>
      <c r="K207" s="2"/>
    </row>
    <row r="208" spans="2:11" ht="25.5" customHeight="1">
      <c r="B208" s="12">
        <v>103</v>
      </c>
      <c r="C208" s="12">
        <v>6</v>
      </c>
      <c r="D208" s="11">
        <v>11</v>
      </c>
      <c r="E208" s="51">
        <v>0.93</v>
      </c>
      <c r="F208" s="30"/>
      <c r="G208" s="32" t="s">
        <v>48</v>
      </c>
      <c r="H208" s="33" t="s">
        <v>32</v>
      </c>
      <c r="J208" s="3"/>
      <c r="K208" s="2"/>
    </row>
    <row r="209" spans="2:11" ht="25.5" customHeight="1">
      <c r="B209" s="12">
        <v>104</v>
      </c>
      <c r="C209" s="12">
        <v>6</v>
      </c>
      <c r="D209" s="11">
        <v>11</v>
      </c>
      <c r="E209" s="51">
        <v>1.56</v>
      </c>
      <c r="F209" s="30"/>
      <c r="G209" s="32" t="s">
        <v>50</v>
      </c>
      <c r="H209" s="33" t="s">
        <v>33</v>
      </c>
      <c r="J209" s="3"/>
      <c r="K209" s="2"/>
    </row>
    <row r="210" spans="2:11" ht="25.5" customHeight="1">
      <c r="B210" s="12">
        <v>105</v>
      </c>
      <c r="C210" s="12">
        <v>6</v>
      </c>
      <c r="D210" s="11">
        <v>11</v>
      </c>
      <c r="E210" s="51">
        <v>1.67</v>
      </c>
      <c r="F210" s="30"/>
      <c r="G210" s="32" t="s">
        <v>54</v>
      </c>
      <c r="H210" s="33" t="s">
        <v>32</v>
      </c>
      <c r="J210" s="3"/>
      <c r="K210" s="2"/>
    </row>
    <row r="211" spans="2:11" ht="25.5" customHeight="1">
      <c r="B211" s="12">
        <v>106</v>
      </c>
      <c r="C211" s="12">
        <v>6</v>
      </c>
      <c r="D211" s="11">
        <v>11</v>
      </c>
      <c r="E211" s="51">
        <v>1.65</v>
      </c>
      <c r="F211" s="30"/>
      <c r="G211" s="32" t="s">
        <v>51</v>
      </c>
      <c r="H211" s="33" t="s">
        <v>32</v>
      </c>
      <c r="J211" s="3"/>
      <c r="K211" s="2"/>
    </row>
    <row r="212" spans="2:11" ht="25.5" customHeight="1">
      <c r="B212" s="12">
        <v>107</v>
      </c>
      <c r="C212" s="12">
        <v>6</v>
      </c>
      <c r="D212" s="11">
        <v>11</v>
      </c>
      <c r="E212" s="51">
        <v>2.39</v>
      </c>
      <c r="F212" s="30"/>
      <c r="G212" s="32" t="s">
        <v>56</v>
      </c>
      <c r="H212" s="33" t="s">
        <v>59</v>
      </c>
      <c r="J212" s="3"/>
      <c r="K212" s="2"/>
    </row>
    <row r="213" spans="2:11" ht="25.5" customHeight="1">
      <c r="B213" s="12">
        <v>108</v>
      </c>
      <c r="C213" s="12">
        <v>6</v>
      </c>
      <c r="D213" s="11">
        <v>11</v>
      </c>
      <c r="E213" s="51">
        <v>4.2</v>
      </c>
      <c r="F213" s="30"/>
      <c r="G213" s="32" t="s">
        <v>61</v>
      </c>
      <c r="H213" s="33" t="s">
        <v>32</v>
      </c>
      <c r="J213" s="3"/>
      <c r="K213" s="2"/>
    </row>
    <row r="214" spans="2:11" ht="25.5" customHeight="1">
      <c r="B214" s="12">
        <v>109</v>
      </c>
      <c r="C214" s="12">
        <v>6</v>
      </c>
      <c r="D214" s="11">
        <v>11</v>
      </c>
      <c r="E214" s="51">
        <v>2.11</v>
      </c>
      <c r="F214" s="30"/>
      <c r="G214" s="32" t="s">
        <v>52</v>
      </c>
      <c r="H214" s="33" t="s">
        <v>31</v>
      </c>
      <c r="J214" s="3"/>
      <c r="K214" s="2"/>
    </row>
    <row r="215" spans="2:11" ht="25.5" customHeight="1">
      <c r="B215" s="12">
        <v>110</v>
      </c>
      <c r="C215" s="12">
        <v>6</v>
      </c>
      <c r="D215" s="11">
        <v>11</v>
      </c>
      <c r="E215" s="51">
        <v>1.54</v>
      </c>
      <c r="F215" s="30"/>
      <c r="G215" s="32" t="s">
        <v>47</v>
      </c>
      <c r="H215" s="33" t="s">
        <v>32</v>
      </c>
      <c r="J215" s="3"/>
      <c r="K215" s="2"/>
    </row>
    <row r="216" spans="2:11" ht="25.5" customHeight="1">
      <c r="B216" s="12">
        <v>111</v>
      </c>
      <c r="C216" s="12">
        <v>6</v>
      </c>
      <c r="D216" s="11">
        <v>11</v>
      </c>
      <c r="E216" s="51">
        <v>3.18</v>
      </c>
      <c r="F216" s="30"/>
      <c r="G216" s="32" t="s">
        <v>58</v>
      </c>
      <c r="H216" s="33" t="s">
        <v>31</v>
      </c>
      <c r="J216" s="3"/>
      <c r="K216" s="2"/>
    </row>
    <row r="217" spans="2:11" ht="25.5" customHeight="1">
      <c r="B217" s="12">
        <v>112</v>
      </c>
      <c r="C217" s="12">
        <v>6</v>
      </c>
      <c r="D217" s="11">
        <v>11</v>
      </c>
      <c r="E217" s="51">
        <v>1.55</v>
      </c>
      <c r="F217" s="30"/>
      <c r="G217" s="32" t="s">
        <v>41</v>
      </c>
      <c r="H217" s="33" t="s">
        <v>33</v>
      </c>
      <c r="J217" s="3"/>
      <c r="K217" s="2"/>
    </row>
    <row r="218" spans="2:11" ht="25.5" customHeight="1">
      <c r="B218" s="12">
        <v>113</v>
      </c>
      <c r="C218" s="12">
        <v>6</v>
      </c>
      <c r="D218" s="11">
        <v>11</v>
      </c>
      <c r="E218" s="51">
        <v>1.35</v>
      </c>
      <c r="F218" s="30"/>
      <c r="G218" s="32" t="s">
        <v>42</v>
      </c>
      <c r="H218" s="33" t="s">
        <v>32</v>
      </c>
      <c r="J218" s="3"/>
      <c r="K218" s="2"/>
    </row>
    <row r="219" spans="2:11" ht="25.5" customHeight="1">
      <c r="B219" s="12">
        <v>114</v>
      </c>
      <c r="C219" s="12">
        <v>6</v>
      </c>
      <c r="D219" s="11">
        <v>11</v>
      </c>
      <c r="E219" s="51">
        <v>1.61</v>
      </c>
      <c r="F219" s="30"/>
      <c r="G219" s="32" t="s">
        <v>51</v>
      </c>
      <c r="H219" s="33" t="s">
        <v>59</v>
      </c>
      <c r="J219" s="3"/>
      <c r="K219" s="2"/>
    </row>
    <row r="220" spans="2:11" ht="25.5" customHeight="1">
      <c r="B220" s="12">
        <v>115</v>
      </c>
      <c r="C220" s="12">
        <v>6</v>
      </c>
      <c r="D220" s="11">
        <v>11</v>
      </c>
      <c r="E220" s="51">
        <v>0.77</v>
      </c>
      <c r="F220" s="30"/>
      <c r="G220" s="32" t="s">
        <v>44</v>
      </c>
      <c r="H220" s="33" t="s">
        <v>32</v>
      </c>
      <c r="J220" s="3"/>
      <c r="K220" s="2"/>
    </row>
    <row r="221" spans="2:11" ht="25.5" customHeight="1">
      <c r="B221" s="12">
        <v>116</v>
      </c>
      <c r="C221" s="12">
        <v>6</v>
      </c>
      <c r="D221" s="11">
        <v>11</v>
      </c>
      <c r="E221" s="51">
        <v>1.65</v>
      </c>
      <c r="F221" s="30"/>
      <c r="G221" s="32" t="s">
        <v>49</v>
      </c>
      <c r="H221" s="33" t="s">
        <v>59</v>
      </c>
      <c r="J221" s="3"/>
      <c r="K221" s="2"/>
    </row>
    <row r="222" spans="2:11" ht="25.5" customHeight="1">
      <c r="B222" s="12">
        <v>117</v>
      </c>
      <c r="C222" s="12">
        <v>6</v>
      </c>
      <c r="D222" s="11">
        <v>11</v>
      </c>
      <c r="E222" s="51">
        <v>0</v>
      </c>
      <c r="F222" s="30"/>
      <c r="G222" s="32" t="s">
        <v>57</v>
      </c>
      <c r="H222" s="33" t="s">
        <v>32</v>
      </c>
      <c r="J222" s="3"/>
      <c r="K222" s="2"/>
    </row>
    <row r="223" spans="2:11" ht="25.5" customHeight="1">
      <c r="B223" s="12">
        <v>118</v>
      </c>
      <c r="C223" s="12">
        <v>6</v>
      </c>
      <c r="D223" s="11">
        <v>11</v>
      </c>
      <c r="E223" s="51">
        <v>2.4300000000000002</v>
      </c>
      <c r="F223" s="30"/>
      <c r="G223" s="32" t="s">
        <v>53</v>
      </c>
      <c r="H223" s="33" t="s">
        <v>32</v>
      </c>
      <c r="J223" s="3"/>
      <c r="K223" s="2"/>
    </row>
    <row r="224" spans="2:11" ht="25.5" customHeight="1">
      <c r="B224" s="12">
        <v>119</v>
      </c>
      <c r="C224" s="12">
        <v>6</v>
      </c>
      <c r="D224" s="11">
        <v>11</v>
      </c>
      <c r="E224" s="51">
        <v>1.82</v>
      </c>
      <c r="F224" s="30"/>
      <c r="G224" s="32" t="s">
        <v>46</v>
      </c>
      <c r="H224" s="33" t="s">
        <v>31</v>
      </c>
      <c r="J224" s="3"/>
      <c r="K224" s="2"/>
    </row>
    <row r="225" spans="2:11" ht="25.5" customHeight="1">
      <c r="B225" s="12">
        <v>120</v>
      </c>
      <c r="C225" s="12">
        <v>6</v>
      </c>
      <c r="D225" s="11">
        <v>11</v>
      </c>
      <c r="E225" s="51">
        <v>1.1000000000000001</v>
      </c>
      <c r="F225" s="30"/>
      <c r="G225" s="32" t="s">
        <v>45</v>
      </c>
      <c r="H225" s="33" t="s">
        <v>32</v>
      </c>
      <c r="J225" s="3"/>
      <c r="K225" s="2"/>
    </row>
    <row r="226" spans="2:11" ht="15" customHeight="1">
      <c r="G226" s="8"/>
      <c r="H226" s="8"/>
      <c r="J226" s="3"/>
      <c r="K226" s="8"/>
    </row>
    <row r="227" spans="2:11" ht="15" customHeight="1" thickBot="1">
      <c r="J227" s="3"/>
    </row>
    <row r="228" spans="2:11" ht="24.75" customHeight="1" thickBot="1">
      <c r="B228" s="18" t="s">
        <v>12</v>
      </c>
      <c r="C228" s="19" t="s">
        <v>30</v>
      </c>
      <c r="D228" s="28" t="s">
        <v>81</v>
      </c>
      <c r="J228" s="3"/>
      <c r="K228" s="2"/>
    </row>
    <row r="229" spans="2:11" ht="14.7" customHeight="1">
      <c r="J229" s="3"/>
      <c r="K229" s="2"/>
    </row>
    <row r="230" spans="2:11" ht="14.7" customHeight="1">
      <c r="B230" s="7" t="s">
        <v>88</v>
      </c>
      <c r="K230" s="2"/>
    </row>
    <row r="231" spans="2:11" ht="14.7" customHeight="1">
      <c r="B231" s="7" t="s">
        <v>89</v>
      </c>
      <c r="K231" s="2"/>
    </row>
    <row r="232" spans="2:11" ht="14.7" customHeight="1">
      <c r="B232" s="7" t="s">
        <v>90</v>
      </c>
      <c r="K232" s="2"/>
    </row>
    <row r="233" spans="2:11" ht="14.7" customHeight="1">
      <c r="B233" s="7" t="s">
        <v>91</v>
      </c>
      <c r="K233" s="2"/>
    </row>
    <row r="234" spans="2:11" ht="14.7" customHeight="1">
      <c r="B234" s="7" t="s">
        <v>108</v>
      </c>
      <c r="K234" s="2"/>
    </row>
    <row r="235" spans="2:11" ht="14.7" customHeight="1">
      <c r="B235" s="7"/>
      <c r="C235" s="4" t="s">
        <v>109</v>
      </c>
      <c r="H235" s="1"/>
      <c r="I235" s="1"/>
    </row>
    <row r="236" spans="2:11" ht="14.7" customHeight="1">
      <c r="B236" s="7"/>
      <c r="C236" s="4" t="s">
        <v>110</v>
      </c>
      <c r="H236" s="1"/>
      <c r="I236" s="1"/>
    </row>
    <row r="237" spans="2:11" ht="14.7" customHeight="1">
      <c r="B237" s="7"/>
      <c r="C237" s="4" t="s">
        <v>111</v>
      </c>
      <c r="H237" s="1"/>
      <c r="I237" s="1"/>
    </row>
    <row r="238" spans="2:11" ht="14.7" customHeight="1">
      <c r="B238" s="7"/>
      <c r="C238" s="4" t="s">
        <v>112</v>
      </c>
      <c r="H238" s="1"/>
      <c r="I238" s="1"/>
    </row>
    <row r="239" spans="2:11" ht="15" thickBot="1">
      <c r="B239" s="7"/>
      <c r="C239" s="4"/>
      <c r="H239" s="2"/>
      <c r="I239" s="2"/>
      <c r="J239" s="2"/>
      <c r="K239" s="2"/>
    </row>
    <row r="240" spans="2:11" ht="25.5" customHeight="1" thickBot="1">
      <c r="B240" s="24" t="s">
        <v>19</v>
      </c>
      <c r="C240" s="24" t="s">
        <v>1</v>
      </c>
      <c r="D240" s="24" t="s">
        <v>21</v>
      </c>
      <c r="E240" s="24" t="s">
        <v>22</v>
      </c>
      <c r="G240" s="24" t="s">
        <v>40</v>
      </c>
      <c r="J240" s="3"/>
    </row>
    <row r="241" spans="2:10" ht="15" customHeight="1">
      <c r="B241" s="1"/>
      <c r="C241" s="1"/>
      <c r="D241" s="1"/>
      <c r="E241" s="1"/>
      <c r="G241" s="1"/>
      <c r="J241" s="3"/>
    </row>
    <row r="242" spans="2:10" ht="25.5" customHeight="1">
      <c r="B242" s="9" t="s">
        <v>38</v>
      </c>
      <c r="C242" s="10">
        <v>7</v>
      </c>
      <c r="D242" s="11">
        <v>0</v>
      </c>
      <c r="E242" s="52">
        <v>6.0999999999999999E-2</v>
      </c>
      <c r="F242" s="30"/>
      <c r="G242" s="35" t="s">
        <v>52</v>
      </c>
      <c r="J242" s="3"/>
    </row>
    <row r="243" spans="2:10" ht="15" customHeight="1">
      <c r="B243" s="1"/>
      <c r="C243" s="1"/>
      <c r="D243" s="1"/>
      <c r="E243" s="47"/>
      <c r="J243" s="3"/>
    </row>
    <row r="244" spans="2:10" ht="25.5" customHeight="1">
      <c r="B244" s="12" cm="1">
        <f t="array" ref="B244:B263">_xlfn.SEQUENCE(20,,121)</f>
        <v>121</v>
      </c>
      <c r="C244" s="10">
        <v>7</v>
      </c>
      <c r="D244" s="11">
        <v>12</v>
      </c>
      <c r="E244" s="52">
        <v>-0.10299999999999999</v>
      </c>
      <c r="F244" s="30"/>
      <c r="G244" s="35" t="s">
        <v>46</v>
      </c>
      <c r="J244" s="3"/>
    </row>
    <row r="245" spans="2:10" ht="25.5" customHeight="1">
      <c r="B245" s="12">
        <v>122</v>
      </c>
      <c r="C245" s="10">
        <v>7</v>
      </c>
      <c r="D245" s="11">
        <v>12</v>
      </c>
      <c r="E245" s="52">
        <v>-0.1</v>
      </c>
      <c r="F245" s="30"/>
      <c r="G245" s="35" t="s">
        <v>41</v>
      </c>
      <c r="J245" s="3"/>
    </row>
    <row r="246" spans="2:10" ht="25.5" customHeight="1">
      <c r="B246" s="12">
        <v>123</v>
      </c>
      <c r="C246" s="10">
        <v>7</v>
      </c>
      <c r="D246" s="11">
        <v>12</v>
      </c>
      <c r="E246" s="52">
        <v>0.26500000000000001</v>
      </c>
      <c r="F246" s="30"/>
      <c r="G246" s="35" t="s">
        <v>57</v>
      </c>
      <c r="J246" s="3"/>
    </row>
    <row r="247" spans="2:10" ht="25.5" customHeight="1">
      <c r="B247" s="12">
        <v>124</v>
      </c>
      <c r="C247" s="10">
        <v>7</v>
      </c>
      <c r="D247" s="11">
        <v>12</v>
      </c>
      <c r="E247" s="52">
        <v>-0.27400000000000002</v>
      </c>
      <c r="F247" s="30"/>
      <c r="G247" s="35" t="s">
        <v>61</v>
      </c>
      <c r="J247" s="3"/>
    </row>
    <row r="248" spans="2:10" ht="25.5" customHeight="1">
      <c r="B248" s="12">
        <v>125</v>
      </c>
      <c r="C248" s="10">
        <v>7</v>
      </c>
      <c r="D248" s="11">
        <v>12</v>
      </c>
      <c r="E248" s="52">
        <v>-0.13800000000000001</v>
      </c>
      <c r="F248" s="30"/>
      <c r="G248" s="35" t="s">
        <v>42</v>
      </c>
      <c r="J248" s="3"/>
    </row>
    <row r="249" spans="2:10" ht="25.5" customHeight="1">
      <c r="B249" s="12">
        <v>126</v>
      </c>
      <c r="C249" s="10">
        <v>7</v>
      </c>
      <c r="D249" s="11">
        <v>12</v>
      </c>
      <c r="E249" s="52">
        <v>0.42499999999999999</v>
      </c>
      <c r="F249" s="30"/>
      <c r="G249" s="35" t="s">
        <v>55</v>
      </c>
      <c r="J249" s="3"/>
    </row>
    <row r="250" spans="2:10" ht="25.5" customHeight="1">
      <c r="B250" s="12">
        <v>127</v>
      </c>
      <c r="C250" s="10">
        <v>7</v>
      </c>
      <c r="D250" s="11">
        <v>12</v>
      </c>
      <c r="E250" s="52">
        <v>0.64</v>
      </c>
      <c r="F250" s="30"/>
      <c r="G250" s="35" t="s">
        <v>54</v>
      </c>
      <c r="J250" s="3"/>
    </row>
    <row r="251" spans="2:10" ht="25.5" customHeight="1">
      <c r="B251" s="12">
        <v>128</v>
      </c>
      <c r="C251" s="10">
        <v>7</v>
      </c>
      <c r="D251" s="11">
        <v>12</v>
      </c>
      <c r="E251" s="52">
        <v>-0.122</v>
      </c>
      <c r="F251" s="30"/>
      <c r="G251" s="35" t="s">
        <v>43</v>
      </c>
      <c r="J251" s="3"/>
    </row>
    <row r="252" spans="2:10" ht="25.5" customHeight="1">
      <c r="B252" s="12">
        <v>129</v>
      </c>
      <c r="C252" s="10">
        <v>7</v>
      </c>
      <c r="D252" s="11">
        <v>12</v>
      </c>
      <c r="E252" s="52">
        <v>0.497</v>
      </c>
      <c r="F252" s="30"/>
      <c r="G252" s="35" t="s">
        <v>53</v>
      </c>
      <c r="J252" s="3"/>
    </row>
    <row r="253" spans="2:10" ht="25.5" customHeight="1">
      <c r="B253" s="12">
        <v>130</v>
      </c>
      <c r="C253" s="10">
        <v>7</v>
      </c>
      <c r="D253" s="11">
        <v>12</v>
      </c>
      <c r="E253" s="52">
        <v>-1E-3</v>
      </c>
      <c r="F253" s="30"/>
      <c r="G253" s="35" t="s">
        <v>48</v>
      </c>
      <c r="J253" s="3"/>
    </row>
    <row r="254" spans="2:10" ht="25.5" customHeight="1">
      <c r="B254" s="12">
        <v>131</v>
      </c>
      <c r="C254" s="10">
        <v>7</v>
      </c>
      <c r="D254" s="11">
        <v>12</v>
      </c>
      <c r="E254" s="52">
        <v>0.105</v>
      </c>
      <c r="F254" s="30"/>
      <c r="G254" s="35" t="s">
        <v>50</v>
      </c>
      <c r="J254" s="3"/>
    </row>
    <row r="255" spans="2:10" ht="25.5" customHeight="1">
      <c r="B255" s="12">
        <v>132</v>
      </c>
      <c r="C255" s="10">
        <v>7</v>
      </c>
      <c r="D255" s="11">
        <v>12</v>
      </c>
      <c r="E255" s="52">
        <v>0.13800000000000001</v>
      </c>
      <c r="F255" s="30"/>
      <c r="G255" s="35" t="s">
        <v>51</v>
      </c>
      <c r="J255" s="3"/>
    </row>
    <row r="256" spans="2:10" ht="25.5" customHeight="1">
      <c r="B256" s="12">
        <v>133</v>
      </c>
      <c r="C256" s="10">
        <v>7</v>
      </c>
      <c r="D256" s="11">
        <v>12</v>
      </c>
      <c r="E256" s="52">
        <v>-0.123</v>
      </c>
      <c r="F256" s="30"/>
      <c r="G256" s="35" t="s">
        <v>60</v>
      </c>
      <c r="J256" s="3"/>
    </row>
    <row r="257" spans="2:10" ht="25.5" customHeight="1">
      <c r="B257" s="12">
        <v>134</v>
      </c>
      <c r="C257" s="10">
        <v>7</v>
      </c>
      <c r="D257" s="11">
        <v>12</v>
      </c>
      <c r="E257" s="52">
        <v>-0.25600000000000001</v>
      </c>
      <c r="F257" s="30"/>
      <c r="G257" s="35" t="s">
        <v>58</v>
      </c>
      <c r="J257" s="3"/>
    </row>
    <row r="258" spans="2:10" ht="25.5" customHeight="1">
      <c r="B258" s="12">
        <v>135</v>
      </c>
      <c r="C258" s="10">
        <v>7</v>
      </c>
      <c r="D258" s="11">
        <v>12</v>
      </c>
      <c r="E258" s="52">
        <v>0</v>
      </c>
      <c r="F258" s="30"/>
      <c r="G258" s="35" t="s">
        <v>96</v>
      </c>
      <c r="J258" s="3"/>
    </row>
    <row r="259" spans="2:10" ht="25.5" customHeight="1">
      <c r="B259" s="12">
        <v>136</v>
      </c>
      <c r="C259" s="10">
        <v>7</v>
      </c>
      <c r="D259" s="11">
        <v>12</v>
      </c>
      <c r="E259" s="52">
        <v>-1.2E-2</v>
      </c>
      <c r="F259" s="30"/>
      <c r="G259" s="35" t="s">
        <v>45</v>
      </c>
      <c r="J259" s="3"/>
    </row>
    <row r="260" spans="2:10" ht="25.5" customHeight="1">
      <c r="B260" s="12">
        <v>137</v>
      </c>
      <c r="C260" s="10">
        <v>7</v>
      </c>
      <c r="D260" s="11">
        <v>12</v>
      </c>
      <c r="E260" s="52">
        <v>-4.8000000000000001E-2</v>
      </c>
      <c r="F260" s="30"/>
      <c r="G260" s="35" t="s">
        <v>47</v>
      </c>
      <c r="J260" s="3"/>
    </row>
    <row r="261" spans="2:10" ht="25.5" customHeight="1">
      <c r="B261" s="12">
        <v>138</v>
      </c>
      <c r="C261" s="10">
        <v>7</v>
      </c>
      <c r="D261" s="11">
        <v>12</v>
      </c>
      <c r="E261" s="52">
        <v>0.49299999999999999</v>
      </c>
      <c r="F261" s="30"/>
      <c r="G261" s="35" t="s">
        <v>56</v>
      </c>
      <c r="J261" s="3"/>
    </row>
    <row r="262" spans="2:10" ht="25.5" customHeight="1">
      <c r="B262" s="12">
        <v>139</v>
      </c>
      <c r="C262" s="10">
        <v>7</v>
      </c>
      <c r="D262" s="11">
        <v>12</v>
      </c>
      <c r="E262" s="52">
        <v>5.8999999999999997E-2</v>
      </c>
      <c r="F262" s="30"/>
      <c r="G262" s="35" t="s">
        <v>49</v>
      </c>
      <c r="J262" s="3"/>
    </row>
    <row r="263" spans="2:10" ht="25.5" customHeight="1">
      <c r="B263" s="12">
        <v>140</v>
      </c>
      <c r="C263" s="10">
        <v>7</v>
      </c>
      <c r="D263" s="11">
        <v>12</v>
      </c>
      <c r="E263" s="52">
        <v>-0.16</v>
      </c>
      <c r="F263" s="30"/>
      <c r="G263" s="35" t="s">
        <v>44</v>
      </c>
      <c r="J263" s="3"/>
    </row>
  </sheetData>
  <mergeCells count="12">
    <mergeCell ref="G26:K26"/>
    <mergeCell ref="B17:K17"/>
    <mergeCell ref="G22:K22"/>
    <mergeCell ref="G23:K23"/>
    <mergeCell ref="G24:K24"/>
    <mergeCell ref="G25:K25"/>
    <mergeCell ref="B15:K15"/>
    <mergeCell ref="B2:K2"/>
    <mergeCell ref="B4:H4"/>
    <mergeCell ref="J4:K4"/>
    <mergeCell ref="J12:K12"/>
    <mergeCell ref="B14:K14"/>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17" id="{579A6AAB-A140-4C5E-9E69-9D2F9952A0F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F22:F26</xm:sqref>
        </x14:conditionalFormatting>
        <x14:conditionalFormatting xmlns:xm="http://schemas.microsoft.com/office/excel/2006/main">
          <x14:cfRule type="iconSet" priority="16" id="{0A058FCC-E7FA-4010-9E92-5F97AF0BFE8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F39</xm:sqref>
        </x14:conditionalFormatting>
        <x14:conditionalFormatting xmlns:xm="http://schemas.microsoft.com/office/excel/2006/main">
          <x14:cfRule type="iconSet" priority="1" id="{99A7F71D-9AEF-4334-A7A0-62A7B5CF5E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F41:F49</xm:sqref>
        </x14:conditionalFormatting>
        <x14:conditionalFormatting xmlns:xm="http://schemas.microsoft.com/office/excel/2006/main">
          <x14:cfRule type="iconSet" priority="15" id="{F3AD681C-8D62-4508-A819-29FBC56A4DD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F50:F60</xm:sqref>
        </x14:conditionalFormatting>
        <x14:conditionalFormatting xmlns:xm="http://schemas.microsoft.com/office/excel/2006/main">
          <x14:cfRule type="iconSet" priority="14" id="{E4EF3BDF-8548-46B8-AED2-D12B483CD21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F72</xm:sqref>
        </x14:conditionalFormatting>
        <x14:conditionalFormatting xmlns:xm="http://schemas.microsoft.com/office/excel/2006/main">
          <x14:cfRule type="iconSet" priority="13" id="{B4DE0F89-B742-47B1-B158-AD2E8DB95A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F74:F93</xm:sqref>
        </x14:conditionalFormatting>
        <x14:conditionalFormatting xmlns:xm="http://schemas.microsoft.com/office/excel/2006/main">
          <x14:cfRule type="iconSet" priority="12" id="{21FFDF23-F1AE-4A5B-BD7C-CF9C877D97D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F105</xm:sqref>
        </x14:conditionalFormatting>
        <x14:conditionalFormatting xmlns:xm="http://schemas.microsoft.com/office/excel/2006/main">
          <x14:cfRule type="iconSet" priority="3" id="{E573CC0D-93D7-4B3F-8C20-0A91DDCD171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F107:F126</xm:sqref>
        </x14:conditionalFormatting>
        <x14:conditionalFormatting xmlns:xm="http://schemas.microsoft.com/office/excel/2006/main">
          <x14:cfRule type="iconSet" priority="11" id="{5097E782-AC92-46C6-BC53-CCDB4964204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F138</xm:sqref>
        </x14:conditionalFormatting>
        <x14:conditionalFormatting xmlns:xm="http://schemas.microsoft.com/office/excel/2006/main">
          <x14:cfRule type="iconSet" priority="10" id="{1472BE16-C153-4A4B-8567-A9ABF5452A7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F140:F159</xm:sqref>
        </x14:conditionalFormatting>
        <x14:conditionalFormatting xmlns:xm="http://schemas.microsoft.com/office/excel/2006/main">
          <x14:cfRule type="iconSet" priority="9" id="{A79B7610-B965-4761-930D-6CBD1359E38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F171</xm:sqref>
        </x14:conditionalFormatting>
        <x14:conditionalFormatting xmlns:xm="http://schemas.microsoft.com/office/excel/2006/main">
          <x14:cfRule type="iconSet" priority="8" id="{5E9C56F5-9A5F-4F5C-9664-FD3471BE7A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F173:F192</xm:sqref>
        </x14:conditionalFormatting>
        <x14:conditionalFormatting xmlns:xm="http://schemas.microsoft.com/office/excel/2006/main">
          <x14:cfRule type="iconSet" priority="7" id="{78D352EA-873A-4BA7-AD9F-9151B751468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F204</xm:sqref>
        </x14:conditionalFormatting>
        <x14:conditionalFormatting xmlns:xm="http://schemas.microsoft.com/office/excel/2006/main">
          <x14:cfRule type="iconSet" priority="6" id="{33CB9C7A-220D-4A1E-A094-FE8FC669B33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F206:F225</xm:sqref>
        </x14:conditionalFormatting>
        <x14:conditionalFormatting xmlns:xm="http://schemas.microsoft.com/office/excel/2006/main">
          <x14:cfRule type="iconSet" priority="5" id="{6ED81A12-5D93-4116-B3F7-35D3B1DDFC1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F242</xm:sqref>
        </x14:conditionalFormatting>
        <x14:conditionalFormatting xmlns:xm="http://schemas.microsoft.com/office/excel/2006/main">
          <x14:cfRule type="iconSet" priority="4" id="{76CF5500-D69B-4948-8BB7-A5EE36122D4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F244:F263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7907E-128A-4856-9D00-FC3F9E5BBB06}">
  <dimension ref="A1:D22"/>
  <sheetViews>
    <sheetView zoomScale="85" zoomScaleNormal="85" workbookViewId="0">
      <selection sqref="A1:D22"/>
    </sheetView>
  </sheetViews>
  <sheetFormatPr defaultRowHeight="25.8"/>
  <cols>
    <col min="1" max="1" width="20.46875" customWidth="1"/>
    <col min="2" max="2" width="18.29296875" customWidth="1"/>
    <col min="3" max="4" width="13.234375" customWidth="1"/>
  </cols>
  <sheetData>
    <row r="1" spans="1:4" ht="26.4" thickBot="1">
      <c r="A1" s="77" t="s">
        <v>118</v>
      </c>
      <c r="B1" s="77" t="s">
        <v>119</v>
      </c>
      <c r="C1" s="77" t="s">
        <v>120</v>
      </c>
      <c r="D1" s="77" t="s">
        <v>121</v>
      </c>
    </row>
    <row r="2" spans="1:4">
      <c r="A2" s="44" t="s">
        <v>41</v>
      </c>
      <c r="B2" s="43" t="s">
        <v>32</v>
      </c>
      <c r="C2" s="44">
        <v>10</v>
      </c>
      <c r="D2" s="44">
        <v>15</v>
      </c>
    </row>
    <row r="3" spans="1:4">
      <c r="A3" s="44" t="s">
        <v>42</v>
      </c>
      <c r="B3" s="43" t="s">
        <v>32</v>
      </c>
      <c r="C3" s="44">
        <v>9</v>
      </c>
      <c r="D3" s="44">
        <v>11</v>
      </c>
    </row>
    <row r="4" spans="1:4">
      <c r="A4" s="44" t="s">
        <v>43</v>
      </c>
      <c r="B4" s="43" t="s">
        <v>32</v>
      </c>
      <c r="C4" s="44">
        <v>5</v>
      </c>
      <c r="D4" s="44">
        <v>10</v>
      </c>
    </row>
    <row r="5" spans="1:4">
      <c r="A5" s="44" t="s">
        <v>44</v>
      </c>
      <c r="B5" s="43" t="s">
        <v>32</v>
      </c>
      <c r="C5" s="44">
        <v>5</v>
      </c>
      <c r="D5" s="44">
        <v>8</v>
      </c>
    </row>
    <row r="6" spans="1:4">
      <c r="A6" s="44" t="s">
        <v>45</v>
      </c>
      <c r="B6" s="43" t="s">
        <v>32</v>
      </c>
      <c r="C6" s="44">
        <v>5</v>
      </c>
      <c r="D6" s="44">
        <v>7</v>
      </c>
    </row>
    <row r="7" spans="1:4">
      <c r="A7" s="44" t="s">
        <v>46</v>
      </c>
      <c r="B7" s="43" t="s">
        <v>32</v>
      </c>
      <c r="C7" s="44">
        <v>5</v>
      </c>
      <c r="D7" s="44">
        <v>7</v>
      </c>
    </row>
    <row r="8" spans="1:4">
      <c r="A8" s="44" t="s">
        <v>47</v>
      </c>
      <c r="B8" s="43" t="s">
        <v>32</v>
      </c>
      <c r="C8" s="44">
        <v>0</v>
      </c>
      <c r="D8" s="44">
        <v>0</v>
      </c>
    </row>
    <row r="9" spans="1:4">
      <c r="A9" s="44" t="s">
        <v>60</v>
      </c>
      <c r="B9" s="43" t="s">
        <v>32</v>
      </c>
      <c r="C9" s="44">
        <v>0</v>
      </c>
      <c r="D9" s="44">
        <v>0</v>
      </c>
    </row>
    <row r="10" spans="1:4">
      <c r="A10" s="49" t="s">
        <v>96</v>
      </c>
      <c r="B10" s="43" t="s">
        <v>32</v>
      </c>
      <c r="C10" s="49">
        <v>11</v>
      </c>
      <c r="D10" s="49">
        <v>14</v>
      </c>
    </row>
    <row r="11" spans="1:4">
      <c r="A11" s="44" t="s">
        <v>48</v>
      </c>
      <c r="B11" s="43" t="s">
        <v>31</v>
      </c>
      <c r="C11" s="44">
        <v>5</v>
      </c>
      <c r="D11" s="44">
        <v>10</v>
      </c>
    </row>
    <row r="12" spans="1:4">
      <c r="A12" s="44" t="s">
        <v>49</v>
      </c>
      <c r="B12" s="43" t="s">
        <v>31</v>
      </c>
      <c r="C12" s="44">
        <v>5</v>
      </c>
      <c r="D12" s="44">
        <v>10</v>
      </c>
    </row>
    <row r="13" spans="1:4">
      <c r="A13" s="44" t="s">
        <v>50</v>
      </c>
      <c r="B13" s="43" t="s">
        <v>31</v>
      </c>
      <c r="C13" s="44">
        <v>5</v>
      </c>
      <c r="D13" s="44">
        <v>10</v>
      </c>
    </row>
    <row r="14" spans="1:4">
      <c r="A14" s="44" t="s">
        <v>51</v>
      </c>
      <c r="B14" s="43" t="s">
        <v>31</v>
      </c>
      <c r="C14" s="44">
        <v>9</v>
      </c>
      <c r="D14" s="44">
        <v>11</v>
      </c>
    </row>
    <row r="15" spans="1:4">
      <c r="A15" s="44" t="s">
        <v>52</v>
      </c>
      <c r="B15" s="43" t="s">
        <v>31</v>
      </c>
      <c r="C15" s="44">
        <v>15</v>
      </c>
      <c r="D15" s="44">
        <v>20</v>
      </c>
    </row>
    <row r="16" spans="1:4">
      <c r="A16" s="44" t="s">
        <v>53</v>
      </c>
      <c r="B16" s="43" t="s">
        <v>33</v>
      </c>
      <c r="C16" s="44">
        <v>8</v>
      </c>
      <c r="D16" s="44">
        <v>12</v>
      </c>
    </row>
    <row r="17" spans="1:4">
      <c r="A17" s="44" t="s">
        <v>54</v>
      </c>
      <c r="B17" s="43" t="s">
        <v>33</v>
      </c>
      <c r="C17" s="44">
        <v>5</v>
      </c>
      <c r="D17" s="44">
        <v>10</v>
      </c>
    </row>
    <row r="18" spans="1:4">
      <c r="A18" s="44" t="s">
        <v>55</v>
      </c>
      <c r="B18" s="43" t="s">
        <v>33</v>
      </c>
      <c r="C18" s="44">
        <v>40</v>
      </c>
      <c r="D18" s="44">
        <v>60</v>
      </c>
    </row>
    <row r="19" spans="1:4">
      <c r="A19" s="44" t="s">
        <v>56</v>
      </c>
      <c r="B19" s="43" t="s">
        <v>33</v>
      </c>
      <c r="C19" s="44">
        <v>8</v>
      </c>
      <c r="D19" s="44">
        <v>12</v>
      </c>
    </row>
    <row r="20" spans="1:4">
      <c r="A20" s="44" t="s">
        <v>57</v>
      </c>
      <c r="B20" s="43" t="s">
        <v>33</v>
      </c>
      <c r="C20" s="44">
        <v>10</v>
      </c>
      <c r="D20" s="44">
        <v>15</v>
      </c>
    </row>
    <row r="21" spans="1:4">
      <c r="A21" s="44" t="s">
        <v>58</v>
      </c>
      <c r="B21" s="43" t="s">
        <v>59</v>
      </c>
      <c r="C21" s="44">
        <v>8</v>
      </c>
      <c r="D21" s="44">
        <v>12</v>
      </c>
    </row>
    <row r="22" spans="1:4">
      <c r="A22" s="78" t="s">
        <v>61</v>
      </c>
      <c r="B22" s="79" t="s">
        <v>59</v>
      </c>
      <c r="C22" s="78">
        <v>10</v>
      </c>
      <c r="D22" s="78">
        <v>15</v>
      </c>
    </row>
  </sheetData>
  <sortState xmlns:xlrd2="http://schemas.microsoft.com/office/spreadsheetml/2017/richdata2" ref="A2:C20">
    <sortCondition ref="B2:B20"/>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01C8-A6FF-482A-93F5-40971C504D7E}">
  <dimension ref="A1:C501"/>
  <sheetViews>
    <sheetView workbookViewId="0">
      <selection activeCell="E1" sqref="E1"/>
    </sheetView>
  </sheetViews>
  <sheetFormatPr defaultRowHeight="25.8"/>
  <cols>
    <col min="1" max="1" width="22.9375" customWidth="1"/>
    <col min="2" max="2" width="17.5859375" customWidth="1"/>
    <col min="3" max="3" width="10.46875" customWidth="1"/>
  </cols>
  <sheetData>
    <row r="1" spans="1:3" ht="39.75" customHeight="1" thickBot="1">
      <c r="A1" s="23" t="s">
        <v>118</v>
      </c>
      <c r="B1" s="23" t="s">
        <v>122</v>
      </c>
      <c r="C1" s="23" t="s">
        <v>123</v>
      </c>
    </row>
    <row r="2" spans="1:3">
      <c r="A2" s="42" t="s">
        <v>51</v>
      </c>
      <c r="B2" s="42" t="s">
        <v>32</v>
      </c>
      <c r="C2" s="48">
        <v>1.62</v>
      </c>
    </row>
    <row r="3" spans="1:3">
      <c r="A3" s="42" t="s">
        <v>60</v>
      </c>
      <c r="B3" s="42" t="s">
        <v>59</v>
      </c>
      <c r="C3" s="48">
        <v>2.1</v>
      </c>
    </row>
    <row r="4" spans="1:3">
      <c r="A4" s="42" t="s">
        <v>60</v>
      </c>
      <c r="B4" s="42" t="s">
        <v>32</v>
      </c>
      <c r="C4" s="48">
        <v>2.02</v>
      </c>
    </row>
    <row r="5" spans="1:3">
      <c r="A5" s="42" t="s">
        <v>50</v>
      </c>
      <c r="B5" s="42" t="s">
        <v>31</v>
      </c>
      <c r="C5" s="48">
        <v>1.3</v>
      </c>
    </row>
    <row r="6" spans="1:3">
      <c r="A6" s="42" t="s">
        <v>51</v>
      </c>
      <c r="B6" s="42" t="s">
        <v>31</v>
      </c>
      <c r="C6" s="48">
        <v>2.12</v>
      </c>
    </row>
    <row r="7" spans="1:3">
      <c r="A7" s="42" t="s">
        <v>42</v>
      </c>
      <c r="B7" s="42" t="s">
        <v>32</v>
      </c>
      <c r="C7" s="48">
        <v>1.21</v>
      </c>
    </row>
    <row r="8" spans="1:3">
      <c r="A8" s="42" t="s">
        <v>58</v>
      </c>
      <c r="B8" s="42" t="s">
        <v>32</v>
      </c>
      <c r="C8" s="48">
        <v>2.6</v>
      </c>
    </row>
    <row r="9" spans="1:3">
      <c r="A9" s="42" t="s">
        <v>58</v>
      </c>
      <c r="B9" s="42" t="s">
        <v>33</v>
      </c>
      <c r="C9" s="48">
        <v>3.49</v>
      </c>
    </row>
    <row r="10" spans="1:3">
      <c r="A10" s="42" t="s">
        <v>56</v>
      </c>
      <c r="B10" s="42" t="s">
        <v>33</v>
      </c>
      <c r="C10" s="48">
        <v>3.75</v>
      </c>
    </row>
    <row r="11" spans="1:3">
      <c r="A11" s="42" t="s">
        <v>50</v>
      </c>
      <c r="B11" s="42" t="s">
        <v>31</v>
      </c>
      <c r="C11" s="48">
        <v>1.1599999999999999</v>
      </c>
    </row>
    <row r="12" spans="1:3">
      <c r="A12" s="42" t="s">
        <v>61</v>
      </c>
      <c r="B12" s="42" t="s">
        <v>32</v>
      </c>
      <c r="C12" s="48">
        <v>4.2</v>
      </c>
    </row>
    <row r="13" spans="1:3">
      <c r="A13" s="42" t="s">
        <v>53</v>
      </c>
      <c r="B13" s="42" t="s">
        <v>59</v>
      </c>
      <c r="C13" s="48">
        <v>2.36</v>
      </c>
    </row>
    <row r="14" spans="1:3">
      <c r="A14" s="42" t="s">
        <v>53</v>
      </c>
      <c r="B14" s="42" t="s">
        <v>33</v>
      </c>
      <c r="C14" s="48">
        <v>3.94</v>
      </c>
    </row>
    <row r="15" spans="1:3">
      <c r="A15" s="42" t="s">
        <v>44</v>
      </c>
      <c r="B15" s="42" t="s">
        <v>32</v>
      </c>
      <c r="C15" s="48">
        <v>0.72</v>
      </c>
    </row>
    <row r="16" spans="1:3">
      <c r="A16" s="42" t="s">
        <v>53</v>
      </c>
      <c r="B16" s="42" t="s">
        <v>31</v>
      </c>
      <c r="C16" s="48">
        <v>2.91</v>
      </c>
    </row>
    <row r="17" spans="1:3">
      <c r="A17" s="42" t="s">
        <v>51</v>
      </c>
      <c r="B17" s="42" t="s">
        <v>31</v>
      </c>
      <c r="C17" s="48">
        <v>1.98</v>
      </c>
    </row>
    <row r="18" spans="1:3">
      <c r="A18" s="42" t="s">
        <v>61</v>
      </c>
      <c r="B18" s="42" t="s">
        <v>59</v>
      </c>
      <c r="C18" s="48">
        <v>3.38</v>
      </c>
    </row>
    <row r="19" spans="1:3">
      <c r="A19" s="42" t="s">
        <v>51</v>
      </c>
      <c r="B19" s="42" t="s">
        <v>31</v>
      </c>
      <c r="C19" s="48">
        <v>2.2000000000000002</v>
      </c>
    </row>
    <row r="20" spans="1:3">
      <c r="A20" s="42" t="s">
        <v>51</v>
      </c>
      <c r="B20" s="42" t="s">
        <v>31</v>
      </c>
      <c r="C20" s="48">
        <v>2.2200000000000002</v>
      </c>
    </row>
    <row r="21" spans="1:3">
      <c r="A21" s="42" t="s">
        <v>52</v>
      </c>
      <c r="B21" s="42" t="s">
        <v>31</v>
      </c>
      <c r="C21" s="48">
        <v>1.92</v>
      </c>
    </row>
    <row r="22" spans="1:3">
      <c r="A22" s="42" t="s">
        <v>46</v>
      </c>
      <c r="B22" s="42" t="s">
        <v>32</v>
      </c>
      <c r="C22" s="48">
        <v>1.55</v>
      </c>
    </row>
    <row r="23" spans="1:3">
      <c r="A23" s="42" t="s">
        <v>44</v>
      </c>
      <c r="B23" s="42" t="s">
        <v>31</v>
      </c>
      <c r="C23" s="48">
        <v>0.91</v>
      </c>
    </row>
    <row r="24" spans="1:3">
      <c r="A24" s="42" t="s">
        <v>57</v>
      </c>
      <c r="B24" s="42" t="s">
        <v>33</v>
      </c>
      <c r="C24" s="48">
        <v>5.51</v>
      </c>
    </row>
    <row r="25" spans="1:3">
      <c r="A25" s="42" t="s">
        <v>44</v>
      </c>
      <c r="B25" s="42" t="s">
        <v>31</v>
      </c>
      <c r="C25" s="48">
        <v>0.91</v>
      </c>
    </row>
    <row r="26" spans="1:3">
      <c r="A26" s="42" t="s">
        <v>50</v>
      </c>
      <c r="B26" s="42" t="s">
        <v>33</v>
      </c>
      <c r="C26" s="48">
        <v>1.38</v>
      </c>
    </row>
    <row r="27" spans="1:3">
      <c r="A27" s="42" t="s">
        <v>49</v>
      </c>
      <c r="B27" s="42" t="s">
        <v>33</v>
      </c>
      <c r="C27" s="48">
        <v>2.86</v>
      </c>
    </row>
    <row r="28" spans="1:3">
      <c r="A28" s="42" t="s">
        <v>47</v>
      </c>
      <c r="B28" s="42" t="s">
        <v>32</v>
      </c>
      <c r="C28" s="48">
        <v>1.37</v>
      </c>
    </row>
    <row r="29" spans="1:3">
      <c r="A29" s="42" t="s">
        <v>49</v>
      </c>
      <c r="B29" s="42" t="s">
        <v>32</v>
      </c>
      <c r="C29" s="48">
        <v>1.72</v>
      </c>
    </row>
    <row r="30" spans="1:3">
      <c r="A30" s="42" t="s">
        <v>43</v>
      </c>
      <c r="B30" s="42" t="s">
        <v>32</v>
      </c>
      <c r="C30" s="48">
        <v>2.82</v>
      </c>
    </row>
    <row r="31" spans="1:3">
      <c r="A31" s="42" t="s">
        <v>46</v>
      </c>
      <c r="B31" s="42" t="s">
        <v>33</v>
      </c>
      <c r="C31" s="48">
        <v>2.12</v>
      </c>
    </row>
    <row r="32" spans="1:3">
      <c r="A32" s="42" t="s">
        <v>57</v>
      </c>
      <c r="B32" s="42" t="s">
        <v>33</v>
      </c>
      <c r="C32" s="48">
        <v>5.78</v>
      </c>
    </row>
    <row r="33" spans="1:3">
      <c r="A33" s="42" t="s">
        <v>56</v>
      </c>
      <c r="B33" s="42" t="s">
        <v>31</v>
      </c>
      <c r="C33" s="48">
        <v>3.06</v>
      </c>
    </row>
    <row r="34" spans="1:3">
      <c r="A34" s="42" t="s">
        <v>47</v>
      </c>
      <c r="B34" s="42" t="s">
        <v>59</v>
      </c>
      <c r="C34" s="48">
        <v>1.21</v>
      </c>
    </row>
    <row r="35" spans="1:3">
      <c r="A35" s="42" t="s">
        <v>57</v>
      </c>
      <c r="B35" s="42" t="s">
        <v>33</v>
      </c>
      <c r="C35" s="48">
        <v>4.88</v>
      </c>
    </row>
    <row r="36" spans="1:3">
      <c r="A36" s="42" t="s">
        <v>48</v>
      </c>
      <c r="B36" s="42" t="s">
        <v>33</v>
      </c>
      <c r="C36" s="48">
        <v>1.46</v>
      </c>
    </row>
    <row r="37" spans="1:3">
      <c r="A37" s="42" t="s">
        <v>54</v>
      </c>
      <c r="B37" s="42" t="s">
        <v>33</v>
      </c>
      <c r="C37" s="48">
        <v>2.5</v>
      </c>
    </row>
    <row r="38" spans="1:3">
      <c r="A38" s="42" t="s">
        <v>44</v>
      </c>
      <c r="B38" s="42" t="s">
        <v>31</v>
      </c>
      <c r="C38" s="48">
        <v>0.8</v>
      </c>
    </row>
    <row r="39" spans="1:3">
      <c r="A39" s="42" t="s">
        <v>52</v>
      </c>
      <c r="B39" s="42" t="s">
        <v>32</v>
      </c>
      <c r="C39" s="48">
        <v>1.55</v>
      </c>
    </row>
    <row r="40" spans="1:3">
      <c r="A40" s="42" t="s">
        <v>50</v>
      </c>
      <c r="B40" s="42" t="s">
        <v>31</v>
      </c>
      <c r="C40" s="48">
        <v>1.19</v>
      </c>
    </row>
    <row r="41" spans="1:3">
      <c r="A41" s="42" t="s">
        <v>44</v>
      </c>
      <c r="B41" s="42" t="s">
        <v>33</v>
      </c>
      <c r="C41" s="48">
        <v>0.95</v>
      </c>
    </row>
    <row r="42" spans="1:3">
      <c r="A42" s="42" t="s">
        <v>52</v>
      </c>
      <c r="B42" s="42" t="s">
        <v>59</v>
      </c>
      <c r="C42" s="48">
        <v>1.34</v>
      </c>
    </row>
    <row r="43" spans="1:3">
      <c r="A43" s="42" t="s">
        <v>54</v>
      </c>
      <c r="B43" s="42" t="s">
        <v>33</v>
      </c>
      <c r="C43" s="48">
        <v>2.2999999999999998</v>
      </c>
    </row>
    <row r="44" spans="1:3">
      <c r="A44" s="42" t="s">
        <v>45</v>
      </c>
      <c r="B44" s="42" t="s">
        <v>32</v>
      </c>
      <c r="C44" s="48">
        <v>0.9</v>
      </c>
    </row>
    <row r="45" spans="1:3">
      <c r="A45" s="42" t="s">
        <v>50</v>
      </c>
      <c r="B45" s="42" t="s">
        <v>31</v>
      </c>
      <c r="C45" s="48">
        <v>1.19</v>
      </c>
    </row>
    <row r="46" spans="1:3">
      <c r="A46" s="42" t="s">
        <v>43</v>
      </c>
      <c r="B46" s="42" t="s">
        <v>32</v>
      </c>
      <c r="C46" s="48">
        <v>2.79</v>
      </c>
    </row>
    <row r="47" spans="1:3">
      <c r="A47" s="42" t="s">
        <v>50</v>
      </c>
      <c r="B47" s="42" t="s">
        <v>31</v>
      </c>
      <c r="C47" s="48">
        <v>1.3</v>
      </c>
    </row>
    <row r="48" spans="1:3">
      <c r="A48" s="42" t="s">
        <v>53</v>
      </c>
      <c r="B48" s="42" t="s">
        <v>33</v>
      </c>
      <c r="C48" s="48">
        <v>3.94</v>
      </c>
    </row>
    <row r="49" spans="1:3">
      <c r="A49" s="42" t="s">
        <v>49</v>
      </c>
      <c r="B49" s="42" t="s">
        <v>31</v>
      </c>
      <c r="C49" s="48">
        <v>2.27</v>
      </c>
    </row>
    <row r="50" spans="1:3">
      <c r="A50" s="42" t="s">
        <v>58</v>
      </c>
      <c r="B50" s="42" t="s">
        <v>59</v>
      </c>
      <c r="C50" s="48">
        <v>2.4500000000000002</v>
      </c>
    </row>
    <row r="51" spans="1:3">
      <c r="A51" s="42" t="s">
        <v>41</v>
      </c>
      <c r="B51" s="42" t="s">
        <v>31</v>
      </c>
      <c r="C51" s="48">
        <v>1.31</v>
      </c>
    </row>
    <row r="52" spans="1:3">
      <c r="A52" s="42" t="s">
        <v>49</v>
      </c>
      <c r="B52" s="42" t="s">
        <v>31</v>
      </c>
      <c r="C52" s="48">
        <v>2.12</v>
      </c>
    </row>
    <row r="53" spans="1:3">
      <c r="A53" s="42" t="s">
        <v>44</v>
      </c>
      <c r="B53" s="42" t="s">
        <v>32</v>
      </c>
      <c r="C53" s="48">
        <v>0.66</v>
      </c>
    </row>
    <row r="54" spans="1:3">
      <c r="A54" s="42" t="s">
        <v>61</v>
      </c>
      <c r="B54" s="42" t="s">
        <v>33</v>
      </c>
      <c r="C54" s="48">
        <v>5.46</v>
      </c>
    </row>
    <row r="55" spans="1:3">
      <c r="A55" s="42" t="s">
        <v>44</v>
      </c>
      <c r="B55" s="42" t="s">
        <v>31</v>
      </c>
      <c r="C55" s="48">
        <v>0.92</v>
      </c>
    </row>
    <row r="56" spans="1:3">
      <c r="A56" s="42" t="s">
        <v>45</v>
      </c>
      <c r="B56" s="42" t="s">
        <v>31</v>
      </c>
      <c r="C56" s="48">
        <v>1.1200000000000001</v>
      </c>
    </row>
    <row r="57" spans="1:3">
      <c r="A57" s="42" t="s">
        <v>58</v>
      </c>
      <c r="B57" s="42" t="s">
        <v>59</v>
      </c>
      <c r="C57" s="48">
        <v>2.4300000000000002</v>
      </c>
    </row>
    <row r="58" spans="1:3">
      <c r="A58" s="42" t="s">
        <v>53</v>
      </c>
      <c r="B58" s="42" t="s">
        <v>33</v>
      </c>
      <c r="C58" s="48">
        <v>4.01</v>
      </c>
    </row>
    <row r="59" spans="1:3">
      <c r="A59" s="42" t="s">
        <v>54</v>
      </c>
      <c r="B59" s="42" t="s">
        <v>33</v>
      </c>
      <c r="C59" s="48">
        <v>2.78</v>
      </c>
    </row>
    <row r="60" spans="1:3">
      <c r="A60" s="42" t="s">
        <v>46</v>
      </c>
      <c r="B60" s="42" t="s">
        <v>59</v>
      </c>
      <c r="C60" s="48">
        <v>1.43</v>
      </c>
    </row>
    <row r="61" spans="1:3">
      <c r="A61" s="42" t="s">
        <v>61</v>
      </c>
      <c r="B61" s="42" t="s">
        <v>33</v>
      </c>
      <c r="C61" s="48">
        <v>5.94</v>
      </c>
    </row>
    <row r="62" spans="1:3">
      <c r="A62" s="42" t="s">
        <v>48</v>
      </c>
      <c r="B62" s="42" t="s">
        <v>31</v>
      </c>
      <c r="C62" s="48">
        <v>1.32</v>
      </c>
    </row>
    <row r="63" spans="1:3">
      <c r="A63" s="42" t="s">
        <v>55</v>
      </c>
      <c r="B63" s="42" t="s">
        <v>33</v>
      </c>
      <c r="C63" s="48">
        <v>9.4499999999999993</v>
      </c>
    </row>
    <row r="64" spans="1:3">
      <c r="A64" s="42" t="s">
        <v>56</v>
      </c>
      <c r="B64" s="42" t="s">
        <v>33</v>
      </c>
      <c r="C64" s="48">
        <v>4.01</v>
      </c>
    </row>
    <row r="65" spans="1:3">
      <c r="A65" s="42" t="s">
        <v>47</v>
      </c>
      <c r="B65" s="42" t="s">
        <v>32</v>
      </c>
      <c r="C65" s="48">
        <v>1.37</v>
      </c>
    </row>
    <row r="66" spans="1:3">
      <c r="A66" s="42" t="s">
        <v>41</v>
      </c>
      <c r="B66" s="42" t="s">
        <v>33</v>
      </c>
      <c r="C66" s="48">
        <v>1.55</v>
      </c>
    </row>
    <row r="67" spans="1:3">
      <c r="A67" s="42" t="s">
        <v>53</v>
      </c>
      <c r="B67" s="42" t="s">
        <v>31</v>
      </c>
      <c r="C67" s="48">
        <v>2.7</v>
      </c>
    </row>
    <row r="68" spans="1:3">
      <c r="A68" s="42" t="s">
        <v>55</v>
      </c>
      <c r="B68" s="42" t="s">
        <v>33</v>
      </c>
      <c r="C68" s="48">
        <v>9.09</v>
      </c>
    </row>
    <row r="69" spans="1:3">
      <c r="A69" s="42" t="s">
        <v>58</v>
      </c>
      <c r="B69" s="42" t="s">
        <v>31</v>
      </c>
      <c r="C69" s="48">
        <v>2.82</v>
      </c>
    </row>
    <row r="70" spans="1:3">
      <c r="A70" s="42" t="s">
        <v>56</v>
      </c>
      <c r="B70" s="42" t="s">
        <v>33</v>
      </c>
      <c r="C70" s="48">
        <v>3.83</v>
      </c>
    </row>
    <row r="71" spans="1:3">
      <c r="A71" s="42" t="s">
        <v>47</v>
      </c>
      <c r="B71" s="42" t="s">
        <v>33</v>
      </c>
      <c r="C71" s="48">
        <v>2.1</v>
      </c>
    </row>
    <row r="72" spans="1:3">
      <c r="A72" s="42" t="s">
        <v>45</v>
      </c>
      <c r="B72" s="42" t="s">
        <v>32</v>
      </c>
      <c r="C72" s="48">
        <v>0.95</v>
      </c>
    </row>
    <row r="73" spans="1:3">
      <c r="A73" s="42" t="s">
        <v>46</v>
      </c>
      <c r="B73" s="42" t="s">
        <v>33</v>
      </c>
      <c r="C73" s="48">
        <v>2.0299999999999998</v>
      </c>
    </row>
    <row r="74" spans="1:3">
      <c r="A74" s="42" t="s">
        <v>58</v>
      </c>
      <c r="B74" s="42" t="s">
        <v>59</v>
      </c>
      <c r="C74" s="48">
        <v>2.4500000000000002</v>
      </c>
    </row>
    <row r="75" spans="1:3">
      <c r="A75" s="42" t="s">
        <v>50</v>
      </c>
      <c r="B75" s="42" t="s">
        <v>31</v>
      </c>
      <c r="C75" s="48">
        <v>1.08</v>
      </c>
    </row>
    <row r="76" spans="1:3">
      <c r="A76" s="42" t="s">
        <v>60</v>
      </c>
      <c r="B76" s="42" t="s">
        <v>32</v>
      </c>
      <c r="C76" s="48">
        <v>2.11</v>
      </c>
    </row>
    <row r="77" spans="1:3">
      <c r="A77" s="42" t="s">
        <v>41</v>
      </c>
      <c r="B77" s="42" t="s">
        <v>33</v>
      </c>
      <c r="C77" s="48">
        <v>1.53</v>
      </c>
    </row>
    <row r="78" spans="1:3">
      <c r="A78" s="42" t="s">
        <v>53</v>
      </c>
      <c r="B78" s="42" t="s">
        <v>33</v>
      </c>
      <c r="C78" s="48">
        <v>3.68</v>
      </c>
    </row>
    <row r="79" spans="1:3">
      <c r="A79" s="42" t="s">
        <v>48</v>
      </c>
      <c r="B79" s="42" t="s">
        <v>32</v>
      </c>
      <c r="C79" s="48">
        <v>0.93</v>
      </c>
    </row>
    <row r="80" spans="1:3">
      <c r="A80" s="42" t="s">
        <v>44</v>
      </c>
      <c r="B80" s="42" t="s">
        <v>32</v>
      </c>
      <c r="C80" s="48">
        <v>0.77</v>
      </c>
    </row>
    <row r="81" spans="1:3">
      <c r="A81" s="42" t="s">
        <v>46</v>
      </c>
      <c r="B81" s="42" t="s">
        <v>32</v>
      </c>
      <c r="C81" s="48">
        <v>1.47</v>
      </c>
    </row>
    <row r="82" spans="1:3">
      <c r="A82" s="42" t="s">
        <v>42</v>
      </c>
      <c r="B82" s="42" t="s">
        <v>33</v>
      </c>
      <c r="C82" s="48">
        <v>2.0299999999999998</v>
      </c>
    </row>
    <row r="83" spans="1:3">
      <c r="A83" s="42" t="s">
        <v>55</v>
      </c>
      <c r="B83" s="42" t="s">
        <v>33</v>
      </c>
      <c r="C83" s="48">
        <v>9.5399999999999991</v>
      </c>
    </row>
    <row r="84" spans="1:3">
      <c r="A84" s="42" t="s">
        <v>43</v>
      </c>
      <c r="B84" s="42" t="s">
        <v>32</v>
      </c>
      <c r="C84" s="48">
        <v>2.85</v>
      </c>
    </row>
    <row r="85" spans="1:3">
      <c r="A85" s="42" t="s">
        <v>43</v>
      </c>
      <c r="B85" s="42" t="s">
        <v>32</v>
      </c>
      <c r="C85" s="48">
        <v>2.7</v>
      </c>
    </row>
    <row r="86" spans="1:3">
      <c r="A86" s="42" t="s">
        <v>47</v>
      </c>
      <c r="B86" s="42" t="s">
        <v>32</v>
      </c>
      <c r="C86" s="48">
        <v>1.54</v>
      </c>
    </row>
    <row r="87" spans="1:3">
      <c r="A87" s="42" t="s">
        <v>47</v>
      </c>
      <c r="B87" s="42" t="s">
        <v>59</v>
      </c>
      <c r="C87" s="48">
        <v>1.2</v>
      </c>
    </row>
    <row r="88" spans="1:3">
      <c r="A88" s="42" t="s">
        <v>55</v>
      </c>
      <c r="B88" s="42" t="s">
        <v>33</v>
      </c>
      <c r="C88" s="48">
        <v>9.4499999999999993</v>
      </c>
    </row>
    <row r="89" spans="1:3">
      <c r="A89" s="42" t="s">
        <v>51</v>
      </c>
      <c r="B89" s="42" t="s">
        <v>32</v>
      </c>
      <c r="C89" s="48">
        <v>1.58</v>
      </c>
    </row>
    <row r="90" spans="1:3">
      <c r="A90" s="42" t="s">
        <v>55</v>
      </c>
      <c r="B90" s="42" t="s">
        <v>59</v>
      </c>
      <c r="C90" s="48">
        <v>5.94</v>
      </c>
    </row>
    <row r="91" spans="1:3">
      <c r="A91" s="42" t="s">
        <v>41</v>
      </c>
      <c r="B91" s="42" t="s">
        <v>32</v>
      </c>
      <c r="C91" s="48">
        <v>1.02</v>
      </c>
    </row>
    <row r="92" spans="1:3">
      <c r="A92" s="42" t="s">
        <v>46</v>
      </c>
      <c r="B92" s="42" t="s">
        <v>32</v>
      </c>
      <c r="C92" s="48">
        <v>1.65</v>
      </c>
    </row>
    <row r="93" spans="1:3">
      <c r="A93" s="42" t="s">
        <v>58</v>
      </c>
      <c r="B93" s="42" t="s">
        <v>59</v>
      </c>
      <c r="C93" s="48">
        <v>2.39</v>
      </c>
    </row>
    <row r="94" spans="1:3">
      <c r="A94" s="42" t="s">
        <v>42</v>
      </c>
      <c r="B94" s="42" t="s">
        <v>32</v>
      </c>
      <c r="C94" s="48">
        <v>1.25</v>
      </c>
    </row>
    <row r="95" spans="1:3">
      <c r="A95" s="42" t="s">
        <v>46</v>
      </c>
      <c r="B95" s="42" t="s">
        <v>33</v>
      </c>
      <c r="C95" s="48">
        <v>2.09</v>
      </c>
    </row>
    <row r="96" spans="1:3">
      <c r="A96" s="42" t="s">
        <v>53</v>
      </c>
      <c r="B96" s="42" t="s">
        <v>33</v>
      </c>
      <c r="C96" s="48">
        <v>3.86</v>
      </c>
    </row>
    <row r="97" spans="1:3">
      <c r="A97" s="42" t="s">
        <v>58</v>
      </c>
      <c r="B97" s="42" t="s">
        <v>59</v>
      </c>
      <c r="C97" s="48">
        <v>2.09</v>
      </c>
    </row>
    <row r="98" spans="1:3">
      <c r="A98" s="42" t="s">
        <v>56</v>
      </c>
      <c r="B98" s="42" t="s">
        <v>33</v>
      </c>
      <c r="C98" s="48">
        <v>3.75</v>
      </c>
    </row>
    <row r="99" spans="1:3">
      <c r="A99" s="42" t="s">
        <v>57</v>
      </c>
      <c r="B99" s="42" t="s">
        <v>33</v>
      </c>
      <c r="C99" s="48">
        <v>5.15</v>
      </c>
    </row>
    <row r="100" spans="1:3">
      <c r="A100" s="42" t="s">
        <v>51</v>
      </c>
      <c r="B100" s="42" t="s">
        <v>31</v>
      </c>
      <c r="C100" s="48">
        <v>2.02</v>
      </c>
    </row>
    <row r="101" spans="1:3">
      <c r="A101" s="42" t="s">
        <v>45</v>
      </c>
      <c r="B101" s="42" t="s">
        <v>59</v>
      </c>
      <c r="C101" s="48">
        <v>0.95</v>
      </c>
    </row>
    <row r="102" spans="1:3">
      <c r="A102" s="42" t="s">
        <v>51</v>
      </c>
      <c r="B102" s="42" t="s">
        <v>32</v>
      </c>
      <c r="C102" s="48">
        <v>1.55</v>
      </c>
    </row>
    <row r="103" spans="1:3">
      <c r="A103" s="42" t="s">
        <v>60</v>
      </c>
      <c r="B103" s="42" t="s">
        <v>59</v>
      </c>
      <c r="C103" s="48">
        <v>2.06</v>
      </c>
    </row>
    <row r="104" spans="1:3">
      <c r="A104" s="42" t="s">
        <v>54</v>
      </c>
      <c r="B104" s="42" t="s">
        <v>33</v>
      </c>
      <c r="C104" s="48">
        <v>2.81</v>
      </c>
    </row>
    <row r="105" spans="1:3">
      <c r="A105" s="42" t="s">
        <v>45</v>
      </c>
      <c r="B105" s="42" t="s">
        <v>59</v>
      </c>
      <c r="C105" s="48">
        <v>0.95</v>
      </c>
    </row>
    <row r="106" spans="1:3">
      <c r="A106" s="42" t="s">
        <v>53</v>
      </c>
      <c r="B106" s="42" t="s">
        <v>32</v>
      </c>
      <c r="C106" s="48">
        <v>2.4</v>
      </c>
    </row>
    <row r="107" spans="1:3">
      <c r="A107" s="42" t="s">
        <v>45</v>
      </c>
      <c r="B107" s="42" t="s">
        <v>32</v>
      </c>
      <c r="C107" s="48">
        <v>1.06</v>
      </c>
    </row>
    <row r="108" spans="1:3">
      <c r="A108" s="42" t="s">
        <v>53</v>
      </c>
      <c r="B108" s="42" t="s">
        <v>33</v>
      </c>
      <c r="C108" s="48">
        <v>3.9</v>
      </c>
    </row>
    <row r="109" spans="1:3">
      <c r="A109" s="42" t="s">
        <v>43</v>
      </c>
      <c r="B109" s="42" t="s">
        <v>32</v>
      </c>
      <c r="C109" s="48">
        <v>2.76</v>
      </c>
    </row>
    <row r="110" spans="1:3">
      <c r="A110" s="42" t="s">
        <v>61</v>
      </c>
      <c r="B110" s="42" t="s">
        <v>59</v>
      </c>
      <c r="C110" s="48">
        <v>3.6</v>
      </c>
    </row>
    <row r="111" spans="1:3">
      <c r="A111" s="42" t="s">
        <v>61</v>
      </c>
      <c r="B111" s="42" t="s">
        <v>31</v>
      </c>
      <c r="C111" s="48">
        <v>4.5599999999999996</v>
      </c>
    </row>
    <row r="112" spans="1:3">
      <c r="A112" s="42" t="s">
        <v>43</v>
      </c>
      <c r="B112" s="42" t="s">
        <v>59</v>
      </c>
      <c r="C112" s="48">
        <v>2.7</v>
      </c>
    </row>
    <row r="113" spans="1:3">
      <c r="A113" s="42" t="s">
        <v>48</v>
      </c>
      <c r="B113" s="42" t="s">
        <v>31</v>
      </c>
      <c r="C113" s="48">
        <v>1.1499999999999999</v>
      </c>
    </row>
    <row r="114" spans="1:3">
      <c r="A114" s="42" t="s">
        <v>55</v>
      </c>
      <c r="B114" s="42" t="s">
        <v>33</v>
      </c>
      <c r="C114" s="48">
        <v>9.5399999999999991</v>
      </c>
    </row>
    <row r="115" spans="1:3">
      <c r="A115" s="42" t="s">
        <v>60</v>
      </c>
      <c r="B115" s="42" t="s">
        <v>32</v>
      </c>
      <c r="C115" s="48">
        <v>2.35</v>
      </c>
    </row>
    <row r="116" spans="1:3">
      <c r="A116" s="42" t="s">
        <v>41</v>
      </c>
      <c r="B116" s="42" t="s">
        <v>31</v>
      </c>
      <c r="C116" s="48">
        <v>1.0900000000000001</v>
      </c>
    </row>
    <row r="117" spans="1:3">
      <c r="A117" s="42" t="s">
        <v>48</v>
      </c>
      <c r="B117" s="42" t="s">
        <v>31</v>
      </c>
      <c r="C117" s="48">
        <v>1.1299999999999999</v>
      </c>
    </row>
    <row r="118" spans="1:3">
      <c r="A118" s="42" t="s">
        <v>58</v>
      </c>
      <c r="B118" s="42" t="s">
        <v>32</v>
      </c>
      <c r="C118" s="48">
        <v>2.58</v>
      </c>
    </row>
    <row r="119" spans="1:3">
      <c r="A119" s="42" t="s">
        <v>42</v>
      </c>
      <c r="B119" s="42" t="s">
        <v>59</v>
      </c>
      <c r="C119" s="48">
        <v>1.06</v>
      </c>
    </row>
    <row r="120" spans="1:3">
      <c r="A120" s="42" t="s">
        <v>46</v>
      </c>
      <c r="B120" s="42" t="s">
        <v>32</v>
      </c>
      <c r="C120" s="48">
        <v>1.64</v>
      </c>
    </row>
    <row r="121" spans="1:3">
      <c r="A121" s="42" t="s">
        <v>54</v>
      </c>
      <c r="B121" s="42" t="s">
        <v>33</v>
      </c>
      <c r="C121" s="48">
        <v>2.68</v>
      </c>
    </row>
    <row r="122" spans="1:3">
      <c r="A122" s="42" t="s">
        <v>46</v>
      </c>
      <c r="B122" s="42" t="s">
        <v>32</v>
      </c>
      <c r="C122" s="48">
        <v>1.37</v>
      </c>
    </row>
    <row r="123" spans="1:3">
      <c r="A123" s="42" t="s">
        <v>51</v>
      </c>
      <c r="B123" s="42" t="s">
        <v>31</v>
      </c>
      <c r="C123" s="48">
        <v>2.16</v>
      </c>
    </row>
    <row r="124" spans="1:3">
      <c r="A124" s="42" t="s">
        <v>53</v>
      </c>
      <c r="B124" s="42" t="s">
        <v>33</v>
      </c>
      <c r="C124" s="48">
        <v>3.79</v>
      </c>
    </row>
    <row r="125" spans="1:3">
      <c r="A125" s="42" t="s">
        <v>55</v>
      </c>
      <c r="B125" s="42" t="s">
        <v>59</v>
      </c>
      <c r="C125" s="48">
        <v>5.4</v>
      </c>
    </row>
    <row r="126" spans="1:3">
      <c r="A126" s="42" t="s">
        <v>45</v>
      </c>
      <c r="B126" s="42" t="s">
        <v>32</v>
      </c>
      <c r="C126" s="48">
        <v>1.06</v>
      </c>
    </row>
    <row r="127" spans="1:3">
      <c r="A127" s="42" t="s">
        <v>46</v>
      </c>
      <c r="B127" s="42" t="s">
        <v>32</v>
      </c>
      <c r="C127" s="48">
        <v>1.59</v>
      </c>
    </row>
    <row r="128" spans="1:3">
      <c r="A128" s="42" t="s">
        <v>50</v>
      </c>
      <c r="B128" s="42" t="s">
        <v>32</v>
      </c>
      <c r="C128" s="48">
        <v>0.93</v>
      </c>
    </row>
    <row r="129" spans="1:3">
      <c r="A129" s="42" t="s">
        <v>52</v>
      </c>
      <c r="B129" s="42" t="s">
        <v>31</v>
      </c>
      <c r="C129" s="48">
        <v>1.77</v>
      </c>
    </row>
    <row r="130" spans="1:3">
      <c r="A130" s="42" t="s">
        <v>41</v>
      </c>
      <c r="B130" s="42" t="s">
        <v>32</v>
      </c>
      <c r="C130" s="48">
        <v>1.02</v>
      </c>
    </row>
    <row r="131" spans="1:3">
      <c r="A131" s="42" t="s">
        <v>43</v>
      </c>
      <c r="B131" s="42" t="s">
        <v>32</v>
      </c>
      <c r="C131" s="48">
        <v>3</v>
      </c>
    </row>
    <row r="132" spans="1:3">
      <c r="A132" s="42" t="s">
        <v>60</v>
      </c>
      <c r="B132" s="42" t="s">
        <v>32</v>
      </c>
      <c r="C132" s="48">
        <v>2.42</v>
      </c>
    </row>
    <row r="133" spans="1:3">
      <c r="A133" s="42" t="s">
        <v>46</v>
      </c>
      <c r="B133" s="42" t="s">
        <v>31</v>
      </c>
      <c r="C133" s="48">
        <v>1.71</v>
      </c>
    </row>
    <row r="134" spans="1:3">
      <c r="A134" s="42" t="s">
        <v>51</v>
      </c>
      <c r="B134" s="42" t="s">
        <v>31</v>
      </c>
      <c r="C134" s="48">
        <v>2.2200000000000002</v>
      </c>
    </row>
    <row r="135" spans="1:3">
      <c r="A135" s="42" t="s">
        <v>56</v>
      </c>
      <c r="B135" s="42" t="s">
        <v>32</v>
      </c>
      <c r="C135" s="48">
        <v>2.4</v>
      </c>
    </row>
    <row r="136" spans="1:3">
      <c r="A136" s="42" t="s">
        <v>60</v>
      </c>
      <c r="B136" s="42" t="s">
        <v>32</v>
      </c>
      <c r="C136" s="48">
        <v>2.2400000000000002</v>
      </c>
    </row>
    <row r="137" spans="1:3">
      <c r="A137" s="42" t="s">
        <v>41</v>
      </c>
      <c r="B137" s="42" t="s">
        <v>59</v>
      </c>
      <c r="C137" s="48">
        <v>0.96</v>
      </c>
    </row>
    <row r="138" spans="1:3">
      <c r="A138" s="42" t="s">
        <v>60</v>
      </c>
      <c r="B138" s="42" t="s">
        <v>59</v>
      </c>
      <c r="C138" s="48">
        <v>1.78</v>
      </c>
    </row>
    <row r="139" spans="1:3">
      <c r="A139" s="42" t="s">
        <v>46</v>
      </c>
      <c r="B139" s="42" t="s">
        <v>32</v>
      </c>
      <c r="C139" s="48">
        <v>1.59</v>
      </c>
    </row>
    <row r="140" spans="1:3">
      <c r="A140" s="42" t="s">
        <v>51</v>
      </c>
      <c r="B140" s="42" t="s">
        <v>59</v>
      </c>
      <c r="C140" s="48">
        <v>1.61</v>
      </c>
    </row>
    <row r="141" spans="1:3">
      <c r="A141" s="42" t="s">
        <v>42</v>
      </c>
      <c r="B141" s="42" t="s">
        <v>33</v>
      </c>
      <c r="C141" s="48">
        <v>1.69</v>
      </c>
    </row>
    <row r="142" spans="1:3">
      <c r="A142" s="42" t="s">
        <v>61</v>
      </c>
      <c r="B142" s="42" t="s">
        <v>31</v>
      </c>
      <c r="C142" s="48">
        <v>4.37</v>
      </c>
    </row>
    <row r="143" spans="1:3">
      <c r="A143" s="42" t="s">
        <v>44</v>
      </c>
      <c r="B143" s="42" t="s">
        <v>32</v>
      </c>
      <c r="C143" s="48">
        <v>0.64</v>
      </c>
    </row>
    <row r="144" spans="1:3">
      <c r="A144" s="42" t="s">
        <v>60</v>
      </c>
      <c r="B144" s="42" t="s">
        <v>33</v>
      </c>
      <c r="C144" s="48">
        <v>3</v>
      </c>
    </row>
    <row r="145" spans="1:3">
      <c r="A145" s="42" t="s">
        <v>57</v>
      </c>
      <c r="B145" s="42" t="s">
        <v>31</v>
      </c>
      <c r="C145" s="48">
        <v>4.12</v>
      </c>
    </row>
    <row r="146" spans="1:3">
      <c r="A146" s="42" t="s">
        <v>42</v>
      </c>
      <c r="B146" s="42" t="s">
        <v>59</v>
      </c>
      <c r="C146" s="48">
        <v>1.1399999999999999</v>
      </c>
    </row>
    <row r="147" spans="1:3">
      <c r="A147" s="42" t="s">
        <v>50</v>
      </c>
      <c r="B147" s="42" t="s">
        <v>31</v>
      </c>
      <c r="C147" s="48">
        <v>1.21</v>
      </c>
    </row>
    <row r="148" spans="1:3">
      <c r="A148" s="42" t="s">
        <v>56</v>
      </c>
      <c r="B148" s="42" t="s">
        <v>32</v>
      </c>
      <c r="C148" s="48">
        <v>2.63</v>
      </c>
    </row>
    <row r="149" spans="1:3">
      <c r="A149" s="42" t="s">
        <v>44</v>
      </c>
      <c r="B149" s="42" t="s">
        <v>32</v>
      </c>
      <c r="C149" s="48">
        <v>0.63</v>
      </c>
    </row>
    <row r="150" spans="1:3">
      <c r="A150" s="42" t="s">
        <v>58</v>
      </c>
      <c r="B150" s="42" t="s">
        <v>59</v>
      </c>
      <c r="C150" s="48">
        <v>2.09</v>
      </c>
    </row>
    <row r="151" spans="1:3">
      <c r="A151" s="42" t="s">
        <v>54</v>
      </c>
      <c r="B151" s="42" t="s">
        <v>33</v>
      </c>
      <c r="C151" s="48">
        <v>2.4700000000000002</v>
      </c>
    </row>
    <row r="152" spans="1:3">
      <c r="A152" s="42" t="s">
        <v>46</v>
      </c>
      <c r="B152" s="42" t="s">
        <v>32</v>
      </c>
      <c r="C152" s="48">
        <v>1.43</v>
      </c>
    </row>
    <row r="153" spans="1:3">
      <c r="A153" s="42" t="s">
        <v>54</v>
      </c>
      <c r="B153" s="42" t="s">
        <v>33</v>
      </c>
      <c r="C153" s="48">
        <v>2.6</v>
      </c>
    </row>
    <row r="154" spans="1:3">
      <c r="A154" s="42" t="s">
        <v>46</v>
      </c>
      <c r="B154" s="42" t="s">
        <v>32</v>
      </c>
      <c r="C154" s="48">
        <v>1.37</v>
      </c>
    </row>
    <row r="155" spans="1:3">
      <c r="A155" s="42" t="s">
        <v>60</v>
      </c>
      <c r="B155" s="42" t="s">
        <v>33</v>
      </c>
      <c r="C155" s="48">
        <v>3.1</v>
      </c>
    </row>
    <row r="156" spans="1:3">
      <c r="A156" s="42" t="s">
        <v>46</v>
      </c>
      <c r="B156" s="42" t="s">
        <v>32</v>
      </c>
      <c r="C156" s="48">
        <v>1.43</v>
      </c>
    </row>
    <row r="157" spans="1:3">
      <c r="A157" s="42" t="s">
        <v>50</v>
      </c>
      <c r="B157" s="42" t="s">
        <v>31</v>
      </c>
      <c r="C157" s="48">
        <v>1.3</v>
      </c>
    </row>
    <row r="158" spans="1:3">
      <c r="A158" s="42" t="s">
        <v>51</v>
      </c>
      <c r="B158" s="42" t="s">
        <v>59</v>
      </c>
      <c r="C158" s="48">
        <v>1.48</v>
      </c>
    </row>
    <row r="159" spans="1:3">
      <c r="A159" s="42" t="s">
        <v>41</v>
      </c>
      <c r="B159" s="42" t="s">
        <v>32</v>
      </c>
      <c r="C159" s="48">
        <v>1</v>
      </c>
    </row>
    <row r="160" spans="1:3">
      <c r="A160" s="42" t="s">
        <v>41</v>
      </c>
      <c r="B160" s="42" t="s">
        <v>32</v>
      </c>
      <c r="C160" s="48">
        <v>1.06</v>
      </c>
    </row>
    <row r="161" spans="1:3">
      <c r="A161" s="42" t="s">
        <v>46</v>
      </c>
      <c r="B161" s="42" t="s">
        <v>31</v>
      </c>
      <c r="C161" s="48">
        <v>1.78</v>
      </c>
    </row>
    <row r="162" spans="1:3">
      <c r="A162" s="42" t="s">
        <v>60</v>
      </c>
      <c r="B162" s="42" t="s">
        <v>32</v>
      </c>
      <c r="C162" s="48">
        <v>2.16</v>
      </c>
    </row>
    <row r="163" spans="1:3">
      <c r="A163" s="42" t="s">
        <v>61</v>
      </c>
      <c r="B163" s="42" t="s">
        <v>31</v>
      </c>
      <c r="C163" s="48">
        <v>5.28</v>
      </c>
    </row>
    <row r="164" spans="1:3">
      <c r="A164" s="42" t="s">
        <v>41</v>
      </c>
      <c r="B164" s="42" t="s">
        <v>32</v>
      </c>
      <c r="C164" s="48">
        <v>1.04</v>
      </c>
    </row>
    <row r="165" spans="1:3">
      <c r="A165" s="42" t="s">
        <v>47</v>
      </c>
      <c r="B165" s="42" t="s">
        <v>59</v>
      </c>
      <c r="C165" s="48">
        <v>1.18</v>
      </c>
    </row>
    <row r="166" spans="1:3">
      <c r="A166" s="42" t="s">
        <v>44</v>
      </c>
      <c r="B166" s="42" t="s">
        <v>32</v>
      </c>
      <c r="C166" s="48">
        <v>0.77</v>
      </c>
    </row>
    <row r="167" spans="1:3">
      <c r="A167" s="42" t="s">
        <v>43</v>
      </c>
      <c r="B167" s="42" t="s">
        <v>32</v>
      </c>
      <c r="C167" s="48">
        <v>2.91</v>
      </c>
    </row>
    <row r="168" spans="1:3">
      <c r="A168" s="42" t="s">
        <v>58</v>
      </c>
      <c r="B168" s="42" t="s">
        <v>59</v>
      </c>
      <c r="C168" s="48">
        <v>2.48</v>
      </c>
    </row>
    <row r="169" spans="1:3">
      <c r="A169" s="42" t="s">
        <v>44</v>
      </c>
      <c r="B169" s="42" t="s">
        <v>32</v>
      </c>
      <c r="C169" s="48">
        <v>0.66</v>
      </c>
    </row>
    <row r="170" spans="1:3">
      <c r="A170" s="42" t="s">
        <v>47</v>
      </c>
      <c r="B170" s="42" t="s">
        <v>32</v>
      </c>
      <c r="C170" s="48">
        <v>1.5</v>
      </c>
    </row>
    <row r="171" spans="1:3">
      <c r="A171" s="42" t="s">
        <v>55</v>
      </c>
      <c r="B171" s="42" t="s">
        <v>33</v>
      </c>
      <c r="C171" s="48">
        <v>8.3699999999999992</v>
      </c>
    </row>
    <row r="172" spans="1:3">
      <c r="A172" s="42" t="s">
        <v>51</v>
      </c>
      <c r="B172" s="42" t="s">
        <v>31</v>
      </c>
      <c r="C172" s="48">
        <v>1.96</v>
      </c>
    </row>
    <row r="173" spans="1:3">
      <c r="A173" s="42" t="s">
        <v>49</v>
      </c>
      <c r="B173" s="42" t="s">
        <v>59</v>
      </c>
      <c r="C173" s="48">
        <v>1.43</v>
      </c>
    </row>
    <row r="174" spans="1:3">
      <c r="A174" s="42" t="s">
        <v>54</v>
      </c>
      <c r="B174" s="42" t="s">
        <v>33</v>
      </c>
      <c r="C174" s="48">
        <v>2.52</v>
      </c>
    </row>
    <row r="175" spans="1:3">
      <c r="A175" s="42" t="s">
        <v>56</v>
      </c>
      <c r="B175" s="42" t="s">
        <v>33</v>
      </c>
      <c r="C175" s="48">
        <v>3.6</v>
      </c>
    </row>
    <row r="176" spans="1:3">
      <c r="A176" s="42" t="s">
        <v>54</v>
      </c>
      <c r="B176" s="42" t="s">
        <v>32</v>
      </c>
      <c r="C176" s="48">
        <v>1.62</v>
      </c>
    </row>
    <row r="177" spans="1:3">
      <c r="A177" s="42" t="s">
        <v>51</v>
      </c>
      <c r="B177" s="42" t="s">
        <v>31</v>
      </c>
      <c r="C177" s="48">
        <v>2.2000000000000002</v>
      </c>
    </row>
    <row r="178" spans="1:3">
      <c r="A178" s="42" t="s">
        <v>43</v>
      </c>
      <c r="B178" s="42" t="s">
        <v>32</v>
      </c>
      <c r="C178" s="48">
        <v>3.24</v>
      </c>
    </row>
    <row r="179" spans="1:3">
      <c r="A179" s="42" t="s">
        <v>58</v>
      </c>
      <c r="B179" s="42" t="s">
        <v>59</v>
      </c>
      <c r="C179" s="48">
        <v>2.12</v>
      </c>
    </row>
    <row r="180" spans="1:3">
      <c r="A180" s="42" t="s">
        <v>50</v>
      </c>
      <c r="B180" s="42" t="s">
        <v>31</v>
      </c>
      <c r="C180" s="48">
        <v>1.25</v>
      </c>
    </row>
    <row r="181" spans="1:3">
      <c r="A181" s="42" t="s">
        <v>46</v>
      </c>
      <c r="B181" s="42" t="s">
        <v>32</v>
      </c>
      <c r="C181" s="48">
        <v>1.46</v>
      </c>
    </row>
    <row r="182" spans="1:3">
      <c r="A182" s="42" t="s">
        <v>43</v>
      </c>
      <c r="B182" s="42" t="s">
        <v>32</v>
      </c>
      <c r="C182" s="48">
        <v>3.15</v>
      </c>
    </row>
    <row r="183" spans="1:3">
      <c r="A183" s="42" t="s">
        <v>54</v>
      </c>
      <c r="B183" s="42" t="s">
        <v>33</v>
      </c>
      <c r="C183" s="48">
        <v>2.63</v>
      </c>
    </row>
    <row r="184" spans="1:3">
      <c r="A184" s="42" t="s">
        <v>52</v>
      </c>
      <c r="B184" s="42" t="s">
        <v>59</v>
      </c>
      <c r="C184" s="48">
        <v>1.41</v>
      </c>
    </row>
    <row r="185" spans="1:3">
      <c r="A185" s="42" t="s">
        <v>55</v>
      </c>
      <c r="B185" s="42" t="s">
        <v>33</v>
      </c>
      <c r="C185" s="48">
        <v>8.82</v>
      </c>
    </row>
    <row r="186" spans="1:3">
      <c r="A186" s="42" t="s">
        <v>57</v>
      </c>
      <c r="B186" s="42" t="s">
        <v>33</v>
      </c>
      <c r="C186" s="48">
        <v>5.04</v>
      </c>
    </row>
    <row r="187" spans="1:3">
      <c r="A187" s="42" t="s">
        <v>49</v>
      </c>
      <c r="B187" s="42" t="s">
        <v>31</v>
      </c>
      <c r="C187" s="48">
        <v>2.14</v>
      </c>
    </row>
    <row r="188" spans="1:3">
      <c r="A188" s="42" t="s">
        <v>55</v>
      </c>
      <c r="B188" s="42" t="s">
        <v>33</v>
      </c>
      <c r="C188" s="48">
        <v>8.4600000000000009</v>
      </c>
    </row>
    <row r="189" spans="1:3">
      <c r="A189" s="42" t="s">
        <v>47</v>
      </c>
      <c r="B189" s="42" t="s">
        <v>33</v>
      </c>
      <c r="C189" s="48">
        <v>1.97</v>
      </c>
    </row>
    <row r="190" spans="1:3">
      <c r="A190" s="42" t="s">
        <v>60</v>
      </c>
      <c r="B190" s="42" t="s">
        <v>33</v>
      </c>
      <c r="C190" s="48">
        <v>3.23</v>
      </c>
    </row>
    <row r="191" spans="1:3">
      <c r="A191" s="42" t="s">
        <v>60</v>
      </c>
      <c r="B191" s="42" t="s">
        <v>32</v>
      </c>
      <c r="C191" s="48">
        <v>2.29</v>
      </c>
    </row>
    <row r="192" spans="1:3">
      <c r="A192" s="42" t="s">
        <v>48</v>
      </c>
      <c r="B192" s="42" t="s">
        <v>31</v>
      </c>
      <c r="C192" s="48">
        <v>1.22</v>
      </c>
    </row>
    <row r="193" spans="1:3">
      <c r="A193" s="42" t="s">
        <v>42</v>
      </c>
      <c r="B193" s="42" t="s">
        <v>59</v>
      </c>
      <c r="C193" s="48">
        <v>1.1100000000000001</v>
      </c>
    </row>
    <row r="194" spans="1:3">
      <c r="A194" s="42" t="s">
        <v>56</v>
      </c>
      <c r="B194" s="42" t="s">
        <v>59</v>
      </c>
      <c r="C194" s="48">
        <v>2.39</v>
      </c>
    </row>
    <row r="195" spans="1:3">
      <c r="A195" s="42" t="s">
        <v>49</v>
      </c>
      <c r="B195" s="42" t="s">
        <v>31</v>
      </c>
      <c r="C195" s="48">
        <v>1.97</v>
      </c>
    </row>
    <row r="196" spans="1:3">
      <c r="A196" s="42" t="s">
        <v>51</v>
      </c>
      <c r="B196" s="42" t="s">
        <v>31</v>
      </c>
      <c r="C196" s="48">
        <v>2.16</v>
      </c>
    </row>
    <row r="197" spans="1:3">
      <c r="A197" s="42" t="s">
        <v>56</v>
      </c>
      <c r="B197" s="42" t="s">
        <v>33</v>
      </c>
      <c r="C197" s="48">
        <v>3.79</v>
      </c>
    </row>
    <row r="198" spans="1:3">
      <c r="A198" s="42" t="s">
        <v>43</v>
      </c>
      <c r="B198" s="42" t="s">
        <v>32</v>
      </c>
      <c r="C198" s="48">
        <v>2.91</v>
      </c>
    </row>
    <row r="199" spans="1:3">
      <c r="A199" s="42" t="s">
        <v>45</v>
      </c>
      <c r="B199" s="42" t="s">
        <v>32</v>
      </c>
      <c r="C199" s="48">
        <v>1.05</v>
      </c>
    </row>
    <row r="200" spans="1:3">
      <c r="A200" s="42" t="s">
        <v>46</v>
      </c>
      <c r="B200" s="42" t="s">
        <v>31</v>
      </c>
      <c r="C200" s="48">
        <v>1.82</v>
      </c>
    </row>
    <row r="201" spans="1:3">
      <c r="A201" s="42" t="s">
        <v>60</v>
      </c>
      <c r="B201" s="42" t="s">
        <v>59</v>
      </c>
      <c r="C201" s="48">
        <v>1.82</v>
      </c>
    </row>
    <row r="202" spans="1:3">
      <c r="A202" s="42" t="s">
        <v>50</v>
      </c>
      <c r="B202" s="42" t="s">
        <v>31</v>
      </c>
      <c r="C202" s="48">
        <v>1.1499999999999999</v>
      </c>
    </row>
    <row r="203" spans="1:3">
      <c r="A203" s="42" t="s">
        <v>54</v>
      </c>
      <c r="B203" s="42" t="s">
        <v>33</v>
      </c>
      <c r="C203" s="48">
        <v>2.78</v>
      </c>
    </row>
    <row r="204" spans="1:3">
      <c r="A204" s="42" t="s">
        <v>51</v>
      </c>
      <c r="B204" s="42" t="s">
        <v>31</v>
      </c>
      <c r="C204" s="48">
        <v>1.9</v>
      </c>
    </row>
    <row r="205" spans="1:3">
      <c r="A205" s="42" t="s">
        <v>56</v>
      </c>
      <c r="B205" s="42" t="s">
        <v>32</v>
      </c>
      <c r="C205" s="48">
        <v>2.4300000000000002</v>
      </c>
    </row>
    <row r="206" spans="1:3">
      <c r="A206" s="42" t="s">
        <v>58</v>
      </c>
      <c r="B206" s="42" t="s">
        <v>59</v>
      </c>
      <c r="C206" s="48">
        <v>2.4300000000000002</v>
      </c>
    </row>
    <row r="207" spans="1:3">
      <c r="A207" s="42" t="s">
        <v>42</v>
      </c>
      <c r="B207" s="42" t="s">
        <v>59</v>
      </c>
      <c r="C207" s="48">
        <v>1.19</v>
      </c>
    </row>
    <row r="208" spans="1:3">
      <c r="A208" s="42" t="s">
        <v>52</v>
      </c>
      <c r="B208" s="42" t="s">
        <v>31</v>
      </c>
      <c r="C208" s="48">
        <v>1.88</v>
      </c>
    </row>
    <row r="209" spans="1:3">
      <c r="A209" s="42" t="s">
        <v>48</v>
      </c>
      <c r="B209" s="42" t="s">
        <v>31</v>
      </c>
      <c r="C209" s="48">
        <v>1.26</v>
      </c>
    </row>
    <row r="210" spans="1:3">
      <c r="A210" s="42" t="s">
        <v>52</v>
      </c>
      <c r="B210" s="42" t="s">
        <v>59</v>
      </c>
      <c r="C210" s="48">
        <v>1.44</v>
      </c>
    </row>
    <row r="211" spans="1:3">
      <c r="A211" s="42" t="s">
        <v>42</v>
      </c>
      <c r="B211" s="42" t="s">
        <v>32</v>
      </c>
      <c r="C211" s="48">
        <v>1.26</v>
      </c>
    </row>
    <row r="212" spans="1:3">
      <c r="A212" s="42" t="s">
        <v>49</v>
      </c>
      <c r="B212" s="42" t="s">
        <v>31</v>
      </c>
      <c r="C212" s="48">
        <v>2.04</v>
      </c>
    </row>
    <row r="213" spans="1:3">
      <c r="A213" s="42" t="s">
        <v>54</v>
      </c>
      <c r="B213" s="42" t="s">
        <v>33</v>
      </c>
      <c r="C213" s="48">
        <v>2.65</v>
      </c>
    </row>
    <row r="214" spans="1:3">
      <c r="A214" s="42" t="s">
        <v>54</v>
      </c>
      <c r="B214" s="42" t="s">
        <v>33</v>
      </c>
      <c r="C214" s="48">
        <v>2.4700000000000002</v>
      </c>
    </row>
    <row r="215" spans="1:3">
      <c r="A215" s="42" t="s">
        <v>46</v>
      </c>
      <c r="B215" s="42" t="s">
        <v>32</v>
      </c>
      <c r="C215" s="48">
        <v>1.61</v>
      </c>
    </row>
    <row r="216" spans="1:3">
      <c r="A216" s="42" t="s">
        <v>61</v>
      </c>
      <c r="B216" s="42" t="s">
        <v>59</v>
      </c>
      <c r="C216" s="48">
        <v>3.35</v>
      </c>
    </row>
    <row r="217" spans="1:3">
      <c r="A217" s="42" t="s">
        <v>58</v>
      </c>
      <c r="B217" s="42" t="s">
        <v>33</v>
      </c>
      <c r="C217" s="48">
        <v>4.01</v>
      </c>
    </row>
    <row r="218" spans="1:3">
      <c r="A218" s="42" t="s">
        <v>49</v>
      </c>
      <c r="B218" s="42" t="s">
        <v>31</v>
      </c>
      <c r="C218" s="48">
        <v>1.95</v>
      </c>
    </row>
    <row r="219" spans="1:3">
      <c r="A219" s="42" t="s">
        <v>45</v>
      </c>
      <c r="B219" s="42" t="s">
        <v>32</v>
      </c>
      <c r="C219" s="48">
        <v>0.93</v>
      </c>
    </row>
    <row r="220" spans="1:3">
      <c r="A220" s="42" t="s">
        <v>55</v>
      </c>
      <c r="B220" s="42" t="s">
        <v>33</v>
      </c>
      <c r="C220" s="48">
        <v>9.4499999999999993</v>
      </c>
    </row>
    <row r="221" spans="1:3">
      <c r="A221" s="42" t="s">
        <v>42</v>
      </c>
      <c r="B221" s="42" t="s">
        <v>32</v>
      </c>
      <c r="C221" s="48">
        <v>1.26</v>
      </c>
    </row>
    <row r="222" spans="1:3">
      <c r="A222" s="42" t="s">
        <v>61</v>
      </c>
      <c r="B222" s="42" t="s">
        <v>59</v>
      </c>
      <c r="C222" s="48">
        <v>3.78</v>
      </c>
    </row>
    <row r="223" spans="1:3">
      <c r="A223" s="42" t="s">
        <v>47</v>
      </c>
      <c r="B223" s="42" t="s">
        <v>32</v>
      </c>
      <c r="C223" s="48">
        <v>1.43</v>
      </c>
    </row>
    <row r="224" spans="1:3">
      <c r="A224" s="42" t="s">
        <v>54</v>
      </c>
      <c r="B224" s="42" t="s">
        <v>33</v>
      </c>
      <c r="C224" s="48">
        <v>2.3199999999999998</v>
      </c>
    </row>
    <row r="225" spans="1:3">
      <c r="A225" s="42" t="s">
        <v>45</v>
      </c>
      <c r="B225" s="42" t="s">
        <v>33</v>
      </c>
      <c r="C225" s="48">
        <v>1.58</v>
      </c>
    </row>
    <row r="226" spans="1:3">
      <c r="A226" s="42" t="s">
        <v>46</v>
      </c>
      <c r="B226" s="42" t="s">
        <v>32</v>
      </c>
      <c r="C226" s="48">
        <v>1.61</v>
      </c>
    </row>
    <row r="227" spans="1:3">
      <c r="A227" s="42" t="s">
        <v>52</v>
      </c>
      <c r="B227" s="42" t="s">
        <v>31</v>
      </c>
      <c r="C227" s="48">
        <v>1.84</v>
      </c>
    </row>
    <row r="228" spans="1:3">
      <c r="A228" s="42" t="s">
        <v>57</v>
      </c>
      <c r="B228" s="42" t="s">
        <v>33</v>
      </c>
      <c r="C228" s="48">
        <v>4.78</v>
      </c>
    </row>
    <row r="229" spans="1:3">
      <c r="A229" s="42" t="s">
        <v>55</v>
      </c>
      <c r="B229" s="42" t="s">
        <v>33</v>
      </c>
      <c r="C229" s="48">
        <v>9.6300000000000008</v>
      </c>
    </row>
    <row r="230" spans="1:3">
      <c r="A230" s="42" t="s">
        <v>41</v>
      </c>
      <c r="B230" s="42" t="s">
        <v>59</v>
      </c>
      <c r="C230" s="48">
        <v>0.86</v>
      </c>
    </row>
    <row r="231" spans="1:3">
      <c r="A231" s="42" t="s">
        <v>54</v>
      </c>
      <c r="B231" s="42" t="s">
        <v>33</v>
      </c>
      <c r="C231" s="48">
        <v>2.5499999999999998</v>
      </c>
    </row>
    <row r="232" spans="1:3">
      <c r="A232" s="42" t="s">
        <v>56</v>
      </c>
      <c r="B232" s="42" t="s">
        <v>31</v>
      </c>
      <c r="C232" s="48">
        <v>2.88</v>
      </c>
    </row>
    <row r="233" spans="1:3">
      <c r="A233" s="42" t="s">
        <v>60</v>
      </c>
      <c r="B233" s="42" t="s">
        <v>32</v>
      </c>
      <c r="C233" s="48">
        <v>2.16</v>
      </c>
    </row>
    <row r="234" spans="1:3">
      <c r="A234" s="42" t="s">
        <v>50</v>
      </c>
      <c r="B234" s="42" t="s">
        <v>32</v>
      </c>
      <c r="C234" s="48">
        <v>1.0900000000000001</v>
      </c>
    </row>
    <row r="235" spans="1:3">
      <c r="A235" s="42" t="s">
        <v>61</v>
      </c>
      <c r="B235" s="42" t="s">
        <v>59</v>
      </c>
      <c r="C235" s="48">
        <v>3.31</v>
      </c>
    </row>
    <row r="236" spans="1:3">
      <c r="A236" s="42" t="s">
        <v>51</v>
      </c>
      <c r="B236" s="42" t="s">
        <v>33</v>
      </c>
      <c r="C236" s="48">
        <v>2.6</v>
      </c>
    </row>
    <row r="237" spans="1:3">
      <c r="A237" s="42" t="s">
        <v>60</v>
      </c>
      <c r="B237" s="42" t="s">
        <v>33</v>
      </c>
      <c r="C237" s="48">
        <v>3.14</v>
      </c>
    </row>
    <row r="238" spans="1:3">
      <c r="A238" s="42" t="s">
        <v>48</v>
      </c>
      <c r="B238" s="42" t="s">
        <v>31</v>
      </c>
      <c r="C238" s="48">
        <v>1.3</v>
      </c>
    </row>
    <row r="239" spans="1:3">
      <c r="A239" s="42" t="s">
        <v>53</v>
      </c>
      <c r="B239" s="42" t="s">
        <v>32</v>
      </c>
      <c r="C239" s="48">
        <v>2.35</v>
      </c>
    </row>
    <row r="240" spans="1:3">
      <c r="A240" s="42" t="s">
        <v>43</v>
      </c>
      <c r="B240" s="42" t="s">
        <v>32</v>
      </c>
      <c r="C240" s="48">
        <v>2.73</v>
      </c>
    </row>
    <row r="241" spans="1:3">
      <c r="A241" s="42" t="s">
        <v>56</v>
      </c>
      <c r="B241" s="42" t="s">
        <v>59</v>
      </c>
      <c r="C241" s="48">
        <v>2.14</v>
      </c>
    </row>
    <row r="242" spans="1:3">
      <c r="A242" s="42" t="s">
        <v>49</v>
      </c>
      <c r="B242" s="42" t="s">
        <v>31</v>
      </c>
      <c r="C242" s="48">
        <v>2.23</v>
      </c>
    </row>
    <row r="243" spans="1:3">
      <c r="A243" s="42" t="s">
        <v>55</v>
      </c>
      <c r="B243" s="42" t="s">
        <v>33</v>
      </c>
      <c r="C243" s="48">
        <v>9.27</v>
      </c>
    </row>
    <row r="244" spans="1:3">
      <c r="A244" s="42" t="s">
        <v>53</v>
      </c>
      <c r="B244" s="42" t="s">
        <v>33</v>
      </c>
      <c r="C244" s="48">
        <v>3.71</v>
      </c>
    </row>
    <row r="245" spans="1:3">
      <c r="A245" s="42" t="s">
        <v>58</v>
      </c>
      <c r="B245" s="42" t="s">
        <v>59</v>
      </c>
      <c r="C245" s="48">
        <v>2.39</v>
      </c>
    </row>
    <row r="246" spans="1:3">
      <c r="A246" s="42" t="s">
        <v>51</v>
      </c>
      <c r="B246" s="42" t="s">
        <v>32</v>
      </c>
      <c r="C246" s="48">
        <v>1.58</v>
      </c>
    </row>
    <row r="247" spans="1:3">
      <c r="A247" s="42" t="s">
        <v>52</v>
      </c>
      <c r="B247" s="42" t="s">
        <v>31</v>
      </c>
      <c r="C247" s="48">
        <v>2.11</v>
      </c>
    </row>
    <row r="248" spans="1:3">
      <c r="A248" s="42" t="s">
        <v>42</v>
      </c>
      <c r="B248" s="42" t="s">
        <v>33</v>
      </c>
      <c r="C248" s="48">
        <v>1.76</v>
      </c>
    </row>
    <row r="249" spans="1:3">
      <c r="A249" s="42" t="s">
        <v>54</v>
      </c>
      <c r="B249" s="42" t="s">
        <v>33</v>
      </c>
      <c r="C249" s="48">
        <v>2.52</v>
      </c>
    </row>
    <row r="250" spans="1:3">
      <c r="A250" s="42" t="s">
        <v>41</v>
      </c>
      <c r="B250" s="42" t="s">
        <v>32</v>
      </c>
      <c r="C250" s="48">
        <v>1.1000000000000001</v>
      </c>
    </row>
    <row r="251" spans="1:3">
      <c r="A251" s="42" t="s">
        <v>51</v>
      </c>
      <c r="B251" s="42" t="s">
        <v>32</v>
      </c>
      <c r="C251" s="48">
        <v>1.63</v>
      </c>
    </row>
    <row r="252" spans="1:3">
      <c r="A252" s="42" t="s">
        <v>41</v>
      </c>
      <c r="B252" s="42" t="s">
        <v>32</v>
      </c>
      <c r="C252" s="48">
        <v>1.1000000000000001</v>
      </c>
    </row>
    <row r="253" spans="1:3">
      <c r="A253" s="42" t="s">
        <v>48</v>
      </c>
      <c r="B253" s="42" t="s">
        <v>31</v>
      </c>
      <c r="C253" s="48">
        <v>1.26</v>
      </c>
    </row>
    <row r="254" spans="1:3">
      <c r="A254" s="42" t="s">
        <v>54</v>
      </c>
      <c r="B254" s="42" t="s">
        <v>33</v>
      </c>
      <c r="C254" s="48">
        <v>2.6</v>
      </c>
    </row>
    <row r="255" spans="1:3">
      <c r="A255" s="42" t="s">
        <v>61</v>
      </c>
      <c r="B255" s="42" t="s">
        <v>33</v>
      </c>
      <c r="C255" s="48">
        <v>5.64</v>
      </c>
    </row>
    <row r="256" spans="1:3">
      <c r="A256" s="42" t="s">
        <v>55</v>
      </c>
      <c r="B256" s="42" t="s">
        <v>33</v>
      </c>
      <c r="C256" s="48">
        <v>8.82</v>
      </c>
    </row>
    <row r="257" spans="1:3">
      <c r="A257" s="42" t="s">
        <v>41</v>
      </c>
      <c r="B257" s="42" t="s">
        <v>59</v>
      </c>
      <c r="C257" s="48">
        <v>0.98</v>
      </c>
    </row>
    <row r="258" spans="1:3">
      <c r="A258" s="42" t="s">
        <v>48</v>
      </c>
      <c r="B258" s="42" t="s">
        <v>31</v>
      </c>
      <c r="C258" s="48">
        <v>1.1000000000000001</v>
      </c>
    </row>
    <row r="259" spans="1:3">
      <c r="A259" s="42" t="s">
        <v>47</v>
      </c>
      <c r="B259" s="42" t="s">
        <v>32</v>
      </c>
      <c r="C259" s="48">
        <v>1.36</v>
      </c>
    </row>
    <row r="260" spans="1:3">
      <c r="A260" s="42" t="s">
        <v>52</v>
      </c>
      <c r="B260" s="42" t="s">
        <v>32</v>
      </c>
      <c r="C260" s="48">
        <v>1.5</v>
      </c>
    </row>
    <row r="261" spans="1:3">
      <c r="A261" s="42" t="s">
        <v>44</v>
      </c>
      <c r="B261" s="42" t="s">
        <v>59</v>
      </c>
      <c r="C261" s="48">
        <v>0.67</v>
      </c>
    </row>
    <row r="262" spans="1:3">
      <c r="A262" s="42" t="s">
        <v>50</v>
      </c>
      <c r="B262" s="42" t="s">
        <v>31</v>
      </c>
      <c r="C262" s="48">
        <v>1.21</v>
      </c>
    </row>
    <row r="263" spans="1:3">
      <c r="A263" s="42" t="s">
        <v>49</v>
      </c>
      <c r="B263" s="42" t="s">
        <v>32</v>
      </c>
      <c r="C263" s="48">
        <v>1.63</v>
      </c>
    </row>
    <row r="264" spans="1:3">
      <c r="A264" s="42" t="s">
        <v>61</v>
      </c>
      <c r="B264" s="42" t="s">
        <v>59</v>
      </c>
      <c r="C264" s="48">
        <v>3.53</v>
      </c>
    </row>
    <row r="265" spans="1:3">
      <c r="A265" s="42" t="s">
        <v>54</v>
      </c>
      <c r="B265" s="42" t="s">
        <v>33</v>
      </c>
      <c r="C265" s="48">
        <v>2.4500000000000002</v>
      </c>
    </row>
    <row r="266" spans="1:3">
      <c r="A266" s="42" t="s">
        <v>47</v>
      </c>
      <c r="B266" s="42" t="s">
        <v>32</v>
      </c>
      <c r="C266" s="48">
        <v>1.27</v>
      </c>
    </row>
    <row r="267" spans="1:3">
      <c r="A267" s="42" t="s">
        <v>48</v>
      </c>
      <c r="B267" s="42" t="s">
        <v>31</v>
      </c>
      <c r="C267" s="48">
        <v>1.25</v>
      </c>
    </row>
    <row r="268" spans="1:3">
      <c r="A268" s="42" t="s">
        <v>47</v>
      </c>
      <c r="B268" s="42" t="s">
        <v>59</v>
      </c>
      <c r="C268" s="48">
        <v>1.17</v>
      </c>
    </row>
    <row r="269" spans="1:3">
      <c r="A269" s="42" t="s">
        <v>46</v>
      </c>
      <c r="B269" s="42" t="s">
        <v>32</v>
      </c>
      <c r="C269" s="48">
        <v>1.64</v>
      </c>
    </row>
    <row r="270" spans="1:3">
      <c r="A270" s="42" t="s">
        <v>48</v>
      </c>
      <c r="B270" s="42" t="s">
        <v>33</v>
      </c>
      <c r="C270" s="48">
        <v>1.46</v>
      </c>
    </row>
    <row r="271" spans="1:3">
      <c r="A271" s="42" t="s">
        <v>42</v>
      </c>
      <c r="B271" s="42" t="s">
        <v>32</v>
      </c>
      <c r="C271" s="48">
        <v>1.1499999999999999</v>
      </c>
    </row>
    <row r="272" spans="1:3">
      <c r="A272" s="42" t="s">
        <v>48</v>
      </c>
      <c r="B272" s="42" t="s">
        <v>31</v>
      </c>
      <c r="C272" s="48">
        <v>1.27</v>
      </c>
    </row>
    <row r="273" spans="1:3">
      <c r="A273" s="42" t="s">
        <v>41</v>
      </c>
      <c r="B273" s="42" t="s">
        <v>32</v>
      </c>
      <c r="C273" s="48">
        <v>1.05</v>
      </c>
    </row>
    <row r="274" spans="1:3">
      <c r="A274" s="42" t="s">
        <v>53</v>
      </c>
      <c r="B274" s="42" t="s">
        <v>59</v>
      </c>
      <c r="C274" s="48">
        <v>2.2999999999999998</v>
      </c>
    </row>
    <row r="275" spans="1:3">
      <c r="A275" s="42" t="s">
        <v>53</v>
      </c>
      <c r="B275" s="42" t="s">
        <v>31</v>
      </c>
      <c r="C275" s="48">
        <v>3</v>
      </c>
    </row>
    <row r="276" spans="1:3">
      <c r="A276" s="42" t="s">
        <v>56</v>
      </c>
      <c r="B276" s="42" t="s">
        <v>33</v>
      </c>
      <c r="C276" s="48">
        <v>3.38</v>
      </c>
    </row>
    <row r="277" spans="1:3">
      <c r="A277" s="42" t="s">
        <v>51</v>
      </c>
      <c r="B277" s="42" t="s">
        <v>59</v>
      </c>
      <c r="C277" s="48">
        <v>1.59</v>
      </c>
    </row>
    <row r="278" spans="1:3">
      <c r="A278" s="42" t="s">
        <v>60</v>
      </c>
      <c r="B278" s="42" t="s">
        <v>32</v>
      </c>
      <c r="C278" s="48">
        <v>2.2000000000000002</v>
      </c>
    </row>
    <row r="279" spans="1:3">
      <c r="A279" s="42" t="s">
        <v>51</v>
      </c>
      <c r="B279" s="42" t="s">
        <v>31</v>
      </c>
      <c r="C279" s="48">
        <v>2.04</v>
      </c>
    </row>
    <row r="280" spans="1:3">
      <c r="A280" s="42" t="s">
        <v>47</v>
      </c>
      <c r="B280" s="42" t="s">
        <v>31</v>
      </c>
      <c r="C280" s="48">
        <v>1.58</v>
      </c>
    </row>
    <row r="281" spans="1:3">
      <c r="A281" s="42" t="s">
        <v>45</v>
      </c>
      <c r="B281" s="42" t="s">
        <v>59</v>
      </c>
      <c r="C281" s="48">
        <v>0.86</v>
      </c>
    </row>
    <row r="282" spans="1:3">
      <c r="A282" s="42" t="s">
        <v>43</v>
      </c>
      <c r="B282" s="42" t="s">
        <v>32</v>
      </c>
      <c r="C282" s="48">
        <v>3</v>
      </c>
    </row>
    <row r="283" spans="1:3">
      <c r="A283" s="42" t="s">
        <v>55</v>
      </c>
      <c r="B283" s="42" t="s">
        <v>31</v>
      </c>
      <c r="C283" s="48">
        <v>7.49</v>
      </c>
    </row>
    <row r="284" spans="1:3">
      <c r="A284" s="42" t="s">
        <v>48</v>
      </c>
      <c r="B284" s="42" t="s">
        <v>31</v>
      </c>
      <c r="C284" s="48">
        <v>1.1000000000000001</v>
      </c>
    </row>
    <row r="285" spans="1:3">
      <c r="A285" s="42" t="s">
        <v>56</v>
      </c>
      <c r="B285" s="42" t="s">
        <v>33</v>
      </c>
      <c r="C285" s="48">
        <v>3.53</v>
      </c>
    </row>
    <row r="286" spans="1:3">
      <c r="A286" s="42" t="s">
        <v>56</v>
      </c>
      <c r="B286" s="42" t="s">
        <v>33</v>
      </c>
      <c r="C286" s="48">
        <v>3.53</v>
      </c>
    </row>
    <row r="287" spans="1:3">
      <c r="A287" s="42" t="s">
        <v>43</v>
      </c>
      <c r="B287" s="42" t="s">
        <v>32</v>
      </c>
      <c r="C287" s="48">
        <v>3.03</v>
      </c>
    </row>
    <row r="288" spans="1:3">
      <c r="A288" s="42" t="s">
        <v>52</v>
      </c>
      <c r="B288" s="42" t="s">
        <v>31</v>
      </c>
      <c r="C288" s="48">
        <v>2.04</v>
      </c>
    </row>
    <row r="289" spans="1:3">
      <c r="A289" s="42" t="s">
        <v>60</v>
      </c>
      <c r="B289" s="42" t="s">
        <v>32</v>
      </c>
      <c r="C289" s="48">
        <v>2.29</v>
      </c>
    </row>
    <row r="290" spans="1:3">
      <c r="A290" s="42" t="s">
        <v>42</v>
      </c>
      <c r="B290" s="42" t="s">
        <v>59</v>
      </c>
      <c r="C290" s="48">
        <v>1.1599999999999999</v>
      </c>
    </row>
    <row r="291" spans="1:3">
      <c r="A291" s="42" t="s">
        <v>50</v>
      </c>
      <c r="B291" s="42" t="s">
        <v>31</v>
      </c>
      <c r="C291" s="48">
        <v>1.31</v>
      </c>
    </row>
    <row r="292" spans="1:3">
      <c r="A292" s="42" t="s">
        <v>49</v>
      </c>
      <c r="B292" s="42" t="s">
        <v>59</v>
      </c>
      <c r="C292" s="48">
        <v>1.65</v>
      </c>
    </row>
    <row r="293" spans="1:3">
      <c r="A293" s="42" t="s">
        <v>46</v>
      </c>
      <c r="B293" s="42" t="s">
        <v>32</v>
      </c>
      <c r="C293" s="48">
        <v>1.46</v>
      </c>
    </row>
    <row r="294" spans="1:3">
      <c r="A294" s="42" t="s">
        <v>45</v>
      </c>
      <c r="B294" s="42" t="s">
        <v>32</v>
      </c>
      <c r="C294" s="48">
        <v>1.07</v>
      </c>
    </row>
    <row r="295" spans="1:3">
      <c r="A295" s="42" t="s">
        <v>60</v>
      </c>
      <c r="B295" s="42" t="s">
        <v>32</v>
      </c>
      <c r="C295" s="48">
        <v>2.4</v>
      </c>
    </row>
    <row r="296" spans="1:3">
      <c r="A296" s="42" t="s">
        <v>48</v>
      </c>
      <c r="B296" s="42" t="s">
        <v>31</v>
      </c>
      <c r="C296" s="48">
        <v>1.21</v>
      </c>
    </row>
    <row r="297" spans="1:3">
      <c r="A297" s="42" t="s">
        <v>46</v>
      </c>
      <c r="B297" s="42" t="s">
        <v>32</v>
      </c>
      <c r="C297" s="48">
        <v>1.58</v>
      </c>
    </row>
    <row r="298" spans="1:3">
      <c r="A298" s="42" t="s">
        <v>46</v>
      </c>
      <c r="B298" s="42" t="s">
        <v>32</v>
      </c>
      <c r="C298" s="48">
        <v>1.53</v>
      </c>
    </row>
    <row r="299" spans="1:3">
      <c r="A299" s="42" t="s">
        <v>56</v>
      </c>
      <c r="B299" s="42" t="s">
        <v>33</v>
      </c>
      <c r="C299" s="48">
        <v>4.13</v>
      </c>
    </row>
    <row r="300" spans="1:3">
      <c r="A300" s="42" t="s">
        <v>61</v>
      </c>
      <c r="B300" s="42" t="s">
        <v>59</v>
      </c>
      <c r="C300" s="48">
        <v>3.42</v>
      </c>
    </row>
    <row r="301" spans="1:3">
      <c r="A301" s="42" t="s">
        <v>44</v>
      </c>
      <c r="B301" s="42" t="s">
        <v>32</v>
      </c>
      <c r="C301" s="48">
        <v>0.76</v>
      </c>
    </row>
    <row r="302" spans="1:3">
      <c r="A302" s="42" t="s">
        <v>51</v>
      </c>
      <c r="B302" s="42" t="s">
        <v>33</v>
      </c>
      <c r="C302" s="48">
        <v>2.68</v>
      </c>
    </row>
    <row r="303" spans="1:3">
      <c r="A303" s="42" t="s">
        <v>51</v>
      </c>
      <c r="B303" s="42" t="s">
        <v>31</v>
      </c>
      <c r="C303" s="48">
        <v>1.84</v>
      </c>
    </row>
    <row r="304" spans="1:3">
      <c r="A304" s="42" t="s">
        <v>47</v>
      </c>
      <c r="B304" s="42" t="s">
        <v>32</v>
      </c>
      <c r="C304" s="48">
        <v>1.46</v>
      </c>
    </row>
    <row r="305" spans="1:3">
      <c r="A305" s="42" t="s">
        <v>60</v>
      </c>
      <c r="B305" s="42" t="s">
        <v>59</v>
      </c>
      <c r="C305" s="48">
        <v>2.06</v>
      </c>
    </row>
    <row r="306" spans="1:3">
      <c r="A306" s="42" t="s">
        <v>50</v>
      </c>
      <c r="B306" s="42" t="s">
        <v>31</v>
      </c>
      <c r="C306" s="48">
        <v>1.28</v>
      </c>
    </row>
    <row r="307" spans="1:3">
      <c r="A307" s="42" t="s">
        <v>61</v>
      </c>
      <c r="B307" s="42" t="s">
        <v>33</v>
      </c>
      <c r="C307" s="48">
        <v>6.06</v>
      </c>
    </row>
    <row r="308" spans="1:3">
      <c r="A308" s="42" t="s">
        <v>47</v>
      </c>
      <c r="B308" s="42" t="s">
        <v>59</v>
      </c>
      <c r="C308" s="48">
        <v>1.27</v>
      </c>
    </row>
    <row r="309" spans="1:3">
      <c r="A309" s="42" t="s">
        <v>54</v>
      </c>
      <c r="B309" s="42" t="s">
        <v>33</v>
      </c>
      <c r="C309" s="48">
        <v>2.81</v>
      </c>
    </row>
    <row r="310" spans="1:3">
      <c r="A310" s="42" t="s">
        <v>44</v>
      </c>
      <c r="B310" s="42" t="s">
        <v>31</v>
      </c>
      <c r="C310" s="48">
        <v>0.85</v>
      </c>
    </row>
    <row r="311" spans="1:3">
      <c r="A311" s="42" t="s">
        <v>58</v>
      </c>
      <c r="B311" s="42" t="s">
        <v>59</v>
      </c>
      <c r="C311" s="48">
        <v>2.16</v>
      </c>
    </row>
    <row r="312" spans="1:3">
      <c r="A312" s="42" t="s">
        <v>53</v>
      </c>
      <c r="B312" s="42" t="s">
        <v>31</v>
      </c>
      <c r="C312" s="48">
        <v>2.76</v>
      </c>
    </row>
    <row r="313" spans="1:3">
      <c r="A313" s="42" t="s">
        <v>53</v>
      </c>
      <c r="B313" s="42" t="s">
        <v>59</v>
      </c>
      <c r="C313" s="48">
        <v>2.2999999999999998</v>
      </c>
    </row>
    <row r="314" spans="1:3">
      <c r="A314" s="42" t="s">
        <v>50</v>
      </c>
      <c r="B314" s="42" t="s">
        <v>33</v>
      </c>
      <c r="C314" s="48">
        <v>1.56</v>
      </c>
    </row>
    <row r="315" spans="1:3">
      <c r="A315" s="42" t="s">
        <v>44</v>
      </c>
      <c r="B315" s="42" t="s">
        <v>32</v>
      </c>
      <c r="C315" s="48">
        <v>0.74</v>
      </c>
    </row>
    <row r="316" spans="1:3">
      <c r="A316" s="42" t="s">
        <v>60</v>
      </c>
      <c r="B316" s="42" t="s">
        <v>32</v>
      </c>
      <c r="C316" s="48">
        <v>2</v>
      </c>
    </row>
    <row r="317" spans="1:3">
      <c r="A317" s="42" t="s">
        <v>43</v>
      </c>
      <c r="B317" s="42" t="s">
        <v>32</v>
      </c>
      <c r="C317" s="48">
        <v>3.27</v>
      </c>
    </row>
    <row r="318" spans="1:3">
      <c r="A318" s="42" t="s">
        <v>56</v>
      </c>
      <c r="B318" s="42" t="s">
        <v>33</v>
      </c>
      <c r="C318" s="48">
        <v>3.64</v>
      </c>
    </row>
    <row r="319" spans="1:3">
      <c r="A319" s="42" t="s">
        <v>47</v>
      </c>
      <c r="B319" s="42" t="s">
        <v>33</v>
      </c>
      <c r="C319" s="48">
        <v>2.27</v>
      </c>
    </row>
    <row r="320" spans="1:3">
      <c r="A320" s="42" t="s">
        <v>44</v>
      </c>
      <c r="B320" s="42" t="s">
        <v>31</v>
      </c>
      <c r="C320" s="48">
        <v>0.82</v>
      </c>
    </row>
    <row r="321" spans="1:3">
      <c r="A321" s="42" t="s">
        <v>43</v>
      </c>
      <c r="B321" s="42" t="s">
        <v>32</v>
      </c>
      <c r="C321" s="48">
        <v>3.15</v>
      </c>
    </row>
    <row r="322" spans="1:3">
      <c r="A322" s="42" t="s">
        <v>49</v>
      </c>
      <c r="B322" s="42" t="s">
        <v>31</v>
      </c>
      <c r="C322" s="48">
        <v>1.97</v>
      </c>
    </row>
    <row r="323" spans="1:3">
      <c r="A323" s="42" t="s">
        <v>53</v>
      </c>
      <c r="B323" s="42" t="s">
        <v>33</v>
      </c>
      <c r="C323" s="48">
        <v>4.05</v>
      </c>
    </row>
    <row r="324" spans="1:3">
      <c r="A324" s="42" t="s">
        <v>45</v>
      </c>
      <c r="B324" s="42" t="s">
        <v>59</v>
      </c>
      <c r="C324" s="48">
        <v>0.83</v>
      </c>
    </row>
    <row r="325" spans="1:3">
      <c r="A325" s="42" t="s">
        <v>61</v>
      </c>
      <c r="B325" s="42" t="s">
        <v>31</v>
      </c>
      <c r="C325" s="48">
        <v>4.75</v>
      </c>
    </row>
    <row r="326" spans="1:3">
      <c r="A326" s="42" t="s">
        <v>41</v>
      </c>
      <c r="B326" s="42" t="s">
        <v>33</v>
      </c>
      <c r="C326" s="48">
        <v>1.49</v>
      </c>
    </row>
    <row r="327" spans="1:3">
      <c r="A327" s="42" t="s">
        <v>43</v>
      </c>
      <c r="B327" s="42" t="s">
        <v>31</v>
      </c>
      <c r="C327" s="48">
        <v>3.6</v>
      </c>
    </row>
    <row r="328" spans="1:3">
      <c r="A328" s="42" t="s">
        <v>61</v>
      </c>
      <c r="B328" s="42" t="s">
        <v>59</v>
      </c>
      <c r="C328" s="48">
        <v>3.38</v>
      </c>
    </row>
    <row r="329" spans="1:3">
      <c r="A329" s="42" t="s">
        <v>61</v>
      </c>
      <c r="B329" s="42" t="s">
        <v>59</v>
      </c>
      <c r="C329" s="48">
        <v>3.31</v>
      </c>
    </row>
    <row r="330" spans="1:3">
      <c r="A330" s="42" t="s">
        <v>55</v>
      </c>
      <c r="B330" s="42" t="s">
        <v>31</v>
      </c>
      <c r="C330" s="48">
        <v>7.34</v>
      </c>
    </row>
    <row r="331" spans="1:3">
      <c r="A331" s="42" t="s">
        <v>47</v>
      </c>
      <c r="B331" s="42" t="s">
        <v>32</v>
      </c>
      <c r="C331" s="48">
        <v>1.51</v>
      </c>
    </row>
    <row r="332" spans="1:3">
      <c r="A332" s="42" t="s">
        <v>61</v>
      </c>
      <c r="B332" s="42" t="s">
        <v>59</v>
      </c>
      <c r="C332" s="48">
        <v>3.85</v>
      </c>
    </row>
    <row r="333" spans="1:3">
      <c r="A333" s="42" t="s">
        <v>56</v>
      </c>
      <c r="B333" s="42" t="s">
        <v>33</v>
      </c>
      <c r="C333" s="48">
        <v>3.6</v>
      </c>
    </row>
    <row r="334" spans="1:3">
      <c r="A334" s="42" t="s">
        <v>42</v>
      </c>
      <c r="B334" s="42" t="s">
        <v>32</v>
      </c>
      <c r="C334" s="48">
        <v>1.1399999999999999</v>
      </c>
    </row>
    <row r="335" spans="1:3">
      <c r="A335" s="42" t="s">
        <v>52</v>
      </c>
      <c r="B335" s="42" t="s">
        <v>31</v>
      </c>
      <c r="C335" s="48">
        <v>2.11</v>
      </c>
    </row>
    <row r="336" spans="1:3">
      <c r="A336" s="42" t="s">
        <v>56</v>
      </c>
      <c r="B336" s="42" t="s">
        <v>33</v>
      </c>
      <c r="C336" s="48">
        <v>3.38</v>
      </c>
    </row>
    <row r="337" spans="1:3">
      <c r="A337" s="42" t="s">
        <v>43</v>
      </c>
      <c r="B337" s="42" t="s">
        <v>32</v>
      </c>
      <c r="C337" s="48">
        <v>2.76</v>
      </c>
    </row>
    <row r="338" spans="1:3">
      <c r="A338" s="42" t="s">
        <v>61</v>
      </c>
      <c r="B338" s="42" t="s">
        <v>32</v>
      </c>
      <c r="C338" s="48">
        <v>3.84</v>
      </c>
    </row>
    <row r="339" spans="1:3">
      <c r="A339" s="42" t="s">
        <v>60</v>
      </c>
      <c r="B339" s="42" t="s">
        <v>32</v>
      </c>
      <c r="C339" s="48">
        <v>2.29</v>
      </c>
    </row>
    <row r="340" spans="1:3">
      <c r="A340" s="42" t="s">
        <v>41</v>
      </c>
      <c r="B340" s="42" t="s">
        <v>59</v>
      </c>
      <c r="C340" s="48">
        <v>0.89</v>
      </c>
    </row>
    <row r="341" spans="1:3">
      <c r="A341" s="42" t="s">
        <v>53</v>
      </c>
      <c r="B341" s="42" t="s">
        <v>31</v>
      </c>
      <c r="C341" s="48">
        <v>2.82</v>
      </c>
    </row>
    <row r="342" spans="1:3">
      <c r="A342" s="42" t="s">
        <v>42</v>
      </c>
      <c r="B342" s="42" t="s">
        <v>32</v>
      </c>
      <c r="C342" s="48">
        <v>1.2</v>
      </c>
    </row>
    <row r="343" spans="1:3">
      <c r="A343" s="42" t="s">
        <v>48</v>
      </c>
      <c r="B343" s="42" t="s">
        <v>59</v>
      </c>
      <c r="C343" s="48">
        <v>0.94</v>
      </c>
    </row>
    <row r="344" spans="1:3">
      <c r="A344" s="42" t="s">
        <v>52</v>
      </c>
      <c r="B344" s="42" t="s">
        <v>33</v>
      </c>
      <c r="C344" s="48">
        <v>2.2799999999999998</v>
      </c>
    </row>
    <row r="345" spans="1:3">
      <c r="A345" s="42" t="s">
        <v>52</v>
      </c>
      <c r="B345" s="42" t="s">
        <v>33</v>
      </c>
      <c r="C345" s="48">
        <v>2.62</v>
      </c>
    </row>
    <row r="346" spans="1:3">
      <c r="A346" s="42" t="s">
        <v>43</v>
      </c>
      <c r="B346" s="42" t="s">
        <v>32</v>
      </c>
      <c r="C346" s="48">
        <v>2.73</v>
      </c>
    </row>
    <row r="347" spans="1:3">
      <c r="A347" s="42" t="s">
        <v>56</v>
      </c>
      <c r="B347" s="42" t="s">
        <v>33</v>
      </c>
      <c r="C347" s="48">
        <v>3.94</v>
      </c>
    </row>
    <row r="348" spans="1:3">
      <c r="A348" s="42" t="s">
        <v>42</v>
      </c>
      <c r="B348" s="42" t="s">
        <v>32</v>
      </c>
      <c r="C348" s="48">
        <v>1.23</v>
      </c>
    </row>
    <row r="349" spans="1:3">
      <c r="A349" s="42" t="s">
        <v>58</v>
      </c>
      <c r="B349" s="42" t="s">
        <v>59</v>
      </c>
      <c r="C349" s="48">
        <v>2.0699999999999998</v>
      </c>
    </row>
    <row r="350" spans="1:3">
      <c r="A350" s="42" t="s">
        <v>47</v>
      </c>
      <c r="B350" s="42" t="s">
        <v>59</v>
      </c>
      <c r="C350" s="48">
        <v>1.39</v>
      </c>
    </row>
    <row r="351" spans="1:3">
      <c r="A351" s="42" t="s">
        <v>51</v>
      </c>
      <c r="B351" s="42" t="s">
        <v>32</v>
      </c>
      <c r="C351" s="48">
        <v>1.65</v>
      </c>
    </row>
    <row r="352" spans="1:3">
      <c r="A352" s="42" t="s">
        <v>54</v>
      </c>
      <c r="B352" s="42" t="s">
        <v>33</v>
      </c>
      <c r="C352" s="48">
        <v>2.37</v>
      </c>
    </row>
    <row r="353" spans="1:3">
      <c r="A353" s="42" t="s">
        <v>56</v>
      </c>
      <c r="B353" s="42" t="s">
        <v>33</v>
      </c>
      <c r="C353" s="48">
        <v>3.64</v>
      </c>
    </row>
    <row r="354" spans="1:3">
      <c r="A354" s="42" t="s">
        <v>46</v>
      </c>
      <c r="B354" s="42" t="s">
        <v>32</v>
      </c>
      <c r="C354" s="48">
        <v>1.55</v>
      </c>
    </row>
    <row r="355" spans="1:3">
      <c r="A355" s="42" t="s">
        <v>50</v>
      </c>
      <c r="B355" s="42" t="s">
        <v>31</v>
      </c>
      <c r="C355" s="48">
        <v>1.26</v>
      </c>
    </row>
    <row r="356" spans="1:3">
      <c r="A356" s="42" t="s">
        <v>49</v>
      </c>
      <c r="B356" s="42" t="s">
        <v>31</v>
      </c>
      <c r="C356" s="48">
        <v>2.25</v>
      </c>
    </row>
    <row r="357" spans="1:3">
      <c r="A357" s="42" t="s">
        <v>49</v>
      </c>
      <c r="B357" s="42" t="s">
        <v>31</v>
      </c>
      <c r="C357" s="48">
        <v>2.23</v>
      </c>
    </row>
    <row r="358" spans="1:3">
      <c r="A358" s="42" t="s">
        <v>45</v>
      </c>
      <c r="B358" s="42" t="s">
        <v>59</v>
      </c>
      <c r="C358" s="48">
        <v>0.88</v>
      </c>
    </row>
    <row r="359" spans="1:3">
      <c r="A359" s="42" t="s">
        <v>51</v>
      </c>
      <c r="B359" s="42" t="s">
        <v>59</v>
      </c>
      <c r="C359" s="48">
        <v>1.56</v>
      </c>
    </row>
    <row r="360" spans="1:3">
      <c r="A360" s="42" t="s">
        <v>48</v>
      </c>
      <c r="B360" s="42" t="s">
        <v>31</v>
      </c>
      <c r="C360" s="48">
        <v>1.1299999999999999</v>
      </c>
    </row>
    <row r="361" spans="1:3">
      <c r="A361" s="42" t="s">
        <v>54</v>
      </c>
      <c r="B361" s="42" t="s">
        <v>33</v>
      </c>
      <c r="C361" s="48">
        <v>2.58</v>
      </c>
    </row>
    <row r="362" spans="1:3">
      <c r="A362" s="42" t="s">
        <v>56</v>
      </c>
      <c r="B362" s="42" t="s">
        <v>59</v>
      </c>
      <c r="C362" s="48">
        <v>2.0499999999999998</v>
      </c>
    </row>
    <row r="363" spans="1:3">
      <c r="A363" s="42" t="s">
        <v>55</v>
      </c>
      <c r="B363" s="42" t="s">
        <v>33</v>
      </c>
      <c r="C363" s="48">
        <v>8.2799999999999994</v>
      </c>
    </row>
    <row r="364" spans="1:3">
      <c r="A364" s="42" t="s">
        <v>43</v>
      </c>
      <c r="B364" s="42" t="s">
        <v>32</v>
      </c>
      <c r="C364" s="48">
        <v>3.24</v>
      </c>
    </row>
    <row r="365" spans="1:3">
      <c r="A365" s="42" t="s">
        <v>41</v>
      </c>
      <c r="B365" s="42" t="s">
        <v>32</v>
      </c>
      <c r="C365" s="48">
        <v>0.95</v>
      </c>
    </row>
    <row r="366" spans="1:3">
      <c r="A366" s="42" t="s">
        <v>44</v>
      </c>
      <c r="B366" s="42" t="s">
        <v>59</v>
      </c>
      <c r="C366" s="48">
        <v>0.67</v>
      </c>
    </row>
    <row r="367" spans="1:3">
      <c r="A367" s="42" t="s">
        <v>43</v>
      </c>
      <c r="B367" s="42" t="s">
        <v>32</v>
      </c>
      <c r="C367" s="48">
        <v>3.09</v>
      </c>
    </row>
    <row r="368" spans="1:3">
      <c r="A368" s="42" t="s">
        <v>44</v>
      </c>
      <c r="B368" s="42" t="s">
        <v>32</v>
      </c>
      <c r="C368" s="48">
        <v>0.77</v>
      </c>
    </row>
    <row r="369" spans="1:3">
      <c r="A369" s="42" t="s">
        <v>52</v>
      </c>
      <c r="B369" s="42" t="s">
        <v>31</v>
      </c>
      <c r="C369" s="48">
        <v>2.0699999999999998</v>
      </c>
    </row>
    <row r="370" spans="1:3">
      <c r="A370" s="42" t="s">
        <v>45</v>
      </c>
      <c r="B370" s="42" t="s">
        <v>32</v>
      </c>
      <c r="C370" s="48">
        <v>1.1000000000000001</v>
      </c>
    </row>
    <row r="371" spans="1:3">
      <c r="A371" s="42" t="s">
        <v>55</v>
      </c>
      <c r="B371" s="42" t="s">
        <v>33</v>
      </c>
      <c r="C371" s="48">
        <v>9.09</v>
      </c>
    </row>
    <row r="372" spans="1:3">
      <c r="A372" s="42" t="s">
        <v>43</v>
      </c>
      <c r="B372" s="42" t="s">
        <v>59</v>
      </c>
      <c r="C372" s="48">
        <v>2.81</v>
      </c>
    </row>
    <row r="373" spans="1:3">
      <c r="A373" s="42" t="s">
        <v>54</v>
      </c>
      <c r="B373" s="42" t="s">
        <v>59</v>
      </c>
      <c r="C373" s="48">
        <v>1.53</v>
      </c>
    </row>
    <row r="374" spans="1:3">
      <c r="A374" s="42" t="s">
        <v>47</v>
      </c>
      <c r="B374" s="42" t="s">
        <v>59</v>
      </c>
      <c r="C374" s="48">
        <v>1.25</v>
      </c>
    </row>
    <row r="375" spans="1:3">
      <c r="A375" s="42" t="s">
        <v>46</v>
      </c>
      <c r="B375" s="42" t="s">
        <v>59</v>
      </c>
      <c r="C375" s="48">
        <v>1.31</v>
      </c>
    </row>
    <row r="376" spans="1:3">
      <c r="A376" s="42" t="s">
        <v>45</v>
      </c>
      <c r="B376" s="42" t="s">
        <v>32</v>
      </c>
      <c r="C376" s="48">
        <v>0.95</v>
      </c>
    </row>
    <row r="377" spans="1:3">
      <c r="A377" s="42" t="s">
        <v>41</v>
      </c>
      <c r="B377" s="42" t="s">
        <v>59</v>
      </c>
      <c r="C377" s="48">
        <v>0.97</v>
      </c>
    </row>
    <row r="378" spans="1:3">
      <c r="A378" s="42" t="s">
        <v>48</v>
      </c>
      <c r="B378" s="42" t="s">
        <v>31</v>
      </c>
      <c r="C378" s="48">
        <v>1.25</v>
      </c>
    </row>
    <row r="379" spans="1:3">
      <c r="A379" s="42" t="s">
        <v>42</v>
      </c>
      <c r="B379" s="42" t="s">
        <v>31</v>
      </c>
      <c r="C379" s="48">
        <v>1.55</v>
      </c>
    </row>
    <row r="380" spans="1:3">
      <c r="A380" s="42" t="s">
        <v>42</v>
      </c>
      <c r="B380" s="42" t="s">
        <v>33</v>
      </c>
      <c r="C380" s="48">
        <v>1.74</v>
      </c>
    </row>
    <row r="381" spans="1:3">
      <c r="A381" s="42" t="s">
        <v>61</v>
      </c>
      <c r="B381" s="42" t="s">
        <v>59</v>
      </c>
      <c r="C381" s="48">
        <v>3.96</v>
      </c>
    </row>
    <row r="382" spans="1:3">
      <c r="A382" s="42" t="s">
        <v>51</v>
      </c>
      <c r="B382" s="42" t="s">
        <v>32</v>
      </c>
      <c r="C382" s="48">
        <v>1.62</v>
      </c>
    </row>
    <row r="383" spans="1:3">
      <c r="A383" s="42" t="s">
        <v>60</v>
      </c>
      <c r="B383" s="42" t="s">
        <v>59</v>
      </c>
      <c r="C383" s="48">
        <v>1.94</v>
      </c>
    </row>
    <row r="384" spans="1:3">
      <c r="A384" s="42" t="s">
        <v>48</v>
      </c>
      <c r="B384" s="42" t="s">
        <v>31</v>
      </c>
      <c r="C384" s="48">
        <v>1.08</v>
      </c>
    </row>
    <row r="385" spans="1:3">
      <c r="A385" s="42" t="s">
        <v>43</v>
      </c>
      <c r="B385" s="42" t="s">
        <v>32</v>
      </c>
      <c r="C385" s="48">
        <v>2.82</v>
      </c>
    </row>
    <row r="386" spans="1:3">
      <c r="A386" s="42" t="s">
        <v>52</v>
      </c>
      <c r="B386" s="42" t="s">
        <v>31</v>
      </c>
      <c r="C386" s="48">
        <v>2.04</v>
      </c>
    </row>
    <row r="387" spans="1:3">
      <c r="A387" s="42" t="s">
        <v>54</v>
      </c>
      <c r="B387" s="42" t="s">
        <v>33</v>
      </c>
      <c r="C387" s="48">
        <v>2.37</v>
      </c>
    </row>
    <row r="388" spans="1:3">
      <c r="A388" s="42" t="s">
        <v>52</v>
      </c>
      <c r="B388" s="42" t="s">
        <v>32</v>
      </c>
      <c r="C388" s="48">
        <v>1.46</v>
      </c>
    </row>
    <row r="389" spans="1:3">
      <c r="A389" s="42" t="s">
        <v>55</v>
      </c>
      <c r="B389" s="42" t="s">
        <v>33</v>
      </c>
      <c r="C389" s="48">
        <v>9.27</v>
      </c>
    </row>
    <row r="390" spans="1:3">
      <c r="A390" s="42" t="s">
        <v>58</v>
      </c>
      <c r="B390" s="42" t="s">
        <v>31</v>
      </c>
      <c r="C390" s="48">
        <v>3.18</v>
      </c>
    </row>
    <row r="391" spans="1:3">
      <c r="A391" s="42" t="s">
        <v>51</v>
      </c>
      <c r="B391" s="42" t="s">
        <v>31</v>
      </c>
      <c r="C391" s="48">
        <v>2.14</v>
      </c>
    </row>
    <row r="392" spans="1:3">
      <c r="A392" s="42" t="s">
        <v>60</v>
      </c>
      <c r="B392" s="42" t="s">
        <v>32</v>
      </c>
      <c r="C392" s="48">
        <v>2.09</v>
      </c>
    </row>
    <row r="393" spans="1:3">
      <c r="A393" s="42" t="s">
        <v>52</v>
      </c>
      <c r="B393" s="42" t="s">
        <v>33</v>
      </c>
      <c r="C393" s="48">
        <v>2.64</v>
      </c>
    </row>
    <row r="394" spans="1:3">
      <c r="A394" s="42" t="s">
        <v>48</v>
      </c>
      <c r="B394" s="42" t="s">
        <v>31</v>
      </c>
      <c r="C394" s="48">
        <v>1.3</v>
      </c>
    </row>
    <row r="395" spans="1:3">
      <c r="A395" s="42" t="s">
        <v>60</v>
      </c>
      <c r="B395" s="42" t="s">
        <v>32</v>
      </c>
      <c r="C395" s="48">
        <v>2.13</v>
      </c>
    </row>
    <row r="396" spans="1:3">
      <c r="A396" s="42" t="s">
        <v>60</v>
      </c>
      <c r="B396" s="42" t="s">
        <v>31</v>
      </c>
      <c r="C396" s="48">
        <v>2.69</v>
      </c>
    </row>
    <row r="397" spans="1:3">
      <c r="A397" s="42" t="s">
        <v>48</v>
      </c>
      <c r="B397" s="42" t="s">
        <v>31</v>
      </c>
      <c r="C397" s="48">
        <v>1.1000000000000001</v>
      </c>
    </row>
    <row r="398" spans="1:3">
      <c r="A398" s="42" t="s">
        <v>49</v>
      </c>
      <c r="B398" s="42" t="s">
        <v>31</v>
      </c>
      <c r="C398" s="48">
        <v>2.31</v>
      </c>
    </row>
    <row r="399" spans="1:3">
      <c r="A399" s="42" t="s">
        <v>47</v>
      </c>
      <c r="B399" s="42" t="s">
        <v>32</v>
      </c>
      <c r="C399" s="48">
        <v>1.39</v>
      </c>
    </row>
    <row r="400" spans="1:3">
      <c r="A400" s="42" t="s">
        <v>43</v>
      </c>
      <c r="B400" s="42" t="s">
        <v>32</v>
      </c>
      <c r="C400" s="48">
        <v>3.27</v>
      </c>
    </row>
    <row r="401" spans="1:3">
      <c r="A401" s="42" t="s">
        <v>41</v>
      </c>
      <c r="B401" s="42" t="s">
        <v>59</v>
      </c>
      <c r="C401" s="48">
        <v>0.87</v>
      </c>
    </row>
    <row r="402" spans="1:3">
      <c r="A402" s="42" t="s">
        <v>50</v>
      </c>
      <c r="B402" s="42" t="s">
        <v>59</v>
      </c>
      <c r="C402" s="48">
        <v>0.96</v>
      </c>
    </row>
    <row r="403" spans="1:3">
      <c r="A403" s="42" t="s">
        <v>50</v>
      </c>
      <c r="B403" s="42" t="s">
        <v>31</v>
      </c>
      <c r="C403" s="48">
        <v>1.22</v>
      </c>
    </row>
    <row r="404" spans="1:3">
      <c r="A404" s="42" t="s">
        <v>54</v>
      </c>
      <c r="B404" s="42" t="s">
        <v>59</v>
      </c>
      <c r="C404" s="48">
        <v>1.47</v>
      </c>
    </row>
    <row r="405" spans="1:3">
      <c r="A405" s="42" t="s">
        <v>47</v>
      </c>
      <c r="B405" s="42" t="s">
        <v>59</v>
      </c>
      <c r="C405" s="48">
        <v>1.1599999999999999</v>
      </c>
    </row>
    <row r="406" spans="1:3">
      <c r="A406" s="42" t="s">
        <v>46</v>
      </c>
      <c r="B406" s="42" t="s">
        <v>31</v>
      </c>
      <c r="C406" s="48">
        <v>1.69</v>
      </c>
    </row>
    <row r="407" spans="1:3">
      <c r="A407" s="42" t="s">
        <v>47</v>
      </c>
      <c r="B407" s="42" t="s">
        <v>32</v>
      </c>
      <c r="C407" s="48">
        <v>1.36</v>
      </c>
    </row>
    <row r="408" spans="1:3">
      <c r="A408" s="42" t="s">
        <v>44</v>
      </c>
      <c r="B408" s="42" t="s">
        <v>31</v>
      </c>
      <c r="C408" s="48">
        <v>0.83</v>
      </c>
    </row>
    <row r="409" spans="1:3">
      <c r="A409" s="42" t="s">
        <v>49</v>
      </c>
      <c r="B409" s="42" t="s">
        <v>31</v>
      </c>
      <c r="C409" s="48">
        <v>2.02</v>
      </c>
    </row>
    <row r="410" spans="1:3">
      <c r="A410" s="42" t="s">
        <v>46</v>
      </c>
      <c r="B410" s="42" t="s">
        <v>59</v>
      </c>
      <c r="C410" s="48">
        <v>1.28</v>
      </c>
    </row>
    <row r="411" spans="1:3">
      <c r="A411" s="42" t="s">
        <v>51</v>
      </c>
      <c r="B411" s="42" t="s">
        <v>31</v>
      </c>
      <c r="C411" s="48">
        <v>1.98</v>
      </c>
    </row>
    <row r="412" spans="1:3">
      <c r="A412" s="42" t="s">
        <v>46</v>
      </c>
      <c r="B412" s="42" t="s">
        <v>31</v>
      </c>
      <c r="C412" s="48">
        <v>1.64</v>
      </c>
    </row>
    <row r="413" spans="1:3">
      <c r="A413" s="42" t="s">
        <v>49</v>
      </c>
      <c r="B413" s="42" t="s">
        <v>31</v>
      </c>
      <c r="C413" s="48">
        <v>2.12</v>
      </c>
    </row>
    <row r="414" spans="1:3">
      <c r="A414" s="42" t="s">
        <v>53</v>
      </c>
      <c r="B414" s="42" t="s">
        <v>33</v>
      </c>
      <c r="C414" s="48">
        <v>3.79</v>
      </c>
    </row>
    <row r="415" spans="1:3">
      <c r="A415" s="42" t="s">
        <v>61</v>
      </c>
      <c r="B415" s="42" t="s">
        <v>59</v>
      </c>
      <c r="C415" s="48">
        <v>3.85</v>
      </c>
    </row>
    <row r="416" spans="1:3">
      <c r="A416" s="42" t="s">
        <v>51</v>
      </c>
      <c r="B416" s="42" t="s">
        <v>32</v>
      </c>
      <c r="C416" s="48">
        <v>1.6</v>
      </c>
    </row>
    <row r="417" spans="1:3">
      <c r="A417" s="42" t="s">
        <v>51</v>
      </c>
      <c r="B417" s="42" t="s">
        <v>33</v>
      </c>
      <c r="C417" s="48">
        <v>2.5499999999999998</v>
      </c>
    </row>
    <row r="418" spans="1:3">
      <c r="A418" s="42" t="s">
        <v>60</v>
      </c>
      <c r="B418" s="42" t="s">
        <v>32</v>
      </c>
      <c r="C418" s="48">
        <v>2</v>
      </c>
    </row>
    <row r="419" spans="1:3">
      <c r="A419" s="42" t="s">
        <v>56</v>
      </c>
      <c r="B419" s="42" t="s">
        <v>32</v>
      </c>
      <c r="C419" s="48">
        <v>2.63</v>
      </c>
    </row>
    <row r="420" spans="1:3">
      <c r="A420" s="42" t="s">
        <v>61</v>
      </c>
      <c r="B420" s="42" t="s">
        <v>59</v>
      </c>
      <c r="C420" s="48">
        <v>3.28</v>
      </c>
    </row>
    <row r="421" spans="1:3">
      <c r="A421" s="42" t="s">
        <v>41</v>
      </c>
      <c r="B421" s="42" t="s">
        <v>32</v>
      </c>
      <c r="C421" s="48">
        <v>0.96</v>
      </c>
    </row>
    <row r="422" spans="1:3">
      <c r="A422" s="42" t="s">
        <v>42</v>
      </c>
      <c r="B422" s="42" t="s">
        <v>32</v>
      </c>
      <c r="C422" s="48">
        <v>1.21</v>
      </c>
    </row>
    <row r="423" spans="1:3">
      <c r="A423" s="42" t="s">
        <v>50</v>
      </c>
      <c r="B423" s="42" t="s">
        <v>31</v>
      </c>
      <c r="C423" s="48">
        <v>1.2</v>
      </c>
    </row>
    <row r="424" spans="1:3">
      <c r="A424" s="42" t="s">
        <v>52</v>
      </c>
      <c r="B424" s="42" t="s">
        <v>33</v>
      </c>
      <c r="C424" s="48">
        <v>2.35</v>
      </c>
    </row>
    <row r="425" spans="1:3">
      <c r="A425" s="42" t="s">
        <v>58</v>
      </c>
      <c r="B425" s="42" t="s">
        <v>59</v>
      </c>
      <c r="C425" s="48">
        <v>2.4500000000000002</v>
      </c>
    </row>
    <row r="426" spans="1:3">
      <c r="A426" s="42" t="s">
        <v>61</v>
      </c>
      <c r="B426" s="42" t="s">
        <v>59</v>
      </c>
      <c r="C426" s="48">
        <v>3.53</v>
      </c>
    </row>
    <row r="427" spans="1:3">
      <c r="A427" s="42" t="s">
        <v>57</v>
      </c>
      <c r="B427" s="42" t="s">
        <v>33</v>
      </c>
      <c r="C427" s="48">
        <v>5.3</v>
      </c>
    </row>
    <row r="428" spans="1:3">
      <c r="A428" s="42" t="s">
        <v>41</v>
      </c>
      <c r="B428" s="42" t="s">
        <v>31</v>
      </c>
      <c r="C428" s="48">
        <v>1.08</v>
      </c>
    </row>
    <row r="429" spans="1:3">
      <c r="A429" s="42" t="s">
        <v>46</v>
      </c>
      <c r="B429" s="42" t="s">
        <v>32</v>
      </c>
      <c r="C429" s="48">
        <v>1.52</v>
      </c>
    </row>
    <row r="430" spans="1:3">
      <c r="A430" s="42" t="s">
        <v>49</v>
      </c>
      <c r="B430" s="42" t="s">
        <v>31</v>
      </c>
      <c r="C430" s="48">
        <v>2.23</v>
      </c>
    </row>
    <row r="431" spans="1:3">
      <c r="A431" s="42" t="s">
        <v>46</v>
      </c>
      <c r="B431" s="42" t="s">
        <v>32</v>
      </c>
      <c r="C431" s="48">
        <v>1.47</v>
      </c>
    </row>
    <row r="432" spans="1:3">
      <c r="A432" s="42" t="s">
        <v>45</v>
      </c>
      <c r="B432" s="42" t="s">
        <v>32</v>
      </c>
      <c r="C432" s="48">
        <v>0.9</v>
      </c>
    </row>
    <row r="433" spans="1:3">
      <c r="A433" s="42" t="s">
        <v>61</v>
      </c>
      <c r="B433" s="42" t="s">
        <v>59</v>
      </c>
      <c r="C433" s="48">
        <v>3.42</v>
      </c>
    </row>
    <row r="434" spans="1:3">
      <c r="A434" s="42" t="s">
        <v>41</v>
      </c>
      <c r="B434" s="42" t="s">
        <v>59</v>
      </c>
      <c r="C434" s="48">
        <v>0.91</v>
      </c>
    </row>
    <row r="435" spans="1:3">
      <c r="A435" s="42" t="s">
        <v>51</v>
      </c>
      <c r="B435" s="42" t="s">
        <v>59</v>
      </c>
      <c r="C435" s="48">
        <v>1.38</v>
      </c>
    </row>
    <row r="436" spans="1:3">
      <c r="A436" s="42" t="s">
        <v>45</v>
      </c>
      <c r="B436" s="42" t="s">
        <v>32</v>
      </c>
      <c r="C436" s="48">
        <v>1.1000000000000001</v>
      </c>
    </row>
    <row r="437" spans="1:3">
      <c r="A437" s="42" t="s">
        <v>44</v>
      </c>
      <c r="B437" s="42" t="s">
        <v>32</v>
      </c>
      <c r="C437" s="48">
        <v>0.64</v>
      </c>
    </row>
    <row r="438" spans="1:3">
      <c r="A438" s="42" t="s">
        <v>49</v>
      </c>
      <c r="B438" s="42" t="s">
        <v>33</v>
      </c>
      <c r="C438" s="48">
        <v>2.78</v>
      </c>
    </row>
    <row r="439" spans="1:3">
      <c r="A439" s="42" t="s">
        <v>60</v>
      </c>
      <c r="B439" s="42" t="s">
        <v>32</v>
      </c>
      <c r="C439" s="48">
        <v>2.0499999999999998</v>
      </c>
    </row>
    <row r="440" spans="1:3">
      <c r="A440" s="42" t="s">
        <v>42</v>
      </c>
      <c r="B440" s="42" t="s">
        <v>32</v>
      </c>
      <c r="C440" s="48">
        <v>1.21</v>
      </c>
    </row>
    <row r="441" spans="1:3">
      <c r="A441" s="42" t="s">
        <v>44</v>
      </c>
      <c r="B441" s="42" t="s">
        <v>31</v>
      </c>
      <c r="C441" s="48">
        <v>0.87</v>
      </c>
    </row>
    <row r="442" spans="1:3">
      <c r="A442" s="42" t="s">
        <v>42</v>
      </c>
      <c r="B442" s="42" t="s">
        <v>32</v>
      </c>
      <c r="C442" s="48">
        <v>1.35</v>
      </c>
    </row>
    <row r="443" spans="1:3">
      <c r="A443" s="42" t="s">
        <v>42</v>
      </c>
      <c r="B443" s="42" t="s">
        <v>32</v>
      </c>
      <c r="C443" s="48">
        <v>1.31</v>
      </c>
    </row>
    <row r="444" spans="1:3">
      <c r="A444" s="42" t="s">
        <v>52</v>
      </c>
      <c r="B444" s="42" t="s">
        <v>31</v>
      </c>
      <c r="C444" s="48">
        <v>1.8</v>
      </c>
    </row>
    <row r="445" spans="1:3">
      <c r="A445" s="42" t="s">
        <v>52</v>
      </c>
      <c r="B445" s="42" t="s">
        <v>31</v>
      </c>
      <c r="C445" s="48">
        <v>2.02</v>
      </c>
    </row>
    <row r="446" spans="1:3">
      <c r="A446" s="42" t="s">
        <v>61</v>
      </c>
      <c r="B446" s="42" t="s">
        <v>59</v>
      </c>
      <c r="C446" s="48">
        <v>3.64</v>
      </c>
    </row>
    <row r="447" spans="1:3">
      <c r="A447" s="42" t="s">
        <v>54</v>
      </c>
      <c r="B447" s="42" t="s">
        <v>32</v>
      </c>
      <c r="C447" s="48">
        <v>1.67</v>
      </c>
    </row>
    <row r="448" spans="1:3">
      <c r="A448" s="42" t="s">
        <v>61</v>
      </c>
      <c r="B448" s="42" t="s">
        <v>59</v>
      </c>
      <c r="C448" s="48">
        <v>3.85</v>
      </c>
    </row>
    <row r="449" spans="1:3">
      <c r="A449" s="42" t="s">
        <v>44</v>
      </c>
      <c r="B449" s="42" t="s">
        <v>32</v>
      </c>
      <c r="C449" s="48">
        <v>0.67</v>
      </c>
    </row>
    <row r="450" spans="1:3">
      <c r="A450" s="42" t="s">
        <v>47</v>
      </c>
      <c r="B450" s="42" t="s">
        <v>32</v>
      </c>
      <c r="C450" s="48">
        <v>1.51</v>
      </c>
    </row>
    <row r="451" spans="1:3">
      <c r="A451" s="42" t="s">
        <v>52</v>
      </c>
      <c r="B451" s="42" t="s">
        <v>31</v>
      </c>
      <c r="C451" s="48">
        <v>2.09</v>
      </c>
    </row>
    <row r="452" spans="1:3">
      <c r="A452" s="42" t="s">
        <v>55</v>
      </c>
      <c r="B452" s="42" t="s">
        <v>33</v>
      </c>
      <c r="C452" s="48">
        <v>9.09</v>
      </c>
    </row>
    <row r="453" spans="1:3">
      <c r="A453" s="42" t="s">
        <v>46</v>
      </c>
      <c r="B453" s="42" t="s">
        <v>32</v>
      </c>
      <c r="C453" s="48">
        <v>1.64</v>
      </c>
    </row>
    <row r="454" spans="1:3">
      <c r="A454" s="42" t="s">
        <v>56</v>
      </c>
      <c r="B454" s="42" t="s">
        <v>59</v>
      </c>
      <c r="C454" s="48">
        <v>2.2999999999999998</v>
      </c>
    </row>
    <row r="455" spans="1:3">
      <c r="A455" s="42" t="s">
        <v>55</v>
      </c>
      <c r="B455" s="42" t="s">
        <v>32</v>
      </c>
      <c r="C455" s="48">
        <v>5.76</v>
      </c>
    </row>
    <row r="456" spans="1:3">
      <c r="A456" s="42" t="s">
        <v>56</v>
      </c>
      <c r="B456" s="42" t="s">
        <v>33</v>
      </c>
      <c r="C456" s="48">
        <v>4.13</v>
      </c>
    </row>
    <row r="457" spans="1:3">
      <c r="A457" s="42" t="s">
        <v>50</v>
      </c>
      <c r="B457" s="42" t="s">
        <v>31</v>
      </c>
      <c r="C457" s="48">
        <v>1.1000000000000001</v>
      </c>
    </row>
    <row r="458" spans="1:3">
      <c r="A458" s="42" t="s">
        <v>43</v>
      </c>
      <c r="B458" s="42" t="s">
        <v>59</v>
      </c>
      <c r="C458" s="48">
        <v>2.67</v>
      </c>
    </row>
    <row r="459" spans="1:3">
      <c r="A459" s="42" t="s">
        <v>61</v>
      </c>
      <c r="B459" s="42" t="s">
        <v>59</v>
      </c>
      <c r="C459" s="48">
        <v>3.49</v>
      </c>
    </row>
    <row r="460" spans="1:3">
      <c r="A460" s="42" t="s">
        <v>50</v>
      </c>
      <c r="B460" s="42" t="s">
        <v>32</v>
      </c>
      <c r="C460" s="48">
        <v>0.9</v>
      </c>
    </row>
    <row r="461" spans="1:3">
      <c r="A461" s="42" t="s">
        <v>57</v>
      </c>
      <c r="B461" s="42" t="s">
        <v>33</v>
      </c>
      <c r="C461" s="48">
        <v>5.25</v>
      </c>
    </row>
    <row r="462" spans="1:3">
      <c r="A462" s="42" t="s">
        <v>43</v>
      </c>
      <c r="B462" s="42" t="s">
        <v>33</v>
      </c>
      <c r="C462" s="48">
        <v>4.2300000000000004</v>
      </c>
    </row>
    <row r="463" spans="1:3">
      <c r="A463" s="42" t="s">
        <v>46</v>
      </c>
      <c r="B463" s="42" t="s">
        <v>32</v>
      </c>
      <c r="C463" s="48">
        <v>1.49</v>
      </c>
    </row>
    <row r="464" spans="1:3">
      <c r="A464" s="42" t="s">
        <v>54</v>
      </c>
      <c r="B464" s="42" t="s">
        <v>33</v>
      </c>
      <c r="C464" s="48">
        <v>2.78</v>
      </c>
    </row>
    <row r="465" spans="1:3">
      <c r="A465" s="42" t="s">
        <v>56</v>
      </c>
      <c r="B465" s="42" t="s">
        <v>33</v>
      </c>
      <c r="C465" s="48">
        <v>3.68</v>
      </c>
    </row>
    <row r="466" spans="1:3">
      <c r="A466" s="42" t="s">
        <v>46</v>
      </c>
      <c r="B466" s="42" t="s">
        <v>33</v>
      </c>
      <c r="C466" s="48">
        <v>2.25</v>
      </c>
    </row>
    <row r="467" spans="1:3">
      <c r="A467" s="42" t="s">
        <v>47</v>
      </c>
      <c r="B467" s="42" t="s">
        <v>32</v>
      </c>
      <c r="C467" s="48">
        <v>1.27</v>
      </c>
    </row>
    <row r="468" spans="1:3">
      <c r="A468" s="42" t="s">
        <v>53</v>
      </c>
      <c r="B468" s="42" t="s">
        <v>33</v>
      </c>
      <c r="C468" s="48">
        <v>4.01</v>
      </c>
    </row>
    <row r="469" spans="1:3">
      <c r="A469" s="42" t="s">
        <v>60</v>
      </c>
      <c r="B469" s="42" t="s">
        <v>31</v>
      </c>
      <c r="C469" s="48">
        <v>2.8</v>
      </c>
    </row>
    <row r="470" spans="1:3">
      <c r="A470" s="42" t="s">
        <v>46</v>
      </c>
      <c r="B470" s="42" t="s">
        <v>59</v>
      </c>
      <c r="C470" s="48">
        <v>1.28</v>
      </c>
    </row>
    <row r="471" spans="1:3">
      <c r="A471" s="42" t="s">
        <v>41</v>
      </c>
      <c r="B471" s="42" t="s">
        <v>33</v>
      </c>
      <c r="C471" s="48">
        <v>1.41</v>
      </c>
    </row>
    <row r="472" spans="1:3">
      <c r="A472" s="42" t="s">
        <v>56</v>
      </c>
      <c r="B472" s="42" t="s">
        <v>33</v>
      </c>
      <c r="C472" s="48">
        <v>4.05</v>
      </c>
    </row>
    <row r="473" spans="1:3">
      <c r="A473" s="42" t="s">
        <v>51</v>
      </c>
      <c r="B473" s="42" t="s">
        <v>33</v>
      </c>
      <c r="C473" s="48">
        <v>2.73</v>
      </c>
    </row>
    <row r="474" spans="1:3">
      <c r="A474" s="42" t="s">
        <v>56</v>
      </c>
      <c r="B474" s="42" t="s">
        <v>33</v>
      </c>
      <c r="C474" s="48">
        <v>3.6</v>
      </c>
    </row>
    <row r="475" spans="1:3">
      <c r="A475" s="42" t="s">
        <v>56</v>
      </c>
      <c r="B475" s="42" t="s">
        <v>33</v>
      </c>
      <c r="C475" s="48">
        <v>3.56</v>
      </c>
    </row>
    <row r="476" spans="1:3">
      <c r="A476" s="42" t="s">
        <v>58</v>
      </c>
      <c r="B476" s="42" t="s">
        <v>33</v>
      </c>
      <c r="C476" s="48">
        <v>3.6</v>
      </c>
    </row>
    <row r="477" spans="1:3">
      <c r="A477" s="42" t="s">
        <v>49</v>
      </c>
      <c r="B477" s="42" t="s">
        <v>31</v>
      </c>
      <c r="C477" s="48">
        <v>2.1</v>
      </c>
    </row>
    <row r="478" spans="1:3">
      <c r="A478" s="42" t="s">
        <v>53</v>
      </c>
      <c r="B478" s="42" t="s">
        <v>59</v>
      </c>
      <c r="C478" s="48">
        <v>2.48</v>
      </c>
    </row>
    <row r="479" spans="1:3">
      <c r="A479" s="42" t="s">
        <v>42</v>
      </c>
      <c r="B479" s="42" t="s">
        <v>32</v>
      </c>
      <c r="C479" s="48">
        <v>1.28</v>
      </c>
    </row>
    <row r="480" spans="1:3">
      <c r="A480" s="42" t="s">
        <v>60</v>
      </c>
      <c r="B480" s="42" t="s">
        <v>31</v>
      </c>
      <c r="C480" s="48">
        <v>2.75</v>
      </c>
    </row>
    <row r="481" spans="1:3">
      <c r="A481" s="42" t="s">
        <v>48</v>
      </c>
      <c r="B481" s="42" t="s">
        <v>31</v>
      </c>
      <c r="C481" s="48">
        <v>1.1000000000000001</v>
      </c>
    </row>
    <row r="482" spans="1:3">
      <c r="A482" s="42" t="s">
        <v>50</v>
      </c>
      <c r="B482" s="42" t="s">
        <v>31</v>
      </c>
      <c r="C482" s="48">
        <v>1.1399999999999999</v>
      </c>
    </row>
    <row r="483" spans="1:3">
      <c r="A483" s="42" t="s">
        <v>41</v>
      </c>
      <c r="B483" s="42" t="s">
        <v>31</v>
      </c>
      <c r="C483" s="48">
        <v>1.27</v>
      </c>
    </row>
    <row r="484" spans="1:3">
      <c r="A484" s="42" t="s">
        <v>46</v>
      </c>
      <c r="B484" s="42" t="s">
        <v>59</v>
      </c>
      <c r="C484" s="48">
        <v>1.44</v>
      </c>
    </row>
    <row r="485" spans="1:3">
      <c r="A485" s="42" t="s">
        <v>50</v>
      </c>
      <c r="B485" s="42" t="s">
        <v>31</v>
      </c>
      <c r="C485" s="48">
        <v>1.3</v>
      </c>
    </row>
    <row r="486" spans="1:3">
      <c r="A486" s="42" t="s">
        <v>61</v>
      </c>
      <c r="B486" s="42" t="s">
        <v>32</v>
      </c>
      <c r="C486" s="48">
        <v>3.72</v>
      </c>
    </row>
    <row r="487" spans="1:3">
      <c r="A487" s="42" t="s">
        <v>53</v>
      </c>
      <c r="B487" s="42" t="s">
        <v>33</v>
      </c>
      <c r="C487" s="48">
        <v>3.86</v>
      </c>
    </row>
    <row r="488" spans="1:3">
      <c r="A488" s="42" t="s">
        <v>43</v>
      </c>
      <c r="B488" s="42" t="s">
        <v>33</v>
      </c>
      <c r="C488" s="48">
        <v>4.2300000000000004</v>
      </c>
    </row>
    <row r="489" spans="1:3">
      <c r="A489" s="42" t="s">
        <v>42</v>
      </c>
      <c r="B489" s="42" t="s">
        <v>31</v>
      </c>
      <c r="C489" s="48">
        <v>1.43</v>
      </c>
    </row>
    <row r="490" spans="1:3">
      <c r="A490" s="42" t="s">
        <v>56</v>
      </c>
      <c r="B490" s="42" t="s">
        <v>32</v>
      </c>
      <c r="C490" s="48">
        <v>2.5499999999999998</v>
      </c>
    </row>
    <row r="491" spans="1:3">
      <c r="A491" s="42" t="s">
        <v>50</v>
      </c>
      <c r="B491" s="42" t="s">
        <v>32</v>
      </c>
      <c r="C491" s="48">
        <v>0.9</v>
      </c>
    </row>
    <row r="492" spans="1:3">
      <c r="A492" s="42" t="s">
        <v>42</v>
      </c>
      <c r="B492" s="42" t="s">
        <v>32</v>
      </c>
      <c r="C492" s="48">
        <v>1.34</v>
      </c>
    </row>
    <row r="493" spans="1:3">
      <c r="A493" s="42" t="s">
        <v>53</v>
      </c>
      <c r="B493" s="42" t="s">
        <v>33</v>
      </c>
      <c r="C493" s="48">
        <v>3.41</v>
      </c>
    </row>
    <row r="494" spans="1:3">
      <c r="A494" s="42" t="s">
        <v>47</v>
      </c>
      <c r="B494" s="42" t="s">
        <v>32</v>
      </c>
      <c r="C494" s="48">
        <v>1.37</v>
      </c>
    </row>
    <row r="495" spans="1:3">
      <c r="A495" s="42" t="s">
        <v>53</v>
      </c>
      <c r="B495" s="42" t="s">
        <v>32</v>
      </c>
      <c r="C495" s="48">
        <v>2.4300000000000002</v>
      </c>
    </row>
    <row r="496" spans="1:3">
      <c r="A496" s="42" t="s">
        <v>54</v>
      </c>
      <c r="B496" s="42" t="s">
        <v>33</v>
      </c>
      <c r="C496" s="48">
        <v>2.78</v>
      </c>
    </row>
    <row r="497" spans="1:3">
      <c r="A497" s="42" t="s">
        <v>60</v>
      </c>
      <c r="B497" s="42" t="s">
        <v>32</v>
      </c>
      <c r="C497" s="48">
        <v>2.2400000000000002</v>
      </c>
    </row>
    <row r="498" spans="1:3">
      <c r="A498" s="42" t="s">
        <v>58</v>
      </c>
      <c r="B498" s="42" t="s">
        <v>32</v>
      </c>
      <c r="C498" s="48">
        <v>2.5299999999999998</v>
      </c>
    </row>
    <row r="499" spans="1:3">
      <c r="A499" s="42" t="s">
        <v>46</v>
      </c>
      <c r="B499" s="42" t="s">
        <v>32</v>
      </c>
      <c r="C499" s="48">
        <v>1.53</v>
      </c>
    </row>
    <row r="500" spans="1:3">
      <c r="A500" s="42" t="s">
        <v>52</v>
      </c>
      <c r="B500" s="42" t="s">
        <v>31</v>
      </c>
      <c r="C500" s="48">
        <v>1.94</v>
      </c>
    </row>
    <row r="501" spans="1:3">
      <c r="A501" s="42" t="s">
        <v>45</v>
      </c>
      <c r="B501" s="42" t="s">
        <v>32</v>
      </c>
      <c r="C501" s="48">
        <v>1.08</v>
      </c>
    </row>
  </sheetData>
  <autoFilter ref="A1:C501" xr:uid="{94EE01C8-A6FF-482A-93F5-40971C504D7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Case</vt:lpstr>
      <vt:lpstr>Answers</vt:lpstr>
      <vt:lpstr>Sausages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Mark Biegert</cp:lastModifiedBy>
  <cp:lastPrinted>2024-02-16T21:59:00Z</cp:lastPrinted>
  <dcterms:created xsi:type="dcterms:W3CDTF">2023-11-04T19:55:28Z</dcterms:created>
  <dcterms:modified xsi:type="dcterms:W3CDTF">2025-07-17T02:28:25Z</dcterms:modified>
</cp:coreProperties>
</file>