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7" documentId="8_{37FD2D79-5DFC-4F4E-BA32-55CB0F47EA28}" xr6:coauthVersionLast="47" xr6:coauthVersionMax="47" xr10:uidLastSave="{14309D74-5E5D-4083-9FD1-12049D42DB96}"/>
  <bookViews>
    <workbookView xWindow="57480" yWindow="1665" windowWidth="29040" windowHeight="15720" xr2:uid="{035E3D83-BC9A-4BCA-B7D4-981A9BE43AAF}"/>
  </bookViews>
  <sheets>
    <sheet name="Geograph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 l="1" a="1"/>
  <c r="G5" i="1" s="1"/>
  <c r="G6" i="1" a="1"/>
  <c r="G6" i="1" s="1"/>
  <c r="G7" i="1" a="1"/>
  <c r="G7" i="1" s="1"/>
  <c r="G8" i="1" a="1"/>
  <c r="G8" i="1" s="1"/>
  <c r="G9" i="1" a="1"/>
  <c r="G9" i="1" s="1"/>
  <c r="F5" i="1" a="1"/>
  <c r="F5" i="1" s="1"/>
  <c r="F6" i="1" a="1"/>
  <c r="F6" i="1" s="1"/>
  <c r="F7" i="1" a="1"/>
  <c r="F7" i="1" s="1"/>
  <c r="F8" i="1" a="1"/>
  <c r="F8" i="1" s="1"/>
  <c r="F9" i="1" a="1"/>
  <c r="F9" i="1" s="1"/>
  <c r="D13" i="1" a="1"/>
  <c r="D13" i="1" s="1"/>
  <c r="D14" i="1" a="1"/>
  <c r="D14" i="1" s="1"/>
  <c r="D15" i="1" a="1"/>
  <c r="D15" i="1" s="1"/>
  <c r="C13" i="1" a="1"/>
  <c r="C13" i="1" s="1"/>
  <c r="C14" i="1" a="1"/>
  <c r="C14" i="1" s="1"/>
  <c r="C15" i="1" a="1"/>
  <c r="C15" i="1" s="1"/>
  <c r="B13" i="1" a="1"/>
  <c r="B13" i="1" s="1"/>
  <c r="B14" i="1" a="1"/>
  <c r="B14" i="1" s="1"/>
  <c r="B15" i="1" a="1"/>
  <c r="B15" i="1" s="1"/>
  <c r="E5" i="1" a="1"/>
  <c r="E5" i="1" s="1"/>
  <c r="E6" i="1" a="1"/>
  <c r="E6" i="1" s="1"/>
  <c r="E7" i="1" a="1"/>
  <c r="E7" i="1" s="1"/>
  <c r="E8" i="1" a="1"/>
  <c r="E8" i="1" s="1"/>
  <c r="E9" i="1" a="1"/>
  <c r="E9" i="1" s="1"/>
  <c r="D5" i="1" a="1"/>
  <c r="D5" i="1" s="1"/>
  <c r="D6" i="1" a="1"/>
  <c r="D6" i="1" s="1"/>
  <c r="D7" i="1" a="1"/>
  <c r="D7" i="1" s="1"/>
  <c r="D8" i="1" a="1"/>
  <c r="D8" i="1" s="1"/>
  <c r="D9" i="1" a="1"/>
  <c r="D9" i="1" s="1"/>
  <c r="C5" i="1"/>
  <c r="C6" i="1"/>
  <c r="C7" i="1"/>
  <c r="C8" i="1"/>
  <c r="C9" i="1"/>
  <c r="B5" i="1" a="1"/>
  <c r="B5" i="1" s="1"/>
  <c r="B6" i="1" a="1"/>
  <c r="B6" i="1" s="1"/>
  <c r="B7" i="1" a="1"/>
  <c r="B7" i="1" s="1"/>
  <c r="B8" i="1" a="1"/>
  <c r="B8" i="1" s="1"/>
  <c r="B9" i="1" a="1"/>
  <c r="B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2">
    <bk>
      <extLst>
        <ext uri="{3e2802c4-a4d2-4d8b-9148-e3be6c30e623}">
          <xlrd:rvb i="0"/>
        </ext>
      </extLst>
    </bk>
    <bk>
      <extLst>
        <ext uri="{3e2802c4-a4d2-4d8b-9148-e3be6c30e623}">
          <xlrd:rvb i="11"/>
        </ext>
      </extLst>
    </bk>
    <bk>
      <extLst>
        <ext uri="{3e2802c4-a4d2-4d8b-9148-e3be6c30e623}">
          <xlrd:rvb i="6"/>
        </ext>
      </extLst>
    </bk>
    <bk>
      <extLst>
        <ext uri="{3e2802c4-a4d2-4d8b-9148-e3be6c30e623}">
          <xlrd:rvb i="10"/>
        </ext>
      </extLst>
    </bk>
    <bk>
      <extLst>
        <ext uri="{3e2802c4-a4d2-4d8b-9148-e3be6c30e623}">
          <xlrd:rvb i="4"/>
        </ext>
      </extLst>
    </bk>
    <bk>
      <extLst>
        <ext uri="{3e2802c4-a4d2-4d8b-9148-e3be6c30e623}">
          <xlrd:rvb i="15"/>
        </ext>
      </extLst>
    </bk>
    <bk>
      <extLst>
        <ext uri="{3e2802c4-a4d2-4d8b-9148-e3be6c30e623}">
          <xlrd:rvb i="157"/>
        </ext>
      </extLst>
    </bk>
    <bk>
      <extLst>
        <ext uri="{3e2802c4-a4d2-4d8b-9148-e3be6c30e623}">
          <xlrd:rvb i="152"/>
        </ext>
      </extLst>
    </bk>
    <bk>
      <extLst>
        <ext uri="{3e2802c4-a4d2-4d8b-9148-e3be6c30e623}">
          <xlrd:rvb i="156"/>
        </ext>
      </extLst>
    </bk>
    <bk>
      <extLst>
        <ext uri="{3e2802c4-a4d2-4d8b-9148-e3be6c30e623}">
          <xlrd:rvb i="241"/>
        </ext>
      </extLst>
    </bk>
    <bk>
      <extLst>
        <ext uri="{3e2802c4-a4d2-4d8b-9148-e3be6c30e623}">
          <xlrd:rvb i="250"/>
        </ext>
      </extLst>
    </bk>
    <bk>
      <extLst>
        <ext uri="{3e2802c4-a4d2-4d8b-9148-e3be6c30e623}">
          <xlrd:rvb i="245"/>
        </ext>
      </extLst>
    </bk>
    <bk>
      <extLst>
        <ext uri="{3e2802c4-a4d2-4d8b-9148-e3be6c30e623}">
          <xlrd:rvb i="249"/>
        </ext>
      </extLst>
    </bk>
    <bk>
      <extLst>
        <ext uri="{3e2802c4-a4d2-4d8b-9148-e3be6c30e623}">
          <xlrd:rvb i="252"/>
        </ext>
      </extLst>
    </bk>
    <bk>
      <extLst>
        <ext uri="{3e2802c4-a4d2-4d8b-9148-e3be6c30e623}">
          <xlrd:rvb i="261"/>
        </ext>
      </extLst>
    </bk>
    <bk>
      <extLst>
        <ext uri="{3e2802c4-a4d2-4d8b-9148-e3be6c30e623}">
          <xlrd:rvb i="256"/>
        </ext>
      </extLst>
    </bk>
    <bk>
      <extLst>
        <ext uri="{3e2802c4-a4d2-4d8b-9148-e3be6c30e623}">
          <xlrd:rvb i="260"/>
        </ext>
      </extLst>
    </bk>
    <bk>
      <extLst>
        <ext uri="{3e2802c4-a4d2-4d8b-9148-e3be6c30e623}">
          <xlrd:rvb i="263"/>
        </ext>
      </extLst>
    </bk>
    <bk>
      <extLst>
        <ext uri="{3e2802c4-a4d2-4d8b-9148-e3be6c30e623}">
          <xlrd:rvb i="272"/>
        </ext>
      </extLst>
    </bk>
    <bk>
      <extLst>
        <ext uri="{3e2802c4-a4d2-4d8b-9148-e3be6c30e623}">
          <xlrd:rvb i="267"/>
        </ext>
      </extLst>
    </bk>
    <bk>
      <extLst>
        <ext uri="{3e2802c4-a4d2-4d8b-9148-e3be6c30e623}">
          <xlrd:rvb i="271"/>
        </ext>
      </extLst>
    </bk>
    <bk>
      <extLst>
        <ext uri="{3e2802c4-a4d2-4d8b-9148-e3be6c30e623}">
          <xlrd:rvb i="1"/>
        </ext>
      </extLst>
    </bk>
    <bk>
      <extLst>
        <ext uri="{3e2802c4-a4d2-4d8b-9148-e3be6c30e623}">
          <xlrd:rvb i="13"/>
        </ext>
      </extLst>
    </bk>
    <bk>
      <extLst>
        <ext uri="{3e2802c4-a4d2-4d8b-9148-e3be6c30e623}">
          <xlrd:rvb i="28"/>
        </ext>
      </extLst>
    </bk>
    <bk>
      <extLst>
        <ext uri="{3e2802c4-a4d2-4d8b-9148-e3be6c30e623}">
          <xlrd:rvb i="97"/>
        </ext>
      </extLst>
    </bk>
    <bk>
      <extLst>
        <ext uri="{3e2802c4-a4d2-4d8b-9148-e3be6c30e623}">
          <xlrd:rvb i="161"/>
        </ext>
      </extLst>
    </bk>
    <bk>
      <extLst>
        <ext uri="{3e2802c4-a4d2-4d8b-9148-e3be6c30e623}">
          <xlrd:rvb i="159"/>
        </ext>
      </extLst>
    </bk>
    <bk>
      <extLst>
        <ext uri="{3e2802c4-a4d2-4d8b-9148-e3be6c30e623}">
          <xlrd:rvb i="174"/>
        </ext>
      </extLst>
    </bk>
    <bk>
      <extLst>
        <ext uri="{3e2802c4-a4d2-4d8b-9148-e3be6c30e623}">
          <xlrd:rvb i="100"/>
        </ext>
      </extLst>
    </bk>
    <bk>
      <extLst>
        <ext uri="{3e2802c4-a4d2-4d8b-9148-e3be6c30e623}">
          <xlrd:rvb i="193"/>
        </ext>
      </extLst>
    </bk>
    <bk>
      <extLst>
        <ext uri="{3e2802c4-a4d2-4d8b-9148-e3be6c30e623}">
          <xlrd:rvb i="191"/>
        </ext>
      </extLst>
    </bk>
    <bk>
      <extLst>
        <ext uri="{3e2802c4-a4d2-4d8b-9148-e3be6c30e623}">
          <xlrd:rvb i="206"/>
        </ext>
      </extLst>
    </bk>
  </futureMetadata>
  <cellMetadata count="1">
    <bk>
      <rc t="1" v="0"/>
    </bk>
  </cellMetadata>
  <valueMetadata count="3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valueMetadata>
</metadata>
</file>

<file path=xl/sharedStrings.xml><?xml version="1.0" encoding="utf-8"?>
<sst xmlns="http://schemas.openxmlformats.org/spreadsheetml/2006/main" count="11" uniqueCount="9">
  <si>
    <t>City</t>
  </si>
  <si>
    <t>Population</t>
  </si>
  <si>
    <t>Area</t>
  </si>
  <si>
    <t>Latitude</t>
  </si>
  <si>
    <t>Longitude</t>
  </si>
  <si>
    <t>State</t>
  </si>
  <si>
    <t>Capital/Major City</t>
  </si>
  <si>
    <t>Name</t>
  </si>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</sst>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ptos Mon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Indianapolis" TargetMode="External"/><Relationship Id="rId13" Type="http://schemas.openxmlformats.org/officeDocument/2006/relationships/hyperlink" Target="https://www.bing.com/th?id=OSK.f90eccd4163c2636d837587c956d9bb3&amp;qlt=95" TargetMode="External"/><Relationship Id="rId18" Type="http://schemas.openxmlformats.org/officeDocument/2006/relationships/hyperlink" Target="https://www.bing.com/images/search?form=xlimg&amp;q=Fort%20Wayne,%20Indiana" TargetMode="External"/><Relationship Id="rId3" Type="http://schemas.openxmlformats.org/officeDocument/2006/relationships/hyperlink" Target="https://www.bing.com/th?id=OSK.4ff7d688245f99bc5db3bd5b106d2ad0&amp;qlt=95" TargetMode="External"/><Relationship Id="rId21" Type="http://schemas.openxmlformats.org/officeDocument/2006/relationships/hyperlink" Target="https://www.bing.com/th?id=OSK.9ea99ec1c6ead566c44c1b22dc398642&amp;qlt=95" TargetMode="External"/><Relationship Id="rId7" Type="http://schemas.openxmlformats.org/officeDocument/2006/relationships/hyperlink" Target="https://www.bing.com/th?id=OSK.292818c96d13281efc2bcf0621712879&amp;qlt=95" TargetMode="External"/><Relationship Id="rId12" Type="http://schemas.openxmlformats.org/officeDocument/2006/relationships/hyperlink" Target="https://www.bing.com/images/search?form=xlimg&amp;q=Kentucky" TargetMode="External"/><Relationship Id="rId17" Type="http://schemas.openxmlformats.org/officeDocument/2006/relationships/hyperlink" Target="https://www.bing.com/th?id=OSK.841c57f86461ca45d34b93862392d539&amp;qlt=95" TargetMode="External"/><Relationship Id="rId2" Type="http://schemas.openxmlformats.org/officeDocument/2006/relationships/hyperlink" Target="https://www.bing.com/images/search?form=xlimg&amp;q=Warsaw,%20Indiana" TargetMode="External"/><Relationship Id="rId16" Type="http://schemas.openxmlformats.org/officeDocument/2006/relationships/hyperlink" Target="https://www.bing.com/images/search?form=xlimg&amp;q=Frankfort,%20Kentucky" TargetMode="External"/><Relationship Id="rId20" Type="http://schemas.openxmlformats.org/officeDocument/2006/relationships/hyperlink" Target="https://www.bing.com/images/search?form=xlimg&amp;q=South%20Bend,%20Indiana" TargetMode="External"/><Relationship Id="rId1" Type="http://schemas.openxmlformats.org/officeDocument/2006/relationships/hyperlink" Target="https://www.bing.com/th?id=OSK.b5c1497128938d46124915736c3bfffe&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e751b37b293608b5e613743d1502ad91&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F14L0HemF7X5eqcHChNkBhI3njTyzrqwHEZb95Z0ObY&amp;qlt=95" TargetMode="External"/><Relationship Id="rId10" Type="http://schemas.openxmlformats.org/officeDocument/2006/relationships/hyperlink" Target="https://www.bing.com/images/search?form=xlimg&amp;q=Illinois" TargetMode="External"/><Relationship Id="rId19" Type="http://schemas.openxmlformats.org/officeDocument/2006/relationships/hyperlink" Target="https://www.bing.com/th?id=OSK.PpY73wly9jAgpb5TAjNRNzd5zX7fLYrTLMfgRx3MtAA&amp;qlt=95" TargetMode="External"/><Relationship Id="rId4" Type="http://schemas.openxmlformats.org/officeDocument/2006/relationships/hyperlink" Target="https://www.bing.com/images/search?form=xlimg&amp;q=Indiana" TargetMode="External"/><Relationship Id="rId9" Type="http://schemas.openxmlformats.org/officeDocument/2006/relationships/hyperlink" Target="https://www.bing.com/th?id=OSK.78ba50cb2865d06a5e16e1016f21685d&amp;qlt=95" TargetMode="External"/><Relationship Id="rId14" Type="http://schemas.openxmlformats.org/officeDocument/2006/relationships/hyperlink" Target="https://www.bing.com/images/search?form=xlimg&amp;q=Springfield,%20Illinois" TargetMode="External"/><Relationship Id="rId22" Type="http://schemas.openxmlformats.org/officeDocument/2006/relationships/hyperlink" Target="https://www.bing.com/images/search?form=xlimg&amp;q=Vincennes,%20Indian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Srd>
</file>

<file path=xl/richData/rdarray.xml><?xml version="1.0" encoding="utf-8"?>
<arrayData xmlns="http://schemas.microsoft.com/office/spreadsheetml/2017/richdata2" count="16">
  <a r="1">
    <v t="r">7</v>
  </a>
  <a r="2">
    <v t="r">19</v>
    <v t="r">20</v>
  </a>
  <a r="1">
    <v t="s">English language</v>
  </a>
  <a r="1">
    <v t="s">Eastern Time Zone</v>
  </a>
  <a r="4">
    <v t="r">67</v>
    <v t="r">68</v>
    <v t="r">69</v>
    <v t="r">70</v>
  </a>
  <a r="55">
    <v t="r">88</v>
    <v t="r">89</v>
    <v t="r">90</v>
    <v t="r">91</v>
    <v t="r">92</v>
    <v t="r">93</v>
    <v t="r">94</v>
    <v t="r">95</v>
    <v t="r">96</v>
    <v t="r">97</v>
    <v t="r">1</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a>
  <a r="6">
    <v t="s">Samoa Time Zone</v>
    <v t="s">Atlantic Time Zone</v>
    <v t="s">Central Time Zone</v>
    <v t="s">Alaska Time Zone</v>
    <v t="s">Mountain Time Zone</v>
    <v t="s">Chamorro Time Zone</v>
  </a>
  <a r="1">
    <v t="r">153</v>
  </a>
  <a r="2">
    <v t="r">166</v>
    <v t="r">167</v>
  </a>
  <a r="1">
    <v t="s">Central Time Zone</v>
  </a>
  <a r="2">
    <v t="r">198</v>
    <v t="r">199</v>
  </a>
  <a r="1">
    <v t="r">225</v>
  </a>
  <a r="1">
    <v t="r">235</v>
  </a>
  <a r="1">
    <v t="r">246</v>
  </a>
  <a r="1">
    <v t="r">257</v>
  </a>
  <a r="1">
    <v t="r">268</v>
  </a>
</arrayData>
</file>

<file path=xl/richData/rdrichvalue.xml><?xml version="1.0" encoding="utf-8"?>
<rvData xmlns="http://schemas.microsoft.com/office/spreadsheetml/2017/richdata" count="274">
  <rv s="0">
    <v>536870912</v>
    <v>Warsaw, Indiana</v>
    <v>675c3051-579e-4d56-8953-ea4e49579fd6</v>
    <v>en-US</v>
    <v>Map</v>
  </rv>
  <rv s="0">
    <v>536870912</v>
    <v>Indiana</v>
    <v>109f7e5a-efbb-4953-b4b8-cb812ce1ff5d</v>
    <v>en-US</v>
    <v>Map</v>
  </rv>
  <rv s="0">
    <v>536870912</v>
    <v>Kosciusko County</v>
    <v>49884837-115a-e378-ffbd-6cc5708e5190</v>
    <v>en-US</v>
    <v>Map</v>
  </rv>
  <rv s="1">
    <fb>34.878062999999997</fb>
    <v>8</v>
  </rv>
  <rv s="0">
    <v>536870912</v>
    <v>United States of America</v>
    <v>5232ed96-85b1-2edb-12c6-63e6c597a1de</v>
    <v>en-US</v>
    <v>Map</v>
  </rv>
  <rv s="2">
    <v>0</v>
    <v>6</v>
    <v>0</v>
    <v>7</v>
    <v>0</v>
    <v>Image of Warsaw, Indiana</v>
  </rv>
  <rv s="1">
    <fb>41.240600000000001</fb>
    <v>9</v>
  </rv>
  <rv s="0">
    <v>805306368</v>
    <v>Jeff Grose (Mayor)</v>
    <v>8c3d96ea-3387-66dd-a568-0f2acd51c0be</v>
    <v>en-US</v>
    <v>Generic</v>
  </rv>
  <rv s="3">
    <v>0</v>
  </rv>
  <rv s="4">
    <v>https://www.bing.com/search?q=warsaw+indiana&amp;form=skydnc</v>
    <v>Learn more on Bing</v>
  </rv>
  <rv s="1">
    <fb>-85.846900000000005</fb>
    <v>9</v>
  </rv>
  <rv s="1">
    <fb>15804</fb>
    <v>8</v>
  </rv>
  <rv s="5">
    <v>#VALUE!</v>
    <v>en-US</v>
    <v>675c3051-579e-4d56-8953-ea4e49579fd6</v>
    <v>536870912</v>
    <v>1</v>
    <v>1</v>
    <v>2</v>
    <v>Warsaw, Indiana</v>
    <v>4</v>
    <v>5</v>
    <v>Map</v>
    <v>6</v>
    <v>7</v>
    <v>1</v>
    <v>2</v>
    <v>3</v>
    <v>4</v>
    <v>Warsaw is a city in and the county seat of Kosciusko County, Indiana, United States. Warsaw has a population of 15,804 as of the 2020 U.S. Census. Warsaw also borders a smaller town, Winona Lake.</v>
    <v>5</v>
    <v>6</v>
    <v>8</v>
    <v>9</v>
    <v>10</v>
    <v>Warsaw, Indiana</v>
    <v>11</v>
    <v>Warsaw, Indiana</v>
    <v>mdp/vdpid/5478187856323149825</v>
  </rv>
  <rv s="1">
    <fb>94321</fb>
    <v>8</v>
  </rv>
  <rv s="1">
    <fb>18713</fb>
    <v>8</v>
  </rv>
  <rv s="0">
    <v>536870912</v>
    <v>Indianapolis</v>
    <v>28ad13c5-50fe-aae3-acb8-c5dea28be321</v>
    <v>en-US</v>
    <v>Map</v>
  </rv>
  <rv s="1">
    <fb>2501937</fb>
    <v>8</v>
  </rv>
  <rv s="1">
    <fb>2854546</fb>
    <v>8</v>
  </rv>
  <rv s="2">
    <v>1</v>
    <v>6</v>
    <v>10</v>
    <v>7</v>
    <v>0</v>
    <v>Image of Indiana</v>
  </rv>
  <rv s="0">
    <v>805306368</v>
    <v>Eric Holcomb (Governor)</v>
    <v>cf360ed0-1092-c70e-53bb-3b40013b5ef1</v>
    <v>en-US</v>
    <v>Generic</v>
  </rv>
  <rv s="0">
    <v>805306368</v>
    <v>Suzanne Crouch (Lieutenant governor)</v>
    <v>6f209ae1-e639-c096-2125-c9b162385d56</v>
    <v>en-US</v>
    <v>Generic</v>
  </rv>
  <rv s="3">
    <v>1</v>
  </rv>
  <rv s="4">
    <v>https://www.bing.com/search?q=indiana&amp;form=skydnc</v>
    <v>Learn more on Bing</v>
  </rv>
  <rv s="1">
    <fb>745</fb>
    <v>17</v>
  </rv>
  <rv s="1">
    <fb>49255</fb>
    <v>17</v>
  </rv>
  <rv s="1">
    <fb>124200</fb>
    <v>17</v>
  </rv>
  <rv s="3">
    <v>2</v>
  </rv>
  <rv s="1">
    <fb>2.5499999999999998</fb>
    <v>18</v>
  </rv>
  <rv s="1">
    <fb>6785528</fb>
    <v>8</v>
  </rv>
  <rv s="1">
    <fb>2.3E-2</fb>
    <v>19</v>
  </rv>
  <rv s="1">
    <fb>0.14599999999999999</fb>
    <v>19</v>
  </rv>
  <rv s="1">
    <fb>4.0000000000000001E-3</fb>
    <v>20</v>
  </rv>
  <rv s="1">
    <fb>2.1000000000000001E-2</fb>
    <v>19</v>
  </rv>
  <rv s="1">
    <fb>0.24100000000000002</fb>
    <v>19</v>
  </rv>
  <rv s="1">
    <fb>9.6000000000000002E-2</fb>
    <v>19</v>
  </rv>
  <rv s="1">
    <fb>4.8000000000000001E-2</fb>
    <v>19</v>
  </rv>
  <rv s="1">
    <fb>0.878</fb>
    <v>19</v>
  </rv>
  <rv s="1">
    <fb>6.7000000000000004E-2</fb>
    <v>19</v>
  </rv>
  <rv s="1">
    <fb>0.63900000000000001</fb>
    <v>19</v>
  </rv>
  <rv s="1">
    <fb>1E-3</fb>
    <v>19</v>
  </rv>
  <rv s="1">
    <fb>9.6999999999999989E-2</fb>
    <v>19</v>
  </rv>
  <rv s="1">
    <fb>1.9E-2</fb>
    <v>19</v>
  </rv>
  <rv s="1">
    <fb>0.23899999999999999</fb>
    <v>19</v>
  </rv>
  <rv s="1">
    <fb>6.3E-2</fb>
    <v>19</v>
  </rv>
  <rv s="1">
    <fb>0.85799999999999998</fb>
    <v>19</v>
  </rv>
  <rv s="3">
    <v>3</v>
  </rv>
  <rv s="6">
    <v>#VALUE!</v>
    <v>en-US</v>
    <v>109f7e5a-efbb-4953-b4b8-cb812ce1ff5d</v>
    <v>536870912</v>
    <v>1</v>
    <v>14</v>
    <v>15</v>
    <v>Indiana</v>
    <v>4</v>
    <v>5</v>
    <v>Map</v>
    <v>6</v>
    <v>16</v>
    <v>US-IN</v>
    <v>13</v>
    <v>14</v>
    <v>15</v>
    <v>4</v>
    <v>Indiana is a state in the Midwestern region of the United States. It borders Lake Michigan to the northwest, Michigan to the north and northeast, Ohio to the east, the Ohio River and Kentucky to the south and southeast, and the Wabash River and ...</v>
    <v>16</v>
    <v>17</v>
    <v>18</v>
    <v>15</v>
    <v>21</v>
    <v>22</v>
    <v>23</v>
    <v>24</v>
    <v>25</v>
    <v>Indiana</v>
    <v>26</v>
    <v>27</v>
    <v>28</v>
    <v>29</v>
    <v>30</v>
    <v>31</v>
    <v>32</v>
    <v>33</v>
    <v>34</v>
    <v>35</v>
    <v>36</v>
    <v>37</v>
    <v>38</v>
    <v>39</v>
    <v>40</v>
    <v>41</v>
    <v>42</v>
    <v>43</v>
    <v>44</v>
    <v>45</v>
    <v>Indiana</v>
    <v>mdp/vdpid/14882</v>
  </rv>
  <rv s="1">
    <fb>0.44369067999501505</fb>
    <v>19</v>
  </rv>
  <rv s="1">
    <fb>9826675</fb>
    <v>8</v>
  </rv>
  <rv s="1">
    <fb>1359000</fb>
    <v>8</v>
  </rv>
  <rv s="1">
    <fb>11.6</fb>
    <v>18</v>
  </rv>
  <rv s="1">
    <fb>1</fb>
    <v>39</v>
  </rv>
  <rv s="0">
    <v>536870912</v>
    <v>Washington, D.C.</v>
    <v>216726d1-8987-06d3-5eff-823da05c3d3c</v>
    <v>en-US</v>
    <v>Map</v>
  </rv>
  <rv s="1">
    <fb>5006302.0769999996</fb>
    <v>8</v>
  </rv>
  <rv s="1">
    <fb>117.244195476228</fb>
    <v>40</v>
  </rv>
  <rv s="1">
    <fb>7.4999999999999997E-2</fb>
    <v>19</v>
  </rv>
  <rv s="1">
    <fb>12993.961824772699</fb>
    <v>8</v>
  </rv>
  <rv s="1">
    <fb>1.7295</fb>
    <v>18</v>
  </rv>
  <rv s="1">
    <fb>0.339297856663409</fb>
    <v>19</v>
  </rv>
  <rv s="1">
    <fb>82.427828245269197</fb>
    <v>41</v>
  </rv>
  <rv s="1">
    <fb>0.71</fb>
    <v>42</v>
  </rv>
  <rv s="1">
    <fb>21427700000000</fb>
    <v>17</v>
  </rv>
  <rv s="1">
    <fb>1.0182144</fb>
    <v>19</v>
  </rv>
  <rv s="1">
    <fb>0.88167390000000001</fb>
    <v>19</v>
  </rv>
  <rv s="2">
    <v>2</v>
    <v>6</v>
    <v>23</v>
    <v>7</v>
    <v>0</v>
    <v>Image of United States</v>
  </rv>
  <rv s="1">
    <fb>5.6</fb>
    <v>41</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Kevin McCarthy (Speaker)</v>
    <v>deb3b1b0-ed4c-206d-2f27-d94f7f833250</v>
    <v>en-US</v>
    <v>Generic</v>
  </rv>
  <rv s="0">
    <v>805306368</v>
    <v>John Roberts (Chief justice)</v>
    <v>af7f7f4b-fd5b-867d-e108-4b6ecf118076</v>
    <v>en-US</v>
    <v>Generic</v>
  </rv>
  <rv s="3">
    <v>4</v>
  </rv>
  <rv s="4">
    <v>https://www.bing.com/search?q=united+states&amp;form=skydnc</v>
    <v>Learn more on Bing</v>
  </rv>
  <rv s="1">
    <fb>78.539024390243895</fb>
    <v>41</v>
  </rv>
  <rv s="1">
    <fb>30436313050000</fb>
    <v>17</v>
  </rv>
  <rv s="1">
    <fb>19</fb>
    <v>41</v>
  </rv>
  <rv s="1">
    <fb>7.25</fb>
    <v>42</v>
  </rv>
  <rv s="1">
    <fb>0.1108387988</fb>
    <v>19</v>
  </rv>
  <rv s="1">
    <fb>2.6120000000000001</fb>
    <v>18</v>
  </rv>
  <rv s="1">
    <fb>331893745</fb>
    <v>8</v>
  </rv>
  <rv s="1">
    <fb>0.22600000000000001</fb>
    <v>19</v>
  </rv>
  <rv s="1">
    <fb>0.30499999999999999</fb>
    <v>19</v>
  </rv>
  <rv s="1">
    <fb>0.46799999999999997</fb>
    <v>19</v>
  </rv>
  <rv s="1">
    <fb>1.7000000000000001E-2</fb>
    <v>19</v>
  </rv>
  <rv s="1">
    <fb>5.0999999999999997E-2</fb>
    <v>19</v>
  </rv>
  <rv s="1">
    <fb>0.10300000000000001</fb>
    <v>19</v>
  </rv>
  <rv s="1">
    <fb>0.153</fb>
    <v>19</v>
  </rv>
  <rv s="1">
    <fb>0.62048999786377002</fb>
    <v>19</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5</v>
  </rv>
  <rv s="1">
    <fb>9.5866513904898809E-2</fb>
    <v>19</v>
  </rv>
  <rv s="3">
    <v>6</v>
  </rv>
  <rv s="1">
    <fb>0.36599999999999999</fb>
    <v>19</v>
  </rv>
  <rv s="1">
    <fb>0.14699999999999999</fb>
    <v>43</v>
  </rv>
  <rv s="1">
    <fb>270663028</fb>
    <v>8</v>
  </rv>
  <rv s="7">
    <v>#VALUE!</v>
    <v>en-US</v>
    <v>5232ed96-85b1-2edb-12c6-63e6c597a1de</v>
    <v>536870912</v>
    <v>1</v>
    <v>36</v>
    <v>37</v>
    <v>United States</v>
    <v>4</v>
    <v>5</v>
    <v>Map</v>
    <v>6</v>
    <v>38</v>
    <v>US</v>
    <v>47</v>
    <v>48</v>
    <v>49</v>
    <v>50</v>
    <v>51</v>
    <v>52</v>
    <v>53</v>
    <v>54</v>
    <v>55</v>
    <v>USD</v>
    <v>The United States of America, commonly known as the United States or America, is a country primarily located in North America. It is a federation of 50 states, a federal capital district, and 326 Indian reservations. Outside the union of states, ...</v>
    <v>56</v>
    <v>57</v>
    <v>58</v>
    <v>59</v>
    <v>60</v>
    <v>61</v>
    <v>62</v>
    <v>63</v>
    <v>64</v>
    <v>65</v>
    <v>66</v>
    <v>71</v>
    <v>72</v>
    <v>73</v>
    <v>74</v>
    <v>75</v>
    <v>76</v>
    <v>United States</v>
    <v>The Star-Spangled Banner</v>
    <v>26</v>
    <v>the United States of America</v>
    <v>77</v>
    <v>78</v>
    <v>79</v>
    <v>80</v>
    <v>81</v>
    <v>82</v>
    <v>83</v>
    <v>84</v>
    <v>85</v>
    <v>86</v>
    <v>87</v>
    <v>142</v>
    <v>143</v>
    <v>144</v>
    <v>145</v>
    <v>146</v>
    <v>United States</v>
    <v>147</v>
    <v>mdp/vdpid/244</v>
  </rv>
  <rv s="0">
    <v>536870912</v>
    <v>Marion County</v>
    <v>ab457602-8310-1e9c-f76e-b62f7c980071</v>
    <v>en-US</v>
    <v>Map</v>
  </rv>
  <rv s="1">
    <fb>953.18073600000002</fb>
    <v>8</v>
  </rv>
  <rv s="2">
    <v>3</v>
    <v>6</v>
    <v>44</v>
    <v>7</v>
    <v>0</v>
    <v>Image of Indianapolis</v>
  </rv>
  <rv s="1">
    <fb>39.768611111110999</fb>
    <v>9</v>
  </rv>
  <rv s="0">
    <v>805306368</v>
    <v>Joe Hogsett (Mayor)</v>
    <v>35a12ddd-c281-8321-ccbb-63acd394f368</v>
    <v>en-US</v>
    <v>Generic</v>
  </rv>
  <rv s="3">
    <v>7</v>
  </rv>
  <rv s="4">
    <v>https://www.bing.com/search?q=indianapolis&amp;form=skydnc</v>
    <v>Learn more on Bing</v>
  </rv>
  <rv s="1">
    <fb>-86.158055555556004</fb>
    <v>9</v>
  </rv>
  <rv s="1">
    <fb>887642</fb>
    <v>8</v>
  </rv>
  <rv s="5">
    <v>#VALUE!</v>
    <v>en-US</v>
    <v>28ad13c5-50fe-aae3-acb8-c5dea28be321</v>
    <v>536870912</v>
    <v>1</v>
    <v>45</v>
    <v>2</v>
    <v>Indianapolis</v>
    <v>4</v>
    <v>5</v>
    <v>Map</v>
    <v>6</v>
    <v>7</v>
    <v>1</v>
    <v>149</v>
    <v>150</v>
    <v>4</v>
    <v>Indianapolis, colloquially known as Indy, is the capital and most populous city of the U.S. state of Indiana and the seat of Marion County. Located in Central Indiana, the city lies along the White River's West Fork near its confluence with Fall ...</v>
    <v>151</v>
    <v>152</v>
    <v>154</v>
    <v>155</v>
    <v>156</v>
    <v>Indianapolis</v>
    <v>157</v>
    <v>Indianapolis</v>
    <v>mdp/vdpid/5478461750934241282</v>
  </rv>
  <rv s="1">
    <fb>149998</fb>
    <v>8</v>
  </rv>
  <rv s="1">
    <fb>22603</fb>
    <v>8</v>
  </rv>
  <rv s="0">
    <v>536870912</v>
    <v>Springfield</v>
    <v>dc562bf8-bf83-4505-8a1b-0bdb5bd605f8</v>
    <v>en-US</v>
    <v>Map</v>
  </rv>
  <rv s="1">
    <fb>4786388</fb>
    <v>8</v>
  </rv>
  <rv s="1">
    <fb>5326970</fb>
    <v>8</v>
  </rv>
  <rv s="2">
    <v>4</v>
    <v>6</v>
    <v>46</v>
    <v>7</v>
    <v>0</v>
    <v>Image of Illinois</v>
  </rv>
  <rv s="0">
    <v>536870912</v>
    <v>Chicago</v>
    <v>28deeb39-ca49-4bd4-913b-929b1de4b25b</v>
    <v>en-US</v>
    <v>Map</v>
  </rv>
  <rv s="0">
    <v>805306368</v>
    <v>J. B. Pritzker (Governor)</v>
    <v>b759cb46-ad88-1a31-2b59-96119b3d5661</v>
    <v>en-US</v>
    <v>Generic</v>
  </rv>
  <rv s="0">
    <v>805306368</v>
    <v>Juliana Stratton (Lieutenant governor)</v>
    <v>b1e39d21-a189-eb04-4b28-4942fe9dcb39</v>
    <v>en-US</v>
    <v>Generic</v>
  </rv>
  <rv s="3">
    <v>8</v>
  </rv>
  <rv s="4">
    <v>https://www.bing.com/search?q=illinois&amp;form=skydnc</v>
    <v>Learn more on Bing</v>
  </rv>
  <rv s="1">
    <fb>907</fb>
    <v>17</v>
  </rv>
  <rv s="1">
    <fb>57574</fb>
    <v>17</v>
  </rv>
  <rv s="1">
    <fb>173800</fb>
    <v>17</v>
  </rv>
  <rv s="1">
    <fb>2.63</fb>
    <v>18</v>
  </rv>
  <rv s="1">
    <fb>12812508</fb>
    <v>8</v>
  </rv>
  <rv s="1">
    <fb>-2E-3</fb>
    <v>19</v>
  </rv>
  <rv s="1">
    <fb>0.14199999999999999</fb>
    <v>19</v>
  </rv>
  <rv s="1">
    <fb>6.0000000000000001E-3</fb>
    <v>20</v>
  </rv>
  <rv s="1">
    <fb>5.5E-2</fb>
    <v>19</v>
  </rv>
  <rv s="1">
    <fb>0.32299999999999995</fb>
    <v>19</v>
  </rv>
  <rv s="1">
    <fb>0.14699999999999999</fb>
    <v>19</v>
  </rv>
  <rv s="1">
    <fb>0.14000000000000001</fb>
    <v>19</v>
  </rv>
  <rv s="1">
    <fb>0.879</fb>
    <v>19</v>
  </rv>
  <rv s="1">
    <fb>0.16899999999999998</fb>
    <v>19</v>
  </rv>
  <rv s="1">
    <fb>0.65599999999999992</fb>
    <v>19</v>
  </rv>
  <rv s="1">
    <fb>7.0999999999999994E-2</fb>
    <v>19</v>
  </rv>
  <rv s="1">
    <fb>0.23</fb>
    <v>19</v>
  </rv>
  <rv s="1">
    <fb>6.0999999999999999E-2</fb>
    <v>19</v>
  </rv>
  <rv s="1">
    <fb>0.77300000000000002</fb>
    <v>19</v>
  </rv>
  <rv s="3">
    <v>9</v>
  </rv>
  <rv s="6">
    <v>#VALUE!</v>
    <v>en-US</v>
    <v>4131acb8-628a-4241-8920-ca79eab9dade</v>
    <v>536870912</v>
    <v>1</v>
    <v>49</v>
    <v>15</v>
    <v>Illinois</v>
    <v>4</v>
    <v>5</v>
    <v>Map</v>
    <v>6</v>
    <v>16</v>
    <v>US-IL</v>
    <v>159</v>
    <v>160</v>
    <v>161</v>
    <v>4</v>
    <v>Illinois is a state in the Midwestern region of the United States. It borders Lake Michigan to its northeast, the Mississippi River to its west, and the Wabash and Ohio rivers to its south. Of the fifty U.S. states, Illinois has the ...</v>
    <v>162</v>
    <v>163</v>
    <v>164</v>
    <v>165</v>
    <v>168</v>
    <v>169</v>
    <v>170</v>
    <v>171</v>
    <v>172</v>
    <v>Illinois</v>
    <v>26</v>
    <v>173</v>
    <v>174</v>
    <v>175</v>
    <v>176</v>
    <v>177</v>
    <v>178</v>
    <v>179</v>
    <v>180</v>
    <v>181</v>
    <v>182</v>
    <v>183</v>
    <v>184</v>
    <v>39</v>
    <v>185</v>
    <v>41</v>
    <v>186</v>
    <v>187</v>
    <v>188</v>
    <v>189</v>
    <v>Illinois</v>
    <v>mdp/vdpid/14808</v>
  </rv>
  <rv s="1">
    <fb>104659</fb>
    <v>8</v>
  </rv>
  <rv s="1">
    <fb>12714</fb>
    <v>8</v>
  </rv>
  <rv s="0">
    <v>536870912</v>
    <v>Frankfort</v>
    <v>77808127-2585-ed16-992f-4dbf7cb32377</v>
    <v>en-US</v>
    <v>Map</v>
  </rv>
  <rv s="1">
    <fb>1708499</fb>
    <v>8</v>
  </rv>
  <rv s="1">
    <fb>1965556</fb>
    <v>8</v>
  </rv>
  <rv s="2">
    <v>5</v>
    <v>6</v>
    <v>50</v>
    <v>7</v>
    <v>0</v>
    <v>Image of Kentucky</v>
  </rv>
  <rv s="0">
    <v>536870912</v>
    <v>Louisville</v>
    <v>1bc669d8-9310-926f-25b9-880f75cd4247</v>
    <v>en-US</v>
    <v>Map</v>
  </rv>
  <rv s="0">
    <v>805306368</v>
    <v>Andy Beshear (Governor)</v>
    <v>b3d019c3-d02d-e300-b685-dad592322a24</v>
    <v>en-US</v>
    <v>Generic</v>
  </rv>
  <rv s="0">
    <v>805306368</v>
    <v>Jacqueline Coleman (Lieutenant governor)</v>
    <v>e703cb28-e073-92db-a598-7a547e2418d3</v>
    <v>en-US</v>
    <v>Generic</v>
  </rv>
  <rv s="3">
    <v>10</v>
  </rv>
  <rv s="4">
    <v>https://www.bing.com/search?q=kentucky&amp;form=skydnc</v>
    <v>Learn more on Bing</v>
  </rv>
  <rv s="1">
    <fb>675</fb>
    <v>17</v>
  </rv>
  <rv s="1">
    <fb>43740</fb>
    <v>17</v>
  </rv>
  <rv s="1">
    <fb>123200</fb>
    <v>17</v>
  </rv>
  <rv s="1">
    <fb>2.5</fb>
    <v>18</v>
  </rv>
  <rv s="1">
    <fb>4505836</fb>
    <v>8</v>
  </rv>
  <rv s="1">
    <fb>2.2000000000000002E-2</fb>
    <v>19</v>
  </rv>
  <rv s="1">
    <fb>0.152</fb>
    <v>19</v>
  </rv>
  <rv s="1">
    <fb>3.0000000000000001E-3</fb>
    <v>20</v>
  </rv>
  <rv s="1">
    <fb>1.3999999999999999E-2</fb>
    <v>19</v>
  </rv>
  <rv s="1">
    <fb>0.223</fb>
    <v>19</v>
  </rv>
  <rv s="1">
    <fb>8.3000000000000004E-2</fb>
    <v>19</v>
  </rv>
  <rv s="1">
    <fb>3.4000000000000002E-2</fb>
    <v>19</v>
  </rv>
  <rv s="1">
    <fb>0.84200000000000008</fb>
    <v>19</v>
  </rv>
  <rv s="1">
    <fb>0.59099999999999997</fb>
    <v>19</v>
  </rv>
  <rv s="1">
    <fb>0.129</fb>
    <v>19</v>
  </rv>
  <rv s="1">
    <fb>1.8000000000000002E-2</fb>
    <v>19</v>
  </rv>
  <rv s="1">
    <fb>0.22899999999999998</fb>
    <v>19</v>
  </rv>
  <rv s="1">
    <fb>0.88099999999999989</fb>
    <v>19</v>
  </rv>
  <rv s="6">
    <v>#VALUE!</v>
    <v>en-US</v>
    <v>108dfd18-4626-481a-8dfa-18f64e6eac84</v>
    <v>536870912</v>
    <v>1</v>
    <v>53</v>
    <v>15</v>
    <v>Kentucky</v>
    <v>4</v>
    <v>5</v>
    <v>Map</v>
    <v>6</v>
    <v>16</v>
    <v>US-KY</v>
    <v>191</v>
    <v>192</v>
    <v>193</v>
    <v>4</v>
    <v>Kentucky, officially the Commonwealth of Kentucky, is a landlocked state in the Southeastern region of the United States. Kentucky borders Illinois, Indiana, and Ohio to the north, West Virginia to the northeast, Virginia to the east, Tennessee ...</v>
    <v>194</v>
    <v>195</v>
    <v>196</v>
    <v>197</v>
    <v>200</v>
    <v>201</v>
    <v>202</v>
    <v>203</v>
    <v>204</v>
    <v>Kentucky</v>
    <v>26</v>
    <v>205</v>
    <v>206</v>
    <v>207</v>
    <v>208</v>
    <v>209</v>
    <v>210</v>
    <v>211</v>
    <v>212</v>
    <v>213</v>
    <v>214</v>
    <v>213</v>
    <v>215</v>
    <v>39</v>
    <v>216</v>
    <v>217</v>
    <v>218</v>
    <v>43</v>
    <v>219</v>
    <v>45</v>
    <v>Kentucky</v>
    <v>mdp/vdpid/16480</v>
  </rv>
  <rv s="0">
    <v>536870912</v>
    <v>Sangamon County</v>
    <v>a2d6a9e6-8d40-77d2-b1ca-2b93a570b0e3</v>
    <v>en-US</v>
    <v>Map</v>
  </rv>
  <rv s="1">
    <fb>171.90963400000001</fb>
    <v>8</v>
  </rv>
  <rv s="2">
    <v>6</v>
    <v>6</v>
    <v>54</v>
    <v>7</v>
    <v>0</v>
    <v>Image of Springfield, Illinois</v>
  </rv>
  <rv s="1">
    <fb>39.801720000000003</fb>
    <v>9</v>
  </rv>
  <rv s="0">
    <v>805306368</v>
    <v>Misty Buscher (Mayor)</v>
    <v>e7b8b44f-ebaf-a176-4b2f-106ca1e162e2</v>
    <v>en-US</v>
    <v>Generic</v>
  </rv>
  <rv s="3">
    <v>11</v>
  </rv>
  <rv s="4">
    <v>https://www.bing.com/search?q=springfield+illinois&amp;form=skydnc</v>
    <v>Learn more on Bing</v>
  </rv>
  <rv s="1">
    <fb>-89.643709999999999</fb>
    <v>9</v>
  </rv>
  <rv s="1">
    <fb>114394</fb>
    <v>8</v>
  </rv>
  <rv s="8">
    <v>#VALUE!</v>
    <v>en-US</v>
    <v>dc562bf8-bf83-4505-8a1b-0bdb5bd605f8</v>
    <v>536870912</v>
    <v>1</v>
    <v>55</v>
    <v>56</v>
    <v>Springfield, Illinois</v>
    <v>4</v>
    <v>5</v>
    <v>Map</v>
    <v>6</v>
    <v>7</v>
    <v>97</v>
    <v>221</v>
    <v>222</v>
    <v>4</v>
    <v>Springfield is the capital city of the U.S. state of Illinois and the county seat of Sangamon County. The city's population was 114,394 at the 2020 census, which makes it the state's seventh most-populous city, the second largest outside of the ...</v>
    <v>223</v>
    <v>224</v>
    <v>226</v>
    <v>227</v>
    <v>228</v>
    <v>Springfield, Illinois</v>
    <v>229</v>
    <v>189</v>
    <v>Springfield, Illinois</v>
    <v>mdp/vdpid/5477881414449889283</v>
  </rv>
  <rv s="0">
    <v>536870912</v>
    <v>Franklin County</v>
    <v>dabd47e1-ab3a-d8ed-24a8-4a8c53f6cec6</v>
    <v>en-US</v>
    <v>Map</v>
  </rv>
  <rv s="1">
    <fb>39.025505000000003</fb>
    <v>8</v>
  </rv>
  <rv s="2">
    <v>7</v>
    <v>6</v>
    <v>57</v>
    <v>7</v>
    <v>0</v>
    <v>Image of Frankfort, Kentucky</v>
  </rv>
  <rv s="1">
    <fb>38.197000000000003</fb>
    <v>9</v>
  </rv>
  <rv s="0">
    <v>805306368</v>
    <v>Layne Wilkerson (Mayor)</v>
    <v>00e6b7a1-af71-5d07-b70f-9c6b88b24a67</v>
    <v>en-US</v>
    <v>Generic</v>
  </rv>
  <rv s="3">
    <v>12</v>
  </rv>
  <rv s="4">
    <v>https://www.bing.com/search?q=frankfort+kentucky&amp;form=skydnc</v>
    <v>Learn more on Bing</v>
  </rv>
  <rv s="1">
    <fb>-84.863</fb>
    <v>9</v>
  </rv>
  <rv s="1">
    <fb>28602</fb>
    <v>8</v>
  </rv>
  <rv s="8">
    <v>#VALUE!</v>
    <v>en-US</v>
    <v>77808127-2585-ed16-992f-4dbf7cb32377</v>
    <v>536870912</v>
    <v>1</v>
    <v>58</v>
    <v>56</v>
    <v>Frankfort, Kentucky</v>
    <v>4</v>
    <v>5</v>
    <v>Map</v>
    <v>6</v>
    <v>7</v>
    <v>100</v>
    <v>231</v>
    <v>232</v>
    <v>4</v>
    <v>Frankfort is the capital city of the U.S. state of Kentucky and the seat of Franklin County. It is a home rule-class city. The population was 28,602 at the 2020 United States census. Located along the Kentucky River, Frankfort is the principal ...</v>
    <v>233</v>
    <v>234</v>
    <v>236</v>
    <v>237</v>
    <v>238</v>
    <v>Frankfort, Kentucky</v>
    <v>239</v>
    <v>45</v>
    <v>Frankfort, Kentucky</v>
    <v>mdp/vdpid/5481711342383529985</v>
  </rv>
  <rv s="0">
    <v>536870912</v>
    <v>Fort Wayne, Indiana</v>
    <v>93c419e3-0696-464f-8905-3c6d6677ea9d</v>
    <v>en-US</v>
    <v>Map</v>
  </rv>
  <rv s="0">
    <v>536870912</v>
    <v>Allen County</v>
    <v>39bf4831-0569-9b27-6df8-8f4bd2721193</v>
    <v>en-US</v>
    <v>Map</v>
  </rv>
  <rv s="1">
    <fb>287.037959</fb>
    <v>8</v>
  </rv>
  <rv s="2">
    <v>8</v>
    <v>6</v>
    <v>59</v>
    <v>7</v>
    <v>0</v>
    <v>Image of Fort Wayne, Indiana</v>
  </rv>
  <rv s="1">
    <fb>41.080449999999999</fb>
    <v>9</v>
  </rv>
  <rv s="0">
    <v>805306368</v>
    <v>Tom Henry (Mayor)</v>
    <v>bf02e43c-a31e-edc1-d2cd-a0da60b1e560</v>
    <v>en-US</v>
    <v>Generic</v>
  </rv>
  <rv s="3">
    <v>13</v>
  </rv>
  <rv s="4">
    <v>https://www.bing.com/search?q=fort+wayne+indiana&amp;form=skydnc</v>
    <v>Learn more on Bing</v>
  </rv>
  <rv s="1">
    <fb>-85.139150000000001</fb>
    <v>9</v>
  </rv>
  <rv s="1">
    <fb>263886</fb>
    <v>8</v>
  </rv>
  <rv s="8">
    <v>#VALUE!</v>
    <v>en-US</v>
    <v>93c419e3-0696-464f-8905-3c6d6677ea9d</v>
    <v>536870912</v>
    <v>1</v>
    <v>60</v>
    <v>56</v>
    <v>Fort Wayne, Indiana</v>
    <v>4</v>
    <v>5</v>
    <v>Map</v>
    <v>6</v>
    <v>7</v>
    <v>1</v>
    <v>242</v>
    <v>243</v>
    <v>4</v>
    <v>Fort Wayne is a city in and the county seat of Allen County, Indiana, United States. Located in northeastern Indiana, the city is 18 miles west of the Ohio border and 50 miles south of the Michigan border. The city's population was 263,886 as of ...</v>
    <v>244</v>
    <v>245</v>
    <v>247</v>
    <v>248</v>
    <v>249</v>
    <v>Fort Wayne, Indiana</v>
    <v>250</v>
    <v>45</v>
    <v>Fort Wayne, Indiana</v>
    <v>mdp/vdpid/5478306571014373377</v>
  </rv>
  <rv s="0">
    <v>536870912</v>
    <v>South Bend, Indiana</v>
    <v>92428a5d-aa95-45c9-a54a-0431858ca252</v>
    <v>en-US</v>
    <v>Map</v>
  </rv>
  <rv s="0">
    <v>536870912</v>
    <v>St. Joseph County</v>
    <v>de3bba51-a772-de16-37df-8892ee783ebf</v>
    <v>en-US</v>
    <v>Map</v>
  </rv>
  <rv s="1">
    <fb>108.3</fb>
    <v>8</v>
  </rv>
  <rv s="2">
    <v>9</v>
    <v>6</v>
    <v>61</v>
    <v>7</v>
    <v>0</v>
    <v>Image of South Bend, Indiana</v>
  </rv>
  <rv s="1">
    <fb>41.676388888889001</fb>
    <v>9</v>
  </rv>
  <rv s="0">
    <v>805306368</v>
    <v>James Mueller (Mayor)</v>
    <v>2f17dbc3-5f39-caab-6045-fac18d9cf994</v>
    <v>en-US</v>
    <v>Generic</v>
  </rv>
  <rv s="3">
    <v>14</v>
  </rv>
  <rv s="4">
    <v>https://www.bing.com/search?q=south+bend+indiana&amp;form=skydnc</v>
    <v>Learn more on Bing</v>
  </rv>
  <rv s="1">
    <fb>-86.250277777777995</fb>
    <v>9</v>
  </rv>
  <rv s="1">
    <fb>103453</fb>
    <v>8</v>
  </rv>
  <rv s="8">
    <v>#VALUE!</v>
    <v>en-US</v>
    <v>92428a5d-aa95-45c9-a54a-0431858ca252</v>
    <v>536870912</v>
    <v>1</v>
    <v>62</v>
    <v>56</v>
    <v>South Bend, Indiana</v>
    <v>4</v>
    <v>5</v>
    <v>Map</v>
    <v>6</v>
    <v>7</v>
    <v>1</v>
    <v>253</v>
    <v>254</v>
    <v>4</v>
    <v>South Bend is a city in and the county seat of St. Joseph County, Indiana, United States, on the St. Joseph River near its southernmost bend, from which it derives its name. At the 2020 census, the city had a total of 103,453 residents and is ...</v>
    <v>255</v>
    <v>256</v>
    <v>258</v>
    <v>259</v>
    <v>260</v>
    <v>South Bend, Indiana</v>
    <v>261</v>
    <v>45</v>
    <v>South Bend, Indiana</v>
    <v>mdp/vdpid/5478122573055131649</v>
  </rv>
  <rv s="0">
    <v>536870912</v>
    <v>Vincennes, Indiana</v>
    <v>76fc8ed7-34b5-06ef-b20c-0aa243888a09</v>
    <v>en-US</v>
    <v>Map</v>
  </rv>
  <rv s="0">
    <v>536870912</v>
    <v>Knox County</v>
    <v>7c530e59-d261-1577-736d-b3a6b47d08e3</v>
    <v>en-US</v>
    <v>Map</v>
  </rv>
  <rv s="1">
    <fb>19.372074999999999</fb>
    <v>8</v>
  </rv>
  <rv s="2">
    <v>10</v>
    <v>6</v>
    <v>63</v>
    <v>7</v>
    <v>0</v>
    <v>Image of Vincennes, Indiana</v>
  </rv>
  <rv s="1">
    <fb>38.678333333333001</fb>
    <v>9</v>
  </rv>
  <rv s="0">
    <v>805306368</v>
    <v>Joe Yochum (Mayor)</v>
    <v>7ae136b7-7114-372d-9960-2784ee1c3eeb</v>
    <v>en-US</v>
    <v>Generic</v>
  </rv>
  <rv s="3">
    <v>15</v>
  </rv>
  <rv s="4">
    <v>https://www.bing.com/search?q=vincennes+indiana&amp;form=skydnc</v>
    <v>Learn more on Bing</v>
  </rv>
  <rv s="1">
    <fb>-87.516111111111002</fb>
    <v>9</v>
  </rv>
  <rv s="1">
    <fb>16759</fb>
    <v>8</v>
  </rv>
  <rv s="5">
    <v>#VALUE!</v>
    <v>en-US</v>
    <v>76fc8ed7-34b5-06ef-b20c-0aa243888a09</v>
    <v>536870912</v>
    <v>1</v>
    <v>64</v>
    <v>2</v>
    <v>Vincennes, Indiana</v>
    <v>4</v>
    <v>5</v>
    <v>Map</v>
    <v>6</v>
    <v>7</v>
    <v>1</v>
    <v>264</v>
    <v>265</v>
    <v>4</v>
    <v>Vincennes is a city in and the county seat of Knox County, Indiana, United States. It is located on the lower Wabash River in the southwestern part of the state, nearly halfway between Evansville and Terre Haute. Founded in 1732 by French fur ...</v>
    <v>266</v>
    <v>267</v>
    <v>269</v>
    <v>270</v>
    <v>271</v>
    <v>Vincennes, Indiana</v>
    <v>272</v>
    <v>Vincennes, Indiana</v>
    <v>mdp/vdpid/5481089065207988225</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4">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65">
    <spb s="0">
      <v xml:space="preserve">Wikipedia	</v>
      <v xml:space="preserve">CC BY-SA 3.0	</v>
      <v xml:space="preserve">https://en.wikipedia.org/wiki/Warsaw,_Indiana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https://en.wikipedia.org/wiki/Indiana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http://en.wikipedia.org/wiki/Indiana	</v>
      <v xml:space="preserve">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9">
      <v>10</v>
      <v>10</v>
      <v>11</v>
      <v>10</v>
      <v>10</v>
      <v>10</v>
      <v>12</v>
      <v>10</v>
      <v>11</v>
      <v>10</v>
      <v>11</v>
      <v>13</v>
      <v>10</v>
      <v>11</v>
      <v>11</v>
      <v>11</v>
      <v>11</v>
      <v>13</v>
      <v>11</v>
      <v>11</v>
      <v>11</v>
      <v>11</v>
      <v>11</v>
      <v>11</v>
      <v>11</v>
      <v>11</v>
      <v>11</v>
      <v>13</v>
      <v>11</v>
      <v>11</v>
      <v>11</v>
      <v>11</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5</v>
    </spb>
    <spb s="8">
      <v>6</v>
    </spb>
    <spb s="8">
      <v>7</v>
    </spb>
    <spb s="8">
      <v>8</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21</v>
      <v>22</v>
      <v>23</v>
      <v>23</v>
      <v>24</v>
      <v>23</v>
      <v>23</v>
      <v>23</v>
      <v>25</v>
      <v>23</v>
      <v>23</v>
      <v>25</v>
      <v>23</v>
      <v>23</v>
      <v>26</v>
      <v>22</v>
      <v>11</v>
      <v>27</v>
      <v>23</v>
      <v>11</v>
      <v>28</v>
      <v>29</v>
      <v>30</v>
      <v>11</v>
      <v>23</v>
      <v>11</v>
      <v>31</v>
      <v>32</v>
      <v>33</v>
      <v>34</v>
      <v>11</v>
      <v>22</v>
      <v>11</v>
      <v>11</v>
      <v>11</v>
      <v>11</v>
      <v>11</v>
      <v>11</v>
      <v>11</v>
      <v>11</v>
      <v>11</v>
      <v>11</v>
      <v>35</v>
    </spb>
    <spb s="2">
      <v>2</v>
      <v>Name</v>
      <v>LearnMoreOnLink</v>
    </spb>
    <spb s="12">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9</v>
    </spb>
    <spb s="8">
      <v>10</v>
    </spb>
    <spb s="8">
      <v>11</v>
    </spb>
    <spb s="8">
      <v>12</v>
    </spb>
    <spb s="8">
      <v>13</v>
    </spb>
    <spb s="0">
      <v xml:space="preserve">Wikipedia	</v>
      <v xml:space="preserve">CC BY-SA 3.0	</v>
      <v xml:space="preserve">https://en.wikipedia.org/wiki/Indianapolis	</v>
      <v xml:space="preserve">https://creativecommons.org/licenses/by-sa/3.0	</v>
    </spb>
    <spb s="1">
      <v>44</v>
      <v>44</v>
      <v>44</v>
      <v>44</v>
      <v>44</v>
      <v>44</v>
      <v>44</v>
      <v>44</v>
      <v>44</v>
      <v>44</v>
    </spb>
    <spb s="0">
      <v xml:space="preserve">Wikipedia	</v>
      <v xml:space="preserve">CC BY-SA 3.0	</v>
      <v xml:space="preserve">https://en.wikipedia.org/wiki/Illinois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9">
      <v>46</v>
      <v>46</v>
      <v>11</v>
      <v>46</v>
      <v>46</v>
      <v>46</v>
      <v>47</v>
      <v>46</v>
      <v>11</v>
      <v>46</v>
      <v>11</v>
      <v>48</v>
      <v>46</v>
      <v>11</v>
      <v>11</v>
      <v>11</v>
      <v>11</v>
      <v>48</v>
      <v>11</v>
      <v>11</v>
      <v>11</v>
      <v>11</v>
      <v>11</v>
      <v>11</v>
      <v>11</v>
      <v>11</v>
      <v>11</v>
      <v>48</v>
      <v>11</v>
      <v>11</v>
      <v>11</v>
      <v>11</v>
    </spb>
    <spb s="0">
      <v xml:space="preserve">Wikipedia	</v>
      <v xml:space="preserve">CC BY-SA 3.0	</v>
      <v xml:space="preserve">https://en.wikipedia.org/wiki/Kentucky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9">
      <v>50</v>
      <v>50</v>
      <v>11</v>
      <v>50</v>
      <v>50</v>
      <v>50</v>
      <v>51</v>
      <v>50</v>
      <v>11</v>
      <v>50</v>
      <v>11</v>
      <v>52</v>
      <v>50</v>
      <v>11</v>
      <v>11</v>
      <v>11</v>
      <v>11</v>
      <v>52</v>
      <v>11</v>
      <v>11</v>
      <v>11</v>
      <v>11</v>
      <v>11</v>
      <v>11</v>
      <v>11</v>
      <v>11</v>
      <v>11</v>
      <v>52</v>
      <v>11</v>
      <v>11</v>
      <v>11</v>
      <v>11</v>
    </spb>
    <spb s="0">
      <v xml:space="preserve">Wikipedia	</v>
      <v xml:space="preserve">CC BY-SA 3.0	</v>
      <v xml:space="preserve">https://en.wikipedia.org/wiki/Springfield,_Illinois	</v>
      <v xml:space="preserve">https://creativecommons.org/licenses/by-sa/3.0	</v>
    </spb>
    <spb s="1">
      <v>54</v>
      <v>54</v>
      <v>54</v>
      <v>54</v>
      <v>54</v>
      <v>54</v>
      <v>54</v>
      <v>54</v>
      <v>54</v>
      <v>54</v>
    </spb>
    <spb s="2">
      <v>3</v>
      <v>Name</v>
      <v>LearnMoreOnLink</v>
    </spb>
    <spb s="0">
      <v xml:space="preserve">Wikipedia	</v>
      <v xml:space="preserve">CC BY-SA 3.0	</v>
      <v xml:space="preserve">https://en.wikipedia.org/wiki/Frankfort,_Kentucky	</v>
      <v xml:space="preserve">https://creativecommons.org/licenses/by-sa/3.0	</v>
    </spb>
    <spb s="1">
      <v>57</v>
      <v>57</v>
      <v>57</v>
      <v>57</v>
      <v>57</v>
      <v>57</v>
      <v>57</v>
      <v>57</v>
      <v>57</v>
      <v>57</v>
    </spb>
    <spb s="0">
      <v xml:space="preserve">Wikipedia	</v>
      <v xml:space="preserve">CC BY-SA 3.0	</v>
      <v xml:space="preserve">https://en.wikipedia.org/wiki/Fort_Wayne,_Indiana	</v>
      <v xml:space="preserve">https://creativecommons.org/licenses/by-sa/3.0	</v>
    </spb>
    <spb s="1">
      <v>59</v>
      <v>59</v>
      <v>59</v>
      <v>59</v>
      <v>59</v>
      <v>59</v>
      <v>59</v>
      <v>59</v>
      <v>59</v>
      <v>59</v>
    </spb>
    <spb s="0">
      <v xml:space="preserve">Wikipedia	</v>
      <v xml:space="preserve">CC BY-SA 3.0	</v>
      <v xml:space="preserve">https://en.wikipedia.org/wiki/South_Bend,_Indiana	</v>
      <v xml:space="preserve">https://creativecommons.org/licenses/by-sa/3.0	</v>
    </spb>
    <spb s="1">
      <v>61</v>
      <v>61</v>
      <v>61</v>
      <v>61</v>
      <v>61</v>
      <v>61</v>
      <v>61</v>
      <v>61</v>
      <v>61</v>
      <v>61</v>
    </spb>
    <spb s="0">
      <v xml:space="preserve">Wikipedia	</v>
      <v xml:space="preserve">CC BY-SA 3.0	</v>
      <v xml:space="preserve">https://en.wikipedia.org/wiki/Vincennes,_Indiana	</v>
      <v xml:space="preserve">https://creativecommons.org/licenses/by-sa/3.0	</v>
    </spb>
    <spb s="1">
      <v>63</v>
      <v>63</v>
      <v>63</v>
      <v>63</v>
      <v>63</v>
      <v>63</v>
      <v>63</v>
      <v>63</v>
      <v>63</v>
      <v>63</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14" formatCode="0.00%"/>
    </x:dxf>
    <x:dxf>
      <x:numFmt numFmtId="2" formatCode="0.00"/>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1">
      <rpv i="2">_([$$-en-US]* #,##0_);_([$$-en-US]* (#,##0);_([$$-en-US]* "-"_);_(@_)</rpv>
    </rSty>
    <rSty dxfid="3">
      <rpv i="2">0.00</rpv>
    </rSty>
    <rSty dxfid="2">
      <rpv i="2">0.0%</rpv>
    </rSty>
    <rSty dxfid="4"/>
    <rSty dxfid="6">
      <rpv i="2">0</rpv>
    </rSty>
    <rSty dxfid="5">
      <rpv i="2">#,##0.00</rpv>
    </rSty>
    <rSty dxfid="1">
      <rpv i="2">0.0</rpv>
    </rSty>
    <rSty dxfid="1">
      <rpv i="2">_([$$-en-US]* #,##0.00_);_([$$-en-US]* (#,##0.00);_([$$-en-US]*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2F08D-7B13-4738-9C6E-04D9A95D9C7A}" name="Table1" displayName="Table1" ref="A4:G9" totalsRowShown="0">
  <autoFilter ref="A4:G9" xr:uid="{4132F08D-7B13-4738-9C6E-04D9A95D9C7A}"/>
  <tableColumns count="7">
    <tableColumn id="1" xr3:uid="{FC630AD6-C2C6-4420-81C8-E19848D00EF2}" name="City"/>
    <tableColumn id="2" xr3:uid="{3BA118C6-1831-4ED7-8228-5D91513728EB}" name="Population">
      <calculatedColumnFormula array="1">_FV(Table1[[#This Row],[City]],"Population")</calculatedColumnFormula>
    </tableColumn>
    <tableColumn id="3" xr3:uid="{7749FDB3-6156-4D10-A716-AD56FABFEAEA}" name="Area" dataDxfId="0">
      <calculatedColumnFormula>_xlfn.ARRAYTOTEXT(_FV(Table1[[#This Row],[City]],"Area"))</calculatedColumnFormula>
    </tableColumn>
    <tableColumn id="4" xr3:uid="{8A26FDC6-3882-4E93-86C3-72A3B342A387}" name="Latitude">
      <calculatedColumnFormula array="1">_FV(Table1[[#This Row],[City]],"Latitude")</calculatedColumnFormula>
    </tableColumn>
    <tableColumn id="5" xr3:uid="{765AAF11-6441-4F87-A75D-1E046649F9C5}" name="Longitude">
      <calculatedColumnFormula array="1">_FV(Table1[[#This Row],[City]],"Longitude")</calculatedColumnFormula>
    </tableColumn>
    <tableColumn id="6" xr3:uid="{2CBC3637-A6B6-4964-91FA-63B8664A5E40}" name="Name">
      <calculatedColumnFormula array="1">_FV(Table1[[#This Row],[City]],"Name")</calculatedColumnFormula>
    </tableColumn>
    <tableColumn id="7" xr3:uid="{2F2AEC13-BEC3-4CB8-A407-BF4019B842F4}" name="Country/region">
      <calculatedColumnFormula array="1">_FV(Table1[[#This Row],[City]],"Country/region",TRUE)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9D4A99-F3CA-41FA-8364-8F7FED4CEB4F}" name="Table2" displayName="Table2" ref="A12:D15" totalsRowShown="0">
  <autoFilter ref="A12:D15" xr:uid="{3D9D4A99-F3CA-41FA-8364-8F7FED4CEB4F}"/>
  <tableColumns count="4">
    <tableColumn id="1" xr3:uid="{10370E22-0D41-44FA-A8F3-7EB1D56C904C}" name="State"/>
    <tableColumn id="2" xr3:uid="{D045B409-D0A3-4D3A-A80E-A40B66E216D7}" name="Capital/Major City">
      <calculatedColumnFormula array="1">_FV(Table2[[#This Row],[State]],"Capital/Major City",TRUE)</calculatedColumnFormula>
    </tableColumn>
    <tableColumn id="3" xr3:uid="{484A59DA-868E-4B99-B0DB-CC2D6B640598}" name="Area">
      <calculatedColumnFormula array="1">_FV(Table2[[#This Row],[State]],"Area")</calculatedColumnFormula>
    </tableColumn>
    <tableColumn id="4" xr3:uid="{28B8F466-B7CB-4ABC-B9C4-654CD7445DD6}" name="Population">
      <calculatedColumnFormula array="1">_FV(Table2[[#This Row],[State]],"Population")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9EC64-9FD9-4866-97AF-45FF832C4FD7}">
  <dimension ref="A4:G15"/>
  <sheetViews>
    <sheetView tabSelected="1" workbookViewId="0">
      <selection activeCell="B26" sqref="B26"/>
    </sheetView>
  </sheetViews>
  <sheetFormatPr defaultRowHeight="13" x14ac:dyDescent="0.3"/>
  <cols>
    <col min="1" max="1" width="22.33203125" customWidth="1"/>
    <col min="2" max="2" width="25.5" customWidth="1"/>
    <col min="3" max="3" width="10.1640625" customWidth="1"/>
    <col min="4" max="4" width="11.9140625" customWidth="1"/>
    <col min="6" max="6" width="20.83203125" customWidth="1"/>
    <col min="7" max="7" width="15.83203125" customWidth="1"/>
  </cols>
  <sheetData>
    <row r="4" spans="1:7" x14ac:dyDescent="0.3">
      <c r="A4" t="s">
        <v>0</v>
      </c>
      <c r="B4" t="s">
        <v>1</v>
      </c>
      <c r="C4" t="s">
        <v>2</v>
      </c>
      <c r="D4" t="s">
        <v>3</v>
      </c>
      <c r="E4" t="s">
        <v>4</v>
      </c>
      <c r="F4" t="s">
        <v>7</v>
      </c>
      <c r="G4" t="s">
        <v>8</v>
      </c>
    </row>
    <row r="5" spans="1:7" x14ac:dyDescent="0.3">
      <c r="A5" t="e" vm="1">
        <v>#VALUE!</v>
      </c>
      <c r="B5" cm="1" vm="2">
        <f t="array" ref="B5">_FV(Table1[[#This Row],[City]],"Population")</f>
        <v>15804</v>
      </c>
      <c r="C5" t="str">
        <f>_xlfn.ARRAYTOTEXT(_FV(Table1[[#This Row],[City]],"Area"))</f>
        <v>35</v>
      </c>
      <c r="D5" cm="1" vm="3">
        <f t="array" ref="D5">_FV(Table1[[#This Row],[City]],"Latitude")</f>
        <v>41.240600000000001</v>
      </c>
      <c r="E5" cm="1" vm="4">
        <f t="array" ref="E5">_FV(Table1[[#This Row],[City]],"Longitude")</f>
        <v>-85.846900000000005</v>
      </c>
      <c r="F5" t="str" cm="1">
        <f t="array" ref="F5">_FV(Table1[[#This Row],[City]],"Name")</f>
        <v>Warsaw, Indiana</v>
      </c>
      <c r="G5" t="e" cm="1" vm="5">
        <f t="array" ref="G5">_FV(Table1[[#This Row],[City]],"Country/region",TRUE)</f>
        <v>#VALUE!</v>
      </c>
    </row>
    <row r="6" spans="1:7" x14ac:dyDescent="0.3">
      <c r="A6" t="e" vm="6">
        <v>#VALUE!</v>
      </c>
      <c r="B6" cm="1" vm="7">
        <f t="array" ref="B6">_FV(Table1[[#This Row],[City]],"Population")</f>
        <v>887642</v>
      </c>
      <c r="C6" t="str">
        <f>_xlfn.ARRAYTOTEXT(_FV(Table1[[#This Row],[City]],"Area"))</f>
        <v>953</v>
      </c>
      <c r="D6" cm="1" vm="8">
        <f t="array" ref="D6">_FV(Table1[[#This Row],[City]],"Latitude")</f>
        <v>39.768611111110999</v>
      </c>
      <c r="E6" cm="1" vm="9">
        <f t="array" ref="E6">_FV(Table1[[#This Row],[City]],"Longitude")</f>
        <v>-86.158055555556004</v>
      </c>
      <c r="F6" t="str" cm="1">
        <f t="array" ref="F6">_FV(Table1[[#This Row],[City]],"Name")</f>
        <v>Indianapolis</v>
      </c>
      <c r="G6" t="e" cm="1" vm="5">
        <f t="array" ref="G6">_FV(Table1[[#This Row],[City]],"Country/region",TRUE)</f>
        <v>#VALUE!</v>
      </c>
    </row>
    <row r="7" spans="1:7" x14ac:dyDescent="0.3">
      <c r="A7" t="e" vm="10">
        <v>#VALUE!</v>
      </c>
      <c r="B7" cm="1" vm="11">
        <f t="array" ref="B7">_FV(Table1[[#This Row],[City]],"Population")</f>
        <v>263886</v>
      </c>
      <c r="C7" t="str">
        <f>_xlfn.ARRAYTOTEXT(_FV(Table1[[#This Row],[City]],"Area"))</f>
        <v>287</v>
      </c>
      <c r="D7" cm="1" vm="12">
        <f t="array" ref="D7">_FV(Table1[[#This Row],[City]],"Latitude")</f>
        <v>41.080449999999999</v>
      </c>
      <c r="E7" cm="1" vm="13">
        <f t="array" ref="E7">_FV(Table1[[#This Row],[City]],"Longitude")</f>
        <v>-85.139150000000001</v>
      </c>
      <c r="F7" t="str" cm="1">
        <f t="array" ref="F7">_FV(Table1[[#This Row],[City]],"Name")</f>
        <v>Fort Wayne, Indiana</v>
      </c>
      <c r="G7" t="e" cm="1" vm="5">
        <f t="array" ref="G7">_FV(Table1[[#This Row],[City]],"Country/region",TRUE)</f>
        <v>#VALUE!</v>
      </c>
    </row>
    <row r="8" spans="1:7" x14ac:dyDescent="0.3">
      <c r="A8" t="e" vm="14">
        <v>#VALUE!</v>
      </c>
      <c r="B8" cm="1" vm="15">
        <f t="array" ref="B8">_FV(Table1[[#This Row],[City]],"Population")</f>
        <v>103453</v>
      </c>
      <c r="C8" t="str">
        <f>_xlfn.ARRAYTOTEXT(_FV(Table1[[#This Row],[City]],"Area"))</f>
        <v>108</v>
      </c>
      <c r="D8" cm="1" vm="16">
        <f t="array" ref="D8">_FV(Table1[[#This Row],[City]],"Latitude")</f>
        <v>41.676388888889001</v>
      </c>
      <c r="E8" cm="1" vm="17">
        <f t="array" ref="E8">_FV(Table1[[#This Row],[City]],"Longitude")</f>
        <v>-86.250277777777995</v>
      </c>
      <c r="F8" t="str" cm="1">
        <f t="array" ref="F8">_FV(Table1[[#This Row],[City]],"Name")</f>
        <v>South Bend, Indiana</v>
      </c>
      <c r="G8" t="e" cm="1" vm="5">
        <f t="array" ref="G8">_FV(Table1[[#This Row],[City]],"Country/region",TRUE)</f>
        <v>#VALUE!</v>
      </c>
    </row>
    <row r="9" spans="1:7" x14ac:dyDescent="0.3">
      <c r="A9" t="e" vm="18">
        <v>#VALUE!</v>
      </c>
      <c r="B9" cm="1" vm="19">
        <f t="array" ref="B9">_FV(Table1[[#This Row],[City]],"Population")</f>
        <v>16759</v>
      </c>
      <c r="C9" t="str">
        <f>_xlfn.ARRAYTOTEXT(_FV(Table1[[#This Row],[City]],"Area"))</f>
        <v>19</v>
      </c>
      <c r="D9" cm="1" vm="20">
        <f t="array" ref="D9">_FV(Table1[[#This Row],[City]],"Latitude")</f>
        <v>38.678333333333001</v>
      </c>
      <c r="E9" cm="1" vm="21">
        <f t="array" ref="E9">_FV(Table1[[#This Row],[City]],"Longitude")</f>
        <v>-87.516111111111002</v>
      </c>
      <c r="F9" t="str" cm="1">
        <f t="array" ref="F9">_FV(Table1[[#This Row],[City]],"Name")</f>
        <v>Vincennes, Indiana</v>
      </c>
      <c r="G9" t="e" cm="1" vm="5">
        <f t="array" ref="G9">_FV(Table1[[#This Row],[City]],"Country/region",TRUE)</f>
        <v>#VALUE!</v>
      </c>
    </row>
    <row r="12" spans="1:7" x14ac:dyDescent="0.3">
      <c r="A12" t="s">
        <v>5</v>
      </c>
      <c r="B12" t="s">
        <v>6</v>
      </c>
      <c r="C12" t="s">
        <v>2</v>
      </c>
      <c r="D12" t="s">
        <v>1</v>
      </c>
    </row>
    <row r="13" spans="1:7" x14ac:dyDescent="0.3">
      <c r="A13" t="e" vm="22">
        <v>#VALUE!</v>
      </c>
      <c r="B13" t="e" cm="1" vm="6">
        <f t="array" ref="B13">_FV(Table2[[#This Row],[State]],"Capital/Major City",TRUE)</f>
        <v>#VALUE!</v>
      </c>
      <c r="C13" cm="1" vm="23">
        <f t="array" ref="C13">_FV(Table2[[#This Row],[State]],"Area")</f>
        <v>94321</v>
      </c>
      <c r="D13" cm="1" vm="24">
        <f t="array" ref="D13">_FV(Table2[[#This Row],[State]],"Population")</f>
        <v>6785528</v>
      </c>
    </row>
    <row r="14" spans="1:7" x14ac:dyDescent="0.3">
      <c r="A14" t="e" vm="25">
        <v>#VALUE!</v>
      </c>
      <c r="B14" t="e" cm="1" vm="26">
        <f t="array" ref="B14">_FV(Table2[[#This Row],[State]],"Capital/Major City",TRUE)</f>
        <v>#VALUE!</v>
      </c>
      <c r="C14" cm="1" vm="27">
        <f t="array" ref="C14">_FV(Table2[[#This Row],[State]],"Area")</f>
        <v>149998</v>
      </c>
      <c r="D14" cm="1" vm="28">
        <f t="array" ref="D14">_FV(Table2[[#This Row],[State]],"Population")</f>
        <v>12812508</v>
      </c>
    </row>
    <row r="15" spans="1:7" x14ac:dyDescent="0.3">
      <c r="A15" t="e" vm="29">
        <v>#VALUE!</v>
      </c>
      <c r="B15" t="e" cm="1" vm="30">
        <f t="array" ref="B15">_FV(Table2[[#This Row],[State]],"Capital/Major City",TRUE)</f>
        <v>#VALUE!</v>
      </c>
      <c r="C15" cm="1" vm="31">
        <f t="array" ref="C15">_FV(Table2[[#This Row],[State]],"Area")</f>
        <v>104659</v>
      </c>
      <c r="D15" cm="1" vm="32">
        <f t="array" ref="D15">_FV(Table2[[#This Row],[State]],"Population")</f>
        <v>4505836</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2024-09-19T17:15:38Z</dcterms:created>
  <dcterms:modified xsi:type="dcterms:W3CDTF">2024-09-19T18:35:18Z</dcterms:modified>
</cp:coreProperties>
</file>