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4" codeName="{28389E77-7640-9E18-AD5C-E98E2F4A8B8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93725E75-486D-4093-BA36-170A71BFE73C}" xr6:coauthVersionLast="47" xr6:coauthVersionMax="47" xr10:uidLastSave="{00000000-0000-0000-0000-000000000000}"/>
  <bookViews>
    <workbookView xWindow="-120" yWindow="-120" windowWidth="29040" windowHeight="15720" activeTab="3"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GermanBakingWords" sheetId="30" r:id="rId7"/>
    <sheet name="AddRows" sheetId="26" r:id="rId8"/>
    <sheet name="Python" sheetId="21" r:id="rId9"/>
    <sheet name="DataDrill" sheetId="25" r:id="rId10"/>
    <sheet name="PythonMore" sheetId="22" r:id="rId11"/>
    <sheet name="PointTraining" sheetId="4" r:id="rId12"/>
    <sheet name="Table 1 (2)" sheetId="20" r:id="rId13"/>
    <sheet name="water_levels_export" sheetId="24" r:id="rId14"/>
    <sheet name="LakeLevel" sheetId="23" r:id="rId15"/>
    <sheet name="Append1" sheetId="19" r:id="rId16"/>
    <sheet name="Table 3" sheetId="18" r:id="rId17"/>
    <sheet name="Table 2" sheetId="17" r:id="rId18"/>
    <sheet name="Table 1" sheetId="16" r:id="rId19"/>
    <sheet name="Hockey" sheetId="15" r:id="rId20"/>
    <sheet name="Sheet5" sheetId="13" r:id="rId21"/>
    <sheet name="Sheet4" sheetId="12" r:id="rId22"/>
    <sheet name="RAOBF" sheetId="8" r:id="rId23"/>
    <sheet name="BP_Data" sheetId="9" r:id="rId24"/>
    <sheet name="Sheet1" sheetId="5" r:id="rId25"/>
    <sheet name="Sheet2" sheetId="6" r:id="rId26"/>
    <sheet name="Sheet3" sheetId="10" r:id="rId27"/>
    <sheet name="DataValidation" sheetId="14" r:id="rId28"/>
    <sheet name="SH3_Correction_Table" sheetId="7" r:id="rId29"/>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3" hidden="1">BP_Data!$A$3:$M$3</definedName>
    <definedName name="_xlnm._FilterDatabase" localSheetId="26" hidden="1">Sheet3!$B$5:$E$16</definedName>
    <definedName name="_xlnm._FilterDatabase" localSheetId="21"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9" hidden="1">DataDrill!$F$20:$G$29</definedName>
    <definedName name="ExternalData_1" localSheetId="18" hidden="1">'Table 1'!$A$1:$J$4</definedName>
    <definedName name="ExternalData_1" localSheetId="13" hidden="1">water_levels_export!$A$1:$D$575</definedName>
    <definedName name="ExternalData_2" localSheetId="17" hidden="1">'Table 2'!$A$1:$J$8</definedName>
    <definedName name="ExternalData_3" localSheetId="16" hidden="1">'Table 3'!$A$1:$J$14</definedName>
    <definedName name="ExternalData_4" localSheetId="15" hidden="1">Append1!$A$1:$L$24</definedName>
    <definedName name="ExternalData_5" localSheetId="12"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s>
  <calcPr calcId="191029"/>
  <pivotCaches>
    <pivotCache cacheId="5" r:id="rId30"/>
    <pivotCache cacheId="6" r:id="rId31"/>
    <pivotCache cacheId="7" r:id="rId3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 i="30" l="1"/>
  <c r="J2" i="30" s="1" a="1"/>
  <c r="G14" i="29"/>
  <c r="D18" i="29"/>
  <c r="D12" i="29"/>
  <c r="D5" i="29"/>
  <c r="D6" i="29"/>
  <c r="D7" i="29"/>
  <c r="D8" i="29"/>
  <c r="D9" i="29"/>
  <c r="D10" i="29"/>
  <c r="D11" i="29"/>
  <c r="D13" i="29"/>
  <c r="D4" i="29"/>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D14" i="29" l="1"/>
  <c r="D17"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5" i="29"/>
  <c r="H6" i="29"/>
  <c r="H7" i="29"/>
  <c r="H8" i="29"/>
  <c r="H9" i="29"/>
  <c r="H10" i="29"/>
  <c r="H11" i="29"/>
  <c r="H12" i="29"/>
  <c r="H13" i="29"/>
  <c r="H4"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<sst xmlns="http://schemas.openxmlformats.org/spreadsheetml/2006/main" count="6163" uniqueCount="2621">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</sst>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7">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0" fontId="0" fillId="0" borderId="0" xfId="0" applyAlignment="1">
      <alignment horizontal="lef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connections" Target="connections.xml"/><Relationship Id="rId42" Type="http://schemas.microsoft.com/office/2017/06/relationships/richStyles" Target="richData/richStyles.xml"/><Relationship Id="rId47" Type="http://schemas.openxmlformats.org/officeDocument/2006/relationships/calcChain" Target="calcChain.xml"/><Relationship Id="rId50"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heetMetadata" Target="metadata.xml"/><Relationship Id="rId40" Type="http://schemas.microsoft.com/office/2017/06/relationships/rdRichValueStructure" Target="richData/rdrichvaluestructur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styles" Target="styles.xml"/><Relationship Id="rId43" Type="http://schemas.microsoft.com/office/2017/06/relationships/rdSupportingPropertyBagStructure" Target="richData/rdsupportingpropertybagstructure.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22/10/relationships/richValueRel" Target="richData/richValueRel.xml"/><Relationship Id="rId46" Type="http://schemas.microsoft.com/office/2022/11/relationships/FeaturePropertyBag" Target="featurePropertyBag/featurePropertyBag.xml"/><Relationship Id="rId20" Type="http://schemas.openxmlformats.org/officeDocument/2006/relationships/worksheet" Target="worksheets/sheet20.xml"/><Relationship Id="rId41" Type="http://schemas.microsoft.com/office/2017/06/relationships/rdArray" Target="richData/rdarray.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29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113</xdr:row>
          <xdr:rowOff>19050</xdr:rowOff>
        </xdr:from>
        <xdr:to>
          <xdr:col>24</xdr:col>
          <xdr:colOff>0</xdr:colOff>
          <xdr:row>144</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384"/>
                </a:ext>
              </a:extLst>
            </xdr:cNvPicPr>
          </xdr:nvPicPr>
          <xdr:blipFill>
            <a:blip xmlns:r="http://schemas.openxmlformats.org/officeDocument/2006/relationships" r:embed="rId1"/>
            <a:srcRect/>
            <a:stretch>
              <a:fillRect/>
            </a:stretch>
          </xdr:blipFill>
          <xdr:spPr bwMode="auto">
            <a:xfrm>
              <a:off x="4430399" y="19640550"/>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0x7F03BB221CD0&gt;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137" activePane="bottomLeft" state="frozen"/>
      <selection pane="bottomLeft" activeCell="F148" sqref="F148"/>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5" ca="1">TEXT(DATE(2026,1,_xlfn.SEQUENCE(1+_xlfn.DAYS(TODAY(),DATE(2026,1,1)))),"dd-mmm")</f>
        <v>01-Jan</v>
      </c>
      <c r="C5" s="5">
        <v>1</v>
      </c>
      <c r="D5" s="5">
        <v>1</v>
      </c>
      <c r="E5" s="5">
        <v>0</v>
      </c>
      <c r="F5" s="5">
        <v>0</v>
      </c>
      <c r="G5" s="5">
        <v>1</v>
      </c>
      <c r="H5" s="5">
        <v>1</v>
      </c>
      <c r="I5" s="5">
        <v>1</v>
      </c>
      <c r="J5" s="5">
        <v>1</v>
      </c>
      <c r="K5" s="5">
        <v>1</v>
      </c>
      <c r="L5" cm="1">
        <f t="array" aca="1" ref="L5:L145" ca="1">_xlfn.BYROW(_xlfn.TAKE(Banded,,1),_xleta.WEEKNUM)</f>
        <v>1</v>
      </c>
      <c r="M5" cm="1">
        <f t="array" ref="M5:M145">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5</v>
      </c>
      <c r="Q25" s="5">
        <f ca="1"/>
        <v>5</v>
      </c>
      <c r="R25" s="5">
        <f ca="1"/>
        <v>5</v>
      </c>
      <c r="S25" s="5">
        <f ca="1"/>
        <v>5</v>
      </c>
      <c r="T25" s="5">
        <f ca="1"/>
        <v>5</v>
      </c>
      <c r="U25" s="5">
        <f ca="1"/>
        <v>5</v>
      </c>
      <c r="V25" s="5">
        <f ca="1"/>
        <v>5</v>
      </c>
      <c r="W25" s="5">
        <f ca="1"/>
        <v>5</v>
      </c>
      <c r="X25" s="5">
        <f ca="1"/>
        <v>5</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c r="C146" s="5"/>
      <c r="D146" s="5"/>
      <c r="E146" s="5"/>
      <c r="F146" s="5"/>
      <c r="G146" s="5"/>
      <c r="H146" s="5"/>
      <c r="I146" s="5"/>
      <c r="J146" s="5"/>
      <c r="K146" s="5"/>
      <c r="N146" t="s">
        <v>33</v>
      </c>
      <c r="P146"/>
      <c r="Q146"/>
      <c r="R146"/>
      <c r="S146"/>
      <c r="T146"/>
      <c r="U146"/>
      <c r="V146"/>
      <c r="W146"/>
      <c r="X146"/>
    </row>
    <row r="147" spans="2:28" x14ac:dyDescent="0.2">
      <c r="B147" s="41"/>
      <c r="C147" s="5"/>
      <c r="D147" s="5"/>
      <c r="E147" s="5"/>
      <c r="F147" s="5"/>
      <c r="G147" s="5"/>
      <c r="H147" s="5"/>
      <c r="I147" s="5"/>
      <c r="J147" s="5"/>
      <c r="K147" s="5"/>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B1:H19"/>
  <sheetViews>
    <sheetView workbookViewId="0">
      <selection activeCell="K7" sqref="K7"/>
    </sheetView>
  </sheetViews>
  <sheetFormatPr defaultRowHeight="12.75" x14ac:dyDescent="0.2"/>
  <cols>
    <col min="2" max="2" width="13" customWidth="1"/>
    <col min="4" max="4" width="13.28515625" customWidth="1"/>
    <col min="6" max="6" width="12.85546875" customWidth="1"/>
    <col min="7" max="7" width="11" bestFit="1" customWidth="1"/>
  </cols>
  <sheetData>
    <row r="1" spans="2:8" x14ac:dyDescent="0.2">
      <c r="B1" t="s">
        <v>2572</v>
      </c>
      <c r="F1" t="s">
        <v>2573</v>
      </c>
    </row>
    <row r="2" spans="2:8" x14ac:dyDescent="0.2">
      <c r="F2" t="s">
        <v>2574</v>
      </c>
      <c r="G2">
        <v>624</v>
      </c>
    </row>
    <row r="3" spans="2:8" x14ac:dyDescent="0.2">
      <c r="B3" s="75" t="s">
        <v>2565</v>
      </c>
      <c r="C3" s="22" t="s">
        <v>2566</v>
      </c>
      <c r="D3" s="22" t="s">
        <v>734</v>
      </c>
      <c r="F3" t="s">
        <v>2565</v>
      </c>
      <c r="G3" t="s">
        <v>734</v>
      </c>
    </row>
    <row r="4" spans="2:8" x14ac:dyDescent="0.2">
      <c r="B4" t="s">
        <v>2556</v>
      </c>
      <c r="C4">
        <v>400</v>
      </c>
      <c r="D4" s="73">
        <f>C4/$C$4</f>
        <v>1</v>
      </c>
      <c r="F4" t="s">
        <v>2556</v>
      </c>
      <c r="G4" s="73">
        <v>1</v>
      </c>
      <c r="H4">
        <f>(G4/$G$14)*$G$2</f>
        <v>399.99999999999994</v>
      </c>
    </row>
    <row r="5" spans="2:8" x14ac:dyDescent="0.2">
      <c r="B5" t="s">
        <v>2560</v>
      </c>
      <c r="C5">
        <v>0</v>
      </c>
      <c r="D5" s="73">
        <f t="shared" ref="D5:D13" si="0">C5/$C$4</f>
        <v>0</v>
      </c>
      <c r="F5" t="s">
        <v>2560</v>
      </c>
      <c r="G5" s="73">
        <v>0</v>
      </c>
      <c r="H5">
        <f t="shared" ref="H5:H13" si="1">(G5/$G$14)*$G$2</f>
        <v>0</v>
      </c>
    </row>
    <row r="6" spans="2:8" x14ac:dyDescent="0.2">
      <c r="B6" s="71" t="s">
        <v>2557</v>
      </c>
      <c r="C6">
        <v>200</v>
      </c>
      <c r="D6" s="73">
        <f t="shared" si="0"/>
        <v>0.5</v>
      </c>
      <c r="F6" t="s">
        <v>2557</v>
      </c>
      <c r="G6" s="73">
        <v>0.5</v>
      </c>
      <c r="H6">
        <f t="shared" si="1"/>
        <v>199.99999999999997</v>
      </c>
    </row>
    <row r="7" spans="2:8" x14ac:dyDescent="0.2">
      <c r="B7" s="71" t="s">
        <v>2564</v>
      </c>
      <c r="C7">
        <v>0</v>
      </c>
      <c r="D7" s="73">
        <f t="shared" si="0"/>
        <v>0</v>
      </c>
      <c r="F7" t="s">
        <v>2564</v>
      </c>
      <c r="G7" s="73">
        <v>0</v>
      </c>
      <c r="H7">
        <f t="shared" si="1"/>
        <v>0</v>
      </c>
    </row>
    <row r="8" spans="2:8" x14ac:dyDescent="0.2">
      <c r="B8" s="71" t="s">
        <v>2561</v>
      </c>
      <c r="C8">
        <v>8</v>
      </c>
      <c r="D8" s="73">
        <f t="shared" si="0"/>
        <v>0.02</v>
      </c>
      <c r="F8" t="s">
        <v>2561</v>
      </c>
      <c r="G8" s="73">
        <v>0.02</v>
      </c>
      <c r="H8">
        <f t="shared" si="1"/>
        <v>8</v>
      </c>
    </row>
    <row r="9" spans="2:8" x14ac:dyDescent="0.2">
      <c r="B9" t="s">
        <v>2558</v>
      </c>
      <c r="C9">
        <v>8</v>
      </c>
      <c r="D9" s="73">
        <f t="shared" si="0"/>
        <v>0.02</v>
      </c>
      <c r="F9" t="s">
        <v>2558</v>
      </c>
      <c r="G9" s="73">
        <v>0.02</v>
      </c>
      <c r="H9">
        <f t="shared" si="1"/>
        <v>8</v>
      </c>
    </row>
    <row r="10" spans="2:8" x14ac:dyDescent="0.2">
      <c r="B10" t="s">
        <v>2562</v>
      </c>
      <c r="C10">
        <v>0</v>
      </c>
      <c r="D10" s="73">
        <f t="shared" si="0"/>
        <v>0</v>
      </c>
      <c r="F10" t="s">
        <v>2562</v>
      </c>
      <c r="G10" s="73">
        <v>0</v>
      </c>
      <c r="H10">
        <f t="shared" si="1"/>
        <v>0</v>
      </c>
    </row>
    <row r="11" spans="2:8" x14ac:dyDescent="0.2">
      <c r="B11" t="s">
        <v>2563</v>
      </c>
      <c r="C11">
        <v>0</v>
      </c>
      <c r="D11" s="73">
        <f t="shared" si="0"/>
        <v>0</v>
      </c>
      <c r="F11" t="s">
        <v>2563</v>
      </c>
      <c r="G11" s="73">
        <v>0</v>
      </c>
      <c r="H11">
        <f t="shared" si="1"/>
        <v>0</v>
      </c>
    </row>
    <row r="12" spans="2:8" x14ac:dyDescent="0.2">
      <c r="B12" t="s">
        <v>2567</v>
      </c>
      <c r="C12">
        <v>8</v>
      </c>
      <c r="D12" s="73">
        <f t="shared" si="0"/>
        <v>0.02</v>
      </c>
      <c r="F12" t="s">
        <v>2567</v>
      </c>
      <c r="G12" s="73">
        <v>0.02</v>
      </c>
      <c r="H12">
        <f t="shared" si="1"/>
        <v>8</v>
      </c>
    </row>
    <row r="13" spans="2:8" x14ac:dyDescent="0.2">
      <c r="B13" t="s">
        <v>2559</v>
      </c>
      <c r="C13">
        <v>0</v>
      </c>
      <c r="D13" s="73">
        <f t="shared" si="0"/>
        <v>0</v>
      </c>
      <c r="F13" t="s">
        <v>2559</v>
      </c>
      <c r="G13" s="73">
        <v>0</v>
      </c>
      <c r="H13">
        <f t="shared" si="1"/>
        <v>0</v>
      </c>
    </row>
    <row r="14" spans="2:8" x14ac:dyDescent="0.2">
      <c r="D14" s="74">
        <f>SUM(D4:D13)</f>
        <v>1.56</v>
      </c>
      <c r="G14" s="74">
        <f>SUM(G4:G13)</f>
        <v>1.56</v>
      </c>
    </row>
    <row r="16" spans="2:8" x14ac:dyDescent="0.2">
      <c r="B16" t="s">
        <v>2570</v>
      </c>
    </row>
    <row r="17" spans="2:4" x14ac:dyDescent="0.2">
      <c r="B17" t="s">
        <v>2569</v>
      </c>
      <c r="D17">
        <f>C4*D14</f>
        <v>624</v>
      </c>
    </row>
    <row r="18" spans="2:4" x14ac:dyDescent="0.2">
      <c r="B18" t="s">
        <v>2568</v>
      </c>
      <c r="D18" s="72">
        <f>(C6+0.9*C7)/C4</f>
        <v>0.5</v>
      </c>
    </row>
    <row r="19" spans="2:4" x14ac:dyDescent="0.2">
      <c r="B19" t="s">
        <v>2571</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4"/>
  <sheetViews>
    <sheetView tabSelected="1" topLeftCell="A4" workbookViewId="0">
      <pane ySplit="5" topLeftCell="A497" activePane="bottomLeft" state="frozen"/>
      <selection activeCell="A4" sqref="A4"/>
      <selection pane="bottomLeft" activeCell="AI516" sqref="AI516"/>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4">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21-May-2026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21-May-2026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20</vt:i4>
      </vt:variant>
    </vt:vector>
  </HeadingPairs>
  <TitlesOfParts>
    <vt:vector size="49" baseType="lpstr">
      <vt:lpstr>2025</vt:lpstr>
      <vt:lpstr>2026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2025-01-13T03:35:14Z</cp:lastPrinted>
  <dcterms:created xsi:type="dcterms:W3CDTF">2021-09-27T12:19:57Z</dcterms:created>
  <dcterms:modified xsi:type="dcterms:W3CDTF">2026-05-22T00:49:47Z</dcterms:modified>
</cp:coreProperties>
</file>