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729B5408-9809-4F2A-93C5-4B8A05E559B8}" xr6:coauthVersionLast="47" xr6:coauthVersionMax="47" xr10:uidLastSave="{00000000-0000-0000-0000-000000000000}"/>
  <bookViews>
    <workbookView xWindow="28680" yWindow="-120" windowWidth="29040" windowHeight="15720" xr2:uid="{AD5FE48E-9CE6-4EDE-8F69-E8FD3B4EAF42}"/>
  </bookViews>
  <sheets>
    <sheet name="Submarine_Losses" sheetId="2" r:id="rId1"/>
  </sheets>
  <definedNames>
    <definedName name="ExternalData_1" localSheetId="0" hidden="1">Submarine_Losses!$B$7:$E$83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2" l="1"/>
  <c r="Q8" i="2"/>
  <c r="Q9" i="2"/>
  <c r="Q10" i="2"/>
  <c r="Q7" i="2"/>
  <c r="P7" i="2" a="1"/>
  <c r="P7" i="2" s="1"/>
  <c r="I14" i="2"/>
  <c r="J14" i="2"/>
  <c r="K14" i="2"/>
  <c r="L14" i="2"/>
  <c r="M8" i="2"/>
  <c r="M9" i="2"/>
  <c r="M10" i="2"/>
  <c r="M11" i="2"/>
  <c r="M12" i="2"/>
  <c r="M13" i="2"/>
  <c r="M7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I8" i="2"/>
  <c r="I9" i="2"/>
  <c r="I10" i="2"/>
  <c r="I11" i="2"/>
  <c r="I12" i="2"/>
  <c r="I13" i="2"/>
  <c r="I7" i="2"/>
  <c r="I6" i="2" a="1"/>
  <c r="I6" i="2" s="1"/>
  <c r="H7" i="2" a="1"/>
  <c r="H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986DE-F712-4B04-BA08-BB59014A9653}" keepAlive="1" name="Query - UK_Submarine_Losses" description="Connection to the 'UK_Submarine_Losses' query in the workbook." type="5" refreshedVersion="7" saveData="1">
    <dbPr connection="Provider=Microsoft.Mashup.OleDb.1;Data Source=$Workbook$;Location=UK_Submarine_Losses;Extended Properties=&quot;&quot;" command="SELECT * FROM [UK_Submarine_Los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<sst xmlns="http://schemas.openxmlformats.org/spreadsheetml/2006/main" count="238" uniqueCount="89">
  <si>
    <t>Year</t>
  </si>
  <si>
    <t>Theater</t>
  </si>
  <si>
    <t>Loss_Type</t>
  </si>
  <si>
    <t>Europe</t>
  </si>
  <si>
    <t>Oxley</t>
  </si>
  <si>
    <t>Sunk</t>
  </si>
  <si>
    <t>Seahorse</t>
  </si>
  <si>
    <t>Undine</t>
  </si>
  <si>
    <t>Starfish</t>
  </si>
  <si>
    <t>Thistle</t>
  </si>
  <si>
    <t>Tarpon</t>
  </si>
  <si>
    <t>Sterlet</t>
  </si>
  <si>
    <t>Unity</t>
  </si>
  <si>
    <t>Seal</t>
  </si>
  <si>
    <t>Shark</t>
  </si>
  <si>
    <t>Salmon</t>
  </si>
  <si>
    <t>Narwhal</t>
  </si>
  <si>
    <t>Thames</t>
  </si>
  <si>
    <t>Spearfish</t>
  </si>
  <si>
    <t>H.49</t>
  </si>
  <si>
    <t xml:space="preserve">Swordfish </t>
  </si>
  <si>
    <t>Mediterranean</t>
  </si>
  <si>
    <t>Odin</t>
  </si>
  <si>
    <t>Grampus</t>
  </si>
  <si>
    <t>Orpheus</t>
  </si>
  <si>
    <t>Phoenix</t>
  </si>
  <si>
    <t>Oswald</t>
  </si>
  <si>
    <t>Triad</t>
  </si>
  <si>
    <t>Rainbow</t>
  </si>
  <si>
    <t>Regulus</t>
  </si>
  <si>
    <t xml:space="preserve">Triton </t>
  </si>
  <si>
    <t>Atlantic</t>
  </si>
  <si>
    <t>H.31</t>
  </si>
  <si>
    <t>Snapper</t>
  </si>
  <si>
    <t>Umpire</t>
  </si>
  <si>
    <t>Usk</t>
  </si>
  <si>
    <t>Undaunted</t>
  </si>
  <si>
    <t>Union</t>
  </si>
  <si>
    <t>Cachalot</t>
  </si>
  <si>
    <t>P.32</t>
  </si>
  <si>
    <t>P.33</t>
  </si>
  <si>
    <t>Tetrarch</t>
  </si>
  <si>
    <t>Traveller</t>
  </si>
  <si>
    <t>Perseus</t>
  </si>
  <si>
    <t>P.48</t>
  </si>
  <si>
    <t>Triumph </t>
  </si>
  <si>
    <t>P.514</t>
  </si>
  <si>
    <t>Unique</t>
  </si>
  <si>
    <t>Unbeaten</t>
  </si>
  <si>
    <t>Tempest</t>
  </si>
  <si>
    <t>P.38</t>
  </si>
  <si>
    <t>P.39</t>
  </si>
  <si>
    <t>Pandora</t>
  </si>
  <si>
    <t>P.36</t>
  </si>
  <si>
    <t>Upholder</t>
  </si>
  <si>
    <t>Urge</t>
  </si>
  <si>
    <t>Olympus</t>
  </si>
  <si>
    <t>Thorn</t>
  </si>
  <si>
    <t>Talisman</t>
  </si>
  <si>
    <t>Utmost</t>
  </si>
  <si>
    <t>P.222</t>
  </si>
  <si>
    <t xml:space="preserve">P.311 </t>
  </si>
  <si>
    <t>P.615</t>
  </si>
  <si>
    <t>Vandal</t>
  </si>
  <si>
    <t>Tigris</t>
  </si>
  <si>
    <t>Turbulent</t>
  </si>
  <si>
    <t>Thunderbolt</t>
  </si>
  <si>
    <t>Regent</t>
  </si>
  <si>
    <t>Splendid</t>
  </si>
  <si>
    <t>Sahib</t>
  </si>
  <si>
    <t>Parthian</t>
  </si>
  <si>
    <t>Saracen</t>
  </si>
  <si>
    <t>Trooper</t>
  </si>
  <si>
    <t>Usurper</t>
  </si>
  <si>
    <t>Simoon </t>
  </si>
  <si>
    <t>Graph</t>
  </si>
  <si>
    <t>Syrtis</t>
  </si>
  <si>
    <t>Sickle</t>
  </si>
  <si>
    <t>Far East</t>
  </si>
  <si>
    <t>Stonehenge</t>
  </si>
  <si>
    <t>Stratagem</t>
  </si>
  <si>
    <t xml:space="preserve">Shakespeare </t>
  </si>
  <si>
    <t>Scrapped</t>
  </si>
  <si>
    <t>Porpoise</t>
  </si>
  <si>
    <t xml:space="preserve">Terrapin </t>
  </si>
  <si>
    <t>Ship</t>
  </si>
  <si>
    <t>Total</t>
  </si>
  <si>
    <t>Year Total</t>
  </si>
  <si>
    <t>Theater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</si>
</sst>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4" xfId="0" applyBorder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9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Invisible" pivot="0" table="0" count="0" xr9:uid="{93CDB1CB-D064-4756-B415-746401036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UK Submarine Losses During WW2</a:t>
            </a:r>
          </a:p>
        </c:rich>
      </c:tx>
      <c:layout>
        <c:manualLayout>
          <c:xMode val="edge"/>
          <c:yMode val="edge"/>
          <c:x val="2.3901042072711206E-2"/>
          <c:y val="5.6644880174291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Submarine_Losses!$J$6</c:f>
              <c:strCache>
                <c:ptCount val="1"/>
                <c:pt idx="0">
                  <c:v>Mediterranean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Submarine_Losses!$H$7:$H$13</c:f>
              <c:numCache>
                <c:formatCode>General</c:formatCod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numCache>
            </c:numRef>
          </c:cat>
          <c:val>
            <c:numRef>
              <c:f>Submarine_Losses!$J$7:$J$13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DD-4617-854B-C5B25159D347}"/>
            </c:ext>
          </c:extLst>
        </c:ser>
        <c:ser>
          <c:idx val="1"/>
          <c:order val="2"/>
          <c:tx>
            <c:strRef>
              <c:f>Submarine_Losses!$I$6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Submarine_Losses!$H$7:$H$13</c:f>
              <c:numCache>
                <c:formatCode>General</c:formatCod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numCache>
            </c:numRef>
          </c:cat>
          <c:val>
            <c:numRef>
              <c:f>Submarine_Losses!$I$7:$I$13</c:f>
              <c:numCache>
                <c:formatCode>General</c:formatCode>
                <c:ptCount val="7"/>
                <c:pt idx="0">
                  <c:v>1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D-4617-854B-C5B25159D347}"/>
            </c:ext>
          </c:extLst>
        </c:ser>
        <c:ser>
          <c:idx val="3"/>
          <c:order val="3"/>
          <c:tx>
            <c:strRef>
              <c:f>Submarine_Losses!$K$6</c:f>
              <c:strCache>
                <c:ptCount val="1"/>
                <c:pt idx="0">
                  <c:v>Atlantic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Submarine_Losses!$H$7:$H$13</c:f>
              <c:numCache>
                <c:formatCode>General</c:formatCod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numCache>
            </c:numRef>
          </c:cat>
          <c:val>
            <c:numRef>
              <c:f>Submarine_Losses!$K$7:$K$13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DD-4617-854B-C5B25159D347}"/>
            </c:ext>
          </c:extLst>
        </c:ser>
        <c:ser>
          <c:idx val="4"/>
          <c:order val="4"/>
          <c:tx>
            <c:strRef>
              <c:f>Submarine_Losses!$L$6</c:f>
              <c:strCache>
                <c:ptCount val="1"/>
                <c:pt idx="0">
                  <c:v>Far East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Submarine_Losses!$H$7:$H$13</c:f>
              <c:numCache>
                <c:formatCode>General</c:formatCod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numCache>
            </c:numRef>
          </c:cat>
          <c:val>
            <c:numRef>
              <c:f>Submarine_Losses!$L$7:$L$13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DD-4617-854B-C5B25159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1589792"/>
        <c:axId val="771591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Submarine_Losses!$H$6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Submarine_Losses!$H$7:$H$13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1939</c:v>
                      </c:pt>
                      <c:pt idx="1">
                        <c:v>1940</c:v>
                      </c:pt>
                      <c:pt idx="2">
                        <c:v>1941</c:v>
                      </c:pt>
                      <c:pt idx="3">
                        <c:v>1942</c:v>
                      </c:pt>
                      <c:pt idx="4">
                        <c:v>1943</c:v>
                      </c:pt>
                      <c:pt idx="5">
                        <c:v>1944</c:v>
                      </c:pt>
                      <c:pt idx="6">
                        <c:v>1945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Submarine_Losses!$H$7:$H$13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1939</c:v>
                      </c:pt>
                      <c:pt idx="1">
                        <c:v>1940</c:v>
                      </c:pt>
                      <c:pt idx="2">
                        <c:v>1941</c:v>
                      </c:pt>
                      <c:pt idx="3">
                        <c:v>1942</c:v>
                      </c:pt>
                      <c:pt idx="4">
                        <c:v>1943</c:v>
                      </c:pt>
                      <c:pt idx="5">
                        <c:v>1944</c:v>
                      </c:pt>
                      <c:pt idx="6">
                        <c:v>1945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FDD-4617-854B-C5B25159D34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Submarine_Losses!$M$6</c:f>
              <c:strCache>
                <c:ptCount val="1"/>
                <c:pt idx="0">
                  <c:v>Year 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Submarine_Losses!$H$7:$H$13</c:f>
              <c:numCache>
                <c:formatCode>General</c:formatCod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numCache>
            </c:numRef>
          </c:cat>
          <c:val>
            <c:numRef>
              <c:f>Submarine_Losses!$M$7:$M$13</c:f>
              <c:numCache>
                <c:formatCode>General</c:formatCode>
                <c:ptCount val="7"/>
                <c:pt idx="0">
                  <c:v>1</c:v>
                </c:pt>
                <c:pt idx="1">
                  <c:v>24</c:v>
                </c:pt>
                <c:pt idx="2">
                  <c:v>14</c:v>
                </c:pt>
                <c:pt idx="3">
                  <c:v>16</c:v>
                </c:pt>
                <c:pt idx="4">
                  <c:v>13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DD-4617-854B-C5B25159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589792"/>
        <c:axId val="771591456"/>
      </c:lineChart>
      <c:catAx>
        <c:axId val="7715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91456"/>
        <c:crosses val="autoZero"/>
        <c:auto val="1"/>
        <c:lblAlgn val="ctr"/>
        <c:lblOffset val="100"/>
        <c:noMultiLvlLbl val="0"/>
      </c:catAx>
      <c:valAx>
        <c:axId val="771591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158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0.69205810659806133"/>
          <c:y val="0.12228946871837099"/>
          <c:w val="0.2521872092721083"/>
          <c:h val="0.23283035698969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17</xdr:row>
      <xdr:rowOff>0</xdr:rowOff>
    </xdr:from>
    <xdr:to>
      <xdr:col>13</xdr:col>
      <xdr:colOff>800099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DF8692-F892-490F-8D16-567945792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898B94F-6476-4B7A-8607-19EB0053E2C0}" autoFormatId="16" applyNumberFormats="0" applyBorderFormats="0" applyFontFormats="0" applyPatternFormats="0" applyAlignmentFormats="0" applyWidthHeightFormats="0">
  <queryTableRefresh nextId="7">
    <queryTableFields count="4">
      <queryTableField id="1" name="Year" tableColumnId="1"/>
      <queryTableField id="2" name="Theater" tableColumnId="2"/>
      <queryTableField id="5" name="Ship" tableColumnId="5"/>
      <queryTableField id="4" name="Loss_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0549B-AC81-4CBC-99E0-E40771EA12AA}" name="UK_Submarine_Losses" displayName="UK_Submarine_Losses" ref="B7:E83" tableType="queryTable" totalsRowShown="0">
  <autoFilter ref="B7:E83" xr:uid="{12C0549B-AC81-4CBC-99E0-E40771EA12AA}"/>
  <tableColumns count="4">
    <tableColumn id="1" xr3:uid="{CF8219EA-B0D3-4051-9FDD-CC45D248171E}" uniqueName="1" name="Year" queryTableFieldId="1"/>
    <tableColumn id="2" xr3:uid="{9C3CF5B6-886F-4487-A5B9-F6C90419DDB4}" uniqueName="2" name="Theater" queryTableFieldId="2" dataDxfId="1"/>
    <tableColumn id="5" xr3:uid="{78148752-CCFD-45BA-92E6-53E6ED0894F2}" uniqueName="5" name="Ship" queryTableFieldId="5" dataDxfId="0"/>
    <tableColumn id="4" xr3:uid="{892D2E19-AD7C-4396-93D5-D887D0BB8422}" uniqueName="4" name="Loss_Typ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Proposed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019B-B8C5-4F5F-B2F1-3586423CEB02}">
  <dimension ref="B6:Q83"/>
  <sheetViews>
    <sheetView tabSelected="1" workbookViewId="0">
      <selection activeCell="S5" sqref="S5"/>
    </sheetView>
  </sheetViews>
  <sheetFormatPr defaultRowHeight="13.2" x14ac:dyDescent="0.25"/>
  <cols>
    <col min="1" max="2" width="7.33203125" bestFit="1" customWidth="1"/>
    <col min="3" max="3" width="14.109375" bestFit="1" customWidth="1"/>
    <col min="4" max="4" width="13.109375" bestFit="1" customWidth="1"/>
    <col min="5" max="5" width="12.33203125" customWidth="1"/>
    <col min="8" max="8" width="15.44140625" customWidth="1"/>
    <col min="9" max="9" width="7" bestFit="1" customWidth="1"/>
    <col min="10" max="10" width="14.109375" bestFit="1" customWidth="1"/>
    <col min="11" max="12" width="9" bestFit="1" customWidth="1"/>
    <col min="13" max="14" width="12" bestFit="1" customWidth="1"/>
    <col min="16" max="16" width="13.109375" customWidth="1"/>
  </cols>
  <sheetData>
    <row r="6" spans="2:17" ht="13.8" thickBot="1" x14ac:dyDescent="0.3">
      <c r="H6" t="s">
        <v>0</v>
      </c>
      <c r="I6" t="str" cm="1">
        <f t="array" ref="I6:L6">TRANSPOSE(_xlfn.UNIQUE(UK_Submarine_Losses[Theater]))</f>
        <v>Europe</v>
      </c>
      <c r="J6" t="str">
        <v>Mediterranean</v>
      </c>
      <c r="K6" t="str">
        <v>Atlantic</v>
      </c>
      <c r="L6" t="str">
        <v>Far East</v>
      </c>
      <c r="M6" t="s">
        <v>87</v>
      </c>
      <c r="P6" s="2" t="s">
        <v>1</v>
      </c>
      <c r="Q6" s="1" t="s">
        <v>86</v>
      </c>
    </row>
    <row r="7" spans="2:17" ht="13.8" thickTop="1" x14ac:dyDescent="0.25">
      <c r="B7" t="s">
        <v>0</v>
      </c>
      <c r="C7" t="s">
        <v>1</v>
      </c>
      <c r="D7" t="s">
        <v>85</v>
      </c>
      <c r="E7" t="s">
        <v>2</v>
      </c>
      <c r="H7" cm="1">
        <f t="array" ref="H7:H13">_xlfn.UNIQUE(UK_Submarine_Losses[Year])</f>
        <v>1939</v>
      </c>
      <c r="I7">
        <f>COUNTIFS(UK_Submarine_Losses[[Year]:[Year]],$H7,UK_Submarine_Losses[[Theater]:[Theater]],I$6)</f>
        <v>1</v>
      </c>
      <c r="J7">
        <f>COUNTIFS(UK_Submarine_Losses[[Year]:[Year]],$H7,UK_Submarine_Losses[[Theater]:[Theater]],J$6)</f>
        <v>0</v>
      </c>
      <c r="K7">
        <f>COUNTIFS(UK_Submarine_Losses[[Year]:[Year]],$H7,UK_Submarine_Losses[[Theater]:[Theater]],K$6)</f>
        <v>0</v>
      </c>
      <c r="L7">
        <f>COUNTIFS(UK_Submarine_Losses[[Year]:[Year]],$H7,UK_Submarine_Losses[[Theater]:[Theater]],L$6)</f>
        <v>0</v>
      </c>
      <c r="M7">
        <f>SUM(I7:L7)</f>
        <v>1</v>
      </c>
      <c r="P7" s="3" t="str" cm="1">
        <f t="array" ref="P7:P10">_xlfn.UNIQUE(UK_Submarine_Losses[Theater])</f>
        <v>Europe</v>
      </c>
      <c r="Q7">
        <f>COUNTIFS(UK_Submarine_Losses[Theater],$P7)</f>
        <v>21</v>
      </c>
    </row>
    <row r="8" spans="2:17" x14ac:dyDescent="0.25">
      <c r="B8">
        <v>1939</v>
      </c>
      <c r="C8" t="s">
        <v>3</v>
      </c>
      <c r="D8" t="s">
        <v>4</v>
      </c>
      <c r="E8" t="s">
        <v>5</v>
      </c>
      <c r="H8">
        <v>1940</v>
      </c>
      <c r="I8">
        <f>COUNTIFS(UK_Submarine_Losses[[Year]:[Year]],$H8,UK_Submarine_Losses[[Theater]:[Theater]],I$6)</f>
        <v>15</v>
      </c>
      <c r="J8">
        <f>COUNTIFS(UK_Submarine_Losses[[Year]:[Year]],$H8,UK_Submarine_Losses[[Theater]:[Theater]],J$6)</f>
        <v>9</v>
      </c>
      <c r="K8">
        <f>COUNTIFS(UK_Submarine_Losses[[Year]:[Year]],$H8,UK_Submarine_Losses[[Theater]:[Theater]],K$6)</f>
        <v>0</v>
      </c>
      <c r="L8">
        <f>COUNTIFS(UK_Submarine_Losses[[Year]:[Year]],$H8,UK_Submarine_Losses[[Theater]:[Theater]],L$6)</f>
        <v>0</v>
      </c>
      <c r="M8">
        <f t="shared" ref="M8:M13" si="0">SUM(I8:L8)</f>
        <v>24</v>
      </c>
      <c r="P8" s="3" t="str">
        <v>Mediterranean</v>
      </c>
      <c r="Q8">
        <f>COUNTIFS(UK_Submarine_Losses[Theater],$P8)</f>
        <v>45</v>
      </c>
    </row>
    <row r="9" spans="2:17" x14ac:dyDescent="0.25">
      <c r="B9">
        <v>1940</v>
      </c>
      <c r="C9" t="s">
        <v>3</v>
      </c>
      <c r="D9" t="s">
        <v>6</v>
      </c>
      <c r="E9" t="s">
        <v>5</v>
      </c>
      <c r="H9">
        <v>1941</v>
      </c>
      <c r="I9">
        <f>COUNTIFS(UK_Submarine_Losses[[Year]:[Year]],$H9,UK_Submarine_Losses[[Theater]:[Theater]],I$6)</f>
        <v>2</v>
      </c>
      <c r="J9">
        <f>COUNTIFS(UK_Submarine_Losses[[Year]:[Year]],$H9,UK_Submarine_Losses[[Theater]:[Theater]],J$6)</f>
        <v>11</v>
      </c>
      <c r="K9">
        <f>COUNTIFS(UK_Submarine_Losses[[Year]:[Year]],$H9,UK_Submarine_Losses[[Theater]:[Theater]],K$6)</f>
        <v>1</v>
      </c>
      <c r="L9">
        <f>COUNTIFS(UK_Submarine_Losses[[Year]:[Year]],$H9,UK_Submarine_Losses[[Theater]:[Theater]],L$6)</f>
        <v>0</v>
      </c>
      <c r="M9">
        <f t="shared" si="0"/>
        <v>14</v>
      </c>
      <c r="P9" s="3" t="str">
        <v>Atlantic</v>
      </c>
      <c r="Q9">
        <f>COUNTIFS(UK_Submarine_Losses[Theater],$P9)</f>
        <v>5</v>
      </c>
    </row>
    <row r="10" spans="2:17" x14ac:dyDescent="0.25">
      <c r="B10">
        <v>1940</v>
      </c>
      <c r="C10" t="s">
        <v>3</v>
      </c>
      <c r="D10" t="s">
        <v>7</v>
      </c>
      <c r="E10" t="s">
        <v>5</v>
      </c>
      <c r="H10">
        <v>1942</v>
      </c>
      <c r="I10">
        <f>COUNTIFS(UK_Submarine_Losses[[Year]:[Year]],$H10,UK_Submarine_Losses[[Theater]:[Theater]],I$6)</f>
        <v>0</v>
      </c>
      <c r="J10">
        <f>COUNTIFS(UK_Submarine_Losses[[Year]:[Year]],$H10,UK_Submarine_Losses[[Theater]:[Theater]],J$6)</f>
        <v>13</v>
      </c>
      <c r="K10">
        <f>COUNTIFS(UK_Submarine_Losses[[Year]:[Year]],$H10,UK_Submarine_Losses[[Theater]:[Theater]],K$6)</f>
        <v>3</v>
      </c>
      <c r="L10">
        <f>COUNTIFS(UK_Submarine_Losses[[Year]:[Year]],$H10,UK_Submarine_Losses[[Theater]:[Theater]],L$6)</f>
        <v>0</v>
      </c>
      <c r="M10">
        <f t="shared" si="0"/>
        <v>16</v>
      </c>
      <c r="P10" s="3" t="str">
        <v>Far East</v>
      </c>
      <c r="Q10">
        <f>COUNTIFS(UK_Submarine_Losses[Theater],$P10)</f>
        <v>5</v>
      </c>
    </row>
    <row r="11" spans="2:17" x14ac:dyDescent="0.25">
      <c r="B11">
        <v>1940</v>
      </c>
      <c r="C11" t="s">
        <v>3</v>
      </c>
      <c r="D11" t="s">
        <v>8</v>
      </c>
      <c r="E11" t="s">
        <v>5</v>
      </c>
      <c r="H11">
        <v>1943</v>
      </c>
      <c r="I11">
        <f>COUNTIFS(UK_Submarine_Losses[[Year]:[Year]],$H11,UK_Submarine_Losses[[Theater]:[Theater]],I$6)</f>
        <v>1</v>
      </c>
      <c r="J11">
        <f>COUNTIFS(UK_Submarine_Losses[[Year]:[Year]],$H11,UK_Submarine_Losses[[Theater]:[Theater]],J$6)</f>
        <v>11</v>
      </c>
      <c r="K11">
        <f>COUNTIFS(UK_Submarine_Losses[[Year]:[Year]],$H11,UK_Submarine_Losses[[Theater]:[Theater]],K$6)</f>
        <v>1</v>
      </c>
      <c r="L11">
        <f>COUNTIFS(UK_Submarine_Losses[[Year]:[Year]],$H11,UK_Submarine_Losses[[Theater]:[Theater]],L$6)</f>
        <v>0</v>
      </c>
      <c r="M11">
        <f t="shared" si="0"/>
        <v>13</v>
      </c>
      <c r="P11" s="3" t="s">
        <v>86</v>
      </c>
      <c r="Q11">
        <f>SUM(Q7:Q10)</f>
        <v>76</v>
      </c>
    </row>
    <row r="12" spans="2:17" x14ac:dyDescent="0.25">
      <c r="B12">
        <v>1940</v>
      </c>
      <c r="C12" t="s">
        <v>3</v>
      </c>
      <c r="D12" t="s">
        <v>9</v>
      </c>
      <c r="E12" t="s">
        <v>5</v>
      </c>
      <c r="H12">
        <v>1944</v>
      </c>
      <c r="I12">
        <f>COUNTIFS(UK_Submarine_Losses[[Year]:[Year]],$H12,UK_Submarine_Losses[[Theater]:[Theater]],I$6)</f>
        <v>2</v>
      </c>
      <c r="J12">
        <f>COUNTIFS(UK_Submarine_Losses[[Year]:[Year]],$H12,UK_Submarine_Losses[[Theater]:[Theater]],J$6)</f>
        <v>1</v>
      </c>
      <c r="K12">
        <f>COUNTIFS(UK_Submarine_Losses[[Year]:[Year]],$H12,UK_Submarine_Losses[[Theater]:[Theater]],K$6)</f>
        <v>0</v>
      </c>
      <c r="L12">
        <f>COUNTIFS(UK_Submarine_Losses[[Year]:[Year]],$H12,UK_Submarine_Losses[[Theater]:[Theater]],L$6)</f>
        <v>2</v>
      </c>
      <c r="M12">
        <f t="shared" si="0"/>
        <v>5</v>
      </c>
    </row>
    <row r="13" spans="2:17" x14ac:dyDescent="0.25">
      <c r="B13">
        <v>1940</v>
      </c>
      <c r="C13" t="s">
        <v>3</v>
      </c>
      <c r="D13" t="s">
        <v>10</v>
      </c>
      <c r="E13" t="s">
        <v>5</v>
      </c>
      <c r="H13">
        <v>1945</v>
      </c>
      <c r="I13">
        <f>COUNTIFS(UK_Submarine_Losses[[Year]:[Year]],$H13,UK_Submarine_Losses[[Theater]:[Theater]],I$6)</f>
        <v>0</v>
      </c>
      <c r="J13">
        <f>COUNTIFS(UK_Submarine_Losses[[Year]:[Year]],$H13,UK_Submarine_Losses[[Theater]:[Theater]],J$6)</f>
        <v>0</v>
      </c>
      <c r="K13">
        <f>COUNTIFS(UK_Submarine_Losses[[Year]:[Year]],$H13,UK_Submarine_Losses[[Theater]:[Theater]],K$6)</f>
        <v>0</v>
      </c>
      <c r="L13">
        <f>COUNTIFS(UK_Submarine_Losses[[Year]:[Year]],$H13,UK_Submarine_Losses[[Theater]:[Theater]],L$6)</f>
        <v>3</v>
      </c>
      <c r="M13">
        <f t="shared" si="0"/>
        <v>3</v>
      </c>
    </row>
    <row r="14" spans="2:17" x14ac:dyDescent="0.25">
      <c r="B14">
        <v>1940</v>
      </c>
      <c r="C14" t="s">
        <v>3</v>
      </c>
      <c r="D14" t="s">
        <v>11</v>
      </c>
      <c r="E14" t="s">
        <v>5</v>
      </c>
      <c r="H14" t="s">
        <v>88</v>
      </c>
      <c r="I14">
        <f t="shared" ref="I14:L14" si="1">SUM(I7:I13)</f>
        <v>21</v>
      </c>
      <c r="J14">
        <f t="shared" si="1"/>
        <v>45</v>
      </c>
      <c r="K14">
        <f t="shared" si="1"/>
        <v>5</v>
      </c>
      <c r="L14">
        <f t="shared" si="1"/>
        <v>5</v>
      </c>
    </row>
    <row r="15" spans="2:17" x14ac:dyDescent="0.25">
      <c r="B15">
        <v>1940</v>
      </c>
      <c r="C15" t="s">
        <v>3</v>
      </c>
      <c r="D15" t="s">
        <v>12</v>
      </c>
      <c r="E15" t="s">
        <v>5</v>
      </c>
    </row>
    <row r="16" spans="2:17" x14ac:dyDescent="0.25">
      <c r="B16">
        <v>1940</v>
      </c>
      <c r="C16" t="s">
        <v>3</v>
      </c>
      <c r="D16" t="s">
        <v>13</v>
      </c>
      <c r="E16" t="s">
        <v>5</v>
      </c>
    </row>
    <row r="17" spans="2:5" x14ac:dyDescent="0.25">
      <c r="B17">
        <v>1940</v>
      </c>
      <c r="C17" t="s">
        <v>3</v>
      </c>
      <c r="D17" t="s">
        <v>14</v>
      </c>
      <c r="E17" t="s">
        <v>5</v>
      </c>
    </row>
    <row r="18" spans="2:5" x14ac:dyDescent="0.25">
      <c r="B18">
        <v>1940</v>
      </c>
      <c r="C18" t="s">
        <v>3</v>
      </c>
      <c r="D18" t="s">
        <v>15</v>
      </c>
      <c r="E18" t="s">
        <v>5</v>
      </c>
    </row>
    <row r="19" spans="2:5" x14ac:dyDescent="0.25">
      <c r="B19">
        <v>1940</v>
      </c>
      <c r="C19" t="s">
        <v>3</v>
      </c>
      <c r="D19" t="s">
        <v>16</v>
      </c>
      <c r="E19" t="s">
        <v>5</v>
      </c>
    </row>
    <row r="20" spans="2:5" x14ac:dyDescent="0.25">
      <c r="B20">
        <v>1940</v>
      </c>
      <c r="C20" t="s">
        <v>3</v>
      </c>
      <c r="D20" t="s">
        <v>17</v>
      </c>
      <c r="E20" t="s">
        <v>5</v>
      </c>
    </row>
    <row r="21" spans="2:5" x14ac:dyDescent="0.25">
      <c r="B21">
        <v>1940</v>
      </c>
      <c r="C21" t="s">
        <v>3</v>
      </c>
      <c r="D21" t="s">
        <v>18</v>
      </c>
      <c r="E21" t="s">
        <v>5</v>
      </c>
    </row>
    <row r="22" spans="2:5" x14ac:dyDescent="0.25">
      <c r="B22">
        <v>1940</v>
      </c>
      <c r="C22" t="s">
        <v>3</v>
      </c>
      <c r="D22" t="s">
        <v>19</v>
      </c>
      <c r="E22" t="s">
        <v>5</v>
      </c>
    </row>
    <row r="23" spans="2:5" x14ac:dyDescent="0.25">
      <c r="B23">
        <v>1940</v>
      </c>
      <c r="C23" t="s">
        <v>3</v>
      </c>
      <c r="D23" t="s">
        <v>20</v>
      </c>
      <c r="E23" t="s">
        <v>5</v>
      </c>
    </row>
    <row r="24" spans="2:5" x14ac:dyDescent="0.25">
      <c r="B24">
        <v>1940</v>
      </c>
      <c r="C24" t="s">
        <v>21</v>
      </c>
      <c r="D24" t="s">
        <v>22</v>
      </c>
      <c r="E24" t="s">
        <v>5</v>
      </c>
    </row>
    <row r="25" spans="2:5" x14ac:dyDescent="0.25">
      <c r="B25">
        <v>1940</v>
      </c>
      <c r="C25" t="s">
        <v>21</v>
      </c>
      <c r="D25" t="s">
        <v>23</v>
      </c>
      <c r="E25" t="s">
        <v>5</v>
      </c>
    </row>
    <row r="26" spans="2:5" x14ac:dyDescent="0.25">
      <c r="B26">
        <v>1940</v>
      </c>
      <c r="C26" t="s">
        <v>21</v>
      </c>
      <c r="D26" t="s">
        <v>24</v>
      </c>
      <c r="E26" t="s">
        <v>5</v>
      </c>
    </row>
    <row r="27" spans="2:5" x14ac:dyDescent="0.25">
      <c r="B27">
        <v>1940</v>
      </c>
      <c r="C27" t="s">
        <v>21</v>
      </c>
      <c r="D27" t="s">
        <v>25</v>
      </c>
      <c r="E27" t="s">
        <v>5</v>
      </c>
    </row>
    <row r="28" spans="2:5" x14ac:dyDescent="0.25">
      <c r="B28">
        <v>1940</v>
      </c>
      <c r="C28" t="s">
        <v>21</v>
      </c>
      <c r="D28" t="s">
        <v>26</v>
      </c>
      <c r="E28" t="s">
        <v>5</v>
      </c>
    </row>
    <row r="29" spans="2:5" x14ac:dyDescent="0.25">
      <c r="B29">
        <v>1940</v>
      </c>
      <c r="C29" t="s">
        <v>21</v>
      </c>
      <c r="D29" t="s">
        <v>27</v>
      </c>
      <c r="E29" t="s">
        <v>5</v>
      </c>
    </row>
    <row r="30" spans="2:5" x14ac:dyDescent="0.25">
      <c r="B30">
        <v>1940</v>
      </c>
      <c r="C30" t="s">
        <v>21</v>
      </c>
      <c r="D30" t="s">
        <v>28</v>
      </c>
      <c r="E30" t="s">
        <v>5</v>
      </c>
    </row>
    <row r="31" spans="2:5" x14ac:dyDescent="0.25">
      <c r="B31">
        <v>1940</v>
      </c>
      <c r="C31" t="s">
        <v>21</v>
      </c>
      <c r="D31" t="s">
        <v>29</v>
      </c>
      <c r="E31" t="s">
        <v>5</v>
      </c>
    </row>
    <row r="32" spans="2:5" x14ac:dyDescent="0.25">
      <c r="B32">
        <v>1940</v>
      </c>
      <c r="C32" t="s">
        <v>21</v>
      </c>
      <c r="D32" t="s">
        <v>30</v>
      </c>
      <c r="E32" t="s">
        <v>5</v>
      </c>
    </row>
    <row r="33" spans="2:5" x14ac:dyDescent="0.25">
      <c r="B33">
        <v>1941</v>
      </c>
      <c r="C33" t="s">
        <v>31</v>
      </c>
      <c r="D33" t="s">
        <v>32</v>
      </c>
      <c r="E33" t="s">
        <v>5</v>
      </c>
    </row>
    <row r="34" spans="2:5" x14ac:dyDescent="0.25">
      <c r="B34">
        <v>1941</v>
      </c>
      <c r="C34" t="s">
        <v>3</v>
      </c>
      <c r="D34" t="s">
        <v>33</v>
      </c>
      <c r="E34" t="s">
        <v>5</v>
      </c>
    </row>
    <row r="35" spans="2:5" x14ac:dyDescent="0.25">
      <c r="B35">
        <v>1941</v>
      </c>
      <c r="C35" t="s">
        <v>3</v>
      </c>
      <c r="D35" t="s">
        <v>34</v>
      </c>
      <c r="E35" t="s">
        <v>5</v>
      </c>
    </row>
    <row r="36" spans="2:5" x14ac:dyDescent="0.25">
      <c r="B36">
        <v>1941</v>
      </c>
      <c r="C36" t="s">
        <v>21</v>
      </c>
      <c r="D36" t="s">
        <v>35</v>
      </c>
      <c r="E36" t="s">
        <v>5</v>
      </c>
    </row>
    <row r="37" spans="2:5" x14ac:dyDescent="0.25">
      <c r="B37">
        <v>1941</v>
      </c>
      <c r="C37" t="s">
        <v>21</v>
      </c>
      <c r="D37" t="s">
        <v>36</v>
      </c>
      <c r="E37" t="s">
        <v>5</v>
      </c>
    </row>
    <row r="38" spans="2:5" x14ac:dyDescent="0.25">
      <c r="B38">
        <v>1941</v>
      </c>
      <c r="C38" t="s">
        <v>21</v>
      </c>
      <c r="D38" t="s">
        <v>37</v>
      </c>
      <c r="E38" t="s">
        <v>5</v>
      </c>
    </row>
    <row r="39" spans="2:5" x14ac:dyDescent="0.25">
      <c r="B39">
        <v>1941</v>
      </c>
      <c r="C39" t="s">
        <v>21</v>
      </c>
      <c r="D39" t="s">
        <v>38</v>
      </c>
      <c r="E39" t="s">
        <v>5</v>
      </c>
    </row>
    <row r="40" spans="2:5" x14ac:dyDescent="0.25">
      <c r="B40">
        <v>1941</v>
      </c>
      <c r="C40" t="s">
        <v>21</v>
      </c>
      <c r="D40" t="s">
        <v>39</v>
      </c>
      <c r="E40" t="s">
        <v>5</v>
      </c>
    </row>
    <row r="41" spans="2:5" x14ac:dyDescent="0.25">
      <c r="B41">
        <v>1941</v>
      </c>
      <c r="C41" t="s">
        <v>21</v>
      </c>
      <c r="D41" t="s">
        <v>40</v>
      </c>
      <c r="E41" t="s">
        <v>5</v>
      </c>
    </row>
    <row r="42" spans="2:5" x14ac:dyDescent="0.25">
      <c r="B42">
        <v>1941</v>
      </c>
      <c r="C42" t="s">
        <v>21</v>
      </c>
      <c r="D42" t="s">
        <v>41</v>
      </c>
      <c r="E42" t="s">
        <v>5</v>
      </c>
    </row>
    <row r="43" spans="2:5" x14ac:dyDescent="0.25">
      <c r="B43">
        <v>1941</v>
      </c>
      <c r="C43" t="s">
        <v>21</v>
      </c>
      <c r="D43" t="s">
        <v>42</v>
      </c>
      <c r="E43" t="s">
        <v>5</v>
      </c>
    </row>
    <row r="44" spans="2:5" x14ac:dyDescent="0.25">
      <c r="B44">
        <v>1941</v>
      </c>
      <c r="C44" t="s">
        <v>21</v>
      </c>
      <c r="D44" t="s">
        <v>43</v>
      </c>
      <c r="E44" t="s">
        <v>5</v>
      </c>
    </row>
    <row r="45" spans="2:5" x14ac:dyDescent="0.25">
      <c r="B45">
        <v>1941</v>
      </c>
      <c r="C45" t="s">
        <v>21</v>
      </c>
      <c r="D45" t="s">
        <v>44</v>
      </c>
      <c r="E45" t="s">
        <v>5</v>
      </c>
    </row>
    <row r="46" spans="2:5" x14ac:dyDescent="0.25">
      <c r="B46">
        <v>1941</v>
      </c>
      <c r="C46" t="s">
        <v>21</v>
      </c>
      <c r="D46" t="s">
        <v>45</v>
      </c>
      <c r="E46" t="s">
        <v>5</v>
      </c>
    </row>
    <row r="47" spans="2:5" x14ac:dyDescent="0.25">
      <c r="B47">
        <v>1942</v>
      </c>
      <c r="C47" t="s">
        <v>31</v>
      </c>
      <c r="D47" t="s">
        <v>46</v>
      </c>
      <c r="E47" t="s">
        <v>5</v>
      </c>
    </row>
    <row r="48" spans="2:5" x14ac:dyDescent="0.25">
      <c r="B48">
        <v>1942</v>
      </c>
      <c r="C48" t="s">
        <v>31</v>
      </c>
      <c r="D48" t="s">
        <v>47</v>
      </c>
      <c r="E48" t="s">
        <v>5</v>
      </c>
    </row>
    <row r="49" spans="2:5" x14ac:dyDescent="0.25">
      <c r="B49">
        <v>1942</v>
      </c>
      <c r="C49" t="s">
        <v>31</v>
      </c>
      <c r="D49" t="s">
        <v>48</v>
      </c>
      <c r="E49" t="s">
        <v>5</v>
      </c>
    </row>
    <row r="50" spans="2:5" x14ac:dyDescent="0.25">
      <c r="B50">
        <v>1942</v>
      </c>
      <c r="C50" t="s">
        <v>21</v>
      </c>
      <c r="D50" t="s">
        <v>49</v>
      </c>
      <c r="E50" t="s">
        <v>5</v>
      </c>
    </row>
    <row r="51" spans="2:5" x14ac:dyDescent="0.25">
      <c r="B51">
        <v>1942</v>
      </c>
      <c r="C51" t="s">
        <v>21</v>
      </c>
      <c r="D51" t="s">
        <v>50</v>
      </c>
      <c r="E51" t="s">
        <v>5</v>
      </c>
    </row>
    <row r="52" spans="2:5" x14ac:dyDescent="0.25">
      <c r="B52">
        <v>1942</v>
      </c>
      <c r="C52" t="s">
        <v>21</v>
      </c>
      <c r="D52" t="s">
        <v>51</v>
      </c>
      <c r="E52" t="s">
        <v>5</v>
      </c>
    </row>
    <row r="53" spans="2:5" x14ac:dyDescent="0.25">
      <c r="B53">
        <v>1942</v>
      </c>
      <c r="C53" t="s">
        <v>21</v>
      </c>
      <c r="D53" t="s">
        <v>52</v>
      </c>
      <c r="E53" t="s">
        <v>5</v>
      </c>
    </row>
    <row r="54" spans="2:5" x14ac:dyDescent="0.25">
      <c r="B54">
        <v>1942</v>
      </c>
      <c r="C54" t="s">
        <v>21</v>
      </c>
      <c r="D54" t="s">
        <v>53</v>
      </c>
      <c r="E54" t="s">
        <v>5</v>
      </c>
    </row>
    <row r="55" spans="2:5" x14ac:dyDescent="0.25">
      <c r="B55">
        <v>1942</v>
      </c>
      <c r="C55" t="s">
        <v>21</v>
      </c>
      <c r="D55" t="s">
        <v>54</v>
      </c>
      <c r="E55" t="s">
        <v>5</v>
      </c>
    </row>
    <row r="56" spans="2:5" x14ac:dyDescent="0.25">
      <c r="B56">
        <v>1942</v>
      </c>
      <c r="C56" t="s">
        <v>21</v>
      </c>
      <c r="D56" t="s">
        <v>55</v>
      </c>
      <c r="E56" t="s">
        <v>5</v>
      </c>
    </row>
    <row r="57" spans="2:5" x14ac:dyDescent="0.25">
      <c r="B57">
        <v>1942</v>
      </c>
      <c r="C57" t="s">
        <v>21</v>
      </c>
      <c r="D57" t="s">
        <v>56</v>
      </c>
      <c r="E57" t="s">
        <v>5</v>
      </c>
    </row>
    <row r="58" spans="2:5" x14ac:dyDescent="0.25">
      <c r="B58">
        <v>1942</v>
      </c>
      <c r="C58" t="s">
        <v>21</v>
      </c>
      <c r="D58" t="s">
        <v>57</v>
      </c>
      <c r="E58" t="s">
        <v>5</v>
      </c>
    </row>
    <row r="59" spans="2:5" x14ac:dyDescent="0.25">
      <c r="B59">
        <v>1942</v>
      </c>
      <c r="C59" t="s">
        <v>21</v>
      </c>
      <c r="D59" t="s">
        <v>58</v>
      </c>
      <c r="E59" t="s">
        <v>5</v>
      </c>
    </row>
    <row r="60" spans="2:5" x14ac:dyDescent="0.25">
      <c r="B60">
        <v>1942</v>
      </c>
      <c r="C60" t="s">
        <v>21</v>
      </c>
      <c r="D60" t="s">
        <v>59</v>
      </c>
      <c r="E60" t="s">
        <v>5</v>
      </c>
    </row>
    <row r="61" spans="2:5" x14ac:dyDescent="0.25">
      <c r="B61">
        <v>1942</v>
      </c>
      <c r="C61" t="s">
        <v>21</v>
      </c>
      <c r="D61" t="s">
        <v>60</v>
      </c>
      <c r="E61" t="s">
        <v>5</v>
      </c>
    </row>
    <row r="62" spans="2:5" x14ac:dyDescent="0.25">
      <c r="B62">
        <v>1942</v>
      </c>
      <c r="C62" t="s">
        <v>21</v>
      </c>
      <c r="D62" t="s">
        <v>61</v>
      </c>
      <c r="E62" t="s">
        <v>5</v>
      </c>
    </row>
    <row r="63" spans="2:5" x14ac:dyDescent="0.25">
      <c r="B63">
        <v>1943</v>
      </c>
      <c r="C63" t="s">
        <v>31</v>
      </c>
      <c r="D63" t="s">
        <v>62</v>
      </c>
      <c r="E63" t="s">
        <v>5</v>
      </c>
    </row>
    <row r="64" spans="2:5" x14ac:dyDescent="0.25">
      <c r="B64">
        <v>1943</v>
      </c>
      <c r="C64" t="s">
        <v>3</v>
      </c>
      <c r="D64" t="s">
        <v>63</v>
      </c>
      <c r="E64" t="s">
        <v>5</v>
      </c>
    </row>
    <row r="65" spans="2:5" x14ac:dyDescent="0.25">
      <c r="B65">
        <v>1943</v>
      </c>
      <c r="C65" t="s">
        <v>21</v>
      </c>
      <c r="D65" t="s">
        <v>64</v>
      </c>
      <c r="E65" t="s">
        <v>5</v>
      </c>
    </row>
    <row r="66" spans="2:5" x14ac:dyDescent="0.25">
      <c r="B66">
        <v>1943</v>
      </c>
      <c r="C66" t="s">
        <v>21</v>
      </c>
      <c r="D66" t="s">
        <v>65</v>
      </c>
      <c r="E66" t="s">
        <v>5</v>
      </c>
    </row>
    <row r="67" spans="2:5" x14ac:dyDescent="0.25">
      <c r="B67">
        <v>1943</v>
      </c>
      <c r="C67" t="s">
        <v>21</v>
      </c>
      <c r="D67" t="s">
        <v>66</v>
      </c>
      <c r="E67" t="s">
        <v>5</v>
      </c>
    </row>
    <row r="68" spans="2:5" x14ac:dyDescent="0.25">
      <c r="B68">
        <v>1943</v>
      </c>
      <c r="C68" t="s">
        <v>21</v>
      </c>
      <c r="D68" t="s">
        <v>67</v>
      </c>
      <c r="E68" t="s">
        <v>5</v>
      </c>
    </row>
    <row r="69" spans="2:5" x14ac:dyDescent="0.25">
      <c r="B69">
        <v>1943</v>
      </c>
      <c r="C69" t="s">
        <v>21</v>
      </c>
      <c r="D69" t="s">
        <v>68</v>
      </c>
      <c r="E69" t="s">
        <v>5</v>
      </c>
    </row>
    <row r="70" spans="2:5" x14ac:dyDescent="0.25">
      <c r="B70">
        <v>1943</v>
      </c>
      <c r="C70" t="s">
        <v>21</v>
      </c>
      <c r="D70" t="s">
        <v>69</v>
      </c>
      <c r="E70" t="s">
        <v>5</v>
      </c>
    </row>
    <row r="71" spans="2:5" x14ac:dyDescent="0.25">
      <c r="B71">
        <v>1943</v>
      </c>
      <c r="C71" t="s">
        <v>21</v>
      </c>
      <c r="D71" t="s">
        <v>70</v>
      </c>
      <c r="E71" t="s">
        <v>5</v>
      </c>
    </row>
    <row r="72" spans="2:5" x14ac:dyDescent="0.25">
      <c r="B72">
        <v>1943</v>
      </c>
      <c r="C72" t="s">
        <v>21</v>
      </c>
      <c r="D72" t="s">
        <v>71</v>
      </c>
      <c r="E72" t="s">
        <v>5</v>
      </c>
    </row>
    <row r="73" spans="2:5" x14ac:dyDescent="0.25">
      <c r="B73">
        <v>1943</v>
      </c>
      <c r="C73" t="s">
        <v>21</v>
      </c>
      <c r="D73" t="s">
        <v>72</v>
      </c>
      <c r="E73" t="s">
        <v>5</v>
      </c>
    </row>
    <row r="74" spans="2:5" x14ac:dyDescent="0.25">
      <c r="B74">
        <v>1943</v>
      </c>
      <c r="C74" t="s">
        <v>21</v>
      </c>
      <c r="D74" t="s">
        <v>73</v>
      </c>
      <c r="E74" t="s">
        <v>5</v>
      </c>
    </row>
    <row r="75" spans="2:5" x14ac:dyDescent="0.25">
      <c r="B75">
        <v>1943</v>
      </c>
      <c r="C75" t="s">
        <v>21</v>
      </c>
      <c r="D75" t="s">
        <v>74</v>
      </c>
      <c r="E75" t="s">
        <v>5</v>
      </c>
    </row>
    <row r="76" spans="2:5" x14ac:dyDescent="0.25">
      <c r="B76">
        <v>1944</v>
      </c>
      <c r="C76" t="s">
        <v>3</v>
      </c>
      <c r="D76" t="s">
        <v>75</v>
      </c>
      <c r="E76" t="s">
        <v>5</v>
      </c>
    </row>
    <row r="77" spans="2:5" x14ac:dyDescent="0.25">
      <c r="B77">
        <v>1944</v>
      </c>
      <c r="C77" t="s">
        <v>3</v>
      </c>
      <c r="D77" t="s">
        <v>76</v>
      </c>
      <c r="E77" t="s">
        <v>5</v>
      </c>
    </row>
    <row r="78" spans="2:5" x14ac:dyDescent="0.25">
      <c r="B78">
        <v>1944</v>
      </c>
      <c r="C78" t="s">
        <v>21</v>
      </c>
      <c r="D78" t="s">
        <v>77</v>
      </c>
      <c r="E78" t="s">
        <v>5</v>
      </c>
    </row>
    <row r="79" spans="2:5" x14ac:dyDescent="0.25">
      <c r="B79">
        <v>1944</v>
      </c>
      <c r="C79" t="s">
        <v>78</v>
      </c>
      <c r="D79" t="s">
        <v>79</v>
      </c>
      <c r="E79" t="s">
        <v>5</v>
      </c>
    </row>
    <row r="80" spans="2:5" x14ac:dyDescent="0.25">
      <c r="B80">
        <v>1944</v>
      </c>
      <c r="C80" t="s">
        <v>78</v>
      </c>
      <c r="D80" t="s">
        <v>80</v>
      </c>
      <c r="E80" t="s">
        <v>5</v>
      </c>
    </row>
    <row r="81" spans="2:5" x14ac:dyDescent="0.25">
      <c r="B81">
        <v>1945</v>
      </c>
      <c r="C81" t="s">
        <v>78</v>
      </c>
      <c r="D81" t="s">
        <v>81</v>
      </c>
      <c r="E81" t="s">
        <v>82</v>
      </c>
    </row>
    <row r="82" spans="2:5" x14ac:dyDescent="0.25">
      <c r="B82">
        <v>1945</v>
      </c>
      <c r="C82" t="s">
        <v>78</v>
      </c>
      <c r="D82" t="s">
        <v>83</v>
      </c>
      <c r="E82" t="s">
        <v>5</v>
      </c>
    </row>
    <row r="83" spans="2:5" x14ac:dyDescent="0.25">
      <c r="B83">
        <v>1945</v>
      </c>
      <c r="C83" t="s">
        <v>78</v>
      </c>
      <c r="D83" t="s">
        <v>84</v>
      </c>
      <c r="E83" t="s">
        <v>82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9D380-8F8A-412B-8AFA-C9BC4BE21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Submarine_Losses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2023-01-14T18:17:46Z</dcterms:modified>
</cp:coreProperties>
</file>