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starfile\Dept\Engineering\Systems Group\System_Power\Battery_Testing\Hearing_Aid_Batteries\Zenipower_Z22FH\Manufacturing-Profile\"/>
    </mc:Choice>
  </mc:AlternateContent>
  <xr:revisionPtr revIDLastSave="0" documentId="13_ncr:1_{866B5310-5141-4DD6-AC08-4B062CE1870E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Data" sheetId="5" r:id="rId2"/>
    <sheet name="Z22FH_SOC" sheetId="7" r:id="rId3"/>
    <sheet name="Formats" sheetId="2" r:id="rId4"/>
    <sheet name="Lists" sheetId="3" r:id="rId5"/>
  </sheets>
  <definedNames>
    <definedName name="_nData">Data!$A$1:$L$25</definedName>
    <definedName name="ExternalData_1" localSheetId="0" hidden="1">Report!$B$17:$D$35</definedName>
    <definedName name="fnTClean">_xlfn.LAMBDA(_xlpm.txt,_xlpm.exc, _xlfn.REDUCE(_xlpm.txt,MID(_xlpm.exc,_xlfn.SEQUENCE(LEN(_xlpm.exc)),1),_xlfn.LAMBDA(_xlpm.y,_xlpm.x,SUBSTITUTE(_xlpm.y,_xlpm.x,""))))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Report!$A$1:$M$43</definedName>
    <definedName name="SplitCols">_xlfn.LAMBDA(_xlpm.array,_xlpm.start,_xlpm.end,_xlfn.TAKE(_xlfn.DROP(_xlpm.array,,_xlpm.start-1),,_xlpm.end-_xlpm.start+1))</definedName>
    <definedName name="SplitRows">_xlfn.LAMBDA(_xlpm.array,_xlpm.t,_xlpm.b,_xlfn.DROP(_xlfn.DROP(_xlpm.array,_xlpm.b-ROWS(_xlpm.array)),_xlpm.t-1))</definedName>
    <definedName name="Stack">_xlfn.LAMBDA(_xlpm.array,_xlpm.cols,    _xlfn.DROP(      _xlfn.REDUCE(        _xlfn.SEQUENCE(,_xlpm.cols,0,0),        _xlfn.SEQUENCE(          ,          COLUMNS(            _xlpm.array)/_xlpm.cols,1,_xlpm.cols),        _xlfn.LAMBDA(_xlpm.x,_xlpm.y,          _xlfn.VSTACK(            _xlpm.x,            SplitCols(              _xlpm.array,_xlpm.y,_xlpm.y+_xlpm.cols-1)))),1))</definedName>
    <definedName name="Unstack">_xlfn.LAMBDA(_xlpm.array,_xlpm.rws,        _xlfn.DROP(_xlfn.REDUCE(             _xlfn.SEQUENCE(_xlpm.rws,,0,0),             _xlfn.SEQUENCE(ROWS(_xlpm.array)/_xlpm.rws,,1,_xlpm.rws),             _xlfn.LAMBDA(_xlpm.x,_xlpm.y,                  _xlfn.HSTACK(_xlpm.x,                     SplitRows(                          _xlpm.array, _xlpm.y,_xlpm.y+_xlpm.rws-1                      ))              ) ),,1))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E43" i="1"/>
  <c r="D43" i="1"/>
  <c r="D42" i="1"/>
  <c r="D41" i="1"/>
  <c r="G36" i="1"/>
  <c r="G35" i="1"/>
  <c r="B3" i="3" a="1"/>
  <c r="B3" i="3" s="1"/>
  <c r="B3" i="2" a="1"/>
  <c r="B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B7" authorId="0" shapeId="0" xr:uid="{16F6E60B-635A-4355-8477-5E7201CEEE50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EA35F-0DB6-487F-9D39-491981F89017}" keepAlive="1" name="Query - _nData" description="Connection to the '_nData' query in the workbook." type="5" refreshedVersion="8" background="1" saveData="1">
    <dbPr connection="Provider=Microsoft.Mashup.OleDb.1;Data Source=$Workbook$;Location=_nData;Extended Properties=&quot;&quot;" command="SELECT * FROM [_n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<sst xmlns="http://schemas.openxmlformats.org/spreadsheetml/2006/main" count="176" uniqueCount="111">
  <si>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</si>
  <si>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</si>
  <si>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</si>
  <si>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</si>
  <si>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</si>
  <si>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</si>
  <si>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</si>
  <si>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</si>
  <si>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</si>
  <si>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</si>
  <si>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</si>
  <si>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</si>
  <si>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</si>
  <si>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</si>
  <si>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</si>
  <si>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</si>
  <si>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</si>
  <si>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</si>
  <si>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</si>
  <si>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</si>
  <si>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</si>
  <si>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06-Dec-2023</t>
  </si>
  <si>
    <t>Proposed Z22FH Charging Profile</t>
  </si>
  <si>
    <t>Maccor Charging Algorithm</t>
  </si>
  <si>
    <t>Algorithm</t>
  </si>
  <si>
    <t>XML</t>
  </si>
  <si>
    <t>Test Data</t>
  </si>
  <si>
    <t>Analysis</t>
  </si>
  <si>
    <t>Today's Date:</t>
  </si>
  <si>
    <t>Date of Test:</t>
  </si>
  <si>
    <t>5 December 2023, 02:21:42 PM</t>
  </si>
  <si>
    <t>Filename:</t>
  </si>
  <si>
    <t>MB_bZ22FH_sMex_tcc48cv19</t>
  </si>
  <si>
    <t>Tester Channel:</t>
  </si>
  <si>
    <t>Procedure:</t>
  </si>
  <si>
    <t>MB_bZ22FH_sMex_tcc48cv19.000</t>
  </si>
  <si>
    <t>Description:</t>
  </si>
  <si>
    <t>CH Facility: Charge Zenipower Z22A Li-ion at 2.3C to 4.2V</t>
  </si>
  <si>
    <t>Rec#</t>
  </si>
  <si>
    <t>Cyc#</t>
  </si>
  <si>
    <t>Step</t>
  </si>
  <si>
    <t>TestTime</t>
  </si>
  <si>
    <t xml:space="preserve">  0d 00:00:0</t>
  </si>
  <si>
    <t xml:space="preserve">  0d 00:00:5</t>
  </si>
  <si>
    <t xml:space="preserve">  0d 00:00:5.1399998664856</t>
  </si>
  <si>
    <t xml:space="preserve">  0d 00:01:5.1399998664856</t>
  </si>
  <si>
    <t xml:space="preserve">  0d 00:02:5.1399998664856</t>
  </si>
  <si>
    <t xml:space="preserve">  0d 00:03:5.1399998664856</t>
  </si>
  <si>
    <t xml:space="preserve">  0d 00:04:5.1399998664856</t>
  </si>
  <si>
    <t xml:space="preserve">  0d 00:05:5.1399998664856</t>
  </si>
  <si>
    <t xml:space="preserve">  0d 00:06:5.1399998664856</t>
  </si>
  <si>
    <t xml:space="preserve">  0d 00:07:5.1399998664856</t>
  </si>
  <si>
    <t xml:space="preserve">  0d 00:08:5.1399998664856</t>
  </si>
  <si>
    <t xml:space="preserve">  0d 00:09:5.1399998664856</t>
  </si>
  <si>
    <t xml:space="preserve">  0d 00:10:5.1399998664856</t>
  </si>
  <si>
    <t xml:space="preserve">  0d 00:11:5.1399998664856</t>
  </si>
  <si>
    <t xml:space="preserve">  0d 00:12:5.1399998664856</t>
  </si>
  <si>
    <t xml:space="preserve">  0d 00:13:5.1399998664856</t>
  </si>
  <si>
    <t xml:space="preserve">  0d 00:14:5.1399998664856</t>
  </si>
  <si>
    <t xml:space="preserve">  0d 00:15:5.1399998664856</t>
  </si>
  <si>
    <t xml:space="preserve">  0d 00:16:5.1399998664856</t>
  </si>
  <si>
    <t xml:space="preserve">  0d 00:17:3.88000011444092</t>
  </si>
  <si>
    <t xml:space="preserve">  0d 00:17:4.88000011444092</t>
  </si>
  <si>
    <t>StepTime</t>
  </si>
  <si>
    <t>Amp-hr</t>
  </si>
  <si>
    <t>Watt-hr</t>
  </si>
  <si>
    <t>Amps</t>
  </si>
  <si>
    <t>Volts</t>
  </si>
  <si>
    <t>State</t>
  </si>
  <si>
    <t>ES</t>
  </si>
  <si>
    <t>DPt Time</t>
  </si>
  <si>
    <t>R</t>
  </si>
  <si>
    <t xml:space="preserve">  0d 00:00:0.140000000596046</t>
  </si>
  <si>
    <t xml:space="preserve">  0d 00:01:0.140000000596046</t>
  </si>
  <si>
    <t xml:space="preserve">  0d 00:02:0.140000000596046</t>
  </si>
  <si>
    <t xml:space="preserve">  0d 00:03:0.140000000596046</t>
  </si>
  <si>
    <t xml:space="preserve">  0d 00:04:0.140000000596046</t>
  </si>
  <si>
    <t xml:space="preserve">  0d 00:05:0.140000000596046</t>
  </si>
  <si>
    <t xml:space="preserve">  0d 00:06:0.140000000596046</t>
  </si>
  <si>
    <t xml:space="preserve">  0d 00:07:0.140000000596046</t>
  </si>
  <si>
    <t xml:space="preserve">  0d 00:08:0.140000000596046</t>
  </si>
  <si>
    <t xml:space="preserve">  0d 00:09:0.140000000596046</t>
  </si>
  <si>
    <t xml:space="preserve">  0d 00:10:0.140000000596046</t>
  </si>
  <si>
    <t xml:space="preserve">  0d 00:11:0.140000000596046</t>
  </si>
  <si>
    <t xml:space="preserve">  0d 00:12:0.140000000596046</t>
  </si>
  <si>
    <t xml:space="preserve">  0d 00:13:0.140000000596046</t>
  </si>
  <si>
    <t xml:space="preserve">  0d 00:14:0.140000000596046</t>
  </si>
  <si>
    <t xml:space="preserve">  0d 00:15:0.140000000596046</t>
  </si>
  <si>
    <t xml:space="preserve">  0d 00:16:0.140000000596046</t>
  </si>
  <si>
    <t xml:space="preserve">  0d 00:16:58.8800010681152</t>
  </si>
  <si>
    <t xml:space="preserve">  0d 00:00:1</t>
  </si>
  <si>
    <t>O</t>
  </si>
  <si>
    <t>Time</t>
  </si>
  <si>
    <t>Cht Ttl</t>
  </si>
  <si>
    <t>Xaxis</t>
  </si>
  <si>
    <t>Time (min)</t>
  </si>
  <si>
    <t>Yaxis1</t>
  </si>
  <si>
    <t>Yaxis2</t>
  </si>
  <si>
    <t>VBAT (V)</t>
  </si>
  <si>
    <t>IBAT (V)</t>
  </si>
  <si>
    <t>Z22FH VBAT and IBAT During Charging</t>
  </si>
  <si>
    <t>Maccor Data</t>
  </si>
  <si>
    <t>Final Voltage</t>
  </si>
  <si>
    <t>VBAT</t>
  </si>
  <si>
    <t>V</t>
  </si>
  <si>
    <t>SOC</t>
  </si>
  <si>
    <t>Z22FH SOC</t>
  </si>
  <si>
    <t>Terminate Current</t>
  </si>
  <si>
    <t>Desired</t>
  </si>
  <si>
    <t>References</t>
  </si>
  <si>
    <t>Interpolated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</si>
</sst>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0.0%"/>
    <numFmt numFmtId="166" formatCode="0.0"/>
  </numFmts>
  <fonts count="16" x14ac:knownFonts="1">
    <font>
      <sz val="10"/>
      <color theme="1"/>
      <name val="Consolas"/>
      <family val="2"/>
      <scheme val="minor"/>
    </font>
    <font>
      <sz val="10"/>
      <color theme="1"/>
      <name val="Consolas"/>
      <family val="2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rgb="FFFA7D00"/>
      <name val="Consolas"/>
      <family val="2"/>
    </font>
    <font>
      <sz val="9"/>
      <color indexed="81"/>
      <name val="Tahoma"/>
      <family val="2"/>
    </font>
    <font>
      <b/>
      <sz val="11"/>
      <color theme="1"/>
      <name val="Consolas"/>
      <family val="2"/>
    </font>
    <font>
      <i/>
      <sz val="10"/>
      <color rgb="FF7F7F7F"/>
      <name val="Consola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2F2F2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Alignment="0" applyProtection="0"/>
    <xf numFmtId="0" fontId="5" fillId="2" borderId="0" applyNumberFormat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6" fillId="3" borderId="0" applyNumberFormat="0" applyAlignment="0" applyProtection="0"/>
    <xf numFmtId="0" fontId="7" fillId="4" borderId="0" applyNumberFormat="0" applyAlignment="0" applyProtection="0"/>
    <xf numFmtId="0" fontId="8" fillId="0" borderId="0" applyNumberFormat="0" applyAlignment="0" applyProtection="0"/>
    <xf numFmtId="0" fontId="9" fillId="0" borderId="0" applyNumberFormat="0" applyFill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2" fillId="9" borderId="0" applyNumberFormat="0" applyAlignment="0" applyProtection="0"/>
    <xf numFmtId="0" fontId="1" fillId="0" borderId="0"/>
    <xf numFmtId="0" fontId="7" fillId="0" borderId="0"/>
    <xf numFmtId="0" fontId="14" fillId="0" borderId="0" applyNumberFormat="0" applyFill="0" applyAlignment="0" applyProtection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6" fillId="3" borderId="0" xfId="7"/>
    <xf numFmtId="0" fontId="7" fillId="4" borderId="0" xfId="8"/>
    <xf numFmtId="0" fontId="0" fillId="0" borderId="0" xfId="0" pivotButton="1"/>
    <xf numFmtId="0" fontId="4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1" fillId="0" borderId="0" xfId="16"/>
    <xf numFmtId="15" fontId="1" fillId="0" borderId="0" xfId="16" applyNumberFormat="1"/>
    <xf numFmtId="22" fontId="1" fillId="0" borderId="0" xfId="16" applyNumberFormat="1"/>
    <xf numFmtId="0" fontId="5" fillId="2" borderId="0" xfId="3"/>
    <xf numFmtId="164" fontId="0" fillId="0" borderId="0" xfId="0" applyNumberFormat="1"/>
    <xf numFmtId="9" fontId="0" fillId="0" borderId="0" xfId="14" applyFont="1"/>
    <xf numFmtId="165" fontId="0" fillId="0" borderId="0" xfId="14" applyNumberFormat="1" applyFont="1"/>
    <xf numFmtId="166" fontId="0" fillId="0" borderId="0" xfId="0" applyNumberFormat="1"/>
    <xf numFmtId="0" fontId="0" fillId="10" borderId="0" xfId="0" applyFill="1"/>
    <xf numFmtId="0" fontId="0" fillId="0" borderId="3" xfId="0" applyBorder="1"/>
    <xf numFmtId="2" fontId="12" fillId="9" borderId="4" xfId="15" applyNumberFormat="1" applyBorder="1"/>
    <xf numFmtId="0" fontId="12" fillId="9" borderId="4" xfId="15" applyBorder="1"/>
    <xf numFmtId="165" fontId="0" fillId="0" borderId="4" xfId="14" applyNumberFormat="1" applyFont="1" applyBorder="1"/>
    <xf numFmtId="166" fontId="12" fillId="9" borderId="4" xfId="15" applyNumberFormat="1" applyBorder="1"/>
    <xf numFmtId="1" fontId="12" fillId="9" borderId="5" xfId="15" applyNumberFormat="1" applyBorder="1"/>
    <xf numFmtId="0" fontId="15" fillId="0" borderId="0" xfId="19"/>
  </cellXfs>
  <cellStyles count="20">
    <cellStyle name="Calculation" xfId="15" builtinId="22" customBuiltin="1"/>
    <cellStyle name="Comment" xfId="9" xr:uid="{C4DDEBC2-DCD2-4316-AAE7-A5F6C47DBA99}"/>
    <cellStyle name="Explanatory Text" xfId="19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1 2" xfId="18" xr:uid="{E5017AF4-91D3-4345-948A-CB47340DAA25}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Normal 2" xfId="16" xr:uid="{4A27611A-2627-4C5B-BAEE-D8695DB3BDF6}"/>
    <cellStyle name="Normal 2 2" xfId="17" xr:uid="{0B909580-1E82-4D90-86AE-B2925E88D75A}"/>
    <cellStyle name="Percent" xfId="14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9999"/>
      <color rgb="FFFFCC99"/>
      <color rgb="FFCCFFCC"/>
      <color rgb="FFEBFFEB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Report!$G$13</c:f>
          <c:strCache>
            <c:ptCount val="1"/>
            <c:pt idx="0">
              <c:v>Z22FH VBAT and IBAT During Charging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849555263925342"/>
          <c:w val="0.72172222222222226"/>
          <c:h val="0.66620552639253428"/>
        </c:manualLayout>
      </c:layout>
      <c:scatterChart>
        <c:scatterStyle val="lineMarker"/>
        <c:varyColors val="0"/>
        <c:ser>
          <c:idx val="1"/>
          <c:order val="1"/>
          <c:tx>
            <c:strRef>
              <c:f>Report!$D$17</c:f>
              <c:strCache>
                <c:ptCount val="1"/>
                <c:pt idx="0">
                  <c:v>Volts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Report!$B$18:$B$35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2.9999999999999991</c:v>
                </c:pt>
                <c:pt idx="4">
                  <c:v>3.9999999999999996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7.9999999999999991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12.999999999999998</c:v>
                </c:pt>
                <c:pt idx="14">
                  <c:v>14</c:v>
                </c:pt>
                <c:pt idx="15">
                  <c:v>15</c:v>
                </c:pt>
                <c:pt idx="16">
                  <c:v>15.999999999999998</c:v>
                </c:pt>
                <c:pt idx="17">
                  <c:v>16.979000018333331</c:v>
                </c:pt>
              </c:numCache>
            </c:numRef>
          </c:xVal>
          <c:yVal>
            <c:numRef>
              <c:f>Report!$D$18:$D$35</c:f>
              <c:numCache>
                <c:formatCode>General</c:formatCode>
                <c:ptCount val="18"/>
                <c:pt idx="0">
                  <c:v>3.7856900000000002</c:v>
                </c:pt>
                <c:pt idx="1">
                  <c:v>4.1003299999999996</c:v>
                </c:pt>
                <c:pt idx="2">
                  <c:v>4.1314599999999997</c:v>
                </c:pt>
                <c:pt idx="3">
                  <c:v>4.1530500000000004</c:v>
                </c:pt>
                <c:pt idx="4">
                  <c:v>4.1753999999999998</c:v>
                </c:pt>
                <c:pt idx="5">
                  <c:v>4.1977599999999997</c:v>
                </c:pt>
                <c:pt idx="6">
                  <c:v>4.2000500000000001</c:v>
                </c:pt>
                <c:pt idx="7">
                  <c:v>4.2001200000000001</c:v>
                </c:pt>
                <c:pt idx="8">
                  <c:v>4.1999700000000004</c:v>
                </c:pt>
                <c:pt idx="9">
                  <c:v>4.1999700000000004</c:v>
                </c:pt>
                <c:pt idx="10">
                  <c:v>4.1999700000000004</c:v>
                </c:pt>
                <c:pt idx="11">
                  <c:v>4.2000500000000001</c:v>
                </c:pt>
                <c:pt idx="12">
                  <c:v>4.2001999999999997</c:v>
                </c:pt>
                <c:pt idx="13">
                  <c:v>4.1998899999999999</c:v>
                </c:pt>
                <c:pt idx="14">
                  <c:v>4.1998899999999999</c:v>
                </c:pt>
                <c:pt idx="15">
                  <c:v>4.2001200000000001</c:v>
                </c:pt>
                <c:pt idx="16">
                  <c:v>4.1998199999999999</c:v>
                </c:pt>
                <c:pt idx="17">
                  <c:v>4.2001200000000001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42AC-BEE5-D2E00517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144944"/>
        <c:axId val="1443772912"/>
      </c:scatterChart>
      <c:scatterChart>
        <c:scatterStyle val="lineMarker"/>
        <c:varyColors val="0"/>
        <c:ser>
          <c:idx val="0"/>
          <c:order val="0"/>
          <c:tx>
            <c:strRef>
              <c:f>Report!$C$17</c:f>
              <c:strCache>
                <c:ptCount val="1"/>
                <c:pt idx="0">
                  <c:v>Amps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Report!$B$18:$B$35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2.9999999999999991</c:v>
                </c:pt>
                <c:pt idx="4">
                  <c:v>3.9999999999999996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7.9999999999999991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12.999999999999998</c:v>
                </c:pt>
                <c:pt idx="14">
                  <c:v>14</c:v>
                </c:pt>
                <c:pt idx="15">
                  <c:v>15</c:v>
                </c:pt>
                <c:pt idx="16">
                  <c:v>15.999999999999998</c:v>
                </c:pt>
                <c:pt idx="17">
                  <c:v>16.979000018333331</c:v>
                </c:pt>
              </c:numCache>
            </c:numRef>
          </c:xVal>
          <c:yVal>
            <c:numRef>
              <c:f>Report!$C$18:$C$35</c:f>
              <c:numCache>
                <c:formatCode>General</c:formatCode>
                <c:ptCount val="18"/>
                <c:pt idx="0">
                  <c:v>0.15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43.64</c:v>
                </c:pt>
                <c:pt idx="7">
                  <c:v>39.72</c:v>
                </c:pt>
                <c:pt idx="8">
                  <c:v>36.31</c:v>
                </c:pt>
                <c:pt idx="9">
                  <c:v>33.369999999999997</c:v>
                </c:pt>
                <c:pt idx="10">
                  <c:v>30.74</c:v>
                </c:pt>
                <c:pt idx="11">
                  <c:v>28.479999999999997</c:v>
                </c:pt>
                <c:pt idx="12">
                  <c:v>26.3</c:v>
                </c:pt>
                <c:pt idx="13">
                  <c:v>24.37</c:v>
                </c:pt>
                <c:pt idx="14">
                  <c:v>22.849999999999998</c:v>
                </c:pt>
                <c:pt idx="15">
                  <c:v>21.5</c:v>
                </c:pt>
                <c:pt idx="16">
                  <c:v>20.240000000000002</c:v>
                </c:pt>
                <c:pt idx="17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F-42AC-BEE5-D2E005179CC4}"/>
            </c:ext>
          </c:extLst>
        </c:ser>
        <c:ser>
          <c:idx val="2"/>
          <c:order val="2"/>
          <c:tx>
            <c:v>Limit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Report!$G$35:$G$36</c:f>
              <c:numCache>
                <c:formatCode>General</c:formatCode>
                <c:ptCount val="2"/>
                <c:pt idx="0">
                  <c:v>16.979000018333331</c:v>
                </c:pt>
                <c:pt idx="1">
                  <c:v>16.979000018333331</c:v>
                </c:pt>
              </c:numCache>
            </c:numRef>
          </c:xVal>
          <c:yVal>
            <c:numRef>
              <c:f>Report!$F$35:$F$36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F-42AC-BEE5-D2E00517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227632"/>
        <c:axId val="1451516016"/>
      </c:scatterChart>
      <c:valAx>
        <c:axId val="173614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Report!$G$14</c:f>
              <c:strCache>
                <c:ptCount val="1"/>
                <c:pt idx="0">
                  <c:v>Time (min)</c:v>
                </c:pt>
              </c:strCache>
            </c:strRef>
          </c:tx>
          <c:layout>
            <c:manualLayout>
              <c:xMode val="edge"/>
              <c:yMode val="edge"/>
              <c:x val="0.43458333333333332"/>
              <c:y val="0.91800925925925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72912"/>
        <c:crosses val="autoZero"/>
        <c:crossBetween val="midCat"/>
      </c:valAx>
      <c:valAx>
        <c:axId val="14437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Report!$G$15</c:f>
              <c:strCache>
                <c:ptCount val="1"/>
                <c:pt idx="0">
                  <c:v>VBAT (V)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39743146689997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144944"/>
        <c:crosses val="autoZero"/>
        <c:crossBetween val="midCat"/>
      </c:valAx>
      <c:valAx>
        <c:axId val="1451516016"/>
        <c:scaling>
          <c:orientation val="minMax"/>
          <c:max val="60"/>
        </c:scaling>
        <c:delete val="0"/>
        <c:axPos val="r"/>
        <c:title>
          <c:tx>
            <c:strRef>
              <c:f>Report!$G$16</c:f>
              <c:strCache>
                <c:ptCount val="1"/>
                <c:pt idx="0">
                  <c:v>IBAT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27632"/>
        <c:crosses val="max"/>
        <c:crossBetween val="midCat"/>
      </c:valAx>
      <c:valAx>
        <c:axId val="1710227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151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41666666666664"/>
          <c:y val="0.54891404199475069"/>
          <c:w val="0.19461111111111112"/>
          <c:h val="0.1131229950422863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76200</xdr:rowOff>
        </xdr:from>
        <xdr:to>
          <xdr:col>4</xdr:col>
          <xdr:colOff>2171700</xdr:colOff>
          <xdr:row>8</xdr:row>
          <xdr:rowOff>594360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83820</xdr:rowOff>
        </xdr:from>
        <xdr:to>
          <xdr:col>4</xdr:col>
          <xdr:colOff>2171700</xdr:colOff>
          <xdr:row>10</xdr:row>
          <xdr:rowOff>601980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0</xdr:colOff>
      <xdr:row>17</xdr:row>
      <xdr:rowOff>0</xdr:rowOff>
    </xdr:from>
    <xdr:to>
      <xdr:col>12</xdr:col>
      <xdr:colOff>304800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22</xdr:row>
      <xdr:rowOff>123825</xdr:rowOff>
    </xdr:from>
    <xdr:to>
      <xdr:col>11</xdr:col>
      <xdr:colOff>114300</xdr:colOff>
      <xdr:row>24</xdr:row>
      <xdr:rowOff>0</xdr:rowOff>
    </xdr:to>
    <xdr:sp macro="" textlink="$G$35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67675" y="5238750"/>
          <a:ext cx="5429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AE99BD4-634D-4214-9DB5-5050F4F05832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16.97900002</a:t>
          </a:fld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66.4473409722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35FA9-EC1D-400A-A7FD-B97191CD97F1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Amps" tableColumnId="2"/>
      <queryTableField id="3" name="Vol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556D83-9707-436B-B539-210B92A4B864}" name="_nData_1" displayName="_nData_1" ref="B17:D35" tableType="queryTable" totalsRowShown="0">
  <autoFilter ref="B17:D35" xr:uid="{51556D83-9707-436B-B539-210B92A4B864}"/>
  <tableColumns count="3">
    <tableColumn id="1" xr3:uid="{AB8CF63C-3D17-4DB6-9C83-0712DA8A7D74}" uniqueName="1" name="Time" queryTableFieldId="1"/>
    <tableColumn id="2" xr3:uid="{9B22CC73-2DE6-45C5-A4F4-74D1B3F6940E}" uniqueName="2" name="Amps" queryTableFieldId="2"/>
    <tableColumn id="3" xr3:uid="{3334F049-BAB7-4A13-A6EF-3772646A1809}" uniqueName="3" name="Vol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9A4F63-E19A-481E-8076-B10E09192B70}" name="_tSOC" displayName="_tSOC" ref="L8:M109" totalsRowShown="0">
  <autoFilter ref="L8:M109" xr:uid="{F49A4F63-E19A-481E-8076-B10E09192B70}"/>
  <tableColumns count="2">
    <tableColumn id="1" xr3:uid="{0C72655C-06F5-4BEE-8BE0-97DB3F050E0F}" name="SOC" dataCellStyle="Percent"/>
    <tableColumn id="2" xr3:uid="{8361C784-479B-452F-8D91-8DF007710249}" name="VBA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A1:G43"/>
  <sheetViews>
    <sheetView showGridLines="0" tabSelected="1" topLeftCell="A9" workbookViewId="0">
      <selection activeCell="K41" sqref="K41"/>
    </sheetView>
  </sheetViews>
  <sheetFormatPr defaultRowHeight="13.2" x14ac:dyDescent="0.25"/>
  <cols>
    <col min="1" max="1" width="10" customWidth="1"/>
    <col min="2" max="2" width="12" bestFit="1" customWidth="1"/>
    <col min="3" max="3" width="7.21875" bestFit="1" customWidth="1"/>
    <col min="4" max="4" width="8.21875" bestFit="1" customWidth="1"/>
    <col min="5" max="5" width="33.2187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</row>
    <row r="2" spans="1:7" x14ac:dyDescent="0.25">
      <c r="A2" s="1" t="s">
        <v>2</v>
      </c>
      <c r="B2" s="2" t="s">
        <v>22</v>
      </c>
      <c r="C2" s="2"/>
      <c r="D2" s="2"/>
      <c r="E2" s="2"/>
    </row>
    <row r="3" spans="1:7" x14ac:dyDescent="0.25">
      <c r="A3" s="1" t="s">
        <v>3</v>
      </c>
      <c r="B3" s="2" t="s">
        <v>21</v>
      </c>
      <c r="C3" s="2"/>
      <c r="D3" s="2"/>
      <c r="E3" s="2"/>
    </row>
    <row r="5" spans="1:7" ht="14.4" x14ac:dyDescent="0.3">
      <c r="A5" s="4" t="s">
        <v>23</v>
      </c>
    </row>
    <row r="7" spans="1:7" x14ac:dyDescent="0.25">
      <c r="B7" t="s">
        <v>24</v>
      </c>
    </row>
    <row r="9" spans="1:7" ht="64.8" customHeight="1" x14ac:dyDescent="0.25">
      <c r="B9" s="9" t="s">
        <v>25</v>
      </c>
    </row>
    <row r="11" spans="1:7" ht="66.599999999999994" customHeight="1" x14ac:dyDescent="0.25">
      <c r="B11" s="9" t="s">
        <v>26</v>
      </c>
    </row>
    <row r="13" spans="1:7" ht="14.4" x14ac:dyDescent="0.3">
      <c r="A13" s="4" t="s">
        <v>27</v>
      </c>
      <c r="F13" t="s">
        <v>93</v>
      </c>
      <c r="G13" t="s">
        <v>100</v>
      </c>
    </row>
    <row r="14" spans="1:7" x14ac:dyDescent="0.25">
      <c r="F14" t="s">
        <v>94</v>
      </c>
      <c r="G14" t="s">
        <v>95</v>
      </c>
    </row>
    <row r="15" spans="1:7" x14ac:dyDescent="0.25">
      <c r="A15" s="13" t="s">
        <v>101</v>
      </c>
      <c r="F15" t="s">
        <v>96</v>
      </c>
      <c r="G15" t="s">
        <v>98</v>
      </c>
    </row>
    <row r="16" spans="1:7" x14ac:dyDescent="0.25">
      <c r="F16" t="s">
        <v>97</v>
      </c>
      <c r="G16" t="s">
        <v>99</v>
      </c>
    </row>
    <row r="17" spans="2:4" x14ac:dyDescent="0.25">
      <c r="B17" t="s">
        <v>92</v>
      </c>
      <c r="C17" t="s">
        <v>66</v>
      </c>
      <c r="D17" t="s">
        <v>67</v>
      </c>
    </row>
    <row r="18" spans="2:4" x14ac:dyDescent="0.25">
      <c r="B18">
        <v>0</v>
      </c>
      <c r="C18">
        <v>0.15</v>
      </c>
      <c r="D18">
        <v>3.7856900000000002</v>
      </c>
    </row>
    <row r="19" spans="2:4" x14ac:dyDescent="0.25">
      <c r="B19">
        <v>1</v>
      </c>
      <c r="C19">
        <v>48</v>
      </c>
      <c r="D19">
        <v>4.1003299999999996</v>
      </c>
    </row>
    <row r="20" spans="2:4" x14ac:dyDescent="0.25">
      <c r="B20">
        <v>2</v>
      </c>
      <c r="C20">
        <v>48</v>
      </c>
      <c r="D20">
        <v>4.1314599999999997</v>
      </c>
    </row>
    <row r="21" spans="2:4" x14ac:dyDescent="0.25">
      <c r="B21">
        <v>2.9999999999999991</v>
      </c>
      <c r="C21">
        <v>48</v>
      </c>
      <c r="D21">
        <v>4.1530500000000004</v>
      </c>
    </row>
    <row r="22" spans="2:4" x14ac:dyDescent="0.25">
      <c r="B22">
        <v>3.9999999999999996</v>
      </c>
      <c r="C22">
        <v>48</v>
      </c>
      <c r="D22">
        <v>4.1753999999999998</v>
      </c>
    </row>
    <row r="23" spans="2:4" x14ac:dyDescent="0.25">
      <c r="B23">
        <v>5</v>
      </c>
      <c r="C23">
        <v>48</v>
      </c>
      <c r="D23">
        <v>4.1977599999999997</v>
      </c>
    </row>
    <row r="24" spans="2:4" x14ac:dyDescent="0.25">
      <c r="B24">
        <v>6</v>
      </c>
      <c r="C24">
        <v>43.64</v>
      </c>
      <c r="D24">
        <v>4.2000500000000001</v>
      </c>
    </row>
    <row r="25" spans="2:4" x14ac:dyDescent="0.25">
      <c r="B25">
        <v>6.9999999999999991</v>
      </c>
      <c r="C25">
        <v>39.72</v>
      </c>
      <c r="D25">
        <v>4.2001200000000001</v>
      </c>
    </row>
    <row r="26" spans="2:4" x14ac:dyDescent="0.25">
      <c r="B26">
        <v>7.9999999999999991</v>
      </c>
      <c r="C26">
        <v>36.31</v>
      </c>
      <c r="D26">
        <v>4.1999700000000004</v>
      </c>
    </row>
    <row r="27" spans="2:4" x14ac:dyDescent="0.25">
      <c r="B27">
        <v>9</v>
      </c>
      <c r="C27">
        <v>33.369999999999997</v>
      </c>
      <c r="D27">
        <v>4.1999700000000004</v>
      </c>
    </row>
    <row r="28" spans="2:4" x14ac:dyDescent="0.25">
      <c r="B28">
        <v>10</v>
      </c>
      <c r="C28">
        <v>30.74</v>
      </c>
      <c r="D28">
        <v>4.1999700000000004</v>
      </c>
    </row>
    <row r="29" spans="2:4" x14ac:dyDescent="0.25">
      <c r="B29">
        <v>11</v>
      </c>
      <c r="C29">
        <v>28.479999999999997</v>
      </c>
      <c r="D29">
        <v>4.2000500000000001</v>
      </c>
    </row>
    <row r="30" spans="2:4" x14ac:dyDescent="0.25">
      <c r="B30">
        <v>12</v>
      </c>
      <c r="C30">
        <v>26.3</v>
      </c>
      <c r="D30">
        <v>4.2001999999999997</v>
      </c>
    </row>
    <row r="31" spans="2:4" x14ac:dyDescent="0.25">
      <c r="B31">
        <v>12.999999999999998</v>
      </c>
      <c r="C31">
        <v>24.37</v>
      </c>
      <c r="D31">
        <v>4.1998899999999999</v>
      </c>
    </row>
    <row r="32" spans="2:4" x14ac:dyDescent="0.25">
      <c r="B32">
        <v>14</v>
      </c>
      <c r="C32">
        <v>22.849999999999998</v>
      </c>
      <c r="D32">
        <v>4.1998899999999999</v>
      </c>
    </row>
    <row r="33" spans="1:7" x14ac:dyDescent="0.25">
      <c r="B33">
        <v>15</v>
      </c>
      <c r="C33">
        <v>21.5</v>
      </c>
      <c r="D33">
        <v>4.2001200000000001</v>
      </c>
    </row>
    <row r="34" spans="1:7" x14ac:dyDescent="0.25">
      <c r="B34">
        <v>15.999999999999998</v>
      </c>
      <c r="C34">
        <v>20.240000000000002</v>
      </c>
      <c r="D34">
        <v>4.1998199999999999</v>
      </c>
    </row>
    <row r="35" spans="1:7" x14ac:dyDescent="0.25">
      <c r="B35">
        <v>16.979000018333331</v>
      </c>
      <c r="C35">
        <v>19</v>
      </c>
      <c r="D35">
        <v>4.2001200000000001</v>
      </c>
      <c r="F35">
        <v>0</v>
      </c>
      <c r="G35">
        <f>MAX(_nData_1[Time])</f>
        <v>16.979000018333331</v>
      </c>
    </row>
    <row r="36" spans="1:7" x14ac:dyDescent="0.25">
      <c r="F36">
        <v>60</v>
      </c>
      <c r="G36">
        <f>MAX(_nData_1[Time])</f>
        <v>16.979000018333331</v>
      </c>
    </row>
    <row r="38" spans="1:7" x14ac:dyDescent="0.25">
      <c r="A38" s="13" t="s">
        <v>102</v>
      </c>
    </row>
    <row r="40" spans="1:7" x14ac:dyDescent="0.25">
      <c r="B40" t="s">
        <v>103</v>
      </c>
      <c r="D40" t="s">
        <v>105</v>
      </c>
      <c r="E40" t="s">
        <v>107</v>
      </c>
      <c r="F40" t="s">
        <v>95</v>
      </c>
    </row>
    <row r="41" spans="1:7" x14ac:dyDescent="0.25">
      <c r="B41">
        <v>4.0199999999999996</v>
      </c>
      <c r="C41" t="s">
        <v>104</v>
      </c>
      <c r="D41" s="16">
        <f ca="1">_xlfn.LET(_xlpm.x, B41, _xlpm.xold,_tSOC[VBAT], _xlpm.yold, _tSOC[SOC], FORECAST(_xlpm.x,OFFSET(_xlpm.yold,MATCH(_xlpm.x,_xlpm.xold,1)-1,0,2), OFFSET(_xlpm.xold,MATCH(_xlpm.x,_xlpm.xold,1)-1,0,2)))</f>
        <v>0.7973139158576048</v>
      </c>
      <c r="E41" s="17">
        <v>19</v>
      </c>
      <c r="F41">
        <v>17</v>
      </c>
    </row>
    <row r="42" spans="1:7" ht="13.8" thickBot="1" x14ac:dyDescent="0.3">
      <c r="B42">
        <v>4.0599999999999996</v>
      </c>
      <c r="C42" t="s">
        <v>104</v>
      </c>
      <c r="D42" s="16">
        <f ca="1">_xlfn.LET(_xlpm.x, B42, _xlpm.xold,_tSOC[VBAT], _xlpm.yold, _tSOC[SOC], FORECAST(_xlpm.x,OFFSET(_xlpm.yold,MATCH(_xlpm.x,_xlpm.xold,1)-1,0,2), OFFSET(_xlpm.xold,MATCH(_xlpm.x,_xlpm.xold,1)-1,0,2)))</f>
        <v>0.84242424242424097</v>
      </c>
      <c r="E42" s="17">
        <v>14</v>
      </c>
      <c r="F42">
        <v>20</v>
      </c>
    </row>
    <row r="43" spans="1:7" ht="13.8" thickBot="1" x14ac:dyDescent="0.3">
      <c r="A43" s="19" t="s">
        <v>108</v>
      </c>
      <c r="B43" s="20">
        <v>4.0449339503323101</v>
      </c>
      <c r="C43" s="21" t="s">
        <v>104</v>
      </c>
      <c r="D43" s="22">
        <f ca="1">_xlfn.LET(_xlpm.x,B43, _xlpm.xold, _tSOC[VBAT], _xlpm.yold, _tSOC[SOC], FORECAST(_xlpm.x,OFFSET(_xlpm.yold,MATCH(_xlpm.x,_xlpm.xold,1)-1,0,2), OFFSET(_xlpm.xold,MATCH(_xlpm.x,_xlpm.xold,1)-1,0,2)))</f>
        <v>0.82508981835302642</v>
      </c>
      <c r="E43" s="23">
        <f ca="1">_xlfn.LET(_xlpm.x, B43, _xlpm.xold,B41:B42, _xlpm.yold, E41:E42, FORECAST(_xlpm.x,OFFSET(_xlpm.yold,MATCH(_xlpm.x,_xlpm.xold,1)-1,0,2), OFFSET(_xlpm.xold,MATCH(_xlpm.x,_xlpm.xold,1)-1,0,2)))</f>
        <v>15.883256208461148</v>
      </c>
      <c r="F43" s="24">
        <f ca="1">_xlfn.LET(_xlpm.x, B43, _xlpm.xold,B41:B42, _xlpm.yold, F41:F42, FORECAST(_xlpm.x,OFFSET(_xlpm.yold,MATCH(_xlpm.x,_xlpm.xold,1)-1,0,2), OFFSET(_xlpm.xold,MATCH(_xlpm.x,_xlpm.xold,1)-1,0,2)))</f>
        <v>18.870046274923311</v>
      </c>
      <c r="G43" s="25" t="s">
        <v>110</v>
      </c>
    </row>
  </sheetData>
  <printOptions horizontalCentered="1" verticalCentered="1"/>
  <pageMargins left="0.7" right="0.7" top="0.75" bottom="0.75" header="0.3" footer="0.3"/>
  <pageSetup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4" r:id="rId4">
          <objectPr defaultSize="0" autoPict="0" r:id="rId5">
            <anchor moveWithCells="1">
              <from>
                <xdr:col>4</xdr:col>
                <xdr:colOff>114300</xdr:colOff>
                <xdr:row>8</xdr:row>
                <xdr:rowOff>76200</xdr:rowOff>
              </from>
              <to>
                <xdr:col>4</xdr:col>
                <xdr:colOff>2171700</xdr:colOff>
                <xdr:row>8</xdr:row>
                <xdr:rowOff>594360</xdr:rowOff>
              </to>
            </anchor>
          </objectPr>
        </oleObject>
      </mc:Choice>
      <mc:Fallback>
        <oleObject progId="Packager Shell Object" dvAspect="DVASPECT_ICON" shapeId="2054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6">
          <objectPr defaultSize="0" autoPict="0" r:id="rId7">
            <anchor moveWithCells="1">
              <from>
                <xdr:col>4</xdr:col>
                <xdr:colOff>114300</xdr:colOff>
                <xdr:row>10</xdr:row>
                <xdr:rowOff>83820</xdr:rowOff>
              </from>
              <to>
                <xdr:col>4</xdr:col>
                <xdr:colOff>2171700</xdr:colOff>
                <xdr:row>10</xdr:row>
                <xdr:rowOff>601980</xdr:rowOff>
              </to>
            </anchor>
          </objectPr>
        </oleObject>
      </mc:Choice>
      <mc:Fallback>
        <oleObject progId="Packager Shell Object" dvAspect="DVASPECT_ICON" shapeId="2055" r:id="rId6"/>
      </mc:Fallback>
    </mc:AlternateContent>
  </oleObject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0AA-03D4-4AD5-B981-FD63431B1D65}">
  <sheetPr>
    <tabColor rgb="FFFF9999"/>
  </sheetPr>
  <dimension ref="A1:L25"/>
  <sheetViews>
    <sheetView workbookViewId="0">
      <selection activeCell="I35" sqref="I35"/>
    </sheetView>
  </sheetViews>
  <sheetFormatPr defaultRowHeight="13.2" x14ac:dyDescent="0.25"/>
  <cols>
    <col min="1" max="1" width="8.88671875" style="10"/>
    <col min="2" max="2" width="15.109375" style="10" customWidth="1"/>
    <col min="3" max="11" width="8.88671875" style="10"/>
    <col min="12" max="12" width="15.109375" style="10" bestFit="1" customWidth="1"/>
    <col min="13" max="16384" width="8.88671875" style="10"/>
  </cols>
  <sheetData>
    <row r="1" spans="1:12" x14ac:dyDescent="0.25">
      <c r="A1" s="10" t="s">
        <v>28</v>
      </c>
      <c r="B1" s="11">
        <v>45265</v>
      </c>
      <c r="C1" s="10" t="s">
        <v>29</v>
      </c>
      <c r="D1" s="10" t="s">
        <v>30</v>
      </c>
    </row>
    <row r="2" spans="1:12" x14ac:dyDescent="0.25">
      <c r="A2" s="10" t="s">
        <v>31</v>
      </c>
      <c r="B2" s="10" t="s">
        <v>32</v>
      </c>
      <c r="C2" s="10" t="s">
        <v>33</v>
      </c>
      <c r="D2" s="10">
        <v>2</v>
      </c>
    </row>
    <row r="3" spans="1:12" x14ac:dyDescent="0.25">
      <c r="A3" s="10" t="s">
        <v>34</v>
      </c>
      <c r="B3" s="10" t="s">
        <v>35</v>
      </c>
      <c r="C3" s="10" t="s">
        <v>36</v>
      </c>
      <c r="D3" s="10" t="s">
        <v>37</v>
      </c>
    </row>
    <row r="4" spans="1:12" x14ac:dyDescent="0.25">
      <c r="A4" s="10" t="s">
        <v>38</v>
      </c>
      <c r="B4" s="10" t="s">
        <v>39</v>
      </c>
      <c r="C4" s="10" t="s">
        <v>40</v>
      </c>
      <c r="D4" s="10" t="s">
        <v>41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68</v>
      </c>
      <c r="K4" s="10" t="s">
        <v>69</v>
      </c>
      <c r="L4" s="10" t="s">
        <v>70</v>
      </c>
    </row>
    <row r="5" spans="1:12" x14ac:dyDescent="0.25">
      <c r="A5" s="10">
        <v>1</v>
      </c>
      <c r="B5" s="10">
        <v>0</v>
      </c>
      <c r="C5" s="10">
        <v>1</v>
      </c>
      <c r="D5" s="10" t="s">
        <v>42</v>
      </c>
      <c r="E5" s="10" t="s">
        <v>42</v>
      </c>
      <c r="F5" s="10">
        <v>0</v>
      </c>
      <c r="G5" s="10">
        <v>0</v>
      </c>
      <c r="H5" s="10">
        <v>0</v>
      </c>
      <c r="I5" s="10">
        <v>3.7843100000000001</v>
      </c>
      <c r="J5" s="10" t="s">
        <v>71</v>
      </c>
      <c r="K5" s="10">
        <v>0</v>
      </c>
      <c r="L5" s="12">
        <v>45058.598402777781</v>
      </c>
    </row>
    <row r="6" spans="1:12" x14ac:dyDescent="0.25">
      <c r="A6" s="10">
        <v>2</v>
      </c>
      <c r="B6" s="10">
        <v>0</v>
      </c>
      <c r="C6" s="10">
        <v>1</v>
      </c>
      <c r="D6" s="10" t="s">
        <v>43</v>
      </c>
      <c r="E6" s="10" t="s">
        <v>43</v>
      </c>
      <c r="F6" s="10">
        <v>0</v>
      </c>
      <c r="G6" s="10">
        <v>0</v>
      </c>
      <c r="H6" s="10">
        <v>0</v>
      </c>
      <c r="I6" s="10">
        <v>3.78416</v>
      </c>
      <c r="J6" s="10" t="s">
        <v>71</v>
      </c>
      <c r="K6" s="10">
        <v>129</v>
      </c>
      <c r="L6" s="12">
        <v>45058.598460648151</v>
      </c>
    </row>
    <row r="7" spans="1:12" x14ac:dyDescent="0.25">
      <c r="A7" s="10">
        <v>3</v>
      </c>
      <c r="B7" s="10">
        <v>0</v>
      </c>
      <c r="C7" s="10">
        <v>6</v>
      </c>
      <c r="D7" s="10" t="s">
        <v>44</v>
      </c>
      <c r="E7" s="10" t="s">
        <v>72</v>
      </c>
      <c r="F7" s="10">
        <v>0</v>
      </c>
      <c r="G7" s="10">
        <v>0</v>
      </c>
      <c r="H7" s="10">
        <v>1.4999999999999999E-4</v>
      </c>
      <c r="I7" s="10">
        <v>3.7856900000000002</v>
      </c>
      <c r="J7" s="10" t="s">
        <v>10</v>
      </c>
      <c r="K7" s="10">
        <v>0</v>
      </c>
      <c r="L7" s="12">
        <v>45058.59847222222</v>
      </c>
    </row>
    <row r="8" spans="1:12" x14ac:dyDescent="0.25">
      <c r="A8" s="10">
        <v>4</v>
      </c>
      <c r="B8" s="10">
        <v>0</v>
      </c>
      <c r="C8" s="10">
        <v>6</v>
      </c>
      <c r="D8" s="10" t="s">
        <v>45</v>
      </c>
      <c r="E8" s="10" t="s">
        <v>73</v>
      </c>
      <c r="F8" s="10">
        <v>8.0000000000000004E-4</v>
      </c>
      <c r="G8" s="10">
        <v>3.2200000000000002E-3</v>
      </c>
      <c r="H8" s="10">
        <v>4.8000000000000001E-2</v>
      </c>
      <c r="I8" s="10">
        <v>4.1003299999999996</v>
      </c>
      <c r="J8" s="10" t="s">
        <v>10</v>
      </c>
      <c r="K8" s="10">
        <v>1</v>
      </c>
      <c r="L8" s="12">
        <v>45058.599166666667</v>
      </c>
    </row>
    <row r="9" spans="1:12" x14ac:dyDescent="0.25">
      <c r="A9" s="10">
        <v>5</v>
      </c>
      <c r="B9" s="10">
        <v>0</v>
      </c>
      <c r="C9" s="10">
        <v>6</v>
      </c>
      <c r="D9" s="10" t="s">
        <v>46</v>
      </c>
      <c r="E9" s="10" t="s">
        <v>74</v>
      </c>
      <c r="F9" s="10">
        <v>1.6000000000000001E-3</v>
      </c>
      <c r="G9" s="10">
        <v>6.5199999999999998E-3</v>
      </c>
      <c r="H9" s="10">
        <v>4.8000000000000001E-2</v>
      </c>
      <c r="I9" s="10">
        <v>4.1314599999999997</v>
      </c>
      <c r="J9" s="10" t="s">
        <v>10</v>
      </c>
      <c r="K9" s="10">
        <v>1</v>
      </c>
      <c r="L9" s="12">
        <v>45058.599861111114</v>
      </c>
    </row>
    <row r="10" spans="1:12" x14ac:dyDescent="0.25">
      <c r="A10" s="10">
        <v>6</v>
      </c>
      <c r="B10" s="10">
        <v>0</v>
      </c>
      <c r="C10" s="10">
        <v>6</v>
      </c>
      <c r="D10" s="10" t="s">
        <v>47</v>
      </c>
      <c r="E10" s="10" t="s">
        <v>75</v>
      </c>
      <c r="F10" s="10">
        <v>2.3999999999999998E-3</v>
      </c>
      <c r="G10" s="10">
        <v>9.8300000000000002E-3</v>
      </c>
      <c r="H10" s="10">
        <v>4.8000000000000001E-2</v>
      </c>
      <c r="I10" s="10">
        <v>4.1530500000000004</v>
      </c>
      <c r="J10" s="10" t="s">
        <v>10</v>
      </c>
      <c r="K10" s="10">
        <v>1</v>
      </c>
      <c r="L10" s="12">
        <v>45058.600555555553</v>
      </c>
    </row>
    <row r="11" spans="1:12" x14ac:dyDescent="0.25">
      <c r="A11" s="10">
        <v>7</v>
      </c>
      <c r="B11" s="10">
        <v>0</v>
      </c>
      <c r="C11" s="10">
        <v>6</v>
      </c>
      <c r="D11" s="10" t="s">
        <v>48</v>
      </c>
      <c r="E11" s="10" t="s">
        <v>76</v>
      </c>
      <c r="F11" s="10">
        <v>3.2000000000000002E-3</v>
      </c>
      <c r="G11" s="10">
        <v>1.316E-2</v>
      </c>
      <c r="H11" s="10">
        <v>4.8000000000000001E-2</v>
      </c>
      <c r="I11" s="10">
        <v>4.1753999999999998</v>
      </c>
      <c r="J11" s="10" t="s">
        <v>10</v>
      </c>
      <c r="K11" s="10">
        <v>1</v>
      </c>
      <c r="L11" s="12">
        <v>45058.60125</v>
      </c>
    </row>
    <row r="12" spans="1:12" x14ac:dyDescent="0.25">
      <c r="A12" s="10">
        <v>8</v>
      </c>
      <c r="B12" s="10">
        <v>0</v>
      </c>
      <c r="C12" s="10">
        <v>6</v>
      </c>
      <c r="D12" s="10" t="s">
        <v>49</v>
      </c>
      <c r="E12" s="10" t="s">
        <v>77</v>
      </c>
      <c r="F12" s="10">
        <v>4.0000000000000001E-3</v>
      </c>
      <c r="G12" s="10">
        <v>1.651E-2</v>
      </c>
      <c r="H12" s="10">
        <v>4.8000000000000001E-2</v>
      </c>
      <c r="I12" s="10">
        <v>4.1977599999999997</v>
      </c>
      <c r="J12" s="10" t="s">
        <v>10</v>
      </c>
      <c r="K12" s="10">
        <v>1</v>
      </c>
      <c r="L12" s="12">
        <v>45058.601944444446</v>
      </c>
    </row>
    <row r="13" spans="1:12" x14ac:dyDescent="0.25">
      <c r="A13" s="10">
        <v>9</v>
      </c>
      <c r="B13" s="10">
        <v>0</v>
      </c>
      <c r="C13" s="10">
        <v>6</v>
      </c>
      <c r="D13" s="10" t="s">
        <v>50</v>
      </c>
      <c r="E13" s="10" t="s">
        <v>78</v>
      </c>
      <c r="F13" s="10">
        <v>4.7600000000000003E-3</v>
      </c>
      <c r="G13" s="10">
        <v>1.9720000000000001E-2</v>
      </c>
      <c r="H13" s="10">
        <v>4.3639999999999998E-2</v>
      </c>
      <c r="I13" s="10">
        <v>4.2000500000000001</v>
      </c>
      <c r="J13" s="10" t="s">
        <v>10</v>
      </c>
      <c r="K13" s="10">
        <v>1</v>
      </c>
      <c r="L13" s="12">
        <v>45058.602638888886</v>
      </c>
    </row>
    <row r="14" spans="1:12" x14ac:dyDescent="0.25">
      <c r="A14" s="10">
        <v>10</v>
      </c>
      <c r="B14" s="10">
        <v>0</v>
      </c>
      <c r="C14" s="10">
        <v>6</v>
      </c>
      <c r="D14" s="10" t="s">
        <v>51</v>
      </c>
      <c r="E14" s="10" t="s">
        <v>79</v>
      </c>
      <c r="F14" s="10">
        <v>5.45E-3</v>
      </c>
      <c r="G14" s="10">
        <v>2.264E-2</v>
      </c>
      <c r="H14" s="10">
        <v>3.9719999999999998E-2</v>
      </c>
      <c r="I14" s="10">
        <v>4.2001200000000001</v>
      </c>
      <c r="J14" s="10" t="s">
        <v>10</v>
      </c>
      <c r="K14" s="10">
        <v>1</v>
      </c>
      <c r="L14" s="12">
        <v>45058.603333333333</v>
      </c>
    </row>
    <row r="15" spans="1:12" x14ac:dyDescent="0.25">
      <c r="A15" s="10">
        <v>11</v>
      </c>
      <c r="B15" s="10">
        <v>0</v>
      </c>
      <c r="C15" s="10">
        <v>6</v>
      </c>
      <c r="D15" s="10" t="s">
        <v>52</v>
      </c>
      <c r="E15" s="10" t="s">
        <v>80</v>
      </c>
      <c r="F15" s="10">
        <v>6.0899999999999999E-3</v>
      </c>
      <c r="G15" s="10">
        <v>2.53E-2</v>
      </c>
      <c r="H15" s="10">
        <v>3.6310000000000002E-2</v>
      </c>
      <c r="I15" s="10">
        <v>4.1999700000000004</v>
      </c>
      <c r="J15" s="10" t="s">
        <v>10</v>
      </c>
      <c r="K15" s="10">
        <v>1</v>
      </c>
      <c r="L15" s="12">
        <v>45058.604027777779</v>
      </c>
    </row>
    <row r="16" spans="1:12" x14ac:dyDescent="0.25">
      <c r="A16" s="10">
        <v>12</v>
      </c>
      <c r="B16" s="10">
        <v>0</v>
      </c>
      <c r="C16" s="10">
        <v>6</v>
      </c>
      <c r="D16" s="10" t="s">
        <v>53</v>
      </c>
      <c r="E16" s="10" t="s">
        <v>81</v>
      </c>
      <c r="F16" s="10">
        <v>6.6699999999999997E-3</v>
      </c>
      <c r="G16" s="10">
        <v>2.7740000000000001E-2</v>
      </c>
      <c r="H16" s="10">
        <v>3.3369999999999997E-2</v>
      </c>
      <c r="I16" s="10">
        <v>4.1999700000000004</v>
      </c>
      <c r="J16" s="10" t="s">
        <v>10</v>
      </c>
      <c r="K16" s="10">
        <v>1</v>
      </c>
      <c r="L16" s="12">
        <v>45058.604722222219</v>
      </c>
    </row>
    <row r="17" spans="1:12" x14ac:dyDescent="0.25">
      <c r="A17" s="10">
        <v>13</v>
      </c>
      <c r="B17" s="10">
        <v>0</v>
      </c>
      <c r="C17" s="10">
        <v>6</v>
      </c>
      <c r="D17" s="10" t="s">
        <v>54</v>
      </c>
      <c r="E17" s="10" t="s">
        <v>82</v>
      </c>
      <c r="F17" s="10">
        <v>7.1999999999999998E-3</v>
      </c>
      <c r="G17" s="10">
        <v>2.998E-2</v>
      </c>
      <c r="H17" s="10">
        <v>3.074E-2</v>
      </c>
      <c r="I17" s="10">
        <v>4.1999700000000004</v>
      </c>
      <c r="J17" s="10" t="s">
        <v>10</v>
      </c>
      <c r="K17" s="10">
        <v>1</v>
      </c>
      <c r="L17" s="12">
        <v>45058.605416666665</v>
      </c>
    </row>
    <row r="18" spans="1:12" x14ac:dyDescent="0.25">
      <c r="A18" s="10">
        <v>14</v>
      </c>
      <c r="B18" s="10">
        <v>0</v>
      </c>
      <c r="C18" s="10">
        <v>6</v>
      </c>
      <c r="D18" s="10" t="s">
        <v>55</v>
      </c>
      <c r="E18" s="10" t="s">
        <v>83</v>
      </c>
      <c r="F18" s="10">
        <v>7.6899999999999998E-3</v>
      </c>
      <c r="G18" s="10">
        <v>3.2050000000000002E-2</v>
      </c>
      <c r="H18" s="10">
        <v>2.8479999999999998E-2</v>
      </c>
      <c r="I18" s="10">
        <v>4.2000500000000001</v>
      </c>
      <c r="J18" s="10" t="s">
        <v>10</v>
      </c>
      <c r="K18" s="10">
        <v>1</v>
      </c>
      <c r="L18" s="12">
        <v>45058.606111111112</v>
      </c>
    </row>
    <row r="19" spans="1:12" x14ac:dyDescent="0.25">
      <c r="A19" s="10">
        <v>15</v>
      </c>
      <c r="B19" s="10">
        <v>0</v>
      </c>
      <c r="C19" s="10">
        <v>6</v>
      </c>
      <c r="D19" s="10" t="s">
        <v>56</v>
      </c>
      <c r="E19" s="10" t="s">
        <v>84</v>
      </c>
      <c r="F19" s="10">
        <v>8.1499999999999993E-3</v>
      </c>
      <c r="G19" s="10">
        <v>3.397E-2</v>
      </c>
      <c r="H19" s="10">
        <v>2.63E-2</v>
      </c>
      <c r="I19" s="10">
        <v>4.2001999999999997</v>
      </c>
      <c r="J19" s="10" t="s">
        <v>10</v>
      </c>
      <c r="K19" s="10">
        <v>1</v>
      </c>
      <c r="L19" s="12">
        <v>45058.606805555559</v>
      </c>
    </row>
    <row r="20" spans="1:12" x14ac:dyDescent="0.25">
      <c r="A20" s="10">
        <v>16</v>
      </c>
      <c r="B20" s="10">
        <v>0</v>
      </c>
      <c r="C20" s="10">
        <v>6</v>
      </c>
      <c r="D20" s="10" t="s">
        <v>57</v>
      </c>
      <c r="E20" s="10" t="s">
        <v>85</v>
      </c>
      <c r="F20" s="10">
        <v>8.5699999999999995E-3</v>
      </c>
      <c r="G20" s="10">
        <v>3.5740000000000001E-2</v>
      </c>
      <c r="H20" s="10">
        <v>2.4369999999999999E-2</v>
      </c>
      <c r="I20" s="10">
        <v>4.1998899999999999</v>
      </c>
      <c r="J20" s="10" t="s">
        <v>10</v>
      </c>
      <c r="K20" s="10">
        <v>1</v>
      </c>
      <c r="L20" s="12">
        <v>45058.607499999998</v>
      </c>
    </row>
    <row r="21" spans="1:12" x14ac:dyDescent="0.25">
      <c r="A21" s="10">
        <v>17</v>
      </c>
      <c r="B21" s="10">
        <v>0</v>
      </c>
      <c r="C21" s="10">
        <v>6</v>
      </c>
      <c r="D21" s="10" t="s">
        <v>58</v>
      </c>
      <c r="E21" s="10" t="s">
        <v>86</v>
      </c>
      <c r="F21" s="10">
        <v>8.9700000000000005E-3</v>
      </c>
      <c r="G21" s="10">
        <v>3.739E-2</v>
      </c>
      <c r="H21" s="10">
        <v>2.2849999999999999E-2</v>
      </c>
      <c r="I21" s="10">
        <v>4.1998899999999999</v>
      </c>
      <c r="J21" s="10" t="s">
        <v>10</v>
      </c>
      <c r="K21" s="10">
        <v>1</v>
      </c>
      <c r="L21" s="12">
        <v>45058.608194444445</v>
      </c>
    </row>
    <row r="22" spans="1:12" x14ac:dyDescent="0.25">
      <c r="A22" s="10">
        <v>18</v>
      </c>
      <c r="B22" s="10">
        <v>0</v>
      </c>
      <c r="C22" s="10">
        <v>6</v>
      </c>
      <c r="D22" s="10" t="s">
        <v>59</v>
      </c>
      <c r="E22" s="10" t="s">
        <v>87</v>
      </c>
      <c r="F22" s="10">
        <v>9.3399999999999993E-3</v>
      </c>
      <c r="G22" s="10">
        <v>3.8940000000000002E-2</v>
      </c>
      <c r="H22" s="10">
        <v>2.1499999999999998E-2</v>
      </c>
      <c r="I22" s="10">
        <v>4.2001200000000001</v>
      </c>
      <c r="J22" s="10" t="s">
        <v>10</v>
      </c>
      <c r="K22" s="10">
        <v>1</v>
      </c>
      <c r="L22" s="12">
        <v>45058.608888888892</v>
      </c>
    </row>
    <row r="23" spans="1:12" x14ac:dyDescent="0.25">
      <c r="A23" s="10">
        <v>19</v>
      </c>
      <c r="B23" s="10">
        <v>0</v>
      </c>
      <c r="C23" s="10">
        <v>6</v>
      </c>
      <c r="D23" s="10" t="s">
        <v>60</v>
      </c>
      <c r="E23" s="10" t="s">
        <v>88</v>
      </c>
      <c r="F23" s="10">
        <v>9.6799999999999994E-3</v>
      </c>
      <c r="G23" s="10">
        <v>4.0399999999999998E-2</v>
      </c>
      <c r="H23" s="10">
        <v>2.0240000000000001E-2</v>
      </c>
      <c r="I23" s="10">
        <v>4.1998199999999999</v>
      </c>
      <c r="J23" s="10" t="s">
        <v>10</v>
      </c>
      <c r="K23" s="10">
        <v>1</v>
      </c>
      <c r="L23" s="12">
        <v>45058.609583333331</v>
      </c>
    </row>
    <row r="24" spans="1:12" x14ac:dyDescent="0.25">
      <c r="A24" s="10">
        <v>20</v>
      </c>
      <c r="B24" s="10">
        <v>0</v>
      </c>
      <c r="C24" s="10">
        <v>6</v>
      </c>
      <c r="D24" s="10" t="s">
        <v>61</v>
      </c>
      <c r="E24" s="10" t="s">
        <v>89</v>
      </c>
      <c r="F24" s="10">
        <v>0.01</v>
      </c>
      <c r="G24" s="10">
        <v>4.1750000000000002E-2</v>
      </c>
      <c r="H24" s="10">
        <v>1.9E-2</v>
      </c>
      <c r="I24" s="10">
        <v>4.2001200000000001</v>
      </c>
      <c r="J24" s="10" t="s">
        <v>10</v>
      </c>
      <c r="K24" s="10">
        <v>132</v>
      </c>
      <c r="L24" s="12">
        <v>45058.610266203701</v>
      </c>
    </row>
    <row r="25" spans="1:12" x14ac:dyDescent="0.25">
      <c r="A25" s="10">
        <v>21</v>
      </c>
      <c r="B25" s="10">
        <v>0</v>
      </c>
      <c r="C25" s="10">
        <v>15</v>
      </c>
      <c r="D25" s="10" t="s">
        <v>62</v>
      </c>
      <c r="E25" s="10" t="s">
        <v>90</v>
      </c>
      <c r="F25" s="10">
        <v>0</v>
      </c>
      <c r="G25" s="10">
        <v>0</v>
      </c>
      <c r="H25" s="10">
        <v>0</v>
      </c>
      <c r="I25" s="10">
        <v>4.1367200000000004</v>
      </c>
      <c r="J25" s="10" t="s">
        <v>91</v>
      </c>
      <c r="K25" s="10">
        <v>193</v>
      </c>
      <c r="L25" s="12">
        <v>45058.610277777778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87BA-DB96-4BF6-87A7-77328EFB9118}">
  <sheetPr>
    <tabColor rgb="FFFFCC99"/>
  </sheetPr>
  <dimension ref="A1:M109"/>
  <sheetViews>
    <sheetView topLeftCell="A19" workbookViewId="0">
      <selection activeCell="Q9" sqref="Q9"/>
    </sheetView>
  </sheetViews>
  <sheetFormatPr defaultRowHeight="13.2" x14ac:dyDescent="0.25"/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106</v>
      </c>
      <c r="C2" s="2"/>
    </row>
    <row r="3" spans="1:13" x14ac:dyDescent="0.25">
      <c r="A3" s="1" t="s">
        <v>3</v>
      </c>
      <c r="B3" s="2" t="s">
        <v>21</v>
      </c>
      <c r="C3" s="2"/>
    </row>
    <row r="8" spans="1:13" x14ac:dyDescent="0.25">
      <c r="B8" t="s">
        <v>105</v>
      </c>
      <c r="C8" t="s">
        <v>103</v>
      </c>
      <c r="D8" t="s">
        <v>105</v>
      </c>
      <c r="E8" t="s">
        <v>103</v>
      </c>
      <c r="F8" t="s">
        <v>105</v>
      </c>
      <c r="G8" t="s">
        <v>103</v>
      </c>
      <c r="H8" t="s">
        <v>105</v>
      </c>
      <c r="I8" t="s">
        <v>103</v>
      </c>
      <c r="L8" t="s">
        <v>105</v>
      </c>
      <c r="M8" t="s">
        <v>103</v>
      </c>
    </row>
    <row r="9" spans="1:13" x14ac:dyDescent="0.25">
      <c r="B9">
        <v>0</v>
      </c>
      <c r="C9">
        <v>3.4140000000000001</v>
      </c>
      <c r="D9">
        <v>25</v>
      </c>
      <c r="E9">
        <v>3.7428900000000001</v>
      </c>
      <c r="F9">
        <v>50</v>
      </c>
      <c r="G9">
        <v>3.8336800000000002</v>
      </c>
      <c r="H9">
        <v>75</v>
      </c>
      <c r="I9">
        <v>3.97411</v>
      </c>
      <c r="L9" s="15">
        <v>0</v>
      </c>
      <c r="M9">
        <v>3.4140000000000001</v>
      </c>
    </row>
    <row r="10" spans="1:13" x14ac:dyDescent="0.25">
      <c r="B10">
        <v>1</v>
      </c>
      <c r="C10">
        <v>3.4758200000000001</v>
      </c>
      <c r="D10">
        <v>26</v>
      </c>
      <c r="E10">
        <v>3.7463799999999998</v>
      </c>
      <c r="F10">
        <v>51</v>
      </c>
      <c r="G10">
        <v>3.8374799999999998</v>
      </c>
      <c r="H10">
        <v>76</v>
      </c>
      <c r="I10">
        <v>3.984</v>
      </c>
      <c r="L10" s="15">
        <v>0.01</v>
      </c>
      <c r="M10">
        <v>3.4758200000000001</v>
      </c>
    </row>
    <row r="11" spans="1:13" x14ac:dyDescent="0.25">
      <c r="B11">
        <v>2</v>
      </c>
      <c r="C11">
        <v>3.5261399999999998</v>
      </c>
      <c r="D11">
        <v>27</v>
      </c>
      <c r="E11">
        <v>3.74979</v>
      </c>
      <c r="F11">
        <v>52</v>
      </c>
      <c r="G11">
        <v>3.8413300000000001</v>
      </c>
      <c r="H11">
        <v>77</v>
      </c>
      <c r="I11">
        <v>3.99396</v>
      </c>
      <c r="L11" s="15">
        <v>0.02</v>
      </c>
      <c r="M11">
        <v>3.5261399999999998</v>
      </c>
    </row>
    <row r="12" spans="1:13" x14ac:dyDescent="0.25">
      <c r="B12">
        <v>3</v>
      </c>
      <c r="C12">
        <v>3.5686300000000002</v>
      </c>
      <c r="D12">
        <v>28</v>
      </c>
      <c r="E12">
        <v>3.7531599999999998</v>
      </c>
      <c r="F12">
        <v>53</v>
      </c>
      <c r="G12">
        <v>3.8452999999999999</v>
      </c>
      <c r="H12">
        <v>78</v>
      </c>
      <c r="I12">
        <v>4.0037099999999999</v>
      </c>
      <c r="L12" s="15">
        <v>0.03</v>
      </c>
      <c r="M12">
        <v>3.5686300000000002</v>
      </c>
    </row>
    <row r="13" spans="1:13" x14ac:dyDescent="0.25">
      <c r="B13">
        <v>4</v>
      </c>
      <c r="C13">
        <v>3.6047500000000001</v>
      </c>
      <c r="D13">
        <v>29</v>
      </c>
      <c r="E13">
        <v>3.75671</v>
      </c>
      <c r="F13">
        <v>54</v>
      </c>
      <c r="G13">
        <v>3.8493499999999998</v>
      </c>
      <c r="H13">
        <v>79</v>
      </c>
      <c r="I13">
        <v>4.0132199999999996</v>
      </c>
      <c r="L13" s="15">
        <v>0.04</v>
      </c>
      <c r="M13">
        <v>3.6047500000000001</v>
      </c>
    </row>
    <row r="14" spans="1:13" x14ac:dyDescent="0.25">
      <c r="B14">
        <v>5</v>
      </c>
      <c r="C14">
        <v>3.6347700000000001</v>
      </c>
      <c r="D14">
        <v>30</v>
      </c>
      <c r="E14">
        <v>3.7605900000000001</v>
      </c>
      <c r="F14">
        <v>55</v>
      </c>
      <c r="G14">
        <v>3.8535400000000002</v>
      </c>
      <c r="H14">
        <v>80</v>
      </c>
      <c r="I14">
        <v>4.0224900000000003</v>
      </c>
      <c r="L14" s="15">
        <v>0.05</v>
      </c>
      <c r="M14">
        <v>3.6347700000000001</v>
      </c>
    </row>
    <row r="15" spans="1:13" x14ac:dyDescent="0.25">
      <c r="B15">
        <v>6</v>
      </c>
      <c r="C15">
        <v>3.65829</v>
      </c>
      <c r="D15">
        <v>31</v>
      </c>
      <c r="E15">
        <v>3.7645300000000002</v>
      </c>
      <c r="F15">
        <v>56</v>
      </c>
      <c r="G15">
        <v>3.8578000000000001</v>
      </c>
      <c r="H15">
        <v>81</v>
      </c>
      <c r="I15">
        <v>4.0315599999999998</v>
      </c>
      <c r="L15" s="15">
        <v>0.06</v>
      </c>
      <c r="M15">
        <v>3.65829</v>
      </c>
    </row>
    <row r="16" spans="1:13" x14ac:dyDescent="0.25">
      <c r="B16">
        <v>7</v>
      </c>
      <c r="C16">
        <v>3.67272</v>
      </c>
      <c r="D16">
        <v>32</v>
      </c>
      <c r="E16">
        <v>3.7686600000000001</v>
      </c>
      <c r="F16">
        <v>57</v>
      </c>
      <c r="G16">
        <v>3.8622200000000002</v>
      </c>
      <c r="H16">
        <v>82</v>
      </c>
      <c r="I16">
        <v>4.0404600000000004</v>
      </c>
      <c r="L16" s="15">
        <v>7.0000000000000007E-2</v>
      </c>
      <c r="M16">
        <v>3.67272</v>
      </c>
    </row>
    <row r="17" spans="2:13" x14ac:dyDescent="0.25">
      <c r="B17">
        <v>8</v>
      </c>
      <c r="C17">
        <v>3.6786400000000001</v>
      </c>
      <c r="D17">
        <v>33</v>
      </c>
      <c r="E17">
        <v>3.7727200000000001</v>
      </c>
      <c r="F17">
        <v>58</v>
      </c>
      <c r="G17">
        <v>3.8666900000000002</v>
      </c>
      <c r="H17">
        <v>83</v>
      </c>
      <c r="I17">
        <v>4.0492499999999998</v>
      </c>
      <c r="L17" s="15">
        <v>0.08</v>
      </c>
      <c r="M17">
        <v>3.6786400000000001</v>
      </c>
    </row>
    <row r="18" spans="2:13" x14ac:dyDescent="0.25">
      <c r="B18">
        <v>9</v>
      </c>
      <c r="C18">
        <v>3.68249</v>
      </c>
      <c r="D18">
        <v>34</v>
      </c>
      <c r="E18">
        <v>3.7766700000000002</v>
      </c>
      <c r="F18">
        <v>59</v>
      </c>
      <c r="G18">
        <v>3.8713600000000001</v>
      </c>
      <c r="H18">
        <v>84</v>
      </c>
      <c r="I18">
        <v>4.0579200000000002</v>
      </c>
      <c r="L18" s="15">
        <v>0.09</v>
      </c>
      <c r="M18">
        <v>3.68249</v>
      </c>
    </row>
    <row r="19" spans="2:13" x14ac:dyDescent="0.25">
      <c r="B19">
        <v>10</v>
      </c>
      <c r="C19">
        <v>3.6849500000000002</v>
      </c>
      <c r="D19">
        <v>35</v>
      </c>
      <c r="E19">
        <v>3.7805800000000001</v>
      </c>
      <c r="F19">
        <v>60</v>
      </c>
      <c r="G19">
        <v>3.8761000000000001</v>
      </c>
      <c r="H19">
        <v>85</v>
      </c>
      <c r="I19">
        <v>4.0664999999999996</v>
      </c>
      <c r="L19" s="15">
        <v>0.1</v>
      </c>
      <c r="M19">
        <v>3.6849500000000002</v>
      </c>
    </row>
    <row r="20" spans="2:13" x14ac:dyDescent="0.25">
      <c r="B20">
        <v>11</v>
      </c>
      <c r="C20">
        <v>3.6865700000000001</v>
      </c>
      <c r="D20">
        <v>36</v>
      </c>
      <c r="E20">
        <v>3.7844000000000002</v>
      </c>
      <c r="F20">
        <v>61</v>
      </c>
      <c r="G20">
        <v>3.8809800000000001</v>
      </c>
      <c r="H20">
        <v>86</v>
      </c>
      <c r="I20">
        <v>4.0751200000000001</v>
      </c>
      <c r="L20" s="15">
        <v>0.11</v>
      </c>
      <c r="M20">
        <v>3.6865700000000001</v>
      </c>
    </row>
    <row r="21" spans="2:13" x14ac:dyDescent="0.25">
      <c r="B21">
        <v>12</v>
      </c>
      <c r="C21">
        <v>3.6881900000000001</v>
      </c>
      <c r="D21">
        <v>37</v>
      </c>
      <c r="E21">
        <v>3.7881999999999998</v>
      </c>
      <c r="F21">
        <v>62</v>
      </c>
      <c r="G21">
        <v>3.8860100000000002</v>
      </c>
      <c r="H21">
        <v>87</v>
      </c>
      <c r="I21">
        <v>4.0837899999999996</v>
      </c>
      <c r="L21" s="15">
        <v>0.12</v>
      </c>
      <c r="M21">
        <v>3.6881900000000001</v>
      </c>
    </row>
    <row r="22" spans="2:13" x14ac:dyDescent="0.25">
      <c r="B22">
        <v>13</v>
      </c>
      <c r="C22">
        <v>3.68981</v>
      </c>
      <c r="D22">
        <v>38</v>
      </c>
      <c r="E22">
        <v>3.7919200000000002</v>
      </c>
      <c r="F22">
        <v>63</v>
      </c>
      <c r="G22">
        <v>3.89114</v>
      </c>
      <c r="H22">
        <v>88</v>
      </c>
      <c r="I22">
        <v>4.0924800000000001</v>
      </c>
      <c r="L22" s="15">
        <v>0.13</v>
      </c>
      <c r="M22">
        <v>3.68981</v>
      </c>
    </row>
    <row r="23" spans="2:13" x14ac:dyDescent="0.25">
      <c r="B23">
        <v>14</v>
      </c>
      <c r="C23">
        <v>3.6914400000000001</v>
      </c>
      <c r="D23">
        <v>39</v>
      </c>
      <c r="E23">
        <v>3.7955999999999999</v>
      </c>
      <c r="F23">
        <v>64</v>
      </c>
      <c r="G23">
        <v>3.8964500000000002</v>
      </c>
      <c r="H23">
        <v>89</v>
      </c>
      <c r="I23">
        <v>4.10121</v>
      </c>
      <c r="L23" s="15">
        <v>0.14000000000000001</v>
      </c>
      <c r="M23">
        <v>3.6914400000000001</v>
      </c>
    </row>
    <row r="24" spans="2:13" x14ac:dyDescent="0.25">
      <c r="B24">
        <v>15</v>
      </c>
      <c r="C24">
        <v>3.6955800000000001</v>
      </c>
      <c r="D24">
        <v>40</v>
      </c>
      <c r="E24">
        <v>3.7990699999999999</v>
      </c>
      <c r="F24">
        <v>65</v>
      </c>
      <c r="G24">
        <v>3.9019300000000001</v>
      </c>
      <c r="H24">
        <v>90</v>
      </c>
      <c r="I24">
        <v>4.1099600000000001</v>
      </c>
      <c r="L24" s="15">
        <v>0.15</v>
      </c>
      <c r="M24">
        <v>3.6955800000000001</v>
      </c>
    </row>
    <row r="25" spans="2:13" x14ac:dyDescent="0.25">
      <c r="B25">
        <v>16</v>
      </c>
      <c r="C25">
        <v>3.7008700000000001</v>
      </c>
      <c r="D25">
        <v>41</v>
      </c>
      <c r="E25">
        <v>3.80254</v>
      </c>
      <c r="F25">
        <v>66</v>
      </c>
      <c r="G25">
        <v>3.9075700000000002</v>
      </c>
      <c r="H25">
        <v>91</v>
      </c>
      <c r="I25">
        <v>4.1187500000000004</v>
      </c>
      <c r="L25" s="15">
        <v>0.16</v>
      </c>
      <c r="M25">
        <v>3.7008700000000001</v>
      </c>
    </row>
    <row r="26" spans="2:13" x14ac:dyDescent="0.25">
      <c r="B26">
        <v>17</v>
      </c>
      <c r="C26">
        <v>3.7070699999999999</v>
      </c>
      <c r="D26">
        <v>42</v>
      </c>
      <c r="E26">
        <v>3.8058900000000002</v>
      </c>
      <c r="F26">
        <v>67</v>
      </c>
      <c r="G26">
        <v>3.9134099999999998</v>
      </c>
      <c r="H26">
        <v>92</v>
      </c>
      <c r="I26">
        <v>4.12758</v>
      </c>
      <c r="L26" s="15">
        <v>0.17</v>
      </c>
      <c r="M26">
        <v>3.7070699999999999</v>
      </c>
    </row>
    <row r="27" spans="2:13" x14ac:dyDescent="0.25">
      <c r="B27">
        <v>18</v>
      </c>
      <c r="C27">
        <v>3.7120099999999998</v>
      </c>
      <c r="D27">
        <v>43</v>
      </c>
      <c r="E27">
        <v>3.8092299999999999</v>
      </c>
      <c r="F27">
        <v>68</v>
      </c>
      <c r="G27">
        <v>3.91954</v>
      </c>
      <c r="H27">
        <v>93</v>
      </c>
      <c r="I27">
        <v>4.1364400000000003</v>
      </c>
      <c r="L27" s="15">
        <v>0.18</v>
      </c>
      <c r="M27">
        <v>3.7120099999999998</v>
      </c>
    </row>
    <row r="28" spans="2:13" x14ac:dyDescent="0.25">
      <c r="B28">
        <v>19</v>
      </c>
      <c r="C28">
        <v>3.71671</v>
      </c>
      <c r="D28">
        <v>44</v>
      </c>
      <c r="E28">
        <v>3.8125900000000001</v>
      </c>
      <c r="F28">
        <v>69</v>
      </c>
      <c r="G28">
        <v>3.9258999999999999</v>
      </c>
      <c r="H28">
        <v>94</v>
      </c>
      <c r="I28">
        <v>4.1453600000000002</v>
      </c>
      <c r="L28" s="15">
        <v>0.19</v>
      </c>
      <c r="M28">
        <v>3.71671</v>
      </c>
    </row>
    <row r="29" spans="2:13" x14ac:dyDescent="0.25">
      <c r="B29">
        <v>20</v>
      </c>
      <c r="C29">
        <v>3.7211099999999999</v>
      </c>
      <c r="D29">
        <v>45</v>
      </c>
      <c r="E29">
        <v>3.8159800000000001</v>
      </c>
      <c r="F29">
        <v>70</v>
      </c>
      <c r="G29">
        <v>3.9325600000000001</v>
      </c>
      <c r="H29">
        <v>95</v>
      </c>
      <c r="I29">
        <v>4.1543400000000004</v>
      </c>
      <c r="L29" s="15">
        <v>0.2</v>
      </c>
      <c r="M29">
        <v>3.7211099999999999</v>
      </c>
    </row>
    <row r="30" spans="2:13" x14ac:dyDescent="0.25">
      <c r="B30">
        <v>21</v>
      </c>
      <c r="C30">
        <v>3.72573</v>
      </c>
      <c r="D30">
        <v>46</v>
      </c>
      <c r="E30">
        <v>3.8193800000000002</v>
      </c>
      <c r="F30">
        <v>71</v>
      </c>
      <c r="G30">
        <v>3.9396499999999999</v>
      </c>
      <c r="H30">
        <v>96</v>
      </c>
      <c r="I30">
        <v>4.1633699999999996</v>
      </c>
      <c r="L30" s="15">
        <v>0.21</v>
      </c>
      <c r="M30">
        <v>3.72573</v>
      </c>
    </row>
    <row r="31" spans="2:13" x14ac:dyDescent="0.25">
      <c r="B31">
        <v>22</v>
      </c>
      <c r="C31">
        <v>3.7306599999999999</v>
      </c>
      <c r="D31">
        <v>47</v>
      </c>
      <c r="E31">
        <v>3.8228800000000001</v>
      </c>
      <c r="F31">
        <v>72</v>
      </c>
      <c r="G31">
        <v>3.9472800000000001</v>
      </c>
      <c r="H31">
        <v>97</v>
      </c>
      <c r="I31">
        <v>4.1724800000000002</v>
      </c>
      <c r="L31" s="15">
        <v>0.22</v>
      </c>
      <c r="M31">
        <v>3.7306599999999999</v>
      </c>
    </row>
    <row r="32" spans="2:13" x14ac:dyDescent="0.25">
      <c r="B32">
        <v>23</v>
      </c>
      <c r="C32">
        <v>3.7350699999999999</v>
      </c>
      <c r="D32">
        <v>48</v>
      </c>
      <c r="E32">
        <v>3.8263799999999999</v>
      </c>
      <c r="F32">
        <v>73</v>
      </c>
      <c r="G32">
        <v>3.9555600000000002</v>
      </c>
      <c r="H32">
        <v>98</v>
      </c>
      <c r="I32">
        <v>4.1816300000000002</v>
      </c>
      <c r="L32" s="15">
        <v>0.23</v>
      </c>
      <c r="M32">
        <v>3.7350699999999999</v>
      </c>
    </row>
    <row r="33" spans="2:13" x14ac:dyDescent="0.25">
      <c r="B33">
        <v>24</v>
      </c>
      <c r="C33">
        <v>3.7393700000000001</v>
      </c>
      <c r="D33">
        <v>49</v>
      </c>
      <c r="E33">
        <v>3.8300200000000002</v>
      </c>
      <c r="F33">
        <v>74</v>
      </c>
      <c r="G33">
        <v>3.9645299999999999</v>
      </c>
      <c r="H33">
        <v>99</v>
      </c>
      <c r="I33">
        <v>4.1907899999999998</v>
      </c>
      <c r="L33" s="15">
        <v>0.24</v>
      </c>
      <c r="M33">
        <v>3.7393700000000001</v>
      </c>
    </row>
    <row r="34" spans="2:13" x14ac:dyDescent="0.25">
      <c r="H34">
        <v>100</v>
      </c>
      <c r="I34">
        <v>4.2</v>
      </c>
      <c r="L34" s="15">
        <v>0.25</v>
      </c>
      <c r="M34">
        <v>3.7428900000000001</v>
      </c>
    </row>
    <row r="35" spans="2:13" x14ac:dyDescent="0.25">
      <c r="L35" s="15">
        <v>0.26</v>
      </c>
      <c r="M35">
        <v>3.7463799999999998</v>
      </c>
    </row>
    <row r="36" spans="2:13" x14ac:dyDescent="0.25">
      <c r="L36" s="15">
        <v>0.27</v>
      </c>
      <c r="M36">
        <v>3.74979</v>
      </c>
    </row>
    <row r="37" spans="2:13" x14ac:dyDescent="0.25">
      <c r="L37" s="15">
        <v>0.28000000000000003</v>
      </c>
      <c r="M37">
        <v>3.7531599999999998</v>
      </c>
    </row>
    <row r="38" spans="2:13" x14ac:dyDescent="0.25">
      <c r="L38" s="15">
        <v>0.28999999999999998</v>
      </c>
      <c r="M38">
        <v>3.75671</v>
      </c>
    </row>
    <row r="39" spans="2:13" x14ac:dyDescent="0.25">
      <c r="L39" s="15">
        <v>0.3</v>
      </c>
      <c r="M39">
        <v>3.7605900000000001</v>
      </c>
    </row>
    <row r="40" spans="2:13" x14ac:dyDescent="0.25">
      <c r="L40" s="15">
        <v>0.31</v>
      </c>
      <c r="M40">
        <v>3.7645300000000002</v>
      </c>
    </row>
    <row r="41" spans="2:13" x14ac:dyDescent="0.25">
      <c r="L41" s="15">
        <v>0.32</v>
      </c>
      <c r="M41">
        <v>3.7686600000000001</v>
      </c>
    </row>
    <row r="42" spans="2:13" x14ac:dyDescent="0.25">
      <c r="L42" s="15">
        <v>0.33</v>
      </c>
      <c r="M42">
        <v>3.7727200000000001</v>
      </c>
    </row>
    <row r="43" spans="2:13" x14ac:dyDescent="0.25">
      <c r="L43" s="15">
        <v>0.34</v>
      </c>
      <c r="M43">
        <v>3.7766700000000002</v>
      </c>
    </row>
    <row r="44" spans="2:13" x14ac:dyDescent="0.25">
      <c r="L44" s="15">
        <v>0.35000000000000003</v>
      </c>
      <c r="M44">
        <v>3.7805800000000001</v>
      </c>
    </row>
    <row r="45" spans="2:13" x14ac:dyDescent="0.25">
      <c r="L45" s="15">
        <v>0.36</v>
      </c>
      <c r="M45">
        <v>3.7844000000000002</v>
      </c>
    </row>
    <row r="46" spans="2:13" x14ac:dyDescent="0.25">
      <c r="L46" s="15">
        <v>0.37</v>
      </c>
      <c r="M46">
        <v>3.7881999999999998</v>
      </c>
    </row>
    <row r="47" spans="2:13" x14ac:dyDescent="0.25">
      <c r="L47" s="15">
        <v>0.38</v>
      </c>
      <c r="M47">
        <v>3.7919200000000002</v>
      </c>
    </row>
    <row r="48" spans="2:13" x14ac:dyDescent="0.25">
      <c r="L48" s="15">
        <v>0.39</v>
      </c>
      <c r="M48">
        <v>3.7955999999999999</v>
      </c>
    </row>
    <row r="49" spans="12:13" x14ac:dyDescent="0.25">
      <c r="L49" s="15">
        <v>0.4</v>
      </c>
      <c r="M49">
        <v>3.7990699999999999</v>
      </c>
    </row>
    <row r="50" spans="12:13" x14ac:dyDescent="0.25">
      <c r="L50" s="15">
        <v>0.41000000000000003</v>
      </c>
      <c r="M50">
        <v>3.80254</v>
      </c>
    </row>
    <row r="51" spans="12:13" x14ac:dyDescent="0.25">
      <c r="L51" s="15">
        <v>0.42</v>
      </c>
      <c r="M51">
        <v>3.8058900000000002</v>
      </c>
    </row>
    <row r="52" spans="12:13" x14ac:dyDescent="0.25">
      <c r="L52" s="15">
        <v>0.43</v>
      </c>
      <c r="M52">
        <v>3.8092299999999999</v>
      </c>
    </row>
    <row r="53" spans="12:13" x14ac:dyDescent="0.25">
      <c r="L53" s="15">
        <v>0.44</v>
      </c>
      <c r="M53">
        <v>3.8125900000000001</v>
      </c>
    </row>
    <row r="54" spans="12:13" x14ac:dyDescent="0.25">
      <c r="L54" s="15">
        <v>0.45</v>
      </c>
      <c r="M54">
        <v>3.8159800000000001</v>
      </c>
    </row>
    <row r="55" spans="12:13" x14ac:dyDescent="0.25">
      <c r="L55" s="15">
        <v>0.46</v>
      </c>
      <c r="M55">
        <v>3.8193800000000002</v>
      </c>
    </row>
    <row r="56" spans="12:13" x14ac:dyDescent="0.25">
      <c r="L56" s="15">
        <v>0.47000000000000003</v>
      </c>
      <c r="M56">
        <v>3.8228800000000001</v>
      </c>
    </row>
    <row r="57" spans="12:13" x14ac:dyDescent="0.25">
      <c r="L57" s="15">
        <v>0.48</v>
      </c>
      <c r="M57">
        <v>3.8263799999999999</v>
      </c>
    </row>
    <row r="58" spans="12:13" x14ac:dyDescent="0.25">
      <c r="L58" s="15">
        <v>0.49</v>
      </c>
      <c r="M58">
        <v>3.8300200000000002</v>
      </c>
    </row>
    <row r="59" spans="12:13" x14ac:dyDescent="0.25">
      <c r="L59" s="15">
        <v>0.5</v>
      </c>
      <c r="M59">
        <v>3.8336800000000002</v>
      </c>
    </row>
    <row r="60" spans="12:13" x14ac:dyDescent="0.25">
      <c r="L60" s="15">
        <v>0.51</v>
      </c>
      <c r="M60">
        <v>3.8374799999999998</v>
      </c>
    </row>
    <row r="61" spans="12:13" x14ac:dyDescent="0.25">
      <c r="L61" s="15">
        <v>0.52</v>
      </c>
      <c r="M61">
        <v>3.8413300000000001</v>
      </c>
    </row>
    <row r="62" spans="12:13" x14ac:dyDescent="0.25">
      <c r="L62" s="15">
        <v>0.53</v>
      </c>
      <c r="M62">
        <v>3.8452999999999999</v>
      </c>
    </row>
    <row r="63" spans="12:13" x14ac:dyDescent="0.25">
      <c r="L63" s="15">
        <v>0.54</v>
      </c>
      <c r="M63">
        <v>3.8493499999999998</v>
      </c>
    </row>
    <row r="64" spans="12:13" x14ac:dyDescent="0.25">
      <c r="L64" s="15">
        <v>0.55000000000000004</v>
      </c>
      <c r="M64">
        <v>3.8535400000000002</v>
      </c>
    </row>
    <row r="65" spans="12:13" x14ac:dyDescent="0.25">
      <c r="L65" s="15">
        <v>0.56000000000000005</v>
      </c>
      <c r="M65">
        <v>3.8578000000000001</v>
      </c>
    </row>
    <row r="66" spans="12:13" x14ac:dyDescent="0.25">
      <c r="L66" s="15">
        <v>0.57000000000000006</v>
      </c>
      <c r="M66">
        <v>3.8622200000000002</v>
      </c>
    </row>
    <row r="67" spans="12:13" x14ac:dyDescent="0.25">
      <c r="L67" s="15">
        <v>0.57999999999999996</v>
      </c>
      <c r="M67">
        <v>3.8666900000000002</v>
      </c>
    </row>
    <row r="68" spans="12:13" x14ac:dyDescent="0.25">
      <c r="L68" s="15">
        <v>0.59</v>
      </c>
      <c r="M68">
        <v>3.8713600000000001</v>
      </c>
    </row>
    <row r="69" spans="12:13" x14ac:dyDescent="0.25">
      <c r="L69" s="15">
        <v>0.6</v>
      </c>
      <c r="M69">
        <v>3.8761000000000001</v>
      </c>
    </row>
    <row r="70" spans="12:13" x14ac:dyDescent="0.25">
      <c r="L70" s="15">
        <v>0.61</v>
      </c>
      <c r="M70">
        <v>3.8809800000000001</v>
      </c>
    </row>
    <row r="71" spans="12:13" x14ac:dyDescent="0.25">
      <c r="L71" s="15">
        <v>0.62</v>
      </c>
      <c r="M71">
        <v>3.8860100000000002</v>
      </c>
    </row>
    <row r="72" spans="12:13" x14ac:dyDescent="0.25">
      <c r="L72" s="15">
        <v>0.63</v>
      </c>
      <c r="M72">
        <v>3.89114</v>
      </c>
    </row>
    <row r="73" spans="12:13" x14ac:dyDescent="0.25">
      <c r="L73" s="15">
        <v>0.64</v>
      </c>
      <c r="M73">
        <v>3.8964500000000002</v>
      </c>
    </row>
    <row r="74" spans="12:13" x14ac:dyDescent="0.25">
      <c r="L74" s="15">
        <v>0.65</v>
      </c>
      <c r="M74">
        <v>3.9019300000000001</v>
      </c>
    </row>
    <row r="75" spans="12:13" x14ac:dyDescent="0.25">
      <c r="L75" s="15">
        <v>0.66</v>
      </c>
      <c r="M75">
        <v>3.9075700000000002</v>
      </c>
    </row>
    <row r="76" spans="12:13" x14ac:dyDescent="0.25">
      <c r="L76" s="15">
        <v>0.67</v>
      </c>
      <c r="M76">
        <v>3.9134099999999998</v>
      </c>
    </row>
    <row r="77" spans="12:13" x14ac:dyDescent="0.25">
      <c r="L77" s="15">
        <v>0.68</v>
      </c>
      <c r="M77">
        <v>3.91954</v>
      </c>
    </row>
    <row r="78" spans="12:13" x14ac:dyDescent="0.25">
      <c r="L78" s="15">
        <v>0.69000000000000006</v>
      </c>
      <c r="M78">
        <v>3.9258999999999999</v>
      </c>
    </row>
    <row r="79" spans="12:13" x14ac:dyDescent="0.25">
      <c r="L79" s="15">
        <v>0.70000000000000007</v>
      </c>
      <c r="M79">
        <v>3.9325600000000001</v>
      </c>
    </row>
    <row r="80" spans="12:13" x14ac:dyDescent="0.25">
      <c r="L80" s="15">
        <v>0.71</v>
      </c>
      <c r="M80">
        <v>3.9396499999999999</v>
      </c>
    </row>
    <row r="81" spans="12:13" x14ac:dyDescent="0.25">
      <c r="L81" s="15">
        <v>0.72</v>
      </c>
      <c r="M81">
        <v>3.9472800000000001</v>
      </c>
    </row>
    <row r="82" spans="12:13" x14ac:dyDescent="0.25">
      <c r="L82" s="15">
        <v>0.73</v>
      </c>
      <c r="M82">
        <v>3.9555600000000002</v>
      </c>
    </row>
    <row r="83" spans="12:13" x14ac:dyDescent="0.25">
      <c r="L83" s="15">
        <v>0.74</v>
      </c>
      <c r="M83">
        <v>3.9645299999999999</v>
      </c>
    </row>
    <row r="84" spans="12:13" x14ac:dyDescent="0.25">
      <c r="L84" s="15">
        <v>0.75</v>
      </c>
      <c r="M84">
        <v>3.97411</v>
      </c>
    </row>
    <row r="85" spans="12:13" x14ac:dyDescent="0.25">
      <c r="L85" s="15">
        <v>0.76</v>
      </c>
      <c r="M85">
        <v>3.984</v>
      </c>
    </row>
    <row r="86" spans="12:13" x14ac:dyDescent="0.25">
      <c r="L86" s="15">
        <v>0.77</v>
      </c>
      <c r="M86">
        <v>3.99396</v>
      </c>
    </row>
    <row r="87" spans="12:13" x14ac:dyDescent="0.25">
      <c r="L87" s="15">
        <v>0.78</v>
      </c>
      <c r="M87">
        <v>4.0037099999999999</v>
      </c>
    </row>
    <row r="88" spans="12:13" x14ac:dyDescent="0.25">
      <c r="L88" s="15">
        <v>0.79</v>
      </c>
      <c r="M88">
        <v>4.0132199999999996</v>
      </c>
    </row>
    <row r="89" spans="12:13" x14ac:dyDescent="0.25">
      <c r="L89" s="15">
        <v>0.8</v>
      </c>
      <c r="M89">
        <v>4.0224900000000003</v>
      </c>
    </row>
    <row r="90" spans="12:13" x14ac:dyDescent="0.25">
      <c r="L90" s="15">
        <v>0.81</v>
      </c>
      <c r="M90">
        <v>4.0315599999999998</v>
      </c>
    </row>
    <row r="91" spans="12:13" x14ac:dyDescent="0.25">
      <c r="L91" s="15">
        <v>0.82000000000000006</v>
      </c>
      <c r="M91">
        <v>4.0404600000000004</v>
      </c>
    </row>
    <row r="92" spans="12:13" x14ac:dyDescent="0.25">
      <c r="L92" s="15">
        <v>0.83000000000000007</v>
      </c>
      <c r="M92">
        <v>4.0492499999999998</v>
      </c>
    </row>
    <row r="93" spans="12:13" x14ac:dyDescent="0.25">
      <c r="L93" s="15">
        <v>0.84</v>
      </c>
      <c r="M93">
        <v>4.0579200000000002</v>
      </c>
    </row>
    <row r="94" spans="12:13" x14ac:dyDescent="0.25">
      <c r="L94" s="15">
        <v>0.85</v>
      </c>
      <c r="M94">
        <v>4.0664999999999996</v>
      </c>
    </row>
    <row r="95" spans="12:13" x14ac:dyDescent="0.25">
      <c r="L95" s="15">
        <v>0.86</v>
      </c>
      <c r="M95">
        <v>4.0751200000000001</v>
      </c>
    </row>
    <row r="96" spans="12:13" x14ac:dyDescent="0.25">
      <c r="L96" s="15">
        <v>0.87</v>
      </c>
      <c r="M96">
        <v>4.0837899999999996</v>
      </c>
    </row>
    <row r="97" spans="12:13" x14ac:dyDescent="0.25">
      <c r="L97" s="15">
        <v>0.88</v>
      </c>
      <c r="M97">
        <v>4.0924800000000001</v>
      </c>
    </row>
    <row r="98" spans="12:13" x14ac:dyDescent="0.25">
      <c r="L98" s="15">
        <v>0.89</v>
      </c>
      <c r="M98">
        <v>4.10121</v>
      </c>
    </row>
    <row r="99" spans="12:13" x14ac:dyDescent="0.25">
      <c r="L99" s="15">
        <v>0.9</v>
      </c>
      <c r="M99">
        <v>4.1099600000000001</v>
      </c>
    </row>
    <row r="100" spans="12:13" x14ac:dyDescent="0.25">
      <c r="L100" s="15">
        <v>0.91</v>
      </c>
      <c r="M100">
        <v>4.1187500000000004</v>
      </c>
    </row>
    <row r="101" spans="12:13" x14ac:dyDescent="0.25">
      <c r="L101" s="15">
        <v>0.92</v>
      </c>
      <c r="M101">
        <v>4.12758</v>
      </c>
    </row>
    <row r="102" spans="12:13" x14ac:dyDescent="0.25">
      <c r="L102" s="15">
        <v>0.93</v>
      </c>
      <c r="M102">
        <v>4.1364400000000003</v>
      </c>
    </row>
    <row r="103" spans="12:13" x14ac:dyDescent="0.25">
      <c r="L103" s="15">
        <v>0.94000000000000006</v>
      </c>
      <c r="M103">
        <v>4.1453600000000002</v>
      </c>
    </row>
    <row r="104" spans="12:13" x14ac:dyDescent="0.25">
      <c r="L104" s="15">
        <v>0.95000000000000007</v>
      </c>
      <c r="M104">
        <v>4.1543400000000004</v>
      </c>
    </row>
    <row r="105" spans="12:13" x14ac:dyDescent="0.25">
      <c r="L105" s="15">
        <v>0.96</v>
      </c>
      <c r="M105">
        <v>4.1633699999999996</v>
      </c>
    </row>
    <row r="106" spans="12:13" x14ac:dyDescent="0.25">
      <c r="L106" s="15">
        <v>0.97</v>
      </c>
      <c r="M106">
        <v>4.1724800000000002</v>
      </c>
    </row>
    <row r="107" spans="12:13" x14ac:dyDescent="0.25">
      <c r="L107" s="15">
        <v>0.98</v>
      </c>
      <c r="M107">
        <v>4.1816300000000002</v>
      </c>
    </row>
    <row r="108" spans="12:13" x14ac:dyDescent="0.25">
      <c r="L108" s="15">
        <v>0.99</v>
      </c>
      <c r="M108">
        <v>4.1907899999999998</v>
      </c>
    </row>
    <row r="109" spans="12:13" x14ac:dyDescent="0.25">
      <c r="L109" s="15">
        <v>1</v>
      </c>
      <c r="M109" s="14">
        <v>4.2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8"/>
  <sheetViews>
    <sheetView topLeftCell="A12" workbookViewId="0">
      <selection activeCell="F32" sqref="F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07-Dec-2023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  <row r="38" spans="2:2" x14ac:dyDescent="0.25">
      <c r="B38" s="18" t="s">
        <v>109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N30" sqref="N30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07-Dec-2023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512B8-7562-4C37-BC11-2A010FEFC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Report</vt:lpstr>
      <vt:lpstr>Data</vt:lpstr>
      <vt:lpstr>Z22FH_SOC</vt:lpstr>
      <vt:lpstr>Formats</vt:lpstr>
      <vt:lpstr>Lists</vt:lpstr>
      <vt:lpstr>_nData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2023-12-06T20:31:03Z</cp:lastPrinted>
  <dcterms:created xsi:type="dcterms:W3CDTF">2021-09-27T12:19:57Z</dcterms:created>
  <dcterms:modified xsi:type="dcterms:W3CDTF">2023-12-07T13:55:40Z</dcterms:modified>
</cp:coreProperties>
</file>