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F0C55AA-A081-4063-A6FE-2057DFCEBB66}"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H9" i="35" s="1"/>
  <c r="K9" i="35" s="1"/>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11" i="35" l="1"/>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<sst xmlns="http://schemas.openxmlformats.org/spreadsheetml/2006/main" count="6422" uniqueCount="2850">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</sst>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3">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2"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7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139</xdr:row>
          <xdr:rowOff>10551</xdr:rowOff>
        </xdr:from>
        <xdr:to>
          <xdr:col>24</xdr:col>
          <xdr:colOff>0</xdr:colOff>
          <xdr:row>170</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258"/>
                </a:ext>
              </a:extLst>
            </xdr:cNvPicPr>
          </xdr:nvPicPr>
          <xdr:blipFill>
            <a:blip xmlns:r="http://schemas.openxmlformats.org/officeDocument/2006/relationships" r:embed="rId1"/>
            <a:srcRect/>
            <a:stretch>
              <a:fillRect/>
            </a:stretch>
          </xdr:blipFill>
          <xdr:spPr bwMode="auto">
            <a:xfrm>
              <a:off x="4427616" y="23823051"/>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0</v>
    <v>8</v>
    <v>531</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0x7FD37F498920&gt;</v>
    <v>7</v>
    <v>2</v>
  </rv>
  <rv s="7">
    <v>1</v>
    <v>5</v>
    <v>Magnifying glass outline</v>
  </rv>
</rvData>
</file>

<file path=xl/richData/rdrichvaluestructure.xml><?xml version="1.0" encoding="utf-8"?>
<rvStructures xmlns="http://schemas.microsoft.com/office/spreadsheetml/2017/richdata" count="8">
  <s t="_error">
    <k n="colOffset" t="i"/>
    <k n="errorType" t="i"/>
    <k n="rwOffset"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E3" sqref="E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8">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8">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8">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8">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8">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8">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8">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8">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8">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8">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8">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8">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8">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8">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8">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8">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8">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8">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8">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8">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8">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8">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8">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8">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8">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8">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8">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8">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8">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8">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8">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4" activePane="bottomLeft" state="frozen"/>
      <selection activeCell="P541" sqref="P541"/>
      <selection pane="bottomLeft" activeCell="F174" sqref="F17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c r="B5" s="41" t="str" cm="1">
        <f t="array" aca="1" ref="B5:B171" ca="1">TEXT(DATE(2026,1,_xlfn.SEQUENCE(1+_xlfn.DAYS(TODAY(),DATE(2026,1,1)))),"dd-mmm")</f>
        <v>01-Jan</v>
      </c>
      <c r="C5" s="5">
        <v>1</v>
      </c>
      <c r="D5" s="5">
        <v>1</v>
      </c>
      <c r="E5" s="5">
        <v>0</v>
      </c>
      <c r="F5" s="5">
        <v>0</v>
      </c>
      <c r="G5" s="5">
        <v>1</v>
      </c>
      <c r="H5" s="5">
        <v>1</v>
      </c>
      <c r="I5" s="5">
        <v>1</v>
      </c>
      <c r="J5" s="5">
        <v>1</v>
      </c>
      <c r="K5" s="5">
        <v>1</v>
      </c>
      <c r="L5" cm="1">
        <f t="array" aca="1" ref="L5:L171" ca="1">_xlfn.BYROW(_xlfn.TAKE(Banded,,1),_xleta.WEEKNUM)</f>
        <v>1</v>
      </c>
      <c r="M5" cm="1">
        <f t="array" ref="M5:M171">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1"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1" t="str">
        <f ca="1"/>
        <v>25-Jan</v>
      </c>
      <c r="C29" s="5">
        <v>1</v>
      </c>
      <c r="D29" s="5">
        <v>1</v>
      </c>
      <c r="E29" s="5">
        <v>0</v>
      </c>
      <c r="F29" s="5">
        <v>1</v>
      </c>
      <c r="G29" s="5">
        <v>1</v>
      </c>
      <c r="H29" s="5">
        <v>1</v>
      </c>
      <c r="I29" s="5">
        <v>1</v>
      </c>
      <c r="J29" s="5">
        <v>1</v>
      </c>
      <c r="K29" s="5">
        <v>1</v>
      </c>
      <c r="L29">
        <f ca="1"/>
        <v>5</v>
      </c>
      <c r="M29">
        <v>8</v>
      </c>
      <c r="O29" s="38">
        <f ca="1"/>
        <v>25</v>
      </c>
      <c r="P29" s="5">
        <f ca="1"/>
        <v>2</v>
      </c>
      <c r="Q29" s="5">
        <f ca="1"/>
        <v>3</v>
      </c>
      <c r="R29" s="5">
        <f ca="1"/>
        <v>2</v>
      </c>
      <c r="S29" s="5">
        <f ca="1"/>
        <v>2</v>
      </c>
      <c r="T29" s="5">
        <f ca="1"/>
        <v>2</v>
      </c>
      <c r="U29" s="5">
        <f ca="1"/>
        <v>2</v>
      </c>
      <c r="V29" s="5">
        <f ca="1"/>
        <v>2</v>
      </c>
      <c r="W29" s="5">
        <f ca="1"/>
        <v>2</v>
      </c>
      <c r="X29" s="5">
        <f ca="1"/>
        <v>3</v>
      </c>
    </row>
    <row r="30" spans="2:24">
      <c r="B30" s="41" t="str">
        <f ca="1"/>
        <v>26-Jan</v>
      </c>
      <c r="C30" s="5">
        <v>1</v>
      </c>
      <c r="D30" s="5">
        <v>1</v>
      </c>
      <c r="E30" s="5">
        <v>1</v>
      </c>
      <c r="F30" s="5">
        <v>1</v>
      </c>
      <c r="G30" s="5">
        <v>1</v>
      </c>
      <c r="H30" s="5">
        <v>1</v>
      </c>
      <c r="I30" s="5">
        <v>1</v>
      </c>
      <c r="J30" s="5">
        <v>1</v>
      </c>
      <c r="K30" s="5">
        <v>1</v>
      </c>
      <c r="L30">
        <f ca="1"/>
        <v>5</v>
      </c>
      <c r="M30">
        <v>9</v>
      </c>
      <c r="O30" s="38"/>
    </row>
    <row r="31" spans="2:24">
      <c r="B31" s="41" t="str">
        <f ca="1"/>
        <v>27-Jan</v>
      </c>
      <c r="C31" s="5">
        <v>1</v>
      </c>
      <c r="D31" s="5">
        <v>1</v>
      </c>
      <c r="E31" s="5">
        <v>1</v>
      </c>
      <c r="F31" s="5">
        <v>1</v>
      </c>
      <c r="G31" s="5">
        <v>1</v>
      </c>
      <c r="H31" s="5">
        <v>1</v>
      </c>
      <c r="I31" s="5">
        <v>1</v>
      </c>
      <c r="J31" s="5">
        <v>1</v>
      </c>
      <c r="K31" s="5">
        <v>1</v>
      </c>
      <c r="L31">
        <f ca="1"/>
        <v>5</v>
      </c>
      <c r="M31">
        <v>9</v>
      </c>
      <c r="O31" s="38"/>
    </row>
    <row r="32" spans="2:24">
      <c r="B32" s="41" t="str">
        <f ca="1"/>
        <v>28-Jan</v>
      </c>
      <c r="C32" s="5">
        <v>1</v>
      </c>
      <c r="D32" s="5">
        <v>1</v>
      </c>
      <c r="E32" s="5">
        <v>0</v>
      </c>
      <c r="F32" s="5">
        <v>1</v>
      </c>
      <c r="G32" s="5">
        <v>1</v>
      </c>
      <c r="H32" s="5">
        <v>1</v>
      </c>
      <c r="I32" s="5">
        <v>1</v>
      </c>
      <c r="J32" s="5">
        <v>1</v>
      </c>
      <c r="K32" s="5">
        <v>1</v>
      </c>
      <c r="L32">
        <f ca="1"/>
        <v>5</v>
      </c>
      <c r="M32">
        <v>8</v>
      </c>
      <c r="O32" s="38"/>
    </row>
    <row r="33" spans="2:15">
      <c r="B33" s="41" t="str">
        <f ca="1"/>
        <v>29-Jan</v>
      </c>
      <c r="C33" s="5">
        <v>1</v>
      </c>
      <c r="D33" s="5">
        <v>1</v>
      </c>
      <c r="E33" s="5">
        <v>1</v>
      </c>
      <c r="F33" s="5">
        <v>1</v>
      </c>
      <c r="G33" s="5">
        <v>1</v>
      </c>
      <c r="H33" s="5">
        <v>1</v>
      </c>
      <c r="I33" s="5">
        <v>1</v>
      </c>
      <c r="J33" s="5">
        <v>1</v>
      </c>
      <c r="K33" s="5">
        <v>1</v>
      </c>
      <c r="L33">
        <f ca="1"/>
        <v>5</v>
      </c>
      <c r="M33">
        <v>9</v>
      </c>
      <c r="O33" s="38"/>
    </row>
    <row r="34" spans="2:15">
      <c r="B34" s="41" t="str">
        <f ca="1"/>
        <v>30-Jan</v>
      </c>
      <c r="C34" s="5">
        <v>1</v>
      </c>
      <c r="D34" s="5">
        <v>1</v>
      </c>
      <c r="E34" s="5">
        <v>1</v>
      </c>
      <c r="F34" s="5">
        <v>1</v>
      </c>
      <c r="G34" s="5">
        <v>1</v>
      </c>
      <c r="H34" s="5">
        <v>1</v>
      </c>
      <c r="I34" s="5">
        <v>1</v>
      </c>
      <c r="J34" s="5">
        <v>1</v>
      </c>
      <c r="K34" s="5">
        <v>1</v>
      </c>
      <c r="L34">
        <f ca="1"/>
        <v>5</v>
      </c>
      <c r="M34">
        <v>9</v>
      </c>
      <c r="O34" s="38"/>
    </row>
    <row r="35" spans="2:15">
      <c r="B35" s="41" t="str">
        <f ca="1"/>
        <v>31-Jan</v>
      </c>
      <c r="C35" s="5">
        <v>1</v>
      </c>
      <c r="D35" s="5">
        <v>1</v>
      </c>
      <c r="E35" s="5">
        <v>0</v>
      </c>
      <c r="F35" s="5">
        <v>1</v>
      </c>
      <c r="G35" s="5">
        <v>1</v>
      </c>
      <c r="H35" s="5">
        <v>1</v>
      </c>
      <c r="I35" s="5">
        <v>1</v>
      </c>
      <c r="J35" s="5">
        <v>1</v>
      </c>
      <c r="K35" s="5">
        <v>1</v>
      </c>
      <c r="L35">
        <f ca="1"/>
        <v>5</v>
      </c>
      <c r="M35">
        <v>8</v>
      </c>
      <c r="O35" s="38"/>
    </row>
    <row r="36" spans="2:15">
      <c r="B36" s="41" t="str">
        <f ca="1"/>
        <v>01-Feb</v>
      </c>
      <c r="C36" s="5">
        <v>1</v>
      </c>
      <c r="D36" s="5">
        <v>1</v>
      </c>
      <c r="E36" s="5">
        <v>1</v>
      </c>
      <c r="F36" s="5">
        <v>1</v>
      </c>
      <c r="G36" s="5">
        <v>1</v>
      </c>
      <c r="H36" s="5">
        <v>1</v>
      </c>
      <c r="I36" s="5">
        <v>1</v>
      </c>
      <c r="J36" s="5">
        <v>1</v>
      </c>
      <c r="K36" s="5">
        <v>1</v>
      </c>
      <c r="L36">
        <f ca="1"/>
        <v>6</v>
      </c>
      <c r="M36">
        <v>9</v>
      </c>
      <c r="O36" s="38"/>
    </row>
    <row r="37" spans="2:15">
      <c r="B37" s="41" t="str">
        <f ca="1"/>
        <v>02-Feb</v>
      </c>
      <c r="C37" s="5">
        <v>1</v>
      </c>
      <c r="D37" s="5">
        <v>1</v>
      </c>
      <c r="E37" s="5">
        <v>0</v>
      </c>
      <c r="F37" s="5">
        <v>1</v>
      </c>
      <c r="G37" s="5">
        <v>1</v>
      </c>
      <c r="H37" s="5">
        <v>1</v>
      </c>
      <c r="I37" s="5">
        <v>1</v>
      </c>
      <c r="J37" s="5">
        <v>1</v>
      </c>
      <c r="K37" s="5">
        <v>1</v>
      </c>
      <c r="L37">
        <f ca="1"/>
        <v>6</v>
      </c>
      <c r="M37">
        <v>8</v>
      </c>
      <c r="O37" s="38"/>
    </row>
    <row r="38" spans="2:15">
      <c r="B38" s="41" t="str">
        <f ca="1"/>
        <v>03-Feb</v>
      </c>
      <c r="C38" s="5">
        <v>1</v>
      </c>
      <c r="D38" s="5">
        <v>1</v>
      </c>
      <c r="E38" s="5">
        <v>0</v>
      </c>
      <c r="F38" s="5">
        <v>1</v>
      </c>
      <c r="G38" s="5">
        <v>1</v>
      </c>
      <c r="H38" s="5">
        <v>1</v>
      </c>
      <c r="I38" s="5">
        <v>1</v>
      </c>
      <c r="J38" s="5">
        <v>1</v>
      </c>
      <c r="K38" s="5">
        <v>1</v>
      </c>
      <c r="L38">
        <f ca="1"/>
        <v>6</v>
      </c>
      <c r="M38">
        <v>8</v>
      </c>
      <c r="O38" s="38"/>
    </row>
    <row r="39" spans="2:15">
      <c r="B39" s="41" t="str">
        <f ca="1"/>
        <v>04-Feb</v>
      </c>
      <c r="C39" s="5">
        <v>1</v>
      </c>
      <c r="D39" s="5">
        <v>1</v>
      </c>
      <c r="E39" s="5">
        <v>0</v>
      </c>
      <c r="F39" s="5">
        <v>1</v>
      </c>
      <c r="G39" s="5">
        <v>1</v>
      </c>
      <c r="H39" s="5">
        <v>1</v>
      </c>
      <c r="I39" s="5">
        <v>1</v>
      </c>
      <c r="J39" s="5">
        <v>1</v>
      </c>
      <c r="K39" s="5">
        <v>1</v>
      </c>
      <c r="L39">
        <f ca="1"/>
        <v>6</v>
      </c>
      <c r="M39">
        <v>8</v>
      </c>
      <c r="O39" s="38"/>
    </row>
    <row r="40" spans="2:15">
      <c r="B40" s="41" t="str">
        <f ca="1"/>
        <v>05-Feb</v>
      </c>
      <c r="C40" s="5">
        <v>1</v>
      </c>
      <c r="D40" s="5">
        <v>1</v>
      </c>
      <c r="E40" s="5">
        <v>1</v>
      </c>
      <c r="F40" s="5">
        <v>1</v>
      </c>
      <c r="G40" s="5">
        <v>1</v>
      </c>
      <c r="H40" s="5">
        <v>1</v>
      </c>
      <c r="I40" s="5">
        <v>1</v>
      </c>
      <c r="J40" s="5">
        <v>1</v>
      </c>
      <c r="K40" s="5">
        <v>1</v>
      </c>
      <c r="L40">
        <f ca="1"/>
        <v>6</v>
      </c>
      <c r="M40">
        <v>9</v>
      </c>
      <c r="O40" s="38"/>
    </row>
    <row r="41" spans="2:15">
      <c r="B41" s="41" t="str">
        <f ca="1"/>
        <v>06-Feb</v>
      </c>
      <c r="C41" s="5">
        <v>1</v>
      </c>
      <c r="D41" s="5">
        <v>1</v>
      </c>
      <c r="E41" s="5">
        <v>1</v>
      </c>
      <c r="F41" s="5">
        <v>1</v>
      </c>
      <c r="G41" s="5">
        <v>1</v>
      </c>
      <c r="H41" s="5">
        <v>1</v>
      </c>
      <c r="I41" s="5">
        <v>1</v>
      </c>
      <c r="J41" s="5">
        <v>1</v>
      </c>
      <c r="K41" s="5">
        <v>1</v>
      </c>
      <c r="L41">
        <f ca="1"/>
        <v>6</v>
      </c>
      <c r="M41">
        <v>9</v>
      </c>
      <c r="O41" s="38"/>
    </row>
    <row r="42" spans="2:15">
      <c r="B42" s="41" t="str">
        <f ca="1"/>
        <v>07-Feb</v>
      </c>
      <c r="C42" s="5">
        <v>1</v>
      </c>
      <c r="D42" s="5">
        <v>1</v>
      </c>
      <c r="E42" s="5">
        <v>0</v>
      </c>
      <c r="F42" s="5">
        <v>1</v>
      </c>
      <c r="G42" s="5">
        <v>1</v>
      </c>
      <c r="H42" s="5">
        <v>1</v>
      </c>
      <c r="I42" s="5">
        <v>1</v>
      </c>
      <c r="J42" s="5">
        <v>1</v>
      </c>
      <c r="K42" s="5">
        <v>1</v>
      </c>
      <c r="L42">
        <f ca="1"/>
        <v>6</v>
      </c>
      <c r="M42">
        <v>8</v>
      </c>
      <c r="O42" s="38"/>
    </row>
    <row r="43" spans="2:15">
      <c r="B43" s="41" t="str">
        <f ca="1"/>
        <v>08-Feb</v>
      </c>
      <c r="C43" s="5">
        <v>1</v>
      </c>
      <c r="D43" s="5">
        <v>1</v>
      </c>
      <c r="E43" s="5">
        <v>1</v>
      </c>
      <c r="F43" s="5">
        <v>1</v>
      </c>
      <c r="G43" s="5">
        <v>1</v>
      </c>
      <c r="H43" s="5">
        <v>1</v>
      </c>
      <c r="I43" s="5">
        <v>1</v>
      </c>
      <c r="J43" s="5">
        <v>1</v>
      </c>
      <c r="K43" s="5">
        <v>1</v>
      </c>
      <c r="L43">
        <f ca="1"/>
        <v>7</v>
      </c>
      <c r="M43">
        <v>9</v>
      </c>
      <c r="O43" s="38"/>
    </row>
    <row r="44" spans="2:15">
      <c r="B44" s="41" t="str">
        <f ca="1"/>
        <v>09-Feb</v>
      </c>
      <c r="C44" s="5">
        <v>1</v>
      </c>
      <c r="D44" s="5">
        <v>1</v>
      </c>
      <c r="E44" s="5">
        <v>1</v>
      </c>
      <c r="F44" s="5">
        <v>1</v>
      </c>
      <c r="G44" s="5">
        <v>1</v>
      </c>
      <c r="H44" s="5">
        <v>1</v>
      </c>
      <c r="I44" s="5">
        <v>1</v>
      </c>
      <c r="J44" s="5">
        <v>1</v>
      </c>
      <c r="K44" s="5">
        <v>1</v>
      </c>
      <c r="L44">
        <f ca="1"/>
        <v>7</v>
      </c>
      <c r="M44">
        <v>9</v>
      </c>
      <c r="O44" s="38"/>
    </row>
    <row r="45" spans="2:15">
      <c r="B45" s="41" t="str">
        <f ca="1"/>
        <v>10-Feb</v>
      </c>
      <c r="C45" s="46">
        <v>1</v>
      </c>
      <c r="D45" s="5">
        <v>1</v>
      </c>
      <c r="E45" s="5">
        <v>0</v>
      </c>
      <c r="F45" s="5">
        <v>1</v>
      </c>
      <c r="G45" s="5">
        <v>1</v>
      </c>
      <c r="H45" s="5">
        <v>1</v>
      </c>
      <c r="I45" s="5">
        <v>1</v>
      </c>
      <c r="J45" s="5">
        <v>1</v>
      </c>
      <c r="K45" s="5">
        <v>1</v>
      </c>
      <c r="L45">
        <f ca="1"/>
        <v>7</v>
      </c>
      <c r="M45">
        <v>8</v>
      </c>
      <c r="O45" s="38"/>
    </row>
    <row r="46" spans="2:15">
      <c r="B46" s="41" t="str">
        <f ca="1"/>
        <v>11-Feb</v>
      </c>
      <c r="C46" s="5">
        <v>1</v>
      </c>
      <c r="D46" s="5">
        <v>1</v>
      </c>
      <c r="E46" s="5">
        <v>0</v>
      </c>
      <c r="F46" s="5">
        <v>1</v>
      </c>
      <c r="G46" s="5">
        <v>1</v>
      </c>
      <c r="H46" s="5">
        <v>1</v>
      </c>
      <c r="I46" s="5">
        <v>1</v>
      </c>
      <c r="J46" s="5">
        <v>1</v>
      </c>
      <c r="K46" s="5">
        <v>1</v>
      </c>
      <c r="L46">
        <f ca="1"/>
        <v>7</v>
      </c>
      <c r="M46">
        <v>8</v>
      </c>
      <c r="O46" s="38"/>
    </row>
    <row r="47" spans="2:15">
      <c r="B47" s="41" t="str">
        <f ca="1"/>
        <v>12-Feb</v>
      </c>
      <c r="C47" s="5">
        <v>1</v>
      </c>
      <c r="D47" s="5">
        <v>1</v>
      </c>
      <c r="E47" s="5">
        <v>0</v>
      </c>
      <c r="F47" s="46">
        <v>1</v>
      </c>
      <c r="G47" s="5">
        <v>1</v>
      </c>
      <c r="H47" s="5">
        <v>1</v>
      </c>
      <c r="I47" s="5">
        <v>1</v>
      </c>
      <c r="J47" s="5">
        <v>1</v>
      </c>
      <c r="K47" s="5">
        <v>1</v>
      </c>
      <c r="L47">
        <f ca="1"/>
        <v>7</v>
      </c>
      <c r="M47">
        <v>8</v>
      </c>
      <c r="O47" s="38"/>
    </row>
    <row r="48" spans="2:15">
      <c r="B48" s="41" t="str">
        <f ca="1"/>
        <v>13-Feb</v>
      </c>
      <c r="C48" s="5">
        <v>1</v>
      </c>
      <c r="D48" s="5">
        <v>1</v>
      </c>
      <c r="E48" s="5">
        <v>1</v>
      </c>
      <c r="F48" s="5">
        <v>1</v>
      </c>
      <c r="G48" s="5">
        <v>1</v>
      </c>
      <c r="H48" s="5">
        <v>1</v>
      </c>
      <c r="I48" s="5">
        <v>1</v>
      </c>
      <c r="J48" s="5">
        <v>1</v>
      </c>
      <c r="K48" s="5">
        <v>1</v>
      </c>
      <c r="L48">
        <f ca="1"/>
        <v>7</v>
      </c>
      <c r="M48">
        <v>9</v>
      </c>
      <c r="O48" s="38"/>
    </row>
    <row r="49" spans="2:15">
      <c r="B49" s="41" t="str">
        <f ca="1"/>
        <v>14-Feb</v>
      </c>
      <c r="C49" s="5">
        <v>1</v>
      </c>
      <c r="D49" s="5">
        <v>1</v>
      </c>
      <c r="E49" s="5">
        <v>1</v>
      </c>
      <c r="F49" s="5">
        <v>1</v>
      </c>
      <c r="G49" s="5">
        <v>1</v>
      </c>
      <c r="H49" s="5">
        <v>1</v>
      </c>
      <c r="I49" s="5">
        <v>1</v>
      </c>
      <c r="J49" s="5">
        <v>1</v>
      </c>
      <c r="K49" s="5">
        <v>1</v>
      </c>
      <c r="L49">
        <f ca="1"/>
        <v>7</v>
      </c>
      <c r="M49">
        <v>9</v>
      </c>
      <c r="O49" s="38"/>
    </row>
    <row r="50" spans="2:15">
      <c r="B50" s="41" t="str">
        <f ca="1"/>
        <v>15-Feb</v>
      </c>
      <c r="C50" s="5">
        <v>1</v>
      </c>
      <c r="D50" s="5">
        <v>1</v>
      </c>
      <c r="E50" s="5">
        <v>1</v>
      </c>
      <c r="F50" s="5">
        <v>1</v>
      </c>
      <c r="G50" s="5">
        <v>1</v>
      </c>
      <c r="H50" s="5">
        <v>1</v>
      </c>
      <c r="I50" s="5">
        <v>1</v>
      </c>
      <c r="J50" s="5">
        <v>1</v>
      </c>
      <c r="K50" s="5">
        <v>1</v>
      </c>
      <c r="L50">
        <f ca="1"/>
        <v>8</v>
      </c>
      <c r="M50">
        <v>9</v>
      </c>
      <c r="O50" s="38"/>
    </row>
    <row r="51" spans="2:15">
      <c r="B51" s="41" t="str">
        <f ca="1"/>
        <v>16-Feb</v>
      </c>
      <c r="C51" s="5">
        <v>1</v>
      </c>
      <c r="D51" s="5">
        <v>1</v>
      </c>
      <c r="E51" s="5">
        <v>1</v>
      </c>
      <c r="F51" s="5">
        <v>1</v>
      </c>
      <c r="G51" s="5">
        <v>1</v>
      </c>
      <c r="H51" s="5">
        <v>1</v>
      </c>
      <c r="I51" s="5">
        <v>1</v>
      </c>
      <c r="J51" s="5">
        <v>1</v>
      </c>
      <c r="K51" s="5">
        <v>1</v>
      </c>
      <c r="L51">
        <f ca="1"/>
        <v>8</v>
      </c>
      <c r="M51">
        <v>9</v>
      </c>
      <c r="O51" s="38"/>
    </row>
    <row r="52" spans="2:15">
      <c r="B52" s="41" t="str">
        <f ca="1"/>
        <v>17-Feb</v>
      </c>
      <c r="C52" s="5">
        <v>1</v>
      </c>
      <c r="D52" s="5">
        <v>1</v>
      </c>
      <c r="E52" s="5">
        <v>0</v>
      </c>
      <c r="F52" s="5">
        <v>1</v>
      </c>
      <c r="G52" s="5">
        <v>1</v>
      </c>
      <c r="H52" s="5">
        <v>1</v>
      </c>
      <c r="I52" s="5">
        <v>1</v>
      </c>
      <c r="J52" s="5">
        <v>1</v>
      </c>
      <c r="K52" s="5">
        <v>1</v>
      </c>
      <c r="L52">
        <f ca="1"/>
        <v>8</v>
      </c>
      <c r="M52">
        <v>8</v>
      </c>
      <c r="O52" s="38"/>
    </row>
    <row r="53" spans="2:15">
      <c r="B53" s="41" t="str">
        <f ca="1"/>
        <v>18-Feb</v>
      </c>
      <c r="C53" s="5">
        <v>1</v>
      </c>
      <c r="D53" s="5">
        <v>1</v>
      </c>
      <c r="E53" s="5">
        <v>1</v>
      </c>
      <c r="F53" s="5">
        <v>1</v>
      </c>
      <c r="G53" s="5">
        <v>1</v>
      </c>
      <c r="H53" s="5">
        <v>1</v>
      </c>
      <c r="I53" s="5">
        <v>1</v>
      </c>
      <c r="J53" s="5">
        <v>1</v>
      </c>
      <c r="K53" s="5">
        <v>1</v>
      </c>
      <c r="L53">
        <f ca="1"/>
        <v>8</v>
      </c>
      <c r="M53">
        <v>9</v>
      </c>
      <c r="O53" s="38"/>
    </row>
    <row r="54" spans="2:15">
      <c r="B54" s="41" t="str">
        <f ca="1"/>
        <v>19-Feb</v>
      </c>
      <c r="C54" s="5">
        <v>1</v>
      </c>
      <c r="D54" s="5">
        <v>1</v>
      </c>
      <c r="E54" s="5">
        <v>0</v>
      </c>
      <c r="F54" s="5">
        <v>1</v>
      </c>
      <c r="G54" s="5">
        <v>1</v>
      </c>
      <c r="H54" s="5">
        <v>1</v>
      </c>
      <c r="I54" s="5">
        <v>1</v>
      </c>
      <c r="J54" s="5">
        <v>1</v>
      </c>
      <c r="K54" s="5">
        <v>1</v>
      </c>
      <c r="L54">
        <f ca="1"/>
        <v>8</v>
      </c>
      <c r="M54">
        <v>8</v>
      </c>
      <c r="O54" s="38"/>
    </row>
    <row r="55" spans="2:15">
      <c r="B55" s="41" t="str">
        <f ca="1"/>
        <v>20-Feb</v>
      </c>
      <c r="C55" s="5">
        <v>1</v>
      </c>
      <c r="D55" s="5">
        <v>1</v>
      </c>
      <c r="E55" s="5">
        <v>0</v>
      </c>
      <c r="F55" s="5">
        <v>1</v>
      </c>
      <c r="G55" s="5">
        <v>1</v>
      </c>
      <c r="H55" s="5">
        <v>1</v>
      </c>
      <c r="I55" s="5">
        <v>1</v>
      </c>
      <c r="J55" s="5">
        <v>1</v>
      </c>
      <c r="K55" s="5">
        <v>1</v>
      </c>
      <c r="L55">
        <f ca="1"/>
        <v>8</v>
      </c>
      <c r="M55">
        <v>8</v>
      </c>
      <c r="O55" s="38"/>
    </row>
    <row r="56" spans="2:15">
      <c r="B56" s="41" t="str">
        <f ca="1"/>
        <v>21-Feb</v>
      </c>
      <c r="C56" s="5">
        <v>1</v>
      </c>
      <c r="D56" s="5">
        <v>1</v>
      </c>
      <c r="E56" s="5">
        <v>1</v>
      </c>
      <c r="F56" s="5">
        <v>1</v>
      </c>
      <c r="G56" s="5">
        <v>1</v>
      </c>
      <c r="H56" s="5">
        <v>1</v>
      </c>
      <c r="I56" s="5">
        <v>1</v>
      </c>
      <c r="J56" s="5">
        <v>1</v>
      </c>
      <c r="K56" s="5">
        <v>1</v>
      </c>
      <c r="L56">
        <f ca="1"/>
        <v>8</v>
      </c>
      <c r="M56">
        <v>9</v>
      </c>
      <c r="O56" s="38"/>
    </row>
    <row r="57" spans="2:15">
      <c r="B57" s="41" t="str">
        <f ca="1"/>
        <v>22-Feb</v>
      </c>
      <c r="C57" s="5">
        <v>1</v>
      </c>
      <c r="D57" s="5">
        <v>1</v>
      </c>
      <c r="E57" s="5">
        <v>0</v>
      </c>
      <c r="F57" s="5">
        <v>1</v>
      </c>
      <c r="G57" s="5">
        <v>1</v>
      </c>
      <c r="H57" s="5">
        <v>1</v>
      </c>
      <c r="I57" s="5">
        <v>1</v>
      </c>
      <c r="J57" s="5">
        <v>1</v>
      </c>
      <c r="K57" s="5">
        <v>1</v>
      </c>
      <c r="L57">
        <f ca="1"/>
        <v>9</v>
      </c>
      <c r="M57">
        <v>8</v>
      </c>
      <c r="O57" s="38"/>
    </row>
    <row r="58" spans="2:15">
      <c r="B58" s="41" t="str">
        <f ca="1"/>
        <v>23-Feb</v>
      </c>
      <c r="C58" s="5">
        <v>1</v>
      </c>
      <c r="D58" s="5">
        <v>1</v>
      </c>
      <c r="E58" s="5">
        <v>0</v>
      </c>
      <c r="F58" s="5">
        <v>0</v>
      </c>
      <c r="G58" s="5">
        <v>1</v>
      </c>
      <c r="H58" s="5">
        <v>1</v>
      </c>
      <c r="I58" s="5">
        <v>1</v>
      </c>
      <c r="J58" s="5">
        <v>1</v>
      </c>
      <c r="K58" s="5">
        <v>1</v>
      </c>
      <c r="L58">
        <f ca="1"/>
        <v>9</v>
      </c>
      <c r="M58">
        <v>7</v>
      </c>
      <c r="O58" s="38"/>
    </row>
    <row r="59" spans="2:15">
      <c r="B59" s="41" t="str">
        <f ca="1"/>
        <v>24-Feb</v>
      </c>
      <c r="C59" s="5">
        <v>1</v>
      </c>
      <c r="D59" s="5">
        <v>1</v>
      </c>
      <c r="E59" s="5">
        <v>0</v>
      </c>
      <c r="F59" s="5">
        <v>1</v>
      </c>
      <c r="G59" s="5">
        <v>1</v>
      </c>
      <c r="H59" s="5">
        <v>1</v>
      </c>
      <c r="I59" s="5">
        <v>1</v>
      </c>
      <c r="J59" s="5">
        <v>1</v>
      </c>
      <c r="K59" s="5">
        <v>1</v>
      </c>
      <c r="L59">
        <f ca="1"/>
        <v>9</v>
      </c>
      <c r="M59">
        <v>8</v>
      </c>
      <c r="O59" s="38"/>
    </row>
    <row r="60" spans="2:15">
      <c r="B60" s="41" t="str">
        <f ca="1"/>
        <v>25-Feb</v>
      </c>
      <c r="C60" s="5">
        <v>1</v>
      </c>
      <c r="D60" s="5">
        <v>1</v>
      </c>
      <c r="E60" s="5">
        <v>1</v>
      </c>
      <c r="F60" s="5">
        <v>1</v>
      </c>
      <c r="G60" s="5">
        <v>1</v>
      </c>
      <c r="H60" s="5">
        <v>1</v>
      </c>
      <c r="I60" s="5">
        <v>1</v>
      </c>
      <c r="J60" s="5">
        <v>1</v>
      </c>
      <c r="K60" s="5">
        <v>1</v>
      </c>
      <c r="L60">
        <f ca="1"/>
        <v>9</v>
      </c>
      <c r="M60">
        <v>9</v>
      </c>
      <c r="O60" s="38"/>
    </row>
    <row r="61" spans="2:15">
      <c r="B61" s="41" t="str">
        <f ca="1"/>
        <v>26-Feb</v>
      </c>
      <c r="C61" s="5">
        <v>1</v>
      </c>
      <c r="D61" s="5">
        <v>1</v>
      </c>
      <c r="E61" s="5">
        <v>1</v>
      </c>
      <c r="F61" s="5">
        <v>1</v>
      </c>
      <c r="G61" s="5">
        <v>1</v>
      </c>
      <c r="H61" s="5">
        <v>1</v>
      </c>
      <c r="I61" s="5">
        <v>1</v>
      </c>
      <c r="J61" s="5">
        <v>1</v>
      </c>
      <c r="K61" s="5">
        <v>1</v>
      </c>
      <c r="L61">
        <f ca="1"/>
        <v>9</v>
      </c>
      <c r="M61">
        <v>9</v>
      </c>
      <c r="O61" s="38"/>
    </row>
    <row r="62" spans="2:15">
      <c r="B62" s="41" t="str">
        <f ca="1"/>
        <v>27-Feb</v>
      </c>
      <c r="C62" s="5">
        <v>1</v>
      </c>
      <c r="D62" s="5">
        <v>1</v>
      </c>
      <c r="E62" s="5">
        <v>1</v>
      </c>
      <c r="F62" s="5">
        <v>1</v>
      </c>
      <c r="G62" s="5">
        <v>1</v>
      </c>
      <c r="H62" s="5">
        <v>1</v>
      </c>
      <c r="I62" s="5">
        <v>1</v>
      </c>
      <c r="J62" s="5">
        <v>1</v>
      </c>
      <c r="K62" s="5">
        <v>1</v>
      </c>
      <c r="L62">
        <f ca="1"/>
        <v>9</v>
      </c>
      <c r="M62">
        <v>9</v>
      </c>
      <c r="O62" s="38"/>
    </row>
    <row r="63" spans="2:15">
      <c r="B63" s="41" t="str">
        <f ca="1"/>
        <v>28-Feb</v>
      </c>
      <c r="C63" s="5">
        <v>1</v>
      </c>
      <c r="D63" s="5">
        <v>1</v>
      </c>
      <c r="E63" s="5">
        <v>0</v>
      </c>
      <c r="F63" s="5">
        <v>1</v>
      </c>
      <c r="G63" s="5">
        <v>1</v>
      </c>
      <c r="H63" s="5">
        <v>1</v>
      </c>
      <c r="I63" s="5">
        <v>1</v>
      </c>
      <c r="J63" s="5">
        <v>1</v>
      </c>
      <c r="K63" s="5">
        <v>1</v>
      </c>
      <c r="L63">
        <f ca="1"/>
        <v>9</v>
      </c>
      <c r="M63">
        <v>8</v>
      </c>
      <c r="O63" s="38"/>
    </row>
    <row r="64" spans="2:15">
      <c r="B64" s="41" t="str">
        <f ca="1"/>
        <v>01-Mar</v>
      </c>
      <c r="C64" s="5">
        <v>1</v>
      </c>
      <c r="D64" s="5">
        <v>1</v>
      </c>
      <c r="E64" s="5">
        <v>1</v>
      </c>
      <c r="F64" s="5">
        <v>1</v>
      </c>
      <c r="G64" s="5">
        <v>1</v>
      </c>
      <c r="H64" s="5">
        <v>1</v>
      </c>
      <c r="I64" s="5">
        <v>1</v>
      </c>
      <c r="J64" s="5">
        <v>1</v>
      </c>
      <c r="K64" s="5">
        <v>1</v>
      </c>
      <c r="L64">
        <f ca="1"/>
        <v>10</v>
      </c>
      <c r="M64">
        <v>9</v>
      </c>
      <c r="O64" s="38"/>
    </row>
    <row r="65" spans="2:15">
      <c r="B65" s="41" t="str">
        <f ca="1"/>
        <v>02-Mar</v>
      </c>
      <c r="C65" s="5">
        <v>1</v>
      </c>
      <c r="D65" s="5">
        <v>1</v>
      </c>
      <c r="E65" s="5">
        <v>1</v>
      </c>
      <c r="F65" s="5">
        <v>1</v>
      </c>
      <c r="G65" s="5">
        <v>1</v>
      </c>
      <c r="H65" s="5">
        <v>1</v>
      </c>
      <c r="I65" s="5">
        <v>1</v>
      </c>
      <c r="J65" s="5">
        <v>1</v>
      </c>
      <c r="K65" s="5">
        <v>1</v>
      </c>
      <c r="L65">
        <f ca="1"/>
        <v>10</v>
      </c>
      <c r="M65">
        <v>9</v>
      </c>
      <c r="O65" s="38"/>
    </row>
    <row r="66" spans="2:15">
      <c r="B66" s="41" t="str">
        <f ca="1"/>
        <v>03-Mar</v>
      </c>
      <c r="C66" s="5">
        <v>1</v>
      </c>
      <c r="D66" s="5">
        <v>1</v>
      </c>
      <c r="E66" s="5">
        <v>1</v>
      </c>
      <c r="F66" s="5">
        <v>1</v>
      </c>
      <c r="G66" s="5">
        <v>1</v>
      </c>
      <c r="H66" s="5">
        <v>1</v>
      </c>
      <c r="I66" s="5">
        <v>1</v>
      </c>
      <c r="J66" s="5">
        <v>1</v>
      </c>
      <c r="K66" s="5">
        <v>1</v>
      </c>
      <c r="L66">
        <f ca="1"/>
        <v>10</v>
      </c>
      <c r="M66">
        <v>9</v>
      </c>
      <c r="O66" s="38"/>
    </row>
    <row r="67" spans="2:15">
      <c r="B67" s="41" t="str">
        <f ca="1"/>
        <v>04-Mar</v>
      </c>
      <c r="C67" s="5">
        <v>1</v>
      </c>
      <c r="D67" s="5">
        <v>1</v>
      </c>
      <c r="E67" s="5">
        <v>0</v>
      </c>
      <c r="F67" s="5">
        <v>1</v>
      </c>
      <c r="G67" s="5">
        <v>1</v>
      </c>
      <c r="H67" s="5">
        <v>1</v>
      </c>
      <c r="I67" s="5">
        <v>1</v>
      </c>
      <c r="J67" s="5">
        <v>1</v>
      </c>
      <c r="K67" s="5">
        <v>1</v>
      </c>
      <c r="L67">
        <f ca="1"/>
        <v>10</v>
      </c>
      <c r="M67">
        <v>8</v>
      </c>
      <c r="O67" s="38"/>
    </row>
    <row r="68" spans="2:15">
      <c r="B68" s="41" t="str">
        <f ca="1"/>
        <v>05-Mar</v>
      </c>
      <c r="C68" s="5">
        <v>1</v>
      </c>
      <c r="D68" s="5">
        <v>1</v>
      </c>
      <c r="E68" s="5">
        <v>1</v>
      </c>
      <c r="F68" s="5">
        <v>1</v>
      </c>
      <c r="G68" s="5">
        <v>1</v>
      </c>
      <c r="H68" s="5">
        <v>1</v>
      </c>
      <c r="I68" s="5">
        <v>1</v>
      </c>
      <c r="J68" s="5">
        <v>1</v>
      </c>
      <c r="K68" s="5">
        <v>1</v>
      </c>
      <c r="L68">
        <f ca="1"/>
        <v>10</v>
      </c>
      <c r="M68">
        <v>9</v>
      </c>
      <c r="O68" s="38"/>
    </row>
    <row r="69" spans="2:15">
      <c r="B69" s="41" t="str">
        <f ca="1"/>
        <v>06-Mar</v>
      </c>
      <c r="C69" s="5">
        <v>1</v>
      </c>
      <c r="D69" s="5">
        <v>1</v>
      </c>
      <c r="E69" s="5">
        <v>1</v>
      </c>
      <c r="F69" s="5">
        <v>1</v>
      </c>
      <c r="G69" s="5">
        <v>1</v>
      </c>
      <c r="H69" s="5">
        <v>1</v>
      </c>
      <c r="I69" s="5">
        <v>1</v>
      </c>
      <c r="J69" s="5">
        <v>1</v>
      </c>
      <c r="K69" s="5">
        <v>1</v>
      </c>
      <c r="L69">
        <f ca="1"/>
        <v>10</v>
      </c>
      <c r="M69">
        <v>9</v>
      </c>
      <c r="O69" s="38"/>
    </row>
    <row r="70" spans="2:15">
      <c r="B70" s="41" t="str">
        <f ca="1"/>
        <v>07-Mar</v>
      </c>
      <c r="C70" s="5">
        <v>1</v>
      </c>
      <c r="D70" s="5">
        <v>1</v>
      </c>
      <c r="E70" s="5">
        <v>1</v>
      </c>
      <c r="F70" s="5">
        <v>1</v>
      </c>
      <c r="G70" s="5">
        <v>1</v>
      </c>
      <c r="H70" s="5">
        <v>1</v>
      </c>
      <c r="I70" s="5">
        <v>1</v>
      </c>
      <c r="J70" s="5">
        <v>1</v>
      </c>
      <c r="K70" s="5">
        <v>1</v>
      </c>
      <c r="L70">
        <f ca="1"/>
        <v>10</v>
      </c>
      <c r="M70">
        <v>9</v>
      </c>
      <c r="O70" s="38"/>
    </row>
    <row r="71" spans="2:15">
      <c r="B71" s="41" t="str">
        <f ca="1"/>
        <v>08-Mar</v>
      </c>
      <c r="C71" s="5">
        <v>1</v>
      </c>
      <c r="D71" s="5">
        <v>1</v>
      </c>
      <c r="E71" s="5">
        <v>1</v>
      </c>
      <c r="F71" s="5">
        <v>1</v>
      </c>
      <c r="G71" s="5">
        <v>1</v>
      </c>
      <c r="H71" s="5">
        <v>1</v>
      </c>
      <c r="I71" s="5">
        <v>1</v>
      </c>
      <c r="J71" s="5">
        <v>1</v>
      </c>
      <c r="K71" s="5">
        <v>1</v>
      </c>
      <c r="L71">
        <f ca="1"/>
        <v>11</v>
      </c>
      <c r="M71">
        <v>9</v>
      </c>
      <c r="O71" s="38"/>
    </row>
    <row r="72" spans="2:15">
      <c r="B72" s="41" t="str">
        <f ca="1"/>
        <v>09-Mar</v>
      </c>
      <c r="C72" s="5">
        <v>1</v>
      </c>
      <c r="D72" s="5">
        <v>1</v>
      </c>
      <c r="E72" s="5">
        <v>1</v>
      </c>
      <c r="F72" s="5">
        <v>1</v>
      </c>
      <c r="G72" s="5">
        <v>1</v>
      </c>
      <c r="H72" s="5">
        <v>1</v>
      </c>
      <c r="I72" s="5">
        <v>1</v>
      </c>
      <c r="J72" s="5">
        <v>1</v>
      </c>
      <c r="K72" s="5">
        <v>1</v>
      </c>
      <c r="L72">
        <f ca="1"/>
        <v>11</v>
      </c>
      <c r="M72">
        <v>9</v>
      </c>
      <c r="O72" s="38"/>
    </row>
    <row r="73" spans="2:15">
      <c r="B73" s="41" t="str">
        <f ca="1"/>
        <v>10-Mar</v>
      </c>
      <c r="C73" s="5">
        <v>1</v>
      </c>
      <c r="D73" s="5">
        <v>1</v>
      </c>
      <c r="E73" s="5">
        <v>1</v>
      </c>
      <c r="F73" s="5">
        <v>1</v>
      </c>
      <c r="G73" s="5">
        <v>1</v>
      </c>
      <c r="H73" s="5">
        <v>1</v>
      </c>
      <c r="I73" s="5">
        <v>1</v>
      </c>
      <c r="J73" s="5">
        <v>1</v>
      </c>
      <c r="K73" s="5">
        <v>1</v>
      </c>
      <c r="L73">
        <f ca="1"/>
        <v>11</v>
      </c>
      <c r="M73">
        <v>9</v>
      </c>
      <c r="O73" s="38"/>
    </row>
    <row r="74" spans="2:15">
      <c r="B74" s="41" t="str">
        <f ca="1"/>
        <v>11-Mar</v>
      </c>
      <c r="C74" s="5">
        <v>1</v>
      </c>
      <c r="D74" s="5">
        <v>1</v>
      </c>
      <c r="E74" s="5">
        <v>0</v>
      </c>
      <c r="F74" s="5">
        <v>1</v>
      </c>
      <c r="G74" s="5">
        <v>1</v>
      </c>
      <c r="H74" s="5">
        <v>1</v>
      </c>
      <c r="I74" s="5">
        <v>1</v>
      </c>
      <c r="J74" s="5">
        <v>1</v>
      </c>
      <c r="K74" s="5">
        <v>1</v>
      </c>
      <c r="L74">
        <f ca="1"/>
        <v>11</v>
      </c>
      <c r="M74">
        <v>8</v>
      </c>
      <c r="O74" s="38"/>
    </row>
    <row r="75" spans="2:15">
      <c r="B75" s="41" t="str">
        <f ca="1"/>
        <v>12-Mar</v>
      </c>
      <c r="C75" s="5">
        <v>1</v>
      </c>
      <c r="D75" s="5">
        <v>1</v>
      </c>
      <c r="E75" s="5">
        <v>1</v>
      </c>
      <c r="F75" s="5">
        <v>1</v>
      </c>
      <c r="G75" s="5">
        <v>1</v>
      </c>
      <c r="H75" s="5">
        <v>1</v>
      </c>
      <c r="I75" s="5">
        <v>1</v>
      </c>
      <c r="J75" s="5">
        <v>1</v>
      </c>
      <c r="K75" s="5">
        <v>1</v>
      </c>
      <c r="L75">
        <f ca="1"/>
        <v>11</v>
      </c>
      <c r="M75">
        <v>9</v>
      </c>
      <c r="O75" s="38"/>
    </row>
    <row r="76" spans="2:15">
      <c r="B76" s="41" t="str">
        <f ca="1"/>
        <v>13-Mar</v>
      </c>
      <c r="C76" s="5">
        <v>1</v>
      </c>
      <c r="D76" s="5">
        <v>1</v>
      </c>
      <c r="E76" s="5">
        <v>0</v>
      </c>
      <c r="F76" s="5">
        <v>1</v>
      </c>
      <c r="G76" s="5">
        <v>1</v>
      </c>
      <c r="H76" s="5">
        <v>1</v>
      </c>
      <c r="I76" s="5">
        <v>1</v>
      </c>
      <c r="J76" s="5">
        <v>1</v>
      </c>
      <c r="K76" s="5">
        <v>1</v>
      </c>
      <c r="L76">
        <f ca="1"/>
        <v>11</v>
      </c>
      <c r="M76">
        <v>8</v>
      </c>
      <c r="O76" s="38"/>
    </row>
    <row r="77" spans="2:15">
      <c r="B77" s="41" t="str">
        <f ca="1"/>
        <v>14-Mar</v>
      </c>
      <c r="C77" s="5">
        <v>1</v>
      </c>
      <c r="D77" s="5">
        <v>1</v>
      </c>
      <c r="E77" s="5">
        <v>1</v>
      </c>
      <c r="F77" s="5">
        <v>1</v>
      </c>
      <c r="G77" s="5">
        <v>1</v>
      </c>
      <c r="H77" s="5">
        <v>1</v>
      </c>
      <c r="I77" s="5">
        <v>1</v>
      </c>
      <c r="J77" s="5">
        <v>1</v>
      </c>
      <c r="K77" s="5">
        <v>1</v>
      </c>
      <c r="L77">
        <f ca="1"/>
        <v>11</v>
      </c>
      <c r="M77">
        <v>9</v>
      </c>
      <c r="O77" s="38"/>
    </row>
    <row r="78" spans="2:15">
      <c r="B78" s="41" t="str">
        <f ca="1"/>
        <v>15-Mar</v>
      </c>
      <c r="C78" s="5">
        <v>1</v>
      </c>
      <c r="D78" s="5">
        <v>1</v>
      </c>
      <c r="E78" s="5">
        <v>0</v>
      </c>
      <c r="F78" s="5">
        <v>1</v>
      </c>
      <c r="G78" s="5">
        <v>1</v>
      </c>
      <c r="H78" s="5">
        <v>1</v>
      </c>
      <c r="I78" s="5">
        <v>1</v>
      </c>
      <c r="J78" s="5">
        <v>1</v>
      </c>
      <c r="K78" s="5">
        <v>1</v>
      </c>
      <c r="L78">
        <f ca="1"/>
        <v>12</v>
      </c>
      <c r="M78">
        <v>8</v>
      </c>
      <c r="O78" s="38"/>
    </row>
    <row r="79" spans="2:15">
      <c r="B79" s="41" t="str">
        <f ca="1"/>
        <v>16-Mar</v>
      </c>
      <c r="C79" s="5">
        <v>1</v>
      </c>
      <c r="D79" s="5">
        <v>1</v>
      </c>
      <c r="E79" s="5">
        <v>1</v>
      </c>
      <c r="F79" s="5">
        <v>1</v>
      </c>
      <c r="G79" s="5">
        <v>1</v>
      </c>
      <c r="H79" s="5">
        <v>1</v>
      </c>
      <c r="I79" s="5">
        <v>1</v>
      </c>
      <c r="J79" s="5">
        <v>1</v>
      </c>
      <c r="K79" s="5">
        <v>1</v>
      </c>
      <c r="L79">
        <f ca="1"/>
        <v>12</v>
      </c>
      <c r="M79">
        <v>9</v>
      </c>
      <c r="O79" s="38"/>
    </row>
    <row r="80" spans="2:15">
      <c r="B80" s="41" t="str">
        <f ca="1"/>
        <v>17-Mar</v>
      </c>
      <c r="C80" s="5">
        <v>1</v>
      </c>
      <c r="D80" s="5">
        <v>1</v>
      </c>
      <c r="E80" s="5">
        <v>0</v>
      </c>
      <c r="F80" s="5">
        <v>1</v>
      </c>
      <c r="G80" s="5">
        <v>1</v>
      </c>
      <c r="H80" s="5">
        <v>1</v>
      </c>
      <c r="I80" s="5">
        <v>1</v>
      </c>
      <c r="J80" s="5">
        <v>1</v>
      </c>
      <c r="K80" s="5">
        <v>1</v>
      </c>
      <c r="L80">
        <f ca="1"/>
        <v>12</v>
      </c>
      <c r="M80">
        <v>8</v>
      </c>
      <c r="O80" s="38"/>
    </row>
    <row r="81" spans="2:24">
      <c r="B81" s="41" t="str">
        <f ca="1"/>
        <v>18-Mar</v>
      </c>
      <c r="C81" s="5">
        <v>1</v>
      </c>
      <c r="D81" s="5">
        <v>1</v>
      </c>
      <c r="E81" s="5">
        <v>1</v>
      </c>
      <c r="F81" s="5">
        <v>1</v>
      </c>
      <c r="G81" s="5">
        <v>1</v>
      </c>
      <c r="H81" s="5">
        <v>1</v>
      </c>
      <c r="I81" s="5">
        <v>1</v>
      </c>
      <c r="J81" s="5">
        <v>1</v>
      </c>
      <c r="K81" s="5">
        <v>1</v>
      </c>
      <c r="L81">
        <f ca="1"/>
        <v>12</v>
      </c>
      <c r="M81">
        <v>9</v>
      </c>
      <c r="O81" s="38"/>
    </row>
    <row r="82" spans="2:24">
      <c r="B82" s="41" t="str">
        <f ca="1"/>
        <v>19-Mar</v>
      </c>
      <c r="C82" s="5">
        <v>1</v>
      </c>
      <c r="D82" s="5">
        <v>1</v>
      </c>
      <c r="E82" s="5">
        <v>1</v>
      </c>
      <c r="F82" s="5">
        <v>1</v>
      </c>
      <c r="G82" s="5">
        <v>1</v>
      </c>
      <c r="H82" s="5">
        <v>1</v>
      </c>
      <c r="I82" s="5">
        <v>1</v>
      </c>
      <c r="J82" s="5">
        <v>1</v>
      </c>
      <c r="K82" s="5">
        <v>1</v>
      </c>
      <c r="L82">
        <f ca="1"/>
        <v>12</v>
      </c>
      <c r="M82">
        <v>9</v>
      </c>
      <c r="O82" s="38"/>
    </row>
    <row r="83" spans="2:24">
      <c r="B83" s="41" t="str">
        <f ca="1"/>
        <v>20-Mar</v>
      </c>
      <c r="C83" s="5">
        <v>1</v>
      </c>
      <c r="D83" s="5">
        <v>1</v>
      </c>
      <c r="E83" s="5">
        <v>1</v>
      </c>
      <c r="F83" s="5">
        <v>1</v>
      </c>
      <c r="G83" s="5">
        <v>1</v>
      </c>
      <c r="H83" s="5">
        <v>1</v>
      </c>
      <c r="I83" s="5">
        <v>1</v>
      </c>
      <c r="J83" s="5">
        <v>1</v>
      </c>
      <c r="K83" s="5">
        <v>1</v>
      </c>
      <c r="L83">
        <f ca="1"/>
        <v>12</v>
      </c>
      <c r="M83">
        <v>9</v>
      </c>
      <c r="O83" s="38"/>
    </row>
    <row r="84" spans="2:24">
      <c r="B84" s="41" t="str">
        <f ca="1"/>
        <v>21-Mar</v>
      </c>
      <c r="C84" s="5">
        <v>1</v>
      </c>
      <c r="D84" s="5">
        <v>1</v>
      </c>
      <c r="E84" s="5">
        <v>0</v>
      </c>
      <c r="F84" s="5">
        <v>1</v>
      </c>
      <c r="G84" s="5">
        <v>1</v>
      </c>
      <c r="H84" s="5">
        <v>1</v>
      </c>
      <c r="I84" s="5">
        <v>1</v>
      </c>
      <c r="J84" s="5">
        <v>1</v>
      </c>
      <c r="K84" s="5">
        <v>1</v>
      </c>
      <c r="L84">
        <f ca="1"/>
        <v>12</v>
      </c>
      <c r="M84">
        <v>8</v>
      </c>
      <c r="O84" s="38"/>
    </row>
    <row r="85" spans="2:24">
      <c r="B85" s="41" t="str">
        <f ca="1"/>
        <v>22-Mar</v>
      </c>
      <c r="C85" s="5">
        <v>1</v>
      </c>
      <c r="D85" s="5">
        <v>1</v>
      </c>
      <c r="E85" s="5">
        <v>0</v>
      </c>
      <c r="F85" s="5">
        <v>1</v>
      </c>
      <c r="G85" s="5">
        <v>1</v>
      </c>
      <c r="H85" s="5">
        <v>1</v>
      </c>
      <c r="I85" s="5">
        <v>1</v>
      </c>
      <c r="J85" s="5">
        <v>1</v>
      </c>
      <c r="K85" s="5">
        <v>1</v>
      </c>
      <c r="L85">
        <f ca="1"/>
        <v>13</v>
      </c>
      <c r="M85">
        <v>8</v>
      </c>
      <c r="O85" s="38"/>
    </row>
    <row r="86" spans="2:24">
      <c r="B86" s="41" t="str">
        <f ca="1"/>
        <v>23-Mar</v>
      </c>
      <c r="C86" s="5">
        <v>1</v>
      </c>
      <c r="D86" s="5">
        <v>1</v>
      </c>
      <c r="E86" s="5">
        <v>1</v>
      </c>
      <c r="F86" s="5">
        <v>1</v>
      </c>
      <c r="G86" s="5">
        <v>1</v>
      </c>
      <c r="H86" s="5">
        <v>1</v>
      </c>
      <c r="I86" s="5">
        <v>1</v>
      </c>
      <c r="J86" s="5">
        <v>1</v>
      </c>
      <c r="K86" s="5">
        <v>1</v>
      </c>
      <c r="L86">
        <f ca="1"/>
        <v>13</v>
      </c>
      <c r="M86">
        <v>9</v>
      </c>
      <c r="O86" s="38"/>
    </row>
    <row r="87" spans="2:24">
      <c r="B87" s="41" t="str">
        <f ca="1"/>
        <v>24-Mar</v>
      </c>
      <c r="C87" s="5">
        <v>1</v>
      </c>
      <c r="D87" s="5">
        <v>1</v>
      </c>
      <c r="E87" s="5">
        <v>0</v>
      </c>
      <c r="F87" s="5">
        <v>1</v>
      </c>
      <c r="G87" s="5">
        <v>1</v>
      </c>
      <c r="H87" s="5">
        <v>1</v>
      </c>
      <c r="I87" s="5">
        <v>1</v>
      </c>
      <c r="J87" s="5">
        <v>1</v>
      </c>
      <c r="K87" s="5">
        <v>1</v>
      </c>
      <c r="L87">
        <f ca="1"/>
        <v>13</v>
      </c>
      <c r="M87">
        <v>8</v>
      </c>
      <c r="O87" s="38"/>
    </row>
    <row r="88" spans="2:24">
      <c r="B88" s="41" t="str">
        <f ca="1"/>
        <v>25-Mar</v>
      </c>
      <c r="C88" s="5">
        <v>1</v>
      </c>
      <c r="D88" s="5">
        <v>1</v>
      </c>
      <c r="E88" s="5">
        <v>1</v>
      </c>
      <c r="F88" s="5">
        <v>1</v>
      </c>
      <c r="G88" s="5">
        <v>1</v>
      </c>
      <c r="H88" s="5">
        <v>1</v>
      </c>
      <c r="I88" s="5">
        <v>1</v>
      </c>
      <c r="J88" s="5">
        <v>1</v>
      </c>
      <c r="K88" s="5">
        <v>1</v>
      </c>
      <c r="L88">
        <f ca="1"/>
        <v>13</v>
      </c>
      <c r="M88">
        <v>9</v>
      </c>
      <c r="O88" s="38"/>
    </row>
    <row r="89" spans="2:24">
      <c r="B89" s="41" t="str">
        <f ca="1"/>
        <v>26-Mar</v>
      </c>
      <c r="C89" s="5">
        <v>1</v>
      </c>
      <c r="D89" s="5">
        <v>1</v>
      </c>
      <c r="E89" s="5">
        <v>1</v>
      </c>
      <c r="F89" s="5">
        <v>1</v>
      </c>
      <c r="G89" s="5">
        <v>1</v>
      </c>
      <c r="H89" s="5">
        <v>1</v>
      </c>
      <c r="I89" s="5">
        <v>1</v>
      </c>
      <c r="J89" s="5">
        <v>1</v>
      </c>
      <c r="K89" s="5">
        <v>1</v>
      </c>
      <c r="L89">
        <f ca="1"/>
        <v>13</v>
      </c>
      <c r="M89">
        <v>9</v>
      </c>
      <c r="O89" s="38"/>
    </row>
    <row r="90" spans="2:24">
      <c r="B90" s="41" t="str">
        <f ca="1"/>
        <v>27-Mar</v>
      </c>
      <c r="C90" s="5">
        <v>1</v>
      </c>
      <c r="D90" s="5">
        <v>1</v>
      </c>
      <c r="E90" s="5">
        <v>1</v>
      </c>
      <c r="F90" s="5">
        <v>1</v>
      </c>
      <c r="G90" s="5">
        <v>1</v>
      </c>
      <c r="H90" s="5">
        <v>1</v>
      </c>
      <c r="I90" s="5">
        <v>1</v>
      </c>
      <c r="J90" s="5">
        <v>1</v>
      </c>
      <c r="K90" s="5">
        <v>1</v>
      </c>
      <c r="L90">
        <f ca="1"/>
        <v>13</v>
      </c>
      <c r="M90">
        <v>9</v>
      </c>
      <c r="O90" s="38"/>
    </row>
    <row r="91" spans="2:24">
      <c r="B91" s="41" t="str">
        <f ca="1"/>
        <v>28-Mar</v>
      </c>
      <c r="C91" s="5">
        <v>1</v>
      </c>
      <c r="D91" s="5">
        <v>1</v>
      </c>
      <c r="E91" s="5">
        <v>1</v>
      </c>
      <c r="F91" s="5">
        <v>1</v>
      </c>
      <c r="G91" s="5">
        <v>1</v>
      </c>
      <c r="H91" s="5">
        <v>1</v>
      </c>
      <c r="I91" s="5">
        <v>1</v>
      </c>
      <c r="J91" s="5">
        <v>1</v>
      </c>
      <c r="K91" s="5">
        <v>1</v>
      </c>
      <c r="L91">
        <f ca="1"/>
        <v>13</v>
      </c>
      <c r="M91">
        <v>9</v>
      </c>
      <c r="O91" s="38"/>
    </row>
    <row r="92" spans="2:24">
      <c r="B92" s="41" t="str">
        <f ca="1"/>
        <v>29-Mar</v>
      </c>
      <c r="C92" s="5">
        <v>1</v>
      </c>
      <c r="D92" s="5">
        <v>1</v>
      </c>
      <c r="E92" s="5">
        <v>0</v>
      </c>
      <c r="F92" s="5">
        <v>1</v>
      </c>
      <c r="G92" s="5">
        <v>1</v>
      </c>
      <c r="H92" s="5">
        <v>1</v>
      </c>
      <c r="I92" s="5">
        <v>1</v>
      </c>
      <c r="J92" s="5">
        <v>1</v>
      </c>
      <c r="K92" s="5">
        <v>1</v>
      </c>
      <c r="L92">
        <f ca="1"/>
        <v>14</v>
      </c>
      <c r="M92">
        <v>8</v>
      </c>
      <c r="O92" s="38"/>
    </row>
    <row r="93" spans="2:24">
      <c r="B93" s="41" t="str">
        <f ca="1"/>
        <v>30-Mar</v>
      </c>
      <c r="C93" s="5">
        <v>1</v>
      </c>
      <c r="D93" s="5">
        <v>1</v>
      </c>
      <c r="E93" s="5">
        <v>1</v>
      </c>
      <c r="F93" s="5">
        <v>1</v>
      </c>
      <c r="G93" s="5">
        <v>1</v>
      </c>
      <c r="H93" s="5">
        <v>1</v>
      </c>
      <c r="I93" s="5">
        <v>1</v>
      </c>
      <c r="J93" s="5">
        <v>1</v>
      </c>
      <c r="K93" s="5">
        <v>1</v>
      </c>
      <c r="L93">
        <f ca="1"/>
        <v>14</v>
      </c>
      <c r="M93">
        <v>9</v>
      </c>
      <c r="O93" s="38"/>
    </row>
    <row r="94" spans="2:24">
      <c r="B94" s="41" t="str">
        <f ca="1"/>
        <v>31-Mar</v>
      </c>
      <c r="C94" s="5">
        <v>1</v>
      </c>
      <c r="D94" s="5">
        <v>1</v>
      </c>
      <c r="E94" s="5">
        <v>1</v>
      </c>
      <c r="F94" s="5">
        <v>1</v>
      </c>
      <c r="G94" s="5">
        <v>1</v>
      </c>
      <c r="H94" s="5">
        <v>1</v>
      </c>
      <c r="I94" s="5">
        <v>1</v>
      </c>
      <c r="J94" s="5">
        <v>1</v>
      </c>
      <c r="K94" s="5">
        <v>1</v>
      </c>
      <c r="L94">
        <f ca="1"/>
        <v>14</v>
      </c>
      <c r="M94">
        <v>9</v>
      </c>
      <c r="O94" s="38"/>
    </row>
    <row r="95" spans="2:24">
      <c r="B95" s="41" t="str">
        <f ca="1"/>
        <v>01-Apr</v>
      </c>
      <c r="C95" s="5">
        <v>1</v>
      </c>
      <c r="D95" s="5">
        <v>1</v>
      </c>
      <c r="E95" s="5">
        <v>0</v>
      </c>
      <c r="F95" s="5">
        <v>1</v>
      </c>
      <c r="G95" s="5">
        <v>1</v>
      </c>
      <c r="H95" s="5">
        <v>1</v>
      </c>
      <c r="I95" s="5">
        <v>1</v>
      </c>
      <c r="J95" s="5">
        <v>1</v>
      </c>
      <c r="K95" s="5">
        <v>1</v>
      </c>
      <c r="L95">
        <f ca="1"/>
        <v>14</v>
      </c>
      <c r="M95">
        <v>8</v>
      </c>
      <c r="O95" s="38"/>
    </row>
    <row r="96" spans="2:24">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1"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1"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1"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1"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4">
      <c r="B171" s="41" t="str">
        <f ca="1"/>
        <v>16-Jun</v>
      </c>
      <c r="C171" s="5">
        <v>0</v>
      </c>
      <c r="D171" s="5">
        <v>1</v>
      </c>
      <c r="E171" s="5">
        <v>0</v>
      </c>
      <c r="F171" s="5">
        <v>0</v>
      </c>
      <c r="G171" s="5">
        <v>0</v>
      </c>
      <c r="H171" s="5">
        <v>0</v>
      </c>
      <c r="I171" s="5">
        <v>0</v>
      </c>
      <c r="J171" s="5">
        <v>0</v>
      </c>
      <c r="K171" s="5">
        <v>1</v>
      </c>
      <c r="L171">
        <f ca="1"/>
        <v>25</v>
      </c>
      <c r="M171">
        <v>2</v>
      </c>
      <c r="P171"/>
      <c r="Q171"/>
      <c r="R171"/>
      <c r="S171"/>
      <c r="T171"/>
      <c r="U171"/>
      <c r="V171"/>
      <c r="W171"/>
      <c r="X171"/>
    </row>
    <row r="172" spans="2:24">
      <c r="B172" s="41"/>
      <c r="C172" s="5"/>
      <c r="D172" s="5"/>
      <c r="E172" s="5"/>
      <c r="F172" s="5"/>
      <c r="G172" s="5"/>
      <c r="H172" s="5"/>
      <c r="I172" s="5"/>
      <c r="J172" s="5"/>
      <c r="K172" s="5"/>
      <c r="P172"/>
      <c r="Q172"/>
      <c r="R172"/>
      <c r="S172"/>
      <c r="T172"/>
      <c r="U172"/>
      <c r="V172"/>
      <c r="W172"/>
      <c r="X172"/>
    </row>
    <row r="173" spans="2:24">
      <c r="B173" s="41"/>
      <c r="C173" s="5"/>
      <c r="D173" s="5"/>
      <c r="E173" s="5"/>
      <c r="F173" s="5"/>
      <c r="G173" s="5"/>
      <c r="H173" s="5"/>
      <c r="I173" s="5"/>
      <c r="J173" s="5"/>
      <c r="K173" s="5"/>
      <c r="P173"/>
      <c r="Q173"/>
      <c r="R173"/>
      <c r="S173"/>
      <c r="T173"/>
      <c r="U173"/>
      <c r="V173"/>
      <c r="W173"/>
      <c r="X173"/>
    </row>
    <row r="174" spans="2:24">
      <c r="B174" s="41"/>
      <c r="C174" s="5"/>
      <c r="D174" s="5"/>
      <c r="E174" s="5"/>
      <c r="F174" s="5"/>
      <c r="G174" s="5"/>
      <c r="H174" s="5"/>
      <c r="I174" s="5"/>
      <c r="J174" s="5"/>
      <c r="K174" s="5"/>
      <c r="P174"/>
      <c r="Q174"/>
      <c r="R174"/>
      <c r="S174"/>
      <c r="T174"/>
      <c r="U174"/>
      <c r="V174"/>
      <c r="W174"/>
      <c r="X174"/>
    </row>
    <row r="175" spans="2:24">
      <c r="B175" s="41"/>
      <c r="C175" s="5"/>
      <c r="D175" s="5"/>
      <c r="E175" s="5"/>
      <c r="F175" s="5"/>
      <c r="G175" s="5"/>
      <c r="H175" s="5"/>
      <c r="I175" s="5"/>
      <c r="J175" s="5"/>
      <c r="K175" s="5"/>
      <c r="P175"/>
      <c r="Q175"/>
      <c r="R175"/>
      <c r="S175"/>
      <c r="T175"/>
      <c r="U175"/>
      <c r="V175"/>
      <c r="W175"/>
      <c r="X175"/>
    </row>
    <row r="176" spans="2:24">
      <c r="B176" s="41"/>
      <c r="C176" s="5"/>
      <c r="D176" s="5"/>
      <c r="E176" s="5"/>
      <c r="F176" s="5"/>
      <c r="G176" s="5"/>
      <c r="H176" s="5"/>
      <c r="I176" s="5"/>
      <c r="J176" s="5"/>
      <c r="K176" s="5"/>
      <c r="P176"/>
      <c r="Q176"/>
      <c r="R176"/>
      <c r="S176"/>
      <c r="T176"/>
      <c r="U176"/>
      <c r="V176"/>
      <c r="W176"/>
      <c r="X176"/>
    </row>
    <row r="177" spans="2:24">
      <c r="B177" s="41"/>
      <c r="C177" s="5"/>
      <c r="D177" s="5"/>
      <c r="E177" s="5"/>
      <c r="F177" s="5"/>
      <c r="G177" s="5"/>
      <c r="H177" s="5"/>
      <c r="I177" s="5"/>
      <c r="J177" s="5"/>
      <c r="K177" s="5"/>
      <c r="P177"/>
      <c r="Q177"/>
      <c r="R177"/>
      <c r="S177"/>
      <c r="T177"/>
      <c r="U177"/>
      <c r="V177"/>
      <c r="W177"/>
      <c r="X177"/>
    </row>
    <row r="178" spans="2:24">
      <c r="B178" s="41"/>
      <c r="C178" s="5"/>
      <c r="D178" s="5"/>
      <c r="E178" s="5"/>
      <c r="F178" s="5"/>
      <c r="G178" s="5"/>
      <c r="H178" s="5"/>
      <c r="I178" s="5"/>
      <c r="J178" s="5"/>
      <c r="K178" s="5"/>
      <c r="P178"/>
      <c r="Q178"/>
      <c r="R178"/>
      <c r="S178"/>
      <c r="T178"/>
      <c r="U178"/>
      <c r="V178"/>
      <c r="W178"/>
      <c r="X178"/>
    </row>
    <row r="179" spans="2:24">
      <c r="B179" s="41"/>
      <c r="C179" s="5"/>
      <c r="D179" s="5"/>
      <c r="E179" s="5"/>
      <c r="F179" s="5"/>
      <c r="G179" s="5"/>
      <c r="H179" s="5"/>
      <c r="I179" s="5"/>
      <c r="J179" s="5"/>
      <c r="K179" s="5"/>
      <c r="P179"/>
      <c r="Q179"/>
      <c r="R179"/>
      <c r="S179"/>
      <c r="T179"/>
      <c r="U179"/>
      <c r="V179"/>
      <c r="W179"/>
      <c r="X179"/>
    </row>
    <row r="180" spans="2:24">
      <c r="B180" s="41"/>
      <c r="C180" s="5"/>
      <c r="D180" s="5"/>
      <c r="E180" s="5"/>
      <c r="F180" s="5"/>
      <c r="G180" s="5"/>
      <c r="H180" s="5"/>
      <c r="I180" s="5"/>
      <c r="J180" s="5"/>
      <c r="K180" s="5"/>
      <c r="P180"/>
      <c r="Q180"/>
      <c r="R180"/>
      <c r="S180"/>
      <c r="T180"/>
      <c r="U180"/>
      <c r="V180"/>
      <c r="W180"/>
      <c r="X180"/>
    </row>
    <row r="181" spans="2:24">
      <c r="B181" s="41"/>
      <c r="C181" s="5"/>
      <c r="D181" s="5"/>
      <c r="E181" s="5"/>
      <c r="F181" s="5"/>
      <c r="G181" s="5"/>
      <c r="H181" s="5"/>
      <c r="I181" s="5"/>
      <c r="J181" s="5"/>
      <c r="K181" s="5"/>
      <c r="P181"/>
      <c r="Q181"/>
      <c r="R181"/>
      <c r="S181"/>
      <c r="T181"/>
      <c r="U181"/>
      <c r="V181"/>
      <c r="W181"/>
      <c r="X181"/>
    </row>
    <row r="182" spans="2:24">
      <c r="B182" s="41"/>
      <c r="C182" s="5"/>
      <c r="D182" s="5"/>
      <c r="E182" s="5"/>
      <c r="F182" s="5"/>
      <c r="G182" s="5"/>
      <c r="H182" s="5"/>
      <c r="I182" s="5"/>
      <c r="J182" s="5"/>
      <c r="K182" s="5"/>
      <c r="P182"/>
      <c r="Q182"/>
      <c r="R182"/>
      <c r="S182"/>
      <c r="T182"/>
      <c r="U182"/>
      <c r="V182"/>
      <c r="W182"/>
      <c r="X182"/>
    </row>
    <row r="183" spans="2:24">
      <c r="B183" s="41"/>
      <c r="C183" s="5"/>
      <c r="D183" s="5"/>
      <c r="E183" s="5"/>
      <c r="F183" s="5"/>
      <c r="G183" s="5"/>
      <c r="H183" s="5"/>
      <c r="I183" s="5"/>
      <c r="J183" s="5"/>
      <c r="K183" s="5"/>
      <c r="P183"/>
      <c r="Q183"/>
      <c r="R183"/>
      <c r="S183"/>
      <c r="T183"/>
      <c r="U183"/>
      <c r="V183"/>
      <c r="W183"/>
      <c r="X183"/>
    </row>
    <row r="184" spans="2:24">
      <c r="B184" s="41"/>
      <c r="C184" s="5"/>
      <c r="D184" s="5"/>
      <c r="E184" s="5"/>
      <c r="F184" s="5"/>
      <c r="G184" s="5"/>
      <c r="H184" s="5"/>
      <c r="I184" s="5"/>
      <c r="J184" s="5"/>
      <c r="K184" s="5"/>
      <c r="P184"/>
      <c r="Q184"/>
      <c r="R184"/>
      <c r="S184"/>
      <c r="T184"/>
      <c r="U184"/>
      <c r="V184"/>
      <c r="W184"/>
      <c r="X184"/>
    </row>
    <row r="185" spans="2:24">
      <c r="B185" s="41"/>
      <c r="C185" s="5"/>
      <c r="D185" s="5"/>
      <c r="E185" s="5"/>
      <c r="F185" s="5"/>
      <c r="G185" s="5"/>
      <c r="H185" s="5"/>
      <c r="I185" s="5"/>
      <c r="J185" s="5"/>
      <c r="K185" s="5"/>
      <c r="P185"/>
      <c r="Q185"/>
      <c r="R185"/>
      <c r="S185"/>
      <c r="T185"/>
      <c r="U185"/>
      <c r="V185"/>
      <c r="W185"/>
      <c r="X185"/>
    </row>
    <row r="186" spans="2:24">
      <c r="B186" s="41"/>
      <c r="C186" s="5"/>
      <c r="D186" s="5"/>
      <c r="E186" s="5"/>
      <c r="F186" s="5"/>
      <c r="G186" s="5"/>
      <c r="H186" s="5"/>
      <c r="I186" s="5"/>
      <c r="J186" s="5"/>
      <c r="K186" s="5"/>
      <c r="P186"/>
      <c r="Q186"/>
      <c r="R186"/>
      <c r="S186"/>
      <c r="T186"/>
      <c r="U186"/>
      <c r="V186"/>
      <c r="W186"/>
      <c r="X186"/>
    </row>
    <row r="187" spans="2:24">
      <c r="B187" s="41"/>
      <c r="C187" s="5"/>
      <c r="D187" s="5"/>
      <c r="E187" s="5"/>
      <c r="F187" s="5"/>
      <c r="G187" s="5"/>
      <c r="H187" s="5"/>
      <c r="I187" s="5"/>
      <c r="J187" s="5"/>
      <c r="K187" s="5"/>
      <c r="P187"/>
      <c r="Q187"/>
      <c r="R187"/>
      <c r="S187"/>
      <c r="T187"/>
      <c r="U187"/>
      <c r="V187"/>
      <c r="W187"/>
      <c r="X187"/>
    </row>
    <row r="188" spans="2:24">
      <c r="B188" s="41"/>
      <c r="C188" s="5"/>
      <c r="D188" s="5"/>
      <c r="E188" s="5"/>
      <c r="F188" s="5"/>
      <c r="G188" s="5"/>
      <c r="H188" s="5"/>
      <c r="I188" s="5"/>
      <c r="J188" s="5"/>
      <c r="K188" s="5"/>
      <c r="P188"/>
      <c r="Q188"/>
      <c r="R188"/>
      <c r="S188"/>
      <c r="T188"/>
      <c r="U188"/>
      <c r="V188"/>
      <c r="W188"/>
      <c r="X188"/>
    </row>
    <row r="189" spans="2:24">
      <c r="B189" s="41"/>
      <c r="C189" s="5"/>
      <c r="D189" s="5"/>
      <c r="E189" s="5"/>
      <c r="F189" s="5"/>
      <c r="G189" s="5"/>
      <c r="H189" s="5"/>
      <c r="I189" s="5"/>
      <c r="J189" s="5"/>
      <c r="K189" s="5"/>
      <c r="P189"/>
      <c r="Q189"/>
      <c r="R189"/>
      <c r="S189"/>
      <c r="T189"/>
      <c r="U189"/>
      <c r="V189"/>
      <c r="W189"/>
      <c r="X189"/>
    </row>
    <row r="190" spans="2:24">
      <c r="B190" s="41"/>
      <c r="C190" s="5"/>
      <c r="D190" s="5"/>
      <c r="E190" s="5"/>
      <c r="F190" s="5"/>
      <c r="G190" s="5"/>
      <c r="H190" s="5"/>
      <c r="I190" s="5"/>
      <c r="J190" s="5"/>
      <c r="K190" s="5"/>
      <c r="P190"/>
      <c r="Q190"/>
      <c r="R190"/>
      <c r="S190"/>
      <c r="T190"/>
      <c r="U190"/>
      <c r="V190"/>
      <c r="W190"/>
      <c r="X190"/>
    </row>
    <row r="191" spans="2:24">
      <c r="B191" s="41"/>
      <c r="C191" s="5"/>
      <c r="D191" s="5"/>
      <c r="E191" s="5"/>
      <c r="F191" s="5"/>
      <c r="G191" s="5"/>
      <c r="H191" s="5"/>
      <c r="I191" s="5"/>
      <c r="J191" s="5"/>
      <c r="K191" s="5"/>
      <c r="P191"/>
      <c r="Q191"/>
      <c r="R191"/>
      <c r="S191"/>
      <c r="T191"/>
      <c r="U191"/>
      <c r="V191"/>
      <c r="W191"/>
      <c r="X191"/>
    </row>
    <row r="192" spans="2:24">
      <c r="B192" s="41"/>
      <c r="C192" s="5"/>
      <c r="D192" s="5"/>
      <c r="E192" s="5"/>
      <c r="F192" s="5"/>
      <c r="G192" s="5"/>
      <c r="H192" s="5"/>
      <c r="I192" s="5"/>
      <c r="J192" s="5"/>
      <c r="K192" s="5"/>
      <c r="P192"/>
      <c r="Q192"/>
      <c r="R192"/>
      <c r="S192"/>
      <c r="T192"/>
      <c r="U192"/>
      <c r="V192"/>
      <c r="W192"/>
      <c r="X192"/>
    </row>
    <row r="193" spans="2:24">
      <c r="B193" s="41"/>
      <c r="C193" s="5"/>
      <c r="D193" s="5"/>
      <c r="E193" s="5"/>
      <c r="F193" s="5"/>
      <c r="G193" s="5"/>
      <c r="H193" s="5"/>
      <c r="I193" s="5"/>
      <c r="J193" s="5"/>
      <c r="K193" s="5"/>
      <c r="P193"/>
      <c r="Q193"/>
      <c r="R193"/>
      <c r="S193"/>
      <c r="T193"/>
      <c r="U193"/>
      <c r="V193"/>
      <c r="W193"/>
      <c r="X193"/>
    </row>
    <row r="194" spans="2:24">
      <c r="B194" s="41"/>
      <c r="C194" s="5"/>
      <c r="D194" s="5"/>
      <c r="E194" s="5"/>
      <c r="F194" s="5"/>
      <c r="G194" s="5"/>
      <c r="H194" s="5"/>
      <c r="I194" s="5"/>
      <c r="J194" s="5"/>
      <c r="K194" s="5"/>
      <c r="P194"/>
      <c r="Q194"/>
      <c r="R194"/>
      <c r="S194"/>
      <c r="T194"/>
      <c r="U194"/>
      <c r="V194"/>
      <c r="W194"/>
      <c r="X194"/>
    </row>
    <row r="195" spans="2:24">
      <c r="B195" s="41"/>
      <c r="C195" s="5"/>
      <c r="D195" s="5"/>
      <c r="E195" s="5"/>
      <c r="F195" s="5"/>
      <c r="G195" s="5"/>
      <c r="H195" s="5"/>
      <c r="I195" s="5"/>
      <c r="J195" s="5"/>
      <c r="K195" s="5"/>
      <c r="P195"/>
      <c r="Q195"/>
      <c r="R195"/>
      <c r="S195"/>
      <c r="T195"/>
      <c r="U195"/>
      <c r="V195"/>
      <c r="W195"/>
      <c r="X195"/>
    </row>
    <row r="196" spans="2:24">
      <c r="B196" s="41"/>
      <c r="C196" s="5"/>
      <c r="D196" s="5"/>
      <c r="E196" s="5"/>
      <c r="F196" s="5"/>
      <c r="G196" s="5"/>
      <c r="H196" s="5"/>
      <c r="I196" s="5"/>
      <c r="J196" s="5"/>
      <c r="K196" s="5"/>
      <c r="P196"/>
      <c r="Q196"/>
      <c r="R196"/>
      <c r="S196"/>
      <c r="T196"/>
      <c r="U196"/>
      <c r="V196"/>
      <c r="W196"/>
      <c r="X196"/>
    </row>
    <row r="197" spans="2:24">
      <c r="B197" s="41"/>
      <c r="C197" s="5"/>
      <c r="D197" s="5"/>
      <c r="E197" s="5"/>
      <c r="F197" s="5"/>
      <c r="G197" s="5"/>
      <c r="H197" s="5"/>
      <c r="I197" s="5"/>
      <c r="J197" s="5"/>
      <c r="K197" s="5"/>
      <c r="P197"/>
      <c r="Q197"/>
      <c r="R197"/>
      <c r="S197"/>
      <c r="T197"/>
      <c r="U197"/>
      <c r="V197"/>
      <c r="W197"/>
      <c r="X197"/>
    </row>
    <row r="198" spans="2:24">
      <c r="B198" s="41"/>
      <c r="C198" s="5"/>
      <c r="D198" s="5"/>
      <c r="E198" s="5"/>
      <c r="F198" s="5"/>
      <c r="G198" s="5"/>
      <c r="H198" s="5"/>
      <c r="I198" s="5"/>
      <c r="J198" s="5"/>
      <c r="K198" s="5"/>
      <c r="P198"/>
      <c r="Q198"/>
      <c r="R198"/>
      <c r="S198"/>
      <c r="T198"/>
      <c r="U198"/>
      <c r="V198"/>
      <c r="W198"/>
      <c r="X198"/>
    </row>
    <row r="199" spans="2:24">
      <c r="B199" s="41"/>
      <c r="C199" s="5"/>
      <c r="D199" s="5"/>
      <c r="E199" s="5"/>
      <c r="F199" s="5"/>
      <c r="G199" s="5"/>
      <c r="H199" s="5"/>
      <c r="I199" s="5"/>
      <c r="J199" s="5"/>
      <c r="K199" s="5"/>
      <c r="P199"/>
      <c r="Q199"/>
      <c r="R199"/>
      <c r="S199"/>
      <c r="T199"/>
      <c r="U199"/>
      <c r="V199"/>
      <c r="W199"/>
      <c r="X199"/>
    </row>
    <row r="200" spans="2:24">
      <c r="B200" s="41"/>
      <c r="C200" s="5"/>
      <c r="D200" s="5"/>
      <c r="E200" s="5"/>
      <c r="F200" s="5"/>
      <c r="G200" s="5"/>
      <c r="H200" s="5"/>
      <c r="I200" s="5"/>
      <c r="J200" s="5"/>
      <c r="K200" s="5"/>
      <c r="P200"/>
      <c r="Q200"/>
      <c r="R200"/>
      <c r="S200"/>
      <c r="T200"/>
      <c r="U200"/>
      <c r="V200"/>
      <c r="W200"/>
      <c r="X200"/>
    </row>
    <row r="201" spans="2:24">
      <c r="B201" s="41"/>
      <c r="C201" s="5"/>
      <c r="D201" s="5"/>
      <c r="E201" s="5"/>
      <c r="F201" s="5"/>
      <c r="G201" s="5"/>
      <c r="H201" s="5"/>
      <c r="I201" s="5"/>
      <c r="J201" s="5"/>
      <c r="K201" s="5"/>
      <c r="P201"/>
      <c r="Q201"/>
      <c r="R201"/>
      <c r="S201"/>
      <c r="T201"/>
      <c r="U201"/>
      <c r="V201"/>
      <c r="W201"/>
      <c r="X201"/>
    </row>
    <row r="202" spans="2:24">
      <c r="B202" s="41"/>
      <c r="C202" s="5"/>
      <c r="D202" s="5"/>
      <c r="E202" s="5"/>
      <c r="F202" s="5"/>
      <c r="G202" s="5"/>
      <c r="H202" s="5"/>
      <c r="I202" s="5"/>
      <c r="J202" s="5"/>
      <c r="K202" s="5"/>
      <c r="P202"/>
      <c r="Q202"/>
      <c r="R202"/>
      <c r="S202"/>
      <c r="T202"/>
      <c r="U202"/>
      <c r="V202"/>
      <c r="W202"/>
      <c r="X202"/>
    </row>
    <row r="203" spans="2:24">
      <c r="B203" s="41"/>
      <c r="C203" s="5"/>
      <c r="D203" s="5"/>
      <c r="E203" s="5"/>
      <c r="F203" s="5"/>
      <c r="G203" s="5"/>
      <c r="H203" s="5"/>
      <c r="I203" s="5"/>
      <c r="J203" s="5"/>
      <c r="K203" s="5"/>
      <c r="P203"/>
      <c r="Q203"/>
      <c r="R203"/>
      <c r="S203"/>
      <c r="T203"/>
      <c r="U203"/>
      <c r="V203"/>
      <c r="W203"/>
      <c r="X203"/>
    </row>
    <row r="204" spans="2:24">
      <c r="B204" s="41"/>
      <c r="C204" s="5"/>
      <c r="D204" s="5"/>
      <c r="E204" s="5"/>
      <c r="F204" s="5"/>
      <c r="G204" s="5"/>
      <c r="H204" s="5"/>
      <c r="I204" s="5"/>
      <c r="J204" s="5"/>
      <c r="K204" s="5"/>
      <c r="P204"/>
      <c r="Q204"/>
      <c r="R204"/>
      <c r="S204"/>
      <c r="T204"/>
      <c r="U204"/>
      <c r="V204"/>
      <c r="W204"/>
      <c r="X204"/>
    </row>
    <row r="205" spans="2:24">
      <c r="B205" s="41"/>
      <c r="C205" s="5"/>
      <c r="D205" s="5"/>
      <c r="E205" s="5"/>
      <c r="F205" s="5"/>
      <c r="G205" s="5"/>
      <c r="H205" s="5"/>
      <c r="I205" s="5"/>
      <c r="J205" s="5"/>
      <c r="K205" s="5"/>
      <c r="P205"/>
      <c r="Q205"/>
      <c r="R205"/>
      <c r="S205"/>
      <c r="T205"/>
      <c r="U205"/>
      <c r="V205"/>
      <c r="W205"/>
      <c r="X205"/>
    </row>
    <row r="206" spans="2:24">
      <c r="B206" s="41"/>
      <c r="C206" s="5"/>
      <c r="D206" s="5"/>
      <c r="E206" s="5"/>
      <c r="F206" s="5"/>
      <c r="G206" s="5"/>
      <c r="H206" s="5"/>
      <c r="I206" s="5"/>
      <c r="J206" s="5"/>
      <c r="K206" s="5"/>
      <c r="P206"/>
      <c r="Q206"/>
      <c r="R206"/>
      <c r="S206"/>
      <c r="T206"/>
      <c r="U206"/>
      <c r="V206"/>
      <c r="W206"/>
      <c r="X206"/>
    </row>
    <row r="207" spans="2:24">
      <c r="B207" s="41"/>
      <c r="C207" s="5"/>
      <c r="D207" s="5"/>
      <c r="E207" s="5"/>
      <c r="F207" s="5"/>
      <c r="G207" s="5"/>
      <c r="H207" s="5"/>
      <c r="I207" s="5"/>
      <c r="J207" s="5"/>
      <c r="K207" s="5"/>
      <c r="P207"/>
      <c r="Q207"/>
      <c r="R207"/>
      <c r="S207"/>
      <c r="T207"/>
      <c r="U207"/>
      <c r="V207"/>
      <c r="W207"/>
      <c r="X207"/>
    </row>
    <row r="208" spans="2:24">
      <c r="B208" s="41"/>
      <c r="C208" s="5"/>
      <c r="D208" s="5"/>
      <c r="E208" s="5"/>
      <c r="F208" s="5"/>
      <c r="G208" s="5"/>
      <c r="H208" s="5"/>
      <c r="I208" s="5"/>
      <c r="J208" s="5"/>
      <c r="K208" s="5"/>
      <c r="P208"/>
      <c r="Q208"/>
      <c r="R208"/>
      <c r="S208"/>
      <c r="T208"/>
      <c r="U208"/>
      <c r="V208"/>
      <c r="W208"/>
      <c r="X208"/>
    </row>
    <row r="209" spans="2:24">
      <c r="B209" s="41"/>
      <c r="C209" s="5"/>
      <c r="D209" s="5"/>
      <c r="E209" s="5"/>
      <c r="F209" s="5"/>
      <c r="G209" s="5"/>
      <c r="H209" s="5"/>
      <c r="I209" s="5"/>
      <c r="J209" s="5"/>
      <c r="K209" s="5"/>
      <c r="P209"/>
      <c r="Q209"/>
      <c r="R209"/>
      <c r="S209"/>
      <c r="T209"/>
      <c r="U209"/>
      <c r="V209"/>
      <c r="W209"/>
      <c r="X209"/>
    </row>
    <row r="210" spans="2:24">
      <c r="B210" s="41"/>
      <c r="C210" s="5"/>
      <c r="D210" s="5"/>
      <c r="E210" s="5"/>
      <c r="F210" s="5"/>
      <c r="G210" s="5"/>
      <c r="H210" s="5"/>
      <c r="I210" s="5"/>
      <c r="J210" s="5"/>
      <c r="K210" s="5"/>
      <c r="P210"/>
      <c r="Q210"/>
      <c r="R210"/>
      <c r="S210"/>
      <c r="T210"/>
      <c r="U210"/>
      <c r="V210"/>
      <c r="W210"/>
      <c r="X210"/>
    </row>
    <row r="211" spans="2:24">
      <c r="B211" s="41"/>
      <c r="C211" s="5"/>
      <c r="D211" s="5"/>
      <c r="E211" s="5"/>
      <c r="F211" s="5"/>
      <c r="G211" s="5"/>
      <c r="H211" s="5"/>
      <c r="I211" s="5"/>
      <c r="J211" s="5"/>
      <c r="K211" s="5"/>
      <c r="P211"/>
      <c r="Q211"/>
      <c r="R211"/>
      <c r="S211"/>
      <c r="T211"/>
      <c r="U211"/>
      <c r="V211"/>
      <c r="W211"/>
      <c r="X211"/>
    </row>
    <row r="212" spans="2:24">
      <c r="B212" s="41"/>
      <c r="C212" s="5"/>
      <c r="D212" s="5"/>
      <c r="E212" s="5"/>
      <c r="F212" s="5"/>
      <c r="G212" s="5"/>
      <c r="H212" s="5"/>
      <c r="I212" s="5"/>
      <c r="J212" s="5"/>
      <c r="K212" s="5"/>
      <c r="P212"/>
      <c r="Q212"/>
      <c r="R212"/>
      <c r="S212"/>
      <c r="T212"/>
      <c r="U212"/>
      <c r="V212"/>
      <c r="W212"/>
      <c r="X212"/>
    </row>
    <row r="213" spans="2:24">
      <c r="B213" s="41"/>
      <c r="C213" s="5"/>
      <c r="D213" s="5"/>
      <c r="E213" s="5"/>
      <c r="F213" s="5"/>
      <c r="G213" s="5"/>
      <c r="H213" s="5"/>
      <c r="I213" s="5"/>
      <c r="J213" s="5"/>
      <c r="K213" s="5"/>
      <c r="P213"/>
      <c r="Q213"/>
      <c r="R213"/>
      <c r="S213"/>
      <c r="T213"/>
      <c r="U213"/>
      <c r="V213"/>
      <c r="W213"/>
      <c r="X213"/>
    </row>
    <row r="214" spans="2:24">
      <c r="B214" s="41"/>
      <c r="C214" s="5"/>
      <c r="D214" s="5"/>
      <c r="E214" s="5"/>
      <c r="F214" s="5"/>
      <c r="G214" s="5"/>
      <c r="H214" s="5"/>
      <c r="I214" s="5"/>
      <c r="J214" s="5"/>
      <c r="K214" s="5"/>
      <c r="P214"/>
      <c r="Q214"/>
      <c r="R214"/>
      <c r="S214"/>
      <c r="T214"/>
      <c r="U214"/>
      <c r="V214"/>
      <c r="W214"/>
      <c r="X214"/>
    </row>
    <row r="215" spans="2:24">
      <c r="B215" s="41"/>
      <c r="C215" s="5"/>
      <c r="D215" s="5"/>
      <c r="E215" s="5"/>
      <c r="F215" s="5"/>
      <c r="G215" s="5"/>
      <c r="H215" s="5"/>
      <c r="I215" s="5"/>
      <c r="J215" s="5"/>
      <c r="K215" s="5"/>
      <c r="P215"/>
      <c r="Q215"/>
      <c r="R215"/>
      <c r="S215"/>
      <c r="T215"/>
      <c r="U215"/>
      <c r="V215"/>
      <c r="W215"/>
      <c r="X215"/>
    </row>
    <row r="216" spans="2:24">
      <c r="B216" s="41"/>
      <c r="C216" s="5"/>
      <c r="D216" s="5"/>
      <c r="E216" s="5"/>
      <c r="F216" s="5"/>
      <c r="G216" s="5"/>
      <c r="H216" s="5"/>
      <c r="I216" s="5"/>
      <c r="J216" s="5"/>
      <c r="K216" s="5"/>
      <c r="P216"/>
      <c r="Q216"/>
      <c r="R216"/>
      <c r="S216"/>
      <c r="T216"/>
      <c r="U216"/>
      <c r="V216"/>
      <c r="W216"/>
      <c r="X216"/>
    </row>
    <row r="217" spans="2:24">
      <c r="B217" s="41"/>
      <c r="C217" s="5"/>
      <c r="D217" s="5"/>
      <c r="E217" s="5"/>
      <c r="F217" s="5"/>
      <c r="G217" s="5"/>
      <c r="H217" s="5"/>
      <c r="I217" s="5"/>
      <c r="J217" s="5"/>
      <c r="K217" s="5"/>
      <c r="P217"/>
      <c r="Q217"/>
      <c r="R217"/>
      <c r="S217"/>
      <c r="T217"/>
      <c r="U217"/>
      <c r="V217"/>
      <c r="W217"/>
      <c r="X217"/>
    </row>
    <row r="218" spans="2:24">
      <c r="B218" s="41"/>
      <c r="C218" s="5"/>
      <c r="D218" s="5"/>
      <c r="E218" s="5"/>
      <c r="F218" s="5"/>
      <c r="G218" s="5"/>
      <c r="H218" s="5"/>
      <c r="I218" s="5"/>
      <c r="J218" s="5"/>
      <c r="K218" s="5"/>
      <c r="P218"/>
      <c r="Q218"/>
      <c r="R218"/>
      <c r="S218"/>
      <c r="T218"/>
      <c r="U218"/>
      <c r="V218"/>
      <c r="W218"/>
      <c r="X218"/>
    </row>
    <row r="219" spans="2:24">
      <c r="B219" s="41"/>
      <c r="C219" s="5"/>
      <c r="D219" s="5"/>
      <c r="E219" s="5"/>
      <c r="F219" s="5"/>
      <c r="G219" s="5"/>
      <c r="H219" s="5"/>
      <c r="I219" s="5"/>
      <c r="J219" s="5"/>
      <c r="K219" s="5"/>
      <c r="P219"/>
      <c r="Q219"/>
      <c r="R219"/>
      <c r="S219"/>
      <c r="T219"/>
      <c r="U219"/>
      <c r="V219"/>
      <c r="W219"/>
      <c r="X219"/>
    </row>
    <row r="220" spans="2:24">
      <c r="B220" s="41"/>
      <c r="C220" s="5"/>
      <c r="D220" s="5"/>
      <c r="E220" s="5"/>
      <c r="F220" s="5"/>
      <c r="G220" s="5"/>
      <c r="H220" s="5"/>
      <c r="I220" s="5"/>
      <c r="J220" s="5"/>
      <c r="K220" s="5"/>
      <c r="P220"/>
      <c r="Q220"/>
      <c r="R220"/>
      <c r="S220"/>
      <c r="T220"/>
      <c r="U220"/>
      <c r="V220"/>
      <c r="W220"/>
      <c r="X220"/>
    </row>
    <row r="221" spans="2:24">
      <c r="B221" s="41"/>
      <c r="C221" s="5"/>
      <c r="D221" s="5"/>
      <c r="E221" s="5"/>
      <c r="F221" s="5"/>
      <c r="G221" s="5"/>
      <c r="H221" s="5"/>
      <c r="I221" s="5"/>
      <c r="J221" s="5"/>
      <c r="K221" s="5"/>
      <c r="P221"/>
      <c r="Q221"/>
      <c r="R221"/>
      <c r="S221"/>
      <c r="T221"/>
      <c r="U221"/>
      <c r="V221"/>
      <c r="W221"/>
      <c r="X221"/>
    </row>
    <row r="222" spans="2:24">
      <c r="B222" s="41"/>
      <c r="C222" s="5"/>
      <c r="D222" s="5"/>
      <c r="E222" s="5"/>
      <c r="F222" s="5"/>
      <c r="G222" s="5"/>
      <c r="H222" s="5"/>
      <c r="I222" s="5"/>
      <c r="J222" s="5"/>
      <c r="K222" s="5"/>
      <c r="P222"/>
      <c r="Q222"/>
      <c r="R222"/>
      <c r="S222"/>
      <c r="T222"/>
      <c r="U222"/>
      <c r="V222"/>
      <c r="W222"/>
      <c r="X222"/>
    </row>
    <row r="223" spans="2:24">
      <c r="B223" s="41"/>
      <c r="C223" s="5"/>
      <c r="D223" s="5"/>
      <c r="E223" s="5"/>
      <c r="F223" s="5"/>
      <c r="G223" s="5"/>
      <c r="H223" s="5"/>
      <c r="I223" s="5"/>
      <c r="J223" s="5"/>
      <c r="K223" s="5"/>
      <c r="P223"/>
      <c r="Q223"/>
      <c r="R223"/>
      <c r="S223"/>
      <c r="T223"/>
      <c r="U223"/>
      <c r="V223"/>
      <c r="W223"/>
      <c r="X223"/>
    </row>
    <row r="224" spans="2:24">
      <c r="B224" s="41"/>
      <c r="C224" s="5"/>
      <c r="D224" s="5"/>
      <c r="E224" s="5"/>
      <c r="F224" s="5"/>
      <c r="G224" s="5"/>
      <c r="H224" s="5"/>
      <c r="I224" s="5"/>
      <c r="J224" s="5"/>
      <c r="K224" s="5"/>
      <c r="P224"/>
      <c r="Q224"/>
      <c r="R224"/>
      <c r="S224"/>
      <c r="T224"/>
      <c r="U224"/>
      <c r="V224"/>
      <c r="W224"/>
      <c r="X224"/>
    </row>
    <row r="225" spans="2:24">
      <c r="B225" s="41"/>
      <c r="C225" s="5"/>
      <c r="D225" s="5"/>
      <c r="E225" s="5"/>
      <c r="F225" s="5"/>
      <c r="G225" s="5"/>
      <c r="H225" s="5"/>
      <c r="I225" s="5"/>
      <c r="J225" s="5"/>
      <c r="K225" s="5"/>
      <c r="P225"/>
      <c r="Q225"/>
      <c r="R225"/>
      <c r="S225"/>
      <c r="T225"/>
      <c r="U225"/>
      <c r="V225"/>
      <c r="W225"/>
      <c r="X225"/>
    </row>
    <row r="226" spans="2:24">
      <c r="B226" s="41"/>
      <c r="C226" s="5"/>
      <c r="D226" s="5"/>
      <c r="E226" s="5"/>
      <c r="F226" s="5"/>
      <c r="G226" s="5"/>
      <c r="H226" s="5"/>
      <c r="I226" s="5"/>
      <c r="J226" s="5"/>
      <c r="K226" s="5"/>
      <c r="P226"/>
      <c r="Q226"/>
      <c r="R226"/>
      <c r="S226"/>
      <c r="T226"/>
      <c r="U226"/>
      <c r="V226"/>
      <c r="W226"/>
      <c r="X226"/>
    </row>
    <row r="227" spans="2:24">
      <c r="B227" s="41"/>
      <c r="C227" s="5"/>
      <c r="D227" s="5"/>
      <c r="E227" s="5"/>
      <c r="F227" s="5"/>
      <c r="G227" s="5"/>
      <c r="H227" s="5"/>
      <c r="I227" s="5"/>
      <c r="J227" s="5"/>
      <c r="K227" s="5"/>
      <c r="P227"/>
      <c r="Q227"/>
      <c r="R227"/>
      <c r="S227"/>
      <c r="T227"/>
      <c r="U227"/>
      <c r="V227"/>
      <c r="W227"/>
      <c r="X227"/>
    </row>
    <row r="228" spans="2:24">
      <c r="B228" s="41"/>
      <c r="C228" s="5"/>
      <c r="D228" s="5"/>
      <c r="E228" s="5"/>
      <c r="F228" s="5"/>
      <c r="G228" s="5"/>
      <c r="H228" s="5"/>
      <c r="I228" s="5"/>
      <c r="J228" s="5"/>
      <c r="K228" s="5"/>
      <c r="P228"/>
      <c r="Q228"/>
      <c r="R228"/>
      <c r="S228"/>
      <c r="T228"/>
      <c r="U228"/>
      <c r="V228"/>
      <c r="W228"/>
      <c r="X228"/>
    </row>
    <row r="229" spans="2:24">
      <c r="B229" s="41"/>
      <c r="C229" s="5"/>
      <c r="D229" s="5"/>
      <c r="E229" s="5"/>
      <c r="F229" s="5"/>
      <c r="G229" s="5"/>
      <c r="H229" s="5"/>
      <c r="I229" s="5"/>
      <c r="J229" s="5"/>
      <c r="K229" s="5"/>
      <c r="P229"/>
      <c r="Q229"/>
      <c r="R229"/>
      <c r="S229"/>
      <c r="T229"/>
      <c r="U229"/>
      <c r="V229"/>
      <c r="W229"/>
      <c r="X229"/>
    </row>
    <row r="230" spans="2:24">
      <c r="B230" s="41"/>
      <c r="C230" s="5"/>
      <c r="D230" s="5"/>
      <c r="E230" s="5"/>
      <c r="F230" s="5"/>
      <c r="G230" s="5"/>
      <c r="H230" s="5"/>
      <c r="I230" s="5"/>
      <c r="J230" s="5"/>
      <c r="K230" s="5"/>
      <c r="P230"/>
      <c r="Q230"/>
      <c r="R230"/>
      <c r="S230"/>
      <c r="T230"/>
      <c r="U230"/>
      <c r="V230"/>
      <c r="W230"/>
      <c r="X230"/>
    </row>
    <row r="231" spans="2:24">
      <c r="B231" s="41"/>
      <c r="C231" s="5"/>
      <c r="D231" s="5"/>
      <c r="E231" s="5"/>
      <c r="F231" s="5"/>
      <c r="G231" s="5"/>
      <c r="H231" s="5"/>
      <c r="I231" s="5"/>
      <c r="J231" s="5"/>
      <c r="K231" s="5"/>
      <c r="P231"/>
      <c r="Q231"/>
      <c r="R231"/>
      <c r="S231"/>
      <c r="T231"/>
      <c r="U231"/>
      <c r="V231"/>
      <c r="W231"/>
      <c r="X231"/>
    </row>
    <row r="232" spans="2:24">
      <c r="B232" s="41"/>
      <c r="C232" s="5"/>
      <c r="D232" s="5"/>
      <c r="E232" s="5"/>
      <c r="F232" s="5"/>
      <c r="G232" s="5"/>
      <c r="H232" s="5"/>
      <c r="I232" s="5"/>
      <c r="J232" s="5"/>
      <c r="K232" s="5"/>
      <c r="P232"/>
      <c r="Q232"/>
      <c r="R232"/>
      <c r="S232"/>
      <c r="T232"/>
      <c r="U232"/>
      <c r="V232"/>
      <c r="W232"/>
      <c r="X232"/>
    </row>
    <row r="233" spans="2:24">
      <c r="B233" s="41"/>
      <c r="C233" s="5"/>
      <c r="D233" s="5"/>
      <c r="E233" s="5"/>
      <c r="F233" s="5"/>
      <c r="G233" s="5"/>
      <c r="H233" s="5"/>
      <c r="I233" s="5"/>
      <c r="J233" s="5"/>
      <c r="K233" s="5"/>
      <c r="P233"/>
      <c r="Q233"/>
      <c r="R233"/>
      <c r="S233"/>
      <c r="T233"/>
      <c r="U233"/>
      <c r="V233"/>
      <c r="W233"/>
      <c r="X233"/>
    </row>
    <row r="234" spans="2:24">
      <c r="B234" s="41"/>
      <c r="C234" s="5"/>
      <c r="D234" s="5"/>
      <c r="E234" s="5"/>
      <c r="F234" s="5"/>
      <c r="G234" s="5"/>
      <c r="H234" s="5"/>
      <c r="I234" s="5"/>
      <c r="J234" s="5"/>
      <c r="K234" s="5"/>
      <c r="P234"/>
      <c r="Q234"/>
      <c r="R234"/>
      <c r="S234"/>
      <c r="T234"/>
      <c r="U234"/>
      <c r="V234"/>
      <c r="W234"/>
      <c r="X234"/>
    </row>
    <row r="235" spans="2:24">
      <c r="B235" s="41"/>
      <c r="C235" s="5"/>
      <c r="D235" s="5"/>
      <c r="E235" s="5"/>
      <c r="F235" s="5"/>
      <c r="G235" s="5"/>
      <c r="H235" s="5"/>
      <c r="I235" s="5"/>
      <c r="J235" s="5"/>
      <c r="K235" s="5"/>
      <c r="P235"/>
      <c r="Q235"/>
      <c r="R235"/>
      <c r="S235"/>
      <c r="T235"/>
      <c r="U235"/>
      <c r="V235"/>
      <c r="W235"/>
      <c r="X235"/>
    </row>
    <row r="236" spans="2:24">
      <c r="B236" s="41"/>
      <c r="C236" s="5"/>
      <c r="D236" s="5"/>
      <c r="E236" s="5"/>
      <c r="F236" s="5"/>
      <c r="G236" s="5"/>
      <c r="H236" s="5"/>
      <c r="I236" s="5"/>
      <c r="J236" s="5"/>
      <c r="K236" s="5"/>
      <c r="P236"/>
      <c r="Q236"/>
      <c r="R236"/>
      <c r="S236"/>
      <c r="T236"/>
      <c r="U236"/>
      <c r="V236"/>
      <c r="W236"/>
      <c r="X236"/>
    </row>
    <row r="237" spans="2:24">
      <c r="B237" s="41"/>
      <c r="C237" s="5"/>
      <c r="D237" s="5"/>
      <c r="E237" s="5"/>
      <c r="F237" s="5"/>
      <c r="G237" s="5"/>
      <c r="H237" s="5"/>
      <c r="I237" s="5"/>
      <c r="J237" s="5"/>
      <c r="K237" s="5"/>
      <c r="P237"/>
      <c r="Q237"/>
      <c r="R237"/>
      <c r="S237"/>
      <c r="T237"/>
      <c r="U237"/>
      <c r="V237"/>
      <c r="W237"/>
      <c r="X237"/>
    </row>
    <row r="238" spans="2:24">
      <c r="B238" s="41"/>
      <c r="C238" s="5"/>
      <c r="D238" s="5"/>
      <c r="E238" s="5"/>
      <c r="F238" s="5"/>
      <c r="G238" s="5"/>
      <c r="H238" s="5"/>
      <c r="I238" s="5"/>
      <c r="J238" s="5"/>
      <c r="K238" s="5"/>
      <c r="P238"/>
      <c r="Q238"/>
      <c r="R238"/>
      <c r="S238"/>
      <c r="T238"/>
      <c r="U238"/>
      <c r="V238"/>
      <c r="W238"/>
      <c r="X238"/>
    </row>
    <row r="239" spans="2:24">
      <c r="B239" s="41"/>
      <c r="C239" s="5"/>
      <c r="D239" s="5"/>
      <c r="E239" s="5"/>
      <c r="F239" s="5"/>
      <c r="G239" s="5"/>
      <c r="H239" s="5"/>
      <c r="I239" s="5"/>
      <c r="J239" s="5"/>
      <c r="K239" s="5"/>
      <c r="P239"/>
      <c r="Q239"/>
      <c r="R239"/>
      <c r="S239"/>
      <c r="T239"/>
      <c r="U239"/>
      <c r="V239"/>
      <c r="W239"/>
      <c r="X239"/>
    </row>
    <row r="240" spans="2:24">
      <c r="B240" s="41"/>
      <c r="C240" s="5"/>
      <c r="D240" s="5"/>
      <c r="E240" s="5"/>
      <c r="F240" s="5"/>
      <c r="G240" s="5"/>
      <c r="H240" s="5"/>
      <c r="I240" s="5"/>
      <c r="J240" s="5"/>
      <c r="K240" s="5"/>
      <c r="P240"/>
      <c r="Q240"/>
      <c r="R240"/>
      <c r="S240"/>
      <c r="T240"/>
      <c r="U240"/>
      <c r="V240"/>
      <c r="W240"/>
      <c r="X240"/>
    </row>
    <row r="241" spans="2:24">
      <c r="B241" s="41"/>
      <c r="C241" s="5"/>
      <c r="D241" s="5"/>
      <c r="E241" s="5"/>
      <c r="F241" s="5"/>
      <c r="G241" s="5"/>
      <c r="H241" s="5"/>
      <c r="I241" s="5"/>
      <c r="J241" s="5"/>
      <c r="K241" s="5"/>
      <c r="P241"/>
      <c r="Q241"/>
      <c r="R241"/>
      <c r="S241"/>
      <c r="T241"/>
      <c r="U241"/>
      <c r="V241"/>
      <c r="W241"/>
      <c r="X241"/>
    </row>
    <row r="242" spans="2:24">
      <c r="B242" s="41"/>
      <c r="C242" s="5"/>
      <c r="D242" s="5"/>
      <c r="E242" s="5"/>
      <c r="F242" s="5"/>
      <c r="G242" s="5"/>
      <c r="H242" s="5"/>
      <c r="I242" s="5"/>
      <c r="J242" s="5"/>
      <c r="K242" s="5"/>
      <c r="P242"/>
      <c r="Q242"/>
      <c r="R242"/>
      <c r="S242"/>
      <c r="T242"/>
      <c r="U242"/>
      <c r="V242"/>
      <c r="W242"/>
      <c r="X242"/>
    </row>
    <row r="243" spans="2:24">
      <c r="B243" s="41"/>
      <c r="C243" s="5"/>
      <c r="D243" s="5"/>
      <c r="E243" s="5"/>
      <c r="F243" s="5"/>
      <c r="G243" s="5"/>
      <c r="H243" s="5"/>
      <c r="I243" s="5"/>
      <c r="J243" s="5"/>
      <c r="K243" s="5"/>
      <c r="P243"/>
      <c r="Q243"/>
      <c r="R243"/>
      <c r="S243"/>
      <c r="T243"/>
      <c r="U243"/>
      <c r="V243"/>
      <c r="W243"/>
      <c r="X243"/>
    </row>
    <row r="244" spans="2:24">
      <c r="B244" s="41"/>
      <c r="C244" s="5"/>
      <c r="D244" s="5"/>
      <c r="E244" s="5"/>
      <c r="F244" s="5"/>
      <c r="G244" s="5"/>
      <c r="H244" s="5"/>
      <c r="I244" s="5"/>
      <c r="J244" s="5"/>
      <c r="K244" s="5"/>
      <c r="P244"/>
      <c r="Q244"/>
      <c r="R244"/>
      <c r="S244"/>
      <c r="T244"/>
      <c r="U244"/>
      <c r="V244"/>
      <c r="W244"/>
      <c r="X244"/>
    </row>
    <row r="245" spans="2:24">
      <c r="B245" s="41"/>
      <c r="C245" s="5"/>
      <c r="D245" s="5"/>
      <c r="E245" s="5"/>
      <c r="F245" s="5"/>
      <c r="G245" s="5"/>
      <c r="H245" s="5"/>
      <c r="I245" s="5"/>
      <c r="J245" s="5"/>
      <c r="K245" s="5"/>
      <c r="P245"/>
      <c r="Q245"/>
      <c r="R245"/>
      <c r="S245"/>
      <c r="T245"/>
      <c r="U245"/>
      <c r="V245"/>
      <c r="W245"/>
      <c r="X245"/>
    </row>
    <row r="246" spans="2:24">
      <c r="B246" s="41"/>
      <c r="C246" s="5"/>
      <c r="D246" s="5"/>
      <c r="E246" s="5"/>
      <c r="F246" s="5"/>
      <c r="G246" s="5"/>
      <c r="H246" s="5"/>
      <c r="I246" s="5"/>
      <c r="J246" s="5"/>
      <c r="K246" s="5"/>
      <c r="P246"/>
      <c r="Q246"/>
      <c r="R246"/>
      <c r="S246"/>
      <c r="T246"/>
      <c r="U246"/>
      <c r="V246"/>
      <c r="W246"/>
      <c r="X246"/>
    </row>
    <row r="247" spans="2:24">
      <c r="B247" s="41"/>
      <c r="C247" s="5"/>
      <c r="D247" s="5"/>
      <c r="E247" s="5"/>
      <c r="F247" s="5"/>
      <c r="G247" s="5"/>
      <c r="H247" s="5"/>
      <c r="I247" s="5"/>
      <c r="J247" s="5"/>
      <c r="K247" s="5"/>
      <c r="P247"/>
      <c r="Q247"/>
      <c r="R247"/>
      <c r="S247"/>
      <c r="T247"/>
      <c r="U247"/>
      <c r="V247"/>
      <c r="W247"/>
      <c r="X247"/>
    </row>
    <row r="248" spans="2:24">
      <c r="B248" s="41"/>
      <c r="C248" s="5"/>
      <c r="D248" s="5"/>
      <c r="E248" s="5"/>
      <c r="F248" s="5"/>
      <c r="G248" s="5"/>
      <c r="H248" s="5"/>
      <c r="I248" s="5"/>
      <c r="J248" s="5"/>
      <c r="K248" s="5"/>
      <c r="P248"/>
      <c r="Q248"/>
      <c r="R248"/>
      <c r="S248"/>
      <c r="T248"/>
      <c r="U248"/>
      <c r="V248"/>
      <c r="W248"/>
      <c r="X248"/>
    </row>
    <row r="249" spans="2:24">
      <c r="B249" s="41"/>
      <c r="C249" s="5"/>
      <c r="D249" s="5"/>
      <c r="E249" s="5"/>
      <c r="F249" s="5"/>
      <c r="G249" s="5"/>
      <c r="H249" s="5"/>
      <c r="I249" s="5"/>
      <c r="J249" s="5"/>
      <c r="K249" s="5"/>
      <c r="P249"/>
      <c r="Q249"/>
      <c r="R249"/>
      <c r="S249"/>
      <c r="T249"/>
      <c r="U249"/>
      <c r="V249"/>
      <c r="W249"/>
      <c r="X249"/>
    </row>
    <row r="250" spans="2:24">
      <c r="B250" s="41"/>
      <c r="C250" s="5"/>
      <c r="D250" s="5"/>
      <c r="E250" s="5"/>
      <c r="F250" s="5"/>
      <c r="G250" s="5"/>
      <c r="H250" s="5"/>
      <c r="I250" s="5"/>
      <c r="J250" s="5"/>
      <c r="K250" s="5"/>
      <c r="P250"/>
      <c r="Q250"/>
      <c r="R250"/>
      <c r="S250"/>
      <c r="T250"/>
      <c r="U250"/>
      <c r="V250"/>
      <c r="W250"/>
      <c r="X250"/>
    </row>
    <row r="251" spans="2:24">
      <c r="B251" s="41"/>
      <c r="C251" s="5"/>
      <c r="D251" s="5"/>
      <c r="E251" s="5"/>
      <c r="F251" s="5"/>
      <c r="G251" s="5"/>
      <c r="H251" s="5"/>
      <c r="I251" s="5"/>
      <c r="J251" s="5"/>
      <c r="K251" s="5"/>
      <c r="P251"/>
      <c r="Q251"/>
      <c r="R251"/>
      <c r="S251"/>
      <c r="T251"/>
      <c r="U251"/>
      <c r="V251"/>
      <c r="W251"/>
      <c r="X251"/>
    </row>
    <row r="252" spans="2:24">
      <c r="B252" s="41"/>
      <c r="C252" s="5"/>
      <c r="D252" s="5"/>
      <c r="E252" s="5"/>
      <c r="F252" s="5"/>
      <c r="G252" s="5"/>
      <c r="H252" s="5"/>
      <c r="I252" s="5"/>
      <c r="J252" s="5"/>
      <c r="K252" s="5"/>
      <c r="P252"/>
      <c r="Q252"/>
      <c r="R252"/>
      <c r="S252"/>
      <c r="T252"/>
      <c r="U252"/>
      <c r="V252"/>
      <c r="W252"/>
      <c r="X252"/>
    </row>
    <row r="253" spans="2:24">
      <c r="B253" s="41"/>
      <c r="C253" s="5"/>
      <c r="D253" s="5"/>
      <c r="E253" s="5"/>
      <c r="F253" s="5"/>
      <c r="G253" s="5"/>
      <c r="H253" s="5"/>
      <c r="I253" s="5"/>
      <c r="J253" s="5"/>
      <c r="K253" s="5"/>
      <c r="P253"/>
      <c r="Q253"/>
      <c r="R253"/>
      <c r="S253"/>
      <c r="T253"/>
      <c r="U253"/>
      <c r="V253"/>
      <c r="W253"/>
      <c r="X253"/>
    </row>
    <row r="254" spans="2:24">
      <c r="B254" s="41"/>
      <c r="C254" s="5"/>
      <c r="D254" s="5"/>
      <c r="E254" s="5"/>
      <c r="F254" s="5"/>
      <c r="G254" s="5"/>
      <c r="H254" s="5"/>
      <c r="I254" s="5"/>
      <c r="J254" s="5"/>
      <c r="K254" s="5"/>
      <c r="P254"/>
      <c r="Q254"/>
      <c r="R254"/>
      <c r="S254"/>
      <c r="T254"/>
      <c r="U254"/>
      <c r="V254"/>
      <c r="W254"/>
      <c r="X254"/>
    </row>
    <row r="255" spans="2:24">
      <c r="B255" s="41"/>
      <c r="C255" s="5"/>
      <c r="D255" s="5"/>
      <c r="E255" s="5"/>
      <c r="F255" s="5"/>
      <c r="G255" s="5"/>
      <c r="H255" s="5"/>
      <c r="I255" s="5"/>
      <c r="J255" s="5"/>
      <c r="K255" s="5"/>
      <c r="P255"/>
      <c r="Q255"/>
      <c r="R255"/>
      <c r="S255"/>
      <c r="T255"/>
      <c r="U255"/>
      <c r="V255"/>
      <c r="W255"/>
      <c r="X255"/>
    </row>
    <row r="256" spans="2:24">
      <c r="B256" s="41"/>
      <c r="C256" s="5"/>
      <c r="D256" s="5"/>
      <c r="E256" s="5"/>
      <c r="F256" s="5"/>
      <c r="G256" s="5"/>
      <c r="H256" s="5"/>
      <c r="I256" s="5"/>
      <c r="J256" s="5"/>
      <c r="K256" s="5"/>
      <c r="P256"/>
      <c r="Q256"/>
      <c r="R256"/>
      <c r="S256"/>
      <c r="T256"/>
      <c r="U256"/>
      <c r="V256"/>
      <c r="W256"/>
      <c r="X256"/>
    </row>
    <row r="257" spans="2:24">
      <c r="B257" s="41"/>
      <c r="C257" s="5"/>
      <c r="D257" s="5"/>
      <c r="E257" s="5"/>
      <c r="F257" s="5"/>
      <c r="G257" s="5"/>
      <c r="H257" s="5"/>
      <c r="I257" s="5"/>
      <c r="J257" s="5"/>
      <c r="K257" s="5"/>
      <c r="P257"/>
      <c r="Q257"/>
      <c r="R257"/>
      <c r="S257"/>
      <c r="T257"/>
      <c r="U257"/>
      <c r="V257"/>
      <c r="W257"/>
      <c r="X257"/>
    </row>
    <row r="258" spans="2:24">
      <c r="B258" s="41"/>
      <c r="C258" s="5"/>
      <c r="D258" s="5"/>
      <c r="E258" s="5"/>
      <c r="F258" s="5"/>
      <c r="G258" s="5"/>
      <c r="H258" s="5"/>
      <c r="I258" s="5"/>
      <c r="J258" s="5"/>
      <c r="K258" s="5"/>
      <c r="P258"/>
      <c r="Q258"/>
      <c r="R258"/>
      <c r="S258"/>
      <c r="T258"/>
      <c r="U258"/>
      <c r="V258"/>
      <c r="W258"/>
      <c r="X258"/>
    </row>
    <row r="259" spans="2:24">
      <c r="B259" s="41"/>
      <c r="C259" s="5"/>
      <c r="D259" s="5"/>
      <c r="E259" s="5"/>
      <c r="F259" s="5"/>
      <c r="G259" s="5"/>
      <c r="H259" s="5"/>
      <c r="I259" s="5"/>
      <c r="J259" s="5"/>
      <c r="K259" s="5"/>
      <c r="P259"/>
      <c r="Q259"/>
      <c r="R259"/>
      <c r="S259"/>
      <c r="T259"/>
      <c r="U259"/>
      <c r="V259"/>
      <c r="W259"/>
      <c r="X259"/>
    </row>
    <row r="260" spans="2:24">
      <c r="B260" s="41"/>
      <c r="C260" s="5"/>
      <c r="D260" s="5"/>
      <c r="E260" s="5"/>
      <c r="F260" s="5"/>
      <c r="G260" s="5"/>
      <c r="H260" s="5"/>
      <c r="I260" s="5"/>
      <c r="J260" s="5"/>
      <c r="K260" s="5"/>
      <c r="P260"/>
      <c r="Q260"/>
      <c r="R260"/>
      <c r="S260"/>
      <c r="T260"/>
      <c r="U260"/>
      <c r="V260"/>
      <c r="W260"/>
      <c r="X260"/>
    </row>
    <row r="261" spans="2:24">
      <c r="B261" s="41"/>
      <c r="C261" s="5"/>
      <c r="D261" s="5"/>
      <c r="E261" s="5"/>
      <c r="F261" s="5"/>
      <c r="G261" s="5"/>
      <c r="H261" s="5"/>
      <c r="I261" s="5"/>
      <c r="J261" s="5"/>
      <c r="K261" s="5"/>
      <c r="P261"/>
      <c r="Q261"/>
      <c r="R261"/>
      <c r="S261"/>
      <c r="T261"/>
      <c r="U261"/>
      <c r="V261"/>
      <c r="W261"/>
      <c r="X261"/>
    </row>
    <row r="262" spans="2:24">
      <c r="B262" s="41"/>
      <c r="C262" s="5"/>
      <c r="D262" s="5"/>
      <c r="E262" s="5"/>
      <c r="F262" s="5"/>
      <c r="G262" s="5"/>
      <c r="H262" s="5"/>
      <c r="I262" s="5"/>
      <c r="J262" s="5"/>
      <c r="K262" s="5"/>
      <c r="P262"/>
      <c r="Q262"/>
      <c r="R262"/>
      <c r="S262"/>
      <c r="T262"/>
      <c r="U262"/>
      <c r="V262"/>
      <c r="W262"/>
      <c r="X262"/>
    </row>
    <row r="263" spans="2:24">
      <c r="B263" s="41"/>
      <c r="C263" s="5"/>
      <c r="D263" s="5"/>
      <c r="E263" s="5"/>
      <c r="F263" s="5"/>
      <c r="G263" s="5"/>
      <c r="H263" s="5"/>
      <c r="I263" s="5"/>
      <c r="J263" s="5"/>
      <c r="K263" s="5"/>
      <c r="P263"/>
      <c r="Q263"/>
      <c r="R263"/>
      <c r="S263"/>
      <c r="T263"/>
      <c r="U263"/>
      <c r="V263"/>
      <c r="W263"/>
      <c r="X263"/>
    </row>
    <row r="264" spans="2:24">
      <c r="B264" s="41"/>
      <c r="C264" s="5"/>
      <c r="D264" s="5"/>
      <c r="E264" s="5"/>
      <c r="F264" s="5"/>
      <c r="G264" s="5"/>
      <c r="H264" s="5"/>
      <c r="I264" s="5"/>
      <c r="J264" s="5"/>
      <c r="K264" s="5"/>
      <c r="P264"/>
      <c r="Q264"/>
      <c r="R264"/>
      <c r="S264"/>
      <c r="T264"/>
      <c r="U264"/>
      <c r="V264"/>
      <c r="W264"/>
      <c r="X264"/>
    </row>
    <row r="265" spans="2:24">
      <c r="B265" s="41"/>
      <c r="C265" s="5"/>
      <c r="D265" s="5"/>
      <c r="E265" s="5"/>
      <c r="F265" s="5"/>
      <c r="G265" s="5"/>
      <c r="H265" s="5"/>
      <c r="I265" s="5"/>
      <c r="J265" s="5"/>
      <c r="K265" s="5"/>
      <c r="P265"/>
      <c r="Q265"/>
      <c r="R265"/>
      <c r="S265"/>
      <c r="T265"/>
      <c r="U265"/>
      <c r="V265"/>
      <c r="W265"/>
      <c r="X265"/>
    </row>
    <row r="266" spans="2:24">
      <c r="B266" s="41"/>
      <c r="C266" s="5"/>
      <c r="D266" s="5"/>
      <c r="E266" s="5"/>
      <c r="F266" s="5"/>
      <c r="G266" s="5"/>
      <c r="H266" s="5"/>
      <c r="I266" s="5"/>
      <c r="J266" s="5"/>
      <c r="K266" s="5"/>
      <c r="P266"/>
      <c r="Q266"/>
      <c r="R266"/>
      <c r="S266"/>
      <c r="T266"/>
      <c r="U266"/>
      <c r="V266"/>
      <c r="W266"/>
      <c r="X266"/>
    </row>
    <row r="267" spans="2:24">
      <c r="B267" s="41"/>
      <c r="C267" s="5"/>
      <c r="D267" s="5"/>
      <c r="E267" s="5"/>
      <c r="F267" s="5"/>
      <c r="G267" s="5"/>
      <c r="H267" s="5"/>
      <c r="I267" s="5"/>
      <c r="J267" s="5"/>
      <c r="K267" s="5"/>
      <c r="P267"/>
      <c r="Q267"/>
      <c r="R267"/>
      <c r="S267"/>
      <c r="T267"/>
      <c r="U267"/>
      <c r="V267"/>
      <c r="W267"/>
      <c r="X267"/>
    </row>
    <row r="268" spans="2:24">
      <c r="B268" s="41"/>
      <c r="C268" s="5"/>
      <c r="D268" s="5"/>
      <c r="E268" s="5"/>
      <c r="F268" s="5"/>
      <c r="G268" s="5"/>
      <c r="H268" s="5"/>
      <c r="I268" s="5"/>
      <c r="J268" s="5"/>
      <c r="K268" s="5"/>
      <c r="P268"/>
      <c r="Q268"/>
      <c r="R268"/>
      <c r="S268"/>
      <c r="T268"/>
      <c r="U268"/>
      <c r="V268"/>
      <c r="W268"/>
      <c r="X268"/>
    </row>
    <row r="269" spans="2:24">
      <c r="B269" s="41"/>
      <c r="C269" s="5"/>
      <c r="D269" s="5"/>
      <c r="E269" s="5"/>
      <c r="F269" s="5"/>
      <c r="G269" s="5"/>
      <c r="H269" s="5"/>
      <c r="I269" s="5"/>
      <c r="J269" s="5"/>
      <c r="K269" s="5"/>
      <c r="P269"/>
      <c r="Q269"/>
      <c r="R269"/>
      <c r="S269"/>
      <c r="T269"/>
      <c r="U269"/>
      <c r="V269"/>
      <c r="W269"/>
      <c r="X269"/>
    </row>
    <row r="270" spans="2:24">
      <c r="B270" s="41"/>
      <c r="C270" s="5"/>
      <c r="D270" s="5"/>
      <c r="E270" s="5"/>
      <c r="F270" s="5"/>
      <c r="G270" s="5"/>
      <c r="H270" s="5"/>
      <c r="I270" s="5"/>
      <c r="J270" s="5"/>
      <c r="K270" s="5"/>
      <c r="P270"/>
      <c r="Q270"/>
      <c r="R270"/>
      <c r="S270"/>
      <c r="T270"/>
      <c r="U270"/>
      <c r="V270"/>
      <c r="W270"/>
      <c r="X270"/>
    </row>
    <row r="271" spans="2:24">
      <c r="B271" s="41"/>
      <c r="C271" s="5"/>
      <c r="D271" s="5"/>
      <c r="E271" s="5"/>
      <c r="F271" s="5"/>
      <c r="G271" s="5"/>
      <c r="H271" s="5"/>
      <c r="I271" s="5"/>
      <c r="J271" s="5"/>
      <c r="K271" s="5"/>
      <c r="P271"/>
      <c r="Q271"/>
      <c r="R271"/>
      <c r="S271"/>
      <c r="T271"/>
      <c r="U271"/>
      <c r="V271"/>
      <c r="W271"/>
      <c r="X271"/>
    </row>
    <row r="272" spans="2:24">
      <c r="B272" s="41"/>
      <c r="C272" s="5"/>
      <c r="D272" s="5"/>
      <c r="E272" s="5"/>
      <c r="F272" s="5"/>
      <c r="G272" s="5"/>
      <c r="H272" s="5"/>
      <c r="I272" s="5"/>
      <c r="J272" s="5"/>
      <c r="K272" s="5"/>
      <c r="P272"/>
      <c r="Q272"/>
      <c r="R272"/>
      <c r="S272"/>
      <c r="T272"/>
      <c r="U272"/>
      <c r="V272"/>
      <c r="W272"/>
      <c r="X272"/>
    </row>
    <row r="273" spans="2:24">
      <c r="B273" s="41"/>
      <c r="C273" s="5"/>
      <c r="D273" s="5"/>
      <c r="E273" s="5"/>
      <c r="F273" s="5"/>
      <c r="G273" s="5"/>
      <c r="H273" s="5"/>
      <c r="I273" s="5"/>
      <c r="J273" s="5"/>
      <c r="K273" s="5"/>
      <c r="P273"/>
      <c r="Q273"/>
      <c r="R273"/>
      <c r="S273"/>
      <c r="T273"/>
      <c r="U273"/>
      <c r="V273"/>
      <c r="W273"/>
      <c r="X273"/>
    </row>
    <row r="274" spans="2:24">
      <c r="B274" s="41"/>
      <c r="C274" s="5"/>
      <c r="D274" s="5"/>
      <c r="E274" s="5"/>
      <c r="F274" s="5"/>
      <c r="G274" s="5"/>
      <c r="H274" s="5"/>
      <c r="I274" s="5"/>
      <c r="J274" s="5"/>
      <c r="K274" s="5"/>
      <c r="P274"/>
      <c r="Q274"/>
      <c r="R274"/>
      <c r="S274"/>
      <c r="T274"/>
      <c r="U274"/>
      <c r="V274"/>
      <c r="W274"/>
      <c r="X274"/>
    </row>
    <row r="275" spans="2:24">
      <c r="B275" s="41"/>
      <c r="C275" s="5"/>
      <c r="D275" s="5"/>
      <c r="E275" s="5"/>
      <c r="F275" s="5"/>
      <c r="G275" s="5"/>
      <c r="H275" s="5"/>
      <c r="I275" s="5"/>
      <c r="J275" s="5"/>
      <c r="K275" s="5"/>
      <c r="P275"/>
      <c r="Q275"/>
      <c r="R275"/>
      <c r="S275"/>
      <c r="T275"/>
      <c r="U275"/>
      <c r="V275"/>
      <c r="W275"/>
      <c r="X275"/>
    </row>
    <row r="276" spans="2:24">
      <c r="B276" s="41"/>
      <c r="C276" s="5"/>
      <c r="D276" s="5"/>
      <c r="E276" s="5"/>
      <c r="F276" s="5"/>
      <c r="G276" s="5"/>
      <c r="H276" s="5"/>
      <c r="I276" s="5"/>
      <c r="J276" s="5"/>
      <c r="K276" s="5"/>
      <c r="P276"/>
      <c r="Q276"/>
      <c r="R276"/>
      <c r="S276"/>
      <c r="T276"/>
      <c r="U276"/>
      <c r="V276"/>
      <c r="W276"/>
      <c r="X276"/>
    </row>
    <row r="277" spans="2:24">
      <c r="B277" s="41"/>
      <c r="C277" s="5"/>
      <c r="D277" s="5"/>
      <c r="E277" s="5"/>
      <c r="F277" s="5"/>
      <c r="G277" s="5"/>
      <c r="H277" s="5"/>
      <c r="I277" s="5"/>
      <c r="J277" s="5"/>
      <c r="K277" s="5"/>
      <c r="P277"/>
      <c r="Q277"/>
      <c r="R277"/>
      <c r="S277"/>
      <c r="T277"/>
      <c r="U277"/>
      <c r="V277"/>
      <c r="W277"/>
      <c r="X277"/>
    </row>
    <row r="278" spans="2:24">
      <c r="B278" s="41"/>
      <c r="C278" s="5"/>
      <c r="D278" s="5"/>
      <c r="E278" s="5"/>
      <c r="F278" s="5"/>
      <c r="G278" s="5"/>
      <c r="H278" s="5"/>
      <c r="I278" s="5"/>
      <c r="J278" s="5"/>
      <c r="K278" s="5"/>
      <c r="P278"/>
      <c r="Q278"/>
      <c r="R278"/>
      <c r="S278"/>
      <c r="T278"/>
      <c r="U278"/>
      <c r="V278"/>
      <c r="W278"/>
      <c r="X278"/>
    </row>
    <row r="279" spans="2:24">
      <c r="B279" s="41"/>
      <c r="C279" s="5"/>
      <c r="D279" s="5"/>
      <c r="E279" s="5"/>
      <c r="F279" s="5"/>
      <c r="G279" s="5"/>
      <c r="H279" s="5"/>
      <c r="I279" s="5"/>
      <c r="J279" s="5"/>
      <c r="K279" s="5"/>
      <c r="P279"/>
      <c r="Q279"/>
      <c r="R279"/>
      <c r="S279"/>
      <c r="T279"/>
      <c r="U279"/>
      <c r="V279"/>
      <c r="W279"/>
      <c r="X279"/>
    </row>
    <row r="280" spans="2:24">
      <c r="B280" s="41"/>
      <c r="C280" s="5"/>
      <c r="D280" s="5"/>
      <c r="E280" s="5"/>
      <c r="F280" s="5"/>
      <c r="G280" s="5"/>
      <c r="H280" s="5"/>
      <c r="I280" s="5"/>
      <c r="J280" s="5"/>
      <c r="K280" s="5"/>
      <c r="P280"/>
      <c r="Q280"/>
      <c r="R280"/>
      <c r="S280"/>
      <c r="T280"/>
      <c r="U280"/>
      <c r="V280"/>
      <c r="W280"/>
      <c r="X280"/>
    </row>
    <row r="281" spans="2:24">
      <c r="B281" s="41"/>
      <c r="C281" s="5"/>
      <c r="D281" s="5"/>
      <c r="E281" s="5"/>
      <c r="F281" s="5"/>
      <c r="G281" s="5"/>
      <c r="H281" s="5"/>
      <c r="I281" s="5"/>
      <c r="J281" s="5"/>
      <c r="K281" s="5"/>
      <c r="P281"/>
      <c r="Q281"/>
      <c r="R281"/>
      <c r="S281"/>
      <c r="T281"/>
      <c r="U281"/>
      <c r="V281"/>
      <c r="W281"/>
      <c r="X281"/>
    </row>
    <row r="282" spans="2:24">
      <c r="B282" s="41"/>
      <c r="C282" s="5"/>
      <c r="D282" s="5"/>
      <c r="E282" s="5"/>
      <c r="F282" s="5"/>
      <c r="G282" s="5"/>
      <c r="H282" s="5"/>
      <c r="I282" s="5"/>
      <c r="J282" s="5"/>
      <c r="K282" s="5"/>
      <c r="P282"/>
      <c r="Q282"/>
      <c r="R282"/>
      <c r="S282"/>
      <c r="T282"/>
      <c r="U282"/>
      <c r="V282"/>
      <c r="W282"/>
      <c r="X282"/>
    </row>
    <row r="283" spans="2:24">
      <c r="B283" s="41"/>
      <c r="C283" s="5"/>
      <c r="D283" s="5"/>
      <c r="E283" s="5"/>
      <c r="F283" s="5"/>
      <c r="G283" s="5"/>
      <c r="H283" s="5"/>
      <c r="I283" s="5"/>
      <c r="J283" s="5"/>
      <c r="K283" s="5"/>
      <c r="P283"/>
      <c r="Q283"/>
      <c r="R283"/>
      <c r="S283"/>
      <c r="T283"/>
      <c r="U283"/>
      <c r="V283"/>
      <c r="W283"/>
      <c r="X283"/>
    </row>
    <row r="284" spans="2:24">
      <c r="B284" s="41"/>
      <c r="C284" s="5"/>
      <c r="D284" s="5"/>
      <c r="E284" s="5"/>
      <c r="F284" s="5"/>
      <c r="G284" s="5"/>
      <c r="H284" s="5"/>
      <c r="I284" s="5"/>
      <c r="J284" s="5"/>
      <c r="K284" s="5"/>
      <c r="P284"/>
      <c r="Q284"/>
      <c r="R284"/>
      <c r="S284"/>
      <c r="T284"/>
      <c r="U284"/>
      <c r="V284"/>
      <c r="W284"/>
      <c r="X284"/>
    </row>
    <row r="285" spans="2:24">
      <c r="B285" s="41"/>
      <c r="C285" s="5"/>
      <c r="D285" s="5"/>
      <c r="E285" s="5"/>
      <c r="F285" s="5"/>
      <c r="G285" s="5"/>
      <c r="H285" s="5"/>
      <c r="I285" s="5"/>
      <c r="J285" s="5"/>
      <c r="K285" s="5"/>
      <c r="P285"/>
      <c r="Q285"/>
      <c r="R285"/>
      <c r="S285"/>
      <c r="T285"/>
      <c r="U285"/>
      <c r="V285"/>
      <c r="W285"/>
      <c r="X285"/>
    </row>
    <row r="286" spans="2:24">
      <c r="B286" s="41"/>
      <c r="C286" s="5"/>
      <c r="D286" s="5"/>
      <c r="E286" s="5"/>
      <c r="F286" s="5"/>
      <c r="G286" s="5"/>
      <c r="H286" s="5"/>
      <c r="I286" s="5"/>
      <c r="J286" s="5"/>
      <c r="K286" s="5"/>
      <c r="P286"/>
      <c r="Q286"/>
      <c r="R286"/>
      <c r="S286"/>
      <c r="T286"/>
      <c r="U286"/>
      <c r="V286"/>
      <c r="W286"/>
      <c r="X286"/>
    </row>
    <row r="287" spans="2:24">
      <c r="B287" s="41"/>
      <c r="C287" s="5"/>
      <c r="D287" s="5"/>
      <c r="E287" s="5"/>
      <c r="F287" s="5"/>
      <c r="G287" s="5"/>
      <c r="H287" s="5"/>
      <c r="I287" s="5"/>
      <c r="J287" s="5"/>
      <c r="K287" s="5"/>
      <c r="P287"/>
      <c r="Q287"/>
      <c r="R287"/>
      <c r="S287"/>
      <c r="T287"/>
      <c r="U287"/>
      <c r="V287"/>
      <c r="W287"/>
      <c r="X287"/>
    </row>
    <row r="288" spans="2:24">
      <c r="B288" s="41"/>
      <c r="C288" s="5"/>
      <c r="D288" s="5"/>
      <c r="E288" s="5"/>
      <c r="F288" s="5"/>
      <c r="G288" s="5"/>
      <c r="H288" s="5"/>
      <c r="I288" s="5"/>
      <c r="J288" s="5"/>
      <c r="K288" s="5"/>
      <c r="P288"/>
      <c r="Q288"/>
      <c r="R288"/>
      <c r="S288"/>
      <c r="T288"/>
      <c r="U288"/>
      <c r="V288"/>
      <c r="W288"/>
      <c r="X288"/>
    </row>
    <row r="289" spans="2:24">
      <c r="B289" s="41"/>
      <c r="C289" s="5"/>
      <c r="D289" s="5"/>
      <c r="E289" s="5"/>
      <c r="F289" s="5"/>
      <c r="G289" s="5"/>
      <c r="H289" s="5"/>
      <c r="I289" s="5"/>
      <c r="J289" s="5"/>
      <c r="K289" s="5"/>
      <c r="P289"/>
      <c r="Q289"/>
      <c r="R289"/>
      <c r="S289"/>
      <c r="T289"/>
      <c r="U289"/>
      <c r="V289"/>
      <c r="W289"/>
      <c r="X289"/>
    </row>
    <row r="290" spans="2:24">
      <c r="B290" s="41"/>
      <c r="C290" s="5"/>
      <c r="D290" s="5"/>
      <c r="E290" s="5"/>
      <c r="F290" s="5"/>
      <c r="G290" s="5"/>
      <c r="H290" s="5"/>
      <c r="I290" s="5"/>
      <c r="J290" s="5"/>
      <c r="K290" s="5"/>
      <c r="P290"/>
      <c r="Q290"/>
      <c r="R290"/>
      <c r="S290"/>
      <c r="T290"/>
      <c r="U290"/>
      <c r="V290"/>
      <c r="W290"/>
      <c r="X290"/>
    </row>
    <row r="291" spans="2:24">
      <c r="B291" s="41"/>
      <c r="C291" s="5"/>
      <c r="D291" s="5"/>
      <c r="E291" s="5"/>
      <c r="F291" s="5"/>
      <c r="G291" s="5"/>
      <c r="H291" s="5"/>
      <c r="I291" s="5"/>
      <c r="J291" s="5"/>
      <c r="K291" s="5"/>
      <c r="P291"/>
      <c r="Q291"/>
      <c r="R291"/>
      <c r="S291"/>
      <c r="T291"/>
      <c r="U291"/>
      <c r="V291"/>
      <c r="W291"/>
      <c r="X291"/>
    </row>
    <row r="292" spans="2:24">
      <c r="B292" s="41"/>
      <c r="C292" s="5"/>
      <c r="D292" s="5"/>
      <c r="E292" s="5"/>
      <c r="F292" s="5"/>
      <c r="G292" s="5"/>
      <c r="H292" s="5"/>
      <c r="I292" s="5"/>
      <c r="J292" s="5"/>
      <c r="K292" s="5"/>
      <c r="P292"/>
      <c r="Q292"/>
      <c r="R292"/>
      <c r="S292"/>
      <c r="T292"/>
      <c r="U292"/>
      <c r="V292"/>
      <c r="W292"/>
      <c r="X292"/>
    </row>
    <row r="293" spans="2:24">
      <c r="B293" s="41"/>
      <c r="C293" s="5"/>
      <c r="D293" s="5"/>
      <c r="E293" s="5"/>
      <c r="F293" s="5"/>
      <c r="G293" s="5"/>
      <c r="H293" s="5"/>
      <c r="I293" s="5"/>
      <c r="J293" s="5"/>
      <c r="K293" s="5"/>
      <c r="P293"/>
      <c r="Q293"/>
      <c r="R293"/>
      <c r="S293"/>
      <c r="T293"/>
      <c r="U293"/>
      <c r="V293"/>
      <c r="W293"/>
      <c r="X293"/>
    </row>
    <row r="294" spans="2:24">
      <c r="B294" s="41"/>
      <c r="C294" s="5"/>
      <c r="D294" s="5"/>
      <c r="E294" s="5"/>
      <c r="F294" s="5"/>
      <c r="G294" s="5"/>
      <c r="H294" s="5"/>
      <c r="I294" s="5"/>
      <c r="J294" s="5"/>
      <c r="K294" s="5"/>
      <c r="P294"/>
      <c r="Q294"/>
      <c r="R294"/>
      <c r="S294"/>
      <c r="T294"/>
      <c r="U294"/>
      <c r="V294"/>
      <c r="W294"/>
      <c r="X294"/>
    </row>
    <row r="295" spans="2:24">
      <c r="B295" s="41"/>
      <c r="C295" s="5"/>
      <c r="D295" s="5"/>
      <c r="E295" s="5"/>
      <c r="F295" s="5"/>
      <c r="G295" s="5"/>
      <c r="H295" s="5"/>
      <c r="I295" s="5"/>
      <c r="J295" s="5"/>
      <c r="K295" s="5"/>
      <c r="P295"/>
      <c r="Q295"/>
      <c r="R295"/>
      <c r="S295"/>
      <c r="T295"/>
      <c r="U295"/>
      <c r="V295"/>
      <c r="W295"/>
      <c r="X295"/>
    </row>
    <row r="296" spans="2:24">
      <c r="B296" s="41"/>
      <c r="C296" s="5"/>
      <c r="D296" s="5"/>
      <c r="E296" s="5"/>
      <c r="F296" s="5"/>
      <c r="G296" s="5"/>
      <c r="H296" s="5"/>
      <c r="I296" s="5"/>
      <c r="J296" s="5"/>
      <c r="K296" s="5"/>
      <c r="P296"/>
      <c r="Q296"/>
      <c r="R296"/>
      <c r="S296"/>
      <c r="T296"/>
      <c r="U296"/>
      <c r="V296"/>
      <c r="W296"/>
      <c r="X296"/>
    </row>
    <row r="297" spans="2:24">
      <c r="B297" s="41"/>
      <c r="C297" s="5"/>
      <c r="D297" s="5"/>
      <c r="E297" s="5"/>
      <c r="F297" s="5"/>
      <c r="G297" s="5"/>
      <c r="H297" s="5"/>
      <c r="I297" s="5"/>
      <c r="J297" s="5"/>
      <c r="K297" s="5"/>
      <c r="P297"/>
      <c r="Q297"/>
      <c r="R297"/>
      <c r="S297"/>
      <c r="T297"/>
      <c r="U297"/>
      <c r="V297"/>
      <c r="W297"/>
      <c r="X297"/>
    </row>
    <row r="298" spans="2:24">
      <c r="B298" s="41"/>
      <c r="C298" s="5"/>
      <c r="D298" s="5"/>
      <c r="E298" s="5"/>
      <c r="F298" s="5"/>
      <c r="G298" s="5"/>
      <c r="H298" s="5"/>
      <c r="I298" s="5"/>
      <c r="J298" s="5"/>
      <c r="K298" s="5"/>
      <c r="P298"/>
      <c r="Q298"/>
      <c r="R298"/>
      <c r="S298"/>
      <c r="T298"/>
      <c r="U298"/>
      <c r="V298"/>
      <c r="W298"/>
      <c r="X298"/>
    </row>
    <row r="299" spans="2:24">
      <c r="B299" s="41"/>
      <c r="C299" s="5"/>
      <c r="D299" s="5"/>
      <c r="E299" s="5"/>
      <c r="F299" s="5"/>
      <c r="G299" s="5"/>
      <c r="H299" s="5"/>
      <c r="I299" s="5"/>
      <c r="J299" s="5"/>
      <c r="K299" s="5"/>
      <c r="P299"/>
      <c r="Q299"/>
      <c r="R299"/>
      <c r="S299"/>
      <c r="T299"/>
      <c r="U299"/>
      <c r="V299"/>
      <c r="W299"/>
      <c r="X299"/>
    </row>
    <row r="300" spans="2:24">
      <c r="B300" s="41"/>
      <c r="C300" s="5"/>
      <c r="D300" s="5"/>
      <c r="E300" s="5"/>
      <c r="F300" s="5"/>
      <c r="G300" s="5"/>
      <c r="H300" s="5"/>
      <c r="I300" s="5"/>
      <c r="J300" s="5"/>
      <c r="K300" s="5"/>
      <c r="P300"/>
      <c r="Q300"/>
      <c r="R300"/>
      <c r="S300"/>
      <c r="T300"/>
      <c r="U300"/>
      <c r="V300"/>
      <c r="W300"/>
      <c r="X300"/>
    </row>
    <row r="301" spans="2:24">
      <c r="B301" s="41"/>
      <c r="C301" s="5"/>
      <c r="D301" s="5"/>
      <c r="E301" s="5"/>
      <c r="F301" s="5"/>
      <c r="G301" s="5"/>
      <c r="H301" s="5"/>
      <c r="I301" s="5"/>
      <c r="J301" s="5"/>
      <c r="K301" s="5"/>
      <c r="P301"/>
      <c r="Q301"/>
      <c r="R301"/>
      <c r="S301"/>
      <c r="T301"/>
      <c r="U301"/>
      <c r="V301"/>
      <c r="W301"/>
      <c r="X301"/>
    </row>
    <row r="302" spans="2:24">
      <c r="B302" s="41"/>
      <c r="C302" s="5"/>
      <c r="D302" s="5"/>
      <c r="E302" s="5"/>
      <c r="F302" s="5"/>
      <c r="G302" s="5"/>
      <c r="H302" s="5"/>
      <c r="I302" s="5"/>
      <c r="J302" s="5"/>
      <c r="K302" s="5"/>
      <c r="P302"/>
      <c r="Q302"/>
      <c r="R302"/>
      <c r="S302"/>
      <c r="T302"/>
      <c r="U302"/>
      <c r="V302"/>
      <c r="W302"/>
      <c r="X302"/>
    </row>
    <row r="303" spans="2:24">
      <c r="B303" s="41"/>
      <c r="C303" s="5"/>
      <c r="D303" s="5"/>
      <c r="E303" s="5"/>
      <c r="F303" s="5"/>
      <c r="G303" s="5"/>
      <c r="H303" s="5"/>
      <c r="I303" s="5"/>
      <c r="J303" s="5"/>
      <c r="K303" s="5"/>
      <c r="P303"/>
      <c r="Q303"/>
      <c r="R303"/>
      <c r="S303"/>
      <c r="T303"/>
      <c r="U303"/>
      <c r="V303"/>
      <c r="W303"/>
      <c r="X303"/>
    </row>
    <row r="304" spans="2:24">
      <c r="B304" s="41"/>
      <c r="C304" s="5"/>
      <c r="D304" s="5"/>
      <c r="E304" s="5"/>
      <c r="F304" s="5"/>
      <c r="G304" s="5"/>
      <c r="H304" s="5"/>
      <c r="I304" s="5"/>
      <c r="J304" s="5"/>
      <c r="K304" s="5"/>
      <c r="P304"/>
      <c r="Q304"/>
      <c r="R304"/>
      <c r="S304"/>
      <c r="T304"/>
      <c r="U304"/>
      <c r="V304"/>
      <c r="W304"/>
      <c r="X304"/>
    </row>
    <row r="305" spans="2:24">
      <c r="B305" s="41"/>
      <c r="C305" s="5"/>
      <c r="D305" s="5"/>
      <c r="E305" s="5"/>
      <c r="F305" s="5"/>
      <c r="G305" s="5"/>
      <c r="H305" s="5"/>
      <c r="I305" s="5"/>
      <c r="J305" s="5"/>
      <c r="K305" s="5"/>
      <c r="P305"/>
      <c r="Q305"/>
      <c r="R305"/>
      <c r="S305"/>
      <c r="T305"/>
      <c r="U305"/>
      <c r="V305"/>
      <c r="W305"/>
      <c r="X305"/>
    </row>
    <row r="306" spans="2:24">
      <c r="B306" s="41"/>
      <c r="C306" s="5"/>
      <c r="D306" s="5"/>
      <c r="E306" s="5"/>
      <c r="F306" s="5"/>
      <c r="G306" s="5"/>
      <c r="H306" s="5"/>
      <c r="I306" s="5"/>
      <c r="J306" s="5"/>
      <c r="K306" s="5"/>
      <c r="P306"/>
      <c r="Q306"/>
      <c r="R306"/>
      <c r="S306"/>
      <c r="T306"/>
      <c r="U306"/>
      <c r="V306"/>
      <c r="W306"/>
      <c r="X306"/>
    </row>
    <row r="307" spans="2:24">
      <c r="B307" s="41"/>
      <c r="C307" s="5"/>
      <c r="D307" s="5"/>
      <c r="E307" s="5"/>
      <c r="F307" s="5"/>
      <c r="G307" s="5"/>
      <c r="H307" s="5"/>
      <c r="I307" s="5"/>
      <c r="J307" s="5"/>
      <c r="K307" s="5"/>
      <c r="P307"/>
      <c r="Q307"/>
      <c r="R307"/>
      <c r="S307"/>
      <c r="T307"/>
      <c r="U307"/>
      <c r="V307"/>
      <c r="W307"/>
      <c r="X307"/>
    </row>
    <row r="308" spans="2:24">
      <c r="B308" s="41"/>
      <c r="C308" s="5"/>
      <c r="D308" s="5"/>
      <c r="E308" s="5"/>
      <c r="F308" s="5"/>
      <c r="G308" s="5"/>
      <c r="H308" s="5"/>
      <c r="I308" s="5"/>
      <c r="J308" s="5"/>
      <c r="K308" s="5"/>
      <c r="P308"/>
      <c r="Q308"/>
      <c r="R308"/>
      <c r="S308"/>
      <c r="T308"/>
      <c r="U308"/>
      <c r="V308"/>
      <c r="W308"/>
      <c r="X308"/>
    </row>
    <row r="309" spans="2:24">
      <c r="B309" s="41"/>
      <c r="C309" s="5"/>
      <c r="D309" s="5"/>
      <c r="E309" s="5"/>
      <c r="F309" s="5"/>
      <c r="G309" s="5"/>
      <c r="H309" s="5"/>
      <c r="I309" s="5"/>
      <c r="J309" s="5"/>
      <c r="K309" s="5"/>
      <c r="P309"/>
      <c r="Q309"/>
      <c r="R309"/>
      <c r="S309"/>
      <c r="T309"/>
      <c r="U309"/>
      <c r="V309"/>
      <c r="W309"/>
      <c r="X309"/>
    </row>
    <row r="310" spans="2:24">
      <c r="B310" s="41"/>
      <c r="C310" s="5"/>
      <c r="D310" s="5"/>
      <c r="E310" s="5"/>
      <c r="F310" s="5"/>
      <c r="G310" s="5"/>
      <c r="H310" s="5"/>
      <c r="I310" s="5"/>
      <c r="J310" s="5"/>
      <c r="K310" s="5"/>
      <c r="P310"/>
      <c r="Q310"/>
      <c r="R310"/>
      <c r="S310"/>
      <c r="T310"/>
      <c r="U310"/>
      <c r="V310"/>
      <c r="W310"/>
      <c r="X310"/>
    </row>
    <row r="311" spans="2:24">
      <c r="B311" s="41"/>
      <c r="C311" s="5"/>
      <c r="D311" s="5"/>
      <c r="E311" s="5"/>
      <c r="F311" s="5"/>
      <c r="G311" s="5"/>
      <c r="H311" s="5"/>
      <c r="I311" s="5"/>
      <c r="J311" s="5"/>
      <c r="K311" s="5"/>
      <c r="P311"/>
      <c r="Q311"/>
      <c r="R311"/>
      <c r="S311"/>
      <c r="T311"/>
      <c r="U311"/>
      <c r="V311"/>
      <c r="W311"/>
      <c r="X311"/>
    </row>
    <row r="312" spans="2:24">
      <c r="B312" s="41"/>
      <c r="C312" s="5"/>
      <c r="D312" s="5"/>
      <c r="E312" s="5"/>
      <c r="F312" s="5"/>
      <c r="G312" s="5"/>
      <c r="H312" s="5"/>
      <c r="I312" s="5"/>
      <c r="J312" s="5"/>
      <c r="K312" s="5"/>
      <c r="P312"/>
      <c r="Q312"/>
      <c r="R312"/>
      <c r="S312"/>
      <c r="T312"/>
      <c r="U312"/>
      <c r="V312"/>
      <c r="W312"/>
      <c r="X312"/>
    </row>
    <row r="313" spans="2:24">
      <c r="B313" s="41"/>
      <c r="C313" s="5"/>
      <c r="D313" s="5"/>
      <c r="E313" s="5"/>
      <c r="F313" s="5"/>
      <c r="G313" s="5"/>
      <c r="H313" s="5"/>
      <c r="I313" s="5"/>
      <c r="J313" s="5"/>
      <c r="K313" s="5"/>
      <c r="P313"/>
      <c r="Q313"/>
      <c r="R313"/>
      <c r="S313"/>
      <c r="T313"/>
      <c r="U313"/>
      <c r="V313"/>
      <c r="W313"/>
      <c r="X313"/>
    </row>
    <row r="314" spans="2:24">
      <c r="B314" s="41"/>
      <c r="C314" s="5"/>
      <c r="D314" s="5"/>
      <c r="E314" s="5"/>
      <c r="F314" s="5"/>
      <c r="G314" s="5"/>
      <c r="H314" s="5"/>
      <c r="I314" s="5"/>
      <c r="J314" s="5"/>
      <c r="K314" s="5"/>
      <c r="P314"/>
      <c r="Q314"/>
      <c r="R314"/>
      <c r="S314"/>
      <c r="T314"/>
      <c r="U314"/>
      <c r="V314"/>
      <c r="W314"/>
      <c r="X314"/>
    </row>
    <row r="315" spans="2:24">
      <c r="B315" s="41"/>
      <c r="C315" s="5"/>
      <c r="D315" s="5"/>
      <c r="E315" s="5"/>
      <c r="F315" s="5"/>
      <c r="G315" s="5"/>
      <c r="H315" s="5"/>
      <c r="I315" s="5"/>
      <c r="J315" s="5"/>
      <c r="K315" s="5"/>
      <c r="P315"/>
      <c r="Q315"/>
      <c r="R315"/>
      <c r="S315"/>
      <c r="T315"/>
      <c r="U315"/>
      <c r="V315"/>
      <c r="W315"/>
      <c r="X315"/>
    </row>
    <row r="316" spans="2:24">
      <c r="B316" s="41"/>
      <c r="C316" s="5"/>
      <c r="D316" s="5"/>
      <c r="E316" s="5"/>
      <c r="F316" s="5"/>
      <c r="G316" s="5"/>
      <c r="H316" s="5"/>
      <c r="I316" s="5"/>
      <c r="J316" s="5"/>
      <c r="K316" s="5"/>
      <c r="P316"/>
      <c r="Q316"/>
      <c r="R316"/>
      <c r="S316"/>
      <c r="T316"/>
      <c r="U316"/>
      <c r="V316"/>
      <c r="W316"/>
      <c r="X316"/>
    </row>
    <row r="317" spans="2:24">
      <c r="B317" s="41"/>
      <c r="C317" s="5"/>
      <c r="D317" s="5"/>
      <c r="E317" s="5"/>
      <c r="F317" s="5"/>
      <c r="G317" s="5"/>
      <c r="H317" s="5"/>
      <c r="I317" s="5"/>
      <c r="J317" s="5"/>
      <c r="K317" s="5"/>
      <c r="P317"/>
      <c r="Q317"/>
      <c r="R317"/>
      <c r="S317"/>
      <c r="T317"/>
      <c r="U317"/>
      <c r="V317"/>
      <c r="W317"/>
      <c r="X317"/>
    </row>
    <row r="318" spans="2:24">
      <c r="B318" s="41"/>
      <c r="C318" s="5"/>
      <c r="D318" s="5"/>
      <c r="E318" s="5"/>
      <c r="F318" s="5"/>
      <c r="G318" s="5"/>
      <c r="H318" s="5"/>
      <c r="I318" s="5"/>
      <c r="J318" s="5"/>
      <c r="K318" s="5"/>
      <c r="P318"/>
      <c r="Q318"/>
      <c r="R318"/>
      <c r="S318"/>
      <c r="T318"/>
      <c r="U318"/>
      <c r="V318"/>
      <c r="W318"/>
      <c r="X318"/>
    </row>
    <row r="319" spans="2:24">
      <c r="B319" s="41"/>
      <c r="C319" s="5"/>
      <c r="D319" s="5"/>
      <c r="E319" s="5"/>
      <c r="F319" s="5"/>
      <c r="G319" s="5"/>
      <c r="H319" s="5"/>
      <c r="I319" s="5"/>
      <c r="J319" s="5"/>
      <c r="K319" s="5"/>
      <c r="P319"/>
      <c r="Q319"/>
      <c r="R319"/>
      <c r="S319"/>
      <c r="T319"/>
      <c r="U319"/>
      <c r="V319"/>
      <c r="W319"/>
      <c r="X319"/>
    </row>
    <row r="320" spans="2:24">
      <c r="B320" s="41"/>
      <c r="C320" s="5"/>
      <c r="D320" s="5"/>
      <c r="E320" s="5"/>
      <c r="F320" s="5"/>
      <c r="G320" s="5"/>
      <c r="H320" s="5"/>
      <c r="I320" s="5"/>
      <c r="J320" s="5"/>
      <c r="K320" s="5"/>
      <c r="P320"/>
      <c r="Q320"/>
      <c r="R320"/>
      <c r="S320"/>
      <c r="T320"/>
      <c r="U320"/>
      <c r="V320"/>
      <c r="W320"/>
      <c r="X320"/>
    </row>
    <row r="321" spans="2:24">
      <c r="B321" s="41"/>
      <c r="C321" s="5"/>
      <c r="D321" s="5"/>
      <c r="E321" s="5"/>
      <c r="F321" s="5"/>
      <c r="G321" s="5"/>
      <c r="H321" s="5"/>
      <c r="I321" s="5"/>
      <c r="J321" s="5"/>
      <c r="K321" s="5"/>
      <c r="P321"/>
      <c r="Q321"/>
      <c r="R321"/>
      <c r="S321"/>
      <c r="T321"/>
      <c r="U321"/>
      <c r="V321"/>
      <c r="W321"/>
      <c r="X321"/>
    </row>
    <row r="322" spans="2:24">
      <c r="B322" s="41"/>
      <c r="C322" s="5"/>
      <c r="D322" s="5"/>
      <c r="E322" s="5"/>
      <c r="F322" s="5"/>
      <c r="G322" s="5"/>
      <c r="H322" s="5"/>
      <c r="I322" s="5"/>
      <c r="J322" s="5"/>
      <c r="K322" s="5"/>
      <c r="P322"/>
      <c r="Q322"/>
      <c r="R322"/>
      <c r="S322"/>
      <c r="T322"/>
      <c r="U322"/>
      <c r="V322"/>
      <c r="W322"/>
      <c r="X322"/>
    </row>
    <row r="323" spans="2:24">
      <c r="B323" s="41"/>
      <c r="C323" s="5"/>
      <c r="D323" s="5"/>
      <c r="E323" s="5"/>
      <c r="F323" s="5"/>
      <c r="G323" s="5"/>
      <c r="H323" s="5"/>
      <c r="I323" s="5"/>
      <c r="J323" s="5"/>
      <c r="K323" s="5"/>
      <c r="P323"/>
      <c r="Q323"/>
      <c r="R323"/>
      <c r="S323"/>
      <c r="T323"/>
      <c r="U323"/>
      <c r="V323"/>
      <c r="W323"/>
      <c r="X323"/>
    </row>
    <row r="324" spans="2:24">
      <c r="B324" s="41"/>
      <c r="C324" s="5"/>
      <c r="D324" s="5"/>
      <c r="E324" s="5"/>
      <c r="F324" s="5"/>
      <c r="G324" s="5"/>
      <c r="H324" s="5"/>
      <c r="I324" s="5"/>
      <c r="J324" s="5"/>
      <c r="K324" s="5"/>
      <c r="P324"/>
      <c r="Q324"/>
      <c r="R324"/>
      <c r="S324"/>
      <c r="T324"/>
      <c r="U324"/>
      <c r="V324"/>
      <c r="W324"/>
      <c r="X324"/>
    </row>
    <row r="325" spans="2:24">
      <c r="B325" s="41"/>
      <c r="C325" s="5"/>
      <c r="D325" s="5"/>
      <c r="E325" s="5"/>
      <c r="F325" s="5"/>
      <c r="G325" s="5"/>
      <c r="H325" s="5"/>
      <c r="I325" s="5"/>
      <c r="J325" s="5"/>
      <c r="K325" s="5"/>
      <c r="P325"/>
      <c r="Q325"/>
      <c r="R325"/>
      <c r="S325"/>
      <c r="T325"/>
      <c r="U325"/>
      <c r="V325"/>
      <c r="W325"/>
      <c r="X325"/>
    </row>
    <row r="326" spans="2:24">
      <c r="B326" s="41"/>
      <c r="C326" s="5"/>
      <c r="D326" s="5"/>
      <c r="E326" s="5"/>
      <c r="F326" s="5"/>
      <c r="G326" s="5"/>
      <c r="H326" s="5"/>
      <c r="I326" s="5"/>
      <c r="J326" s="5"/>
      <c r="K326" s="5"/>
      <c r="P326"/>
      <c r="Q326"/>
      <c r="R326"/>
      <c r="S326"/>
      <c r="T326"/>
      <c r="U326"/>
      <c r="V326"/>
      <c r="W326"/>
      <c r="X326"/>
    </row>
    <row r="327" spans="2:24">
      <c r="B327" s="41"/>
      <c r="C327" s="5"/>
      <c r="D327" s="5"/>
      <c r="E327" s="5"/>
      <c r="F327" s="5"/>
      <c r="G327" s="5"/>
      <c r="H327" s="5"/>
      <c r="I327" s="5"/>
      <c r="J327" s="5"/>
      <c r="K327" s="5"/>
      <c r="P327"/>
      <c r="Q327"/>
      <c r="R327"/>
      <c r="S327"/>
      <c r="T327"/>
      <c r="U327"/>
      <c r="V327"/>
      <c r="W327"/>
      <c r="X327"/>
    </row>
    <row r="328" spans="2:24">
      <c r="B328" s="41"/>
      <c r="C328" s="5"/>
      <c r="D328" s="5"/>
      <c r="E328" s="5"/>
      <c r="F328" s="5"/>
      <c r="G328" s="5"/>
      <c r="H328" s="5"/>
      <c r="I328" s="5"/>
      <c r="J328" s="5"/>
      <c r="K328" s="5"/>
      <c r="P328"/>
      <c r="Q328"/>
      <c r="R328"/>
      <c r="S328"/>
      <c r="T328"/>
      <c r="U328"/>
      <c r="V328"/>
      <c r="W328"/>
      <c r="X328"/>
    </row>
    <row r="329" spans="2:24">
      <c r="B329" s="41"/>
      <c r="C329" s="5"/>
      <c r="D329" s="5"/>
      <c r="E329" s="5"/>
      <c r="F329" s="5"/>
      <c r="G329" s="5"/>
      <c r="H329" s="5"/>
      <c r="I329" s="5"/>
      <c r="J329" s="5"/>
      <c r="K329" s="5"/>
      <c r="P329"/>
      <c r="Q329"/>
      <c r="R329"/>
      <c r="S329"/>
      <c r="T329"/>
      <c r="U329"/>
      <c r="V329"/>
      <c r="W329"/>
      <c r="X329"/>
    </row>
    <row r="330" spans="2:24">
      <c r="B330" s="41"/>
      <c r="C330" s="5"/>
      <c r="D330" s="5"/>
      <c r="E330" s="5"/>
      <c r="F330" s="5"/>
      <c r="G330" s="5"/>
      <c r="H330" s="5"/>
      <c r="I330" s="5"/>
      <c r="J330" s="5"/>
      <c r="K330" s="5"/>
      <c r="P330"/>
      <c r="Q330"/>
      <c r="R330"/>
      <c r="S330"/>
      <c r="T330"/>
      <c r="U330"/>
      <c r="V330"/>
      <c r="W330"/>
      <c r="X330"/>
    </row>
    <row r="331" spans="2:24">
      <c r="B331" s="41"/>
      <c r="C331" s="5"/>
      <c r="D331" s="5"/>
      <c r="E331" s="5"/>
      <c r="F331" s="5"/>
      <c r="G331" s="5"/>
      <c r="H331" s="5"/>
      <c r="I331" s="5"/>
      <c r="J331" s="5"/>
      <c r="K331" s="5"/>
      <c r="P331"/>
      <c r="Q331"/>
      <c r="R331"/>
      <c r="S331"/>
      <c r="T331"/>
      <c r="U331"/>
      <c r="V331"/>
      <c r="W331"/>
      <c r="X331"/>
    </row>
    <row r="332" spans="2:24">
      <c r="B332" s="41"/>
      <c r="C332" s="5"/>
      <c r="D332" s="5"/>
      <c r="E332" s="5"/>
      <c r="F332" s="5"/>
      <c r="G332" s="5"/>
      <c r="H332" s="5"/>
      <c r="I332" s="5"/>
      <c r="J332" s="5"/>
      <c r="K332" s="5"/>
      <c r="P332"/>
      <c r="Q332"/>
      <c r="R332"/>
      <c r="S332"/>
      <c r="T332"/>
      <c r="U332"/>
      <c r="V332"/>
      <c r="W332"/>
      <c r="X332"/>
    </row>
    <row r="333" spans="2:24">
      <c r="B333" s="41"/>
      <c r="C333" s="5"/>
      <c r="D333" s="5"/>
      <c r="E333" s="5"/>
      <c r="F333" s="5"/>
      <c r="G333" s="5"/>
      <c r="H333" s="5"/>
      <c r="I333" s="5"/>
      <c r="J333" s="5"/>
      <c r="K333" s="5"/>
      <c r="P333"/>
      <c r="Q333"/>
      <c r="R333"/>
      <c r="S333"/>
      <c r="T333"/>
      <c r="U333"/>
      <c r="V333"/>
      <c r="W333"/>
      <c r="X333"/>
    </row>
    <row r="334" spans="2:24">
      <c r="B334" s="41"/>
      <c r="C334" s="5"/>
      <c r="D334" s="5"/>
      <c r="E334" s="5"/>
      <c r="F334" s="5"/>
      <c r="G334" s="5"/>
      <c r="H334" s="5"/>
      <c r="I334" s="5"/>
      <c r="J334" s="5"/>
      <c r="K334" s="5"/>
      <c r="P334"/>
      <c r="Q334"/>
      <c r="R334"/>
      <c r="S334"/>
      <c r="T334"/>
      <c r="U334"/>
      <c r="V334"/>
      <c r="W334"/>
      <c r="X334"/>
    </row>
    <row r="335" spans="2:24">
      <c r="B335" s="41"/>
      <c r="C335" s="5"/>
      <c r="D335" s="5"/>
      <c r="E335" s="5"/>
      <c r="F335" s="5"/>
      <c r="G335" s="5"/>
      <c r="H335" s="5"/>
      <c r="I335" s="5"/>
      <c r="J335" s="5"/>
      <c r="K335" s="5"/>
      <c r="P335"/>
      <c r="Q335"/>
      <c r="R335"/>
      <c r="S335"/>
      <c r="T335"/>
      <c r="U335"/>
      <c r="V335"/>
      <c r="W335"/>
      <c r="X335"/>
    </row>
    <row r="336" spans="2:24">
      <c r="B336" s="41"/>
      <c r="C336" s="5"/>
      <c r="D336" s="5"/>
      <c r="E336" s="5"/>
      <c r="F336" s="5"/>
      <c r="G336" s="5"/>
      <c r="H336" s="5"/>
      <c r="I336" s="5"/>
      <c r="J336" s="5"/>
      <c r="K336" s="5"/>
      <c r="P336"/>
      <c r="Q336"/>
      <c r="R336"/>
      <c r="S336"/>
      <c r="T336"/>
      <c r="U336"/>
      <c r="V336"/>
      <c r="W336"/>
      <c r="X336"/>
    </row>
    <row r="337" spans="2:29">
      <c r="B337" s="41"/>
      <c r="C337" s="5"/>
      <c r="D337" s="5"/>
      <c r="E337" s="5"/>
      <c r="F337" s="5"/>
      <c r="G337" s="5"/>
      <c r="H337" s="5"/>
      <c r="I337" s="5"/>
      <c r="J337" s="5"/>
      <c r="K337" s="5"/>
      <c r="P337"/>
      <c r="Q337"/>
      <c r="R337"/>
      <c r="S337"/>
      <c r="T337"/>
      <c r="U337"/>
      <c r="V337"/>
      <c r="W337"/>
      <c r="X337"/>
    </row>
    <row r="338" spans="2:29">
      <c r="B338" s="41"/>
      <c r="C338" s="5"/>
      <c r="D338" s="5"/>
      <c r="E338" s="5"/>
      <c r="F338" s="5"/>
      <c r="G338" s="5"/>
      <c r="H338" s="5"/>
      <c r="I338" s="5"/>
      <c r="J338" s="5"/>
      <c r="K338" s="5"/>
      <c r="P338"/>
      <c r="Q338"/>
      <c r="R338"/>
      <c r="S338"/>
      <c r="T338"/>
      <c r="U338"/>
      <c r="V338"/>
      <c r="W338"/>
      <c r="X338"/>
    </row>
    <row r="339" spans="2:29">
      <c r="B339" s="41"/>
      <c r="C339" s="5"/>
      <c r="D339" s="5"/>
      <c r="E339" s="5"/>
      <c r="F339" s="5"/>
      <c r="G339" s="5"/>
      <c r="H339" s="5"/>
      <c r="I339" s="5"/>
      <c r="J339" s="5"/>
      <c r="K339" s="5"/>
      <c r="P339"/>
      <c r="Q339"/>
      <c r="R339"/>
      <c r="S339"/>
      <c r="T339"/>
      <c r="U339"/>
      <c r="V339"/>
      <c r="W339"/>
      <c r="X339"/>
    </row>
    <row r="340" spans="2:29">
      <c r="B340" s="41"/>
      <c r="C340" s="5"/>
      <c r="D340" s="5"/>
      <c r="E340" s="5"/>
      <c r="F340" s="5"/>
      <c r="G340" s="5"/>
      <c r="H340" s="5"/>
      <c r="I340" s="5"/>
      <c r="J340" s="5"/>
      <c r="K340" s="5"/>
      <c r="P340"/>
      <c r="Q340"/>
      <c r="R340"/>
      <c r="S340"/>
      <c r="T340"/>
      <c r="U340"/>
      <c r="V340"/>
      <c r="W340"/>
      <c r="X340"/>
    </row>
    <row r="341" spans="2:29">
      <c r="B341" s="41"/>
      <c r="C341" s="5"/>
      <c r="D341" s="5"/>
      <c r="E341" s="5"/>
      <c r="F341" s="5"/>
      <c r="G341" s="5"/>
      <c r="H341" s="5"/>
      <c r="I341" s="5"/>
      <c r="J341" s="5"/>
      <c r="K341" s="5"/>
      <c r="P341"/>
      <c r="Q341"/>
      <c r="R341"/>
      <c r="S341"/>
      <c r="T341"/>
      <c r="U341"/>
      <c r="V341"/>
      <c r="W341"/>
      <c r="X341"/>
    </row>
    <row r="342" spans="2:29">
      <c r="B342" s="41"/>
      <c r="C342" s="5"/>
      <c r="D342" s="5"/>
      <c r="E342" s="5"/>
      <c r="F342" s="5"/>
      <c r="G342" s="5"/>
      <c r="H342" s="5"/>
      <c r="I342" s="5"/>
      <c r="J342" s="5"/>
      <c r="K342" s="5"/>
      <c r="P342"/>
      <c r="Q342"/>
      <c r="R342"/>
      <c r="S342"/>
      <c r="T342"/>
      <c r="U342"/>
      <c r="V342"/>
      <c r="W342"/>
      <c r="X342"/>
    </row>
    <row r="343" spans="2:29">
      <c r="B343" s="41"/>
      <c r="C343" s="5"/>
      <c r="D343" s="5"/>
      <c r="E343" s="5"/>
      <c r="F343" s="5"/>
      <c r="G343" s="5"/>
      <c r="H343" s="5"/>
      <c r="I343" s="5"/>
      <c r="J343" s="5"/>
      <c r="K343" s="5"/>
      <c r="P343"/>
      <c r="Q343"/>
      <c r="R343"/>
      <c r="S343"/>
      <c r="T343"/>
      <c r="U343"/>
      <c r="V343"/>
      <c r="W343"/>
      <c r="X343"/>
    </row>
    <row r="344" spans="2:29">
      <c r="B344" s="41"/>
      <c r="C344" s="5"/>
      <c r="D344" s="5"/>
      <c r="E344" s="5"/>
      <c r="F344" s="5"/>
      <c r="G344" s="5"/>
      <c r="H344" s="5"/>
      <c r="I344" s="5"/>
      <c r="J344" s="5"/>
      <c r="K344" s="5"/>
      <c r="P344"/>
      <c r="Q344"/>
      <c r="R344"/>
      <c r="S344"/>
      <c r="T344"/>
      <c r="U344"/>
      <c r="V344"/>
      <c r="W344"/>
      <c r="X344"/>
    </row>
    <row r="345" spans="2:29">
      <c r="B345" s="41"/>
      <c r="C345" s="5"/>
      <c r="D345" s="5"/>
      <c r="E345" s="5"/>
      <c r="F345" s="5"/>
      <c r="G345" s="5"/>
      <c r="H345" s="5"/>
      <c r="I345" s="5"/>
      <c r="J345" s="5"/>
      <c r="K345" s="5"/>
      <c r="P345"/>
      <c r="Q345"/>
      <c r="R345"/>
      <c r="S345"/>
      <c r="T345"/>
      <c r="U345"/>
      <c r="V345"/>
      <c r="W345"/>
      <c r="X345"/>
    </row>
    <row r="346" spans="2:29">
      <c r="B346" s="41"/>
      <c r="C346" s="5"/>
      <c r="D346" s="5"/>
      <c r="E346" s="5"/>
      <c r="F346" s="5"/>
      <c r="G346" s="5"/>
      <c r="H346" s="5"/>
      <c r="I346" s="5"/>
      <c r="J346" s="5"/>
      <c r="K346" s="5"/>
      <c r="P346"/>
      <c r="Q346"/>
      <c r="R346"/>
      <c r="S346"/>
      <c r="T346"/>
      <c r="U346"/>
      <c r="V346"/>
      <c r="W346"/>
      <c r="X346"/>
      <c r="AC346" t="s">
        <v>76</v>
      </c>
    </row>
    <row r="347" spans="2:29">
      <c r="B347" s="41"/>
      <c r="C347" s="5"/>
      <c r="D347" s="5"/>
      <c r="E347" s="5"/>
      <c r="F347" s="5"/>
      <c r="G347" s="5"/>
      <c r="H347" s="5"/>
      <c r="I347" s="5"/>
      <c r="J347" s="5"/>
      <c r="K347" s="5"/>
      <c r="P347"/>
      <c r="Q347"/>
      <c r="R347"/>
      <c r="S347"/>
      <c r="T347"/>
      <c r="U347"/>
      <c r="V347"/>
      <c r="W347"/>
      <c r="X347"/>
    </row>
    <row r="348" spans="2:29">
      <c r="B348" s="41"/>
      <c r="C348" s="5"/>
      <c r="D348" s="5"/>
      <c r="E348" s="5"/>
      <c r="F348" s="5"/>
      <c r="G348" s="5"/>
      <c r="H348" s="5"/>
      <c r="I348" s="5"/>
      <c r="J348" s="5"/>
      <c r="K348" s="5"/>
      <c r="P348"/>
      <c r="Q348"/>
      <c r="R348"/>
      <c r="S348"/>
      <c r="T348"/>
      <c r="U348"/>
      <c r="V348"/>
      <c r="W348"/>
      <c r="X348"/>
    </row>
    <row r="349" spans="2:29">
      <c r="B349" s="41"/>
      <c r="C349" s="5"/>
      <c r="D349" s="5"/>
      <c r="E349" s="5"/>
      <c r="F349" s="5"/>
      <c r="G349" s="5"/>
      <c r="H349" s="5"/>
      <c r="I349" s="5"/>
      <c r="J349" s="5"/>
      <c r="K349" s="5"/>
      <c r="P349"/>
      <c r="Q349"/>
      <c r="R349"/>
      <c r="S349"/>
      <c r="T349"/>
      <c r="U349"/>
      <c r="V349"/>
      <c r="W349"/>
      <c r="X349"/>
    </row>
    <row r="350" spans="2:29">
      <c r="B350" s="41"/>
      <c r="C350" s="5"/>
      <c r="D350" s="5"/>
      <c r="E350" s="5"/>
      <c r="F350" s="5"/>
      <c r="G350" s="5"/>
      <c r="H350" s="5"/>
      <c r="I350" s="5"/>
      <c r="J350" s="5"/>
      <c r="K350" s="5"/>
      <c r="P350"/>
      <c r="Q350"/>
      <c r="R350"/>
      <c r="S350"/>
      <c r="T350"/>
      <c r="U350"/>
      <c r="V350"/>
      <c r="W350"/>
      <c r="X350"/>
    </row>
    <row r="351" spans="2:29">
      <c r="B351" s="41"/>
      <c r="C351" s="5"/>
      <c r="D351" s="5"/>
      <c r="E351" s="5"/>
      <c r="F351" s="5"/>
      <c r="G351" s="5"/>
      <c r="H351" s="5"/>
      <c r="I351" s="5"/>
      <c r="J351" s="5"/>
      <c r="K351" s="5"/>
      <c r="P351"/>
      <c r="Q351"/>
      <c r="R351"/>
      <c r="S351"/>
      <c r="T351"/>
      <c r="U351"/>
      <c r="V351"/>
      <c r="W351"/>
      <c r="X351"/>
    </row>
    <row r="352" spans="2:29">
      <c r="B352" s="41"/>
      <c r="C352" s="5"/>
      <c r="D352" s="5"/>
      <c r="E352" s="5"/>
      <c r="F352" s="5"/>
      <c r="G352" s="5"/>
      <c r="H352" s="5"/>
      <c r="I352" s="5"/>
      <c r="J352" s="5"/>
      <c r="K352" s="5"/>
      <c r="P352"/>
      <c r="Q352"/>
      <c r="R352"/>
      <c r="S352"/>
      <c r="T352"/>
      <c r="U352"/>
      <c r="V352"/>
      <c r="W352"/>
      <c r="X352"/>
    </row>
    <row r="353" spans="2:24">
      <c r="B353" s="41"/>
      <c r="C353" s="5"/>
      <c r="D353" s="5"/>
      <c r="E353" s="5"/>
      <c r="F353" s="5"/>
      <c r="G353" s="5"/>
      <c r="H353" s="5"/>
      <c r="I353" s="5"/>
      <c r="J353" s="5"/>
      <c r="K353" s="5"/>
      <c r="P353"/>
      <c r="Q353"/>
      <c r="R353"/>
      <c r="S353"/>
      <c r="T353"/>
      <c r="U353"/>
      <c r="V353"/>
      <c r="W353"/>
      <c r="X353"/>
    </row>
    <row r="354" spans="2:24">
      <c r="B354" s="41"/>
      <c r="C354" s="5"/>
      <c r="D354" s="5"/>
      <c r="E354" s="5"/>
      <c r="F354" s="5"/>
      <c r="G354" s="5"/>
      <c r="H354" s="5"/>
      <c r="I354" s="5"/>
      <c r="J354" s="5"/>
      <c r="K354" s="5"/>
      <c r="P354"/>
      <c r="Q354"/>
      <c r="R354"/>
      <c r="S354"/>
      <c r="T354"/>
      <c r="U354"/>
      <c r="V354"/>
      <c r="W354"/>
      <c r="X354"/>
    </row>
    <row r="355" spans="2:24">
      <c r="B355" s="41"/>
      <c r="C355" s="5"/>
      <c r="D355" s="5"/>
      <c r="E355" s="5"/>
      <c r="F355" s="5"/>
      <c r="G355" s="5"/>
      <c r="H355" s="5"/>
      <c r="I355" s="5"/>
      <c r="J355" s="5"/>
      <c r="K355" s="5"/>
      <c r="P355"/>
      <c r="Q355"/>
      <c r="R355"/>
      <c r="S355"/>
      <c r="T355"/>
      <c r="U355"/>
      <c r="V355"/>
      <c r="W355"/>
      <c r="X355"/>
    </row>
    <row r="356" spans="2:24">
      <c r="B356" s="41"/>
      <c r="C356" s="5"/>
      <c r="D356" s="5"/>
      <c r="E356" s="5"/>
      <c r="F356" s="5"/>
      <c r="G356" s="5"/>
      <c r="H356" s="5"/>
      <c r="I356" s="5"/>
      <c r="J356" s="5"/>
      <c r="K356" s="5"/>
      <c r="P356"/>
      <c r="Q356"/>
      <c r="R356"/>
      <c r="S356"/>
      <c r="T356"/>
      <c r="U356"/>
      <c r="V356"/>
      <c r="W356"/>
      <c r="X356"/>
    </row>
    <row r="357" spans="2:24">
      <c r="B357" s="41"/>
      <c r="C357" s="5"/>
      <c r="D357" s="5"/>
      <c r="E357" s="5"/>
      <c r="F357" s="5"/>
      <c r="G357" s="5"/>
      <c r="H357" s="5"/>
      <c r="I357" s="5"/>
      <c r="J357" s="5"/>
      <c r="K357" s="5"/>
      <c r="P357"/>
      <c r="Q357"/>
      <c r="R357"/>
      <c r="S357"/>
      <c r="T357"/>
      <c r="U357"/>
      <c r="V357"/>
      <c r="W357"/>
      <c r="X357"/>
    </row>
    <row r="358" spans="2:24">
      <c r="B358" s="41"/>
      <c r="C358" s="5"/>
      <c r="D358" s="5"/>
      <c r="E358" s="5"/>
      <c r="F358" s="5"/>
      <c r="G358" s="5"/>
      <c r="H358" s="5"/>
      <c r="I358" s="5"/>
      <c r="J358" s="5"/>
      <c r="K358" s="5"/>
      <c r="P358"/>
      <c r="Q358"/>
      <c r="R358"/>
      <c r="S358"/>
      <c r="T358"/>
      <c r="U358"/>
      <c r="V358"/>
      <c r="W358"/>
      <c r="X358"/>
    </row>
    <row r="359" spans="2:24">
      <c r="B359" s="41"/>
      <c r="C359" s="5"/>
      <c r="D359" s="5"/>
      <c r="E359" s="5"/>
      <c r="F359" s="5"/>
      <c r="G359" s="5"/>
      <c r="H359" s="5"/>
      <c r="I359" s="5"/>
      <c r="J359" s="5"/>
      <c r="K359" s="5"/>
      <c r="P359"/>
      <c r="Q359"/>
      <c r="R359"/>
      <c r="S359"/>
      <c r="T359"/>
      <c r="U359"/>
      <c r="V359"/>
      <c r="W359"/>
      <c r="X359"/>
    </row>
    <row r="360" spans="2:24">
      <c r="B360" s="41"/>
      <c r="C360" s="5"/>
      <c r="D360" s="5"/>
      <c r="E360" s="5"/>
      <c r="F360" s="5"/>
      <c r="G360" s="5"/>
      <c r="H360" s="5"/>
      <c r="I360" s="5"/>
      <c r="J360" s="5"/>
      <c r="K360" s="5"/>
      <c r="P360"/>
      <c r="Q360"/>
      <c r="R360"/>
      <c r="S360"/>
      <c r="T360"/>
      <c r="U360"/>
      <c r="V360"/>
      <c r="W360"/>
      <c r="X360"/>
    </row>
    <row r="361" spans="2:24">
      <c r="B361" s="41"/>
      <c r="C361" s="5"/>
      <c r="D361" s="5"/>
      <c r="E361" s="5"/>
      <c r="F361" s="5"/>
      <c r="G361" s="5"/>
      <c r="H361" s="5"/>
      <c r="I361" s="5"/>
      <c r="J361" s="5"/>
      <c r="K361" s="5"/>
      <c r="P361"/>
      <c r="Q361"/>
      <c r="R361"/>
      <c r="S361"/>
      <c r="T361"/>
      <c r="U361"/>
      <c r="V361"/>
      <c r="W361"/>
      <c r="X361"/>
    </row>
    <row r="362" spans="2:24">
      <c r="B362" s="41"/>
      <c r="C362" s="5"/>
      <c r="D362" s="5"/>
      <c r="E362" s="5"/>
      <c r="F362" s="5"/>
      <c r="G362" s="5"/>
      <c r="H362" s="5"/>
      <c r="I362" s="5"/>
      <c r="J362" s="5"/>
      <c r="K362" s="5"/>
      <c r="P362"/>
      <c r="Q362"/>
      <c r="R362"/>
      <c r="S362"/>
      <c r="T362"/>
      <c r="U362"/>
      <c r="V362"/>
      <c r="W362"/>
      <c r="X362"/>
    </row>
    <row r="363" spans="2:24">
      <c r="B363" s="41"/>
      <c r="C363" s="5"/>
      <c r="D363" s="5"/>
      <c r="E363" s="5"/>
      <c r="F363" s="5"/>
      <c r="G363" s="5"/>
      <c r="H363" s="5"/>
      <c r="I363" s="5"/>
      <c r="J363" s="5"/>
      <c r="K363" s="5"/>
      <c r="P363"/>
      <c r="Q363"/>
      <c r="R363"/>
      <c r="S363"/>
      <c r="T363"/>
      <c r="U363"/>
      <c r="V363"/>
      <c r="W363"/>
      <c r="X363"/>
    </row>
    <row r="364" spans="2:24">
      <c r="B364" s="41"/>
      <c r="C364" s="5"/>
      <c r="D364" s="5"/>
      <c r="E364" s="5"/>
      <c r="F364" s="5"/>
      <c r="G364" s="5"/>
      <c r="H364" s="5"/>
      <c r="I364" s="5"/>
      <c r="J364" s="5"/>
      <c r="K364" s="5"/>
      <c r="P364"/>
      <c r="Q364"/>
      <c r="R364"/>
      <c r="S364"/>
      <c r="T364"/>
      <c r="U364"/>
      <c r="V364"/>
      <c r="W364"/>
      <c r="X364"/>
    </row>
    <row r="365" spans="2:24">
      <c r="B365" s="41"/>
      <c r="C365" s="5"/>
      <c r="D365" s="5"/>
      <c r="E365" s="5"/>
      <c r="F365" s="5"/>
      <c r="G365" s="5"/>
      <c r="H365" s="5"/>
      <c r="I365" s="5"/>
      <c r="J365" s="5"/>
      <c r="K365" s="5"/>
      <c r="P365"/>
      <c r="Q365"/>
      <c r="R365"/>
      <c r="S365"/>
      <c r="T365"/>
      <c r="U365"/>
      <c r="V365"/>
      <c r="W365"/>
      <c r="X365"/>
    </row>
    <row r="366" spans="2:24">
      <c r="B366" s="41"/>
      <c r="C366" s="5"/>
      <c r="D366" s="5"/>
      <c r="E366" s="5"/>
      <c r="F366" s="5"/>
      <c r="G366" s="5"/>
      <c r="H366" s="5"/>
      <c r="I366" s="5"/>
      <c r="J366" s="5"/>
      <c r="K366" s="5"/>
      <c r="P366"/>
      <c r="Q366"/>
      <c r="R366"/>
      <c r="S366"/>
      <c r="T366"/>
      <c r="U366"/>
      <c r="V366"/>
      <c r="W366"/>
      <c r="X366"/>
    </row>
    <row r="367" spans="2:24">
      <c r="B367" s="41"/>
      <c r="C367" s="5"/>
      <c r="D367" s="5"/>
      <c r="E367" s="5"/>
      <c r="F367" s="5"/>
      <c r="G367" s="5"/>
      <c r="H367" s="5"/>
      <c r="I367" s="5"/>
      <c r="J367" s="5"/>
      <c r="K367" s="5"/>
      <c r="P367"/>
      <c r="Q367"/>
      <c r="R367"/>
      <c r="S367"/>
      <c r="T367"/>
      <c r="U367"/>
      <c r="V367"/>
      <c r="W367"/>
      <c r="X367"/>
    </row>
    <row r="368" spans="2:24">
      <c r="B368" s="41"/>
      <c r="C368" s="5"/>
      <c r="D368" s="5"/>
      <c r="E368" s="5"/>
      <c r="F368" s="5"/>
      <c r="G368" s="5"/>
      <c r="H368" s="5"/>
      <c r="I368" s="5"/>
      <c r="J368" s="5"/>
      <c r="K368" s="5"/>
      <c r="P368"/>
      <c r="Q368"/>
      <c r="R368"/>
      <c r="S368"/>
      <c r="T368"/>
      <c r="U368"/>
      <c r="V368"/>
      <c r="W368"/>
      <c r="X368"/>
    </row>
    <row r="369" spans="2:24">
      <c r="B369" s="41"/>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C7:AC539"/>
  <sheetViews>
    <sheetView tabSelected="1" topLeftCell="A4" workbookViewId="0">
      <pane ySplit="5" topLeftCell="A527" activePane="bottomLeft" state="frozen"/>
      <selection activeCell="F174" sqref="F174"/>
      <selection pane="bottomLeft" activeCell="F174" sqref="F17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e" cm="1" vm="1">
        <f t="array" aca="1" ref="D9" ca="1">TEXT(DATE(2025,1,_xlfn.SEQUENCE(1+_xlfn.DAYS(TODAY(),DATE(2025,1,1)))),"dd-mmm")</f>
        <v>#VALUE!</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9">_xlfn.BYROW(_xlfn.DROP(_xlnm.Print_Area,,1),_xleta.SUM)</f>
        <v>0</v>
      </c>
    </row>
    <row r="10" spans="4:27">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5:27">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5:27">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5:27">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5:27">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5:27">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5:27">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5:27">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5:27">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5:27">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5:27">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5:27">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5:27">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5:27">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5:27">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5:27">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5:27">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5:27">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5:27">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5:27">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5:27">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5:27">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5:27">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5:27">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5:27">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5:27">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5:27">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5:27">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5:27">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5:27">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5:27">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5:27">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5:27">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5:27">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5:27">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5:27">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5:27">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5:27">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5:27">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5:27">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5:27">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5:27">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5:27">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5:27">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5:27">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5:27">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5:27">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5:27">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5:27">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5:27">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5:27">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5:27">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5:27">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5:27">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5:27">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5:27">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5:27">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5:27">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5:27">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5:27">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5:27">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5:27">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5:27">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5:27">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5:27">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5:27">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5:27">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5:27">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5:27">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5:27">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5:27">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5:27">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5:27">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5:27">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5:27">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5:27">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5:27">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5:27">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5:27">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5:27">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5:27">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5:27">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5:27">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5:27">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5:27">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5:27">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5:27">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5:27">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5:27">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5:27">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5:27">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5:27">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5:27">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5:27">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5:27">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5:27">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5:27">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5:27">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5:27">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5:27">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5:27">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5:27">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5:27">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5:27">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5:27">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5:27">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5:27">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5:27">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5:27">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5:27">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5:27">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5:27">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5:27">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5:27">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5:27">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5:27">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5:27">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5:27">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5:27">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5:27">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5:27">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5:27">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5:27">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5:27">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5:27">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5:27">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5:27">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5:27">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5:27">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5:27">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5:27">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5:27">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5:27">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5:27">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5:27">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5:27">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5:27">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5:27">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5:27">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5:27">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5:27">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5:27">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5:27">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5:27">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5:27">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3:29">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3:29">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3:29">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3:29">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3:29">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3:29">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3:29">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3:29">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3:29">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3:29">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3:29">
      <c r="C171">
        <v>0</v>
      </c>
      <c r="D171">
        <v>1</v>
      </c>
      <c r="E171" s="5">
        <v>0</v>
      </c>
      <c r="F171" s="5">
        <v>0</v>
      </c>
      <c r="G171" s="5">
        <v>0</v>
      </c>
      <c r="H171" s="5">
        <v>0</v>
      </c>
      <c r="I171" s="5">
        <v>0</v>
      </c>
      <c r="J171" s="5">
        <v>0</v>
      </c>
      <c r="K171" s="5">
        <v>1</v>
      </c>
      <c r="L171" s="5">
        <v>0</v>
      </c>
      <c r="M171" s="5">
        <v>0</v>
      </c>
      <c r="N171" s="5">
        <v>1</v>
      </c>
      <c r="O171" s="5">
        <v>0</v>
      </c>
      <c r="P171" s="5">
        <v>0</v>
      </c>
      <c r="Q171" s="5">
        <v>0</v>
      </c>
      <c r="R171" s="5">
        <v>0</v>
      </c>
      <c r="S171" s="5">
        <v>0</v>
      </c>
      <c r="T171" s="5">
        <v>0</v>
      </c>
      <c r="U171" s="5">
        <v>0</v>
      </c>
      <c r="V171" s="5">
        <v>0</v>
      </c>
      <c r="W171" s="5">
        <v>0</v>
      </c>
      <c r="X171" s="5">
        <v>0</v>
      </c>
      <c r="Y171" s="5">
        <v>0</v>
      </c>
      <c r="AA171">
        <v>2</v>
      </c>
    </row>
    <row r="172" spans="3:29">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3:29">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3:29">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3:29">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3:29">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5:27">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5:27">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5:27">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5:27">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5:27">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5:27">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5:27">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5:27">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5:27">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5:27">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5:27">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5:27">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5:27">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5:27">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5:27">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5:27">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5:27">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5:27">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5:27">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5:27">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5:27">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5:27">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5:27">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5:27">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5:27">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5:27">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5:27">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5:27">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5:27">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5:27">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5:27">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5:27">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5:27">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5:27">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5:27">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5:27">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5:27">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5:27">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5:27">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5:27">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5:27">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5:27">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5:27">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5:27">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5:27">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5:27">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5:27">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5:27">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5:27">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5:27">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5:27">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5:27">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5:27">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5:27">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5:27">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5:27">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5:27">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5:27">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5:27">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5:27">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5:27">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5:27">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5:27">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5:27">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5:27">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5:27">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5:27">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5:27">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5:27">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5:27">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5:27">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5:27">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5:27">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5:27">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5:27">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5:27">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5:27">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5:27">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5:27">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5:27">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5:27">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5:27">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5:27">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5:27">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5:27">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5:27">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5:27">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5:27">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5:27">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5:27">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5:27">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5:27">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5:27">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5:27">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5:27">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5:27">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5:27">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5:27">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5:27">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5:27">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5:27">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5:27">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5:27">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5:27">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5:27">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5:27">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5:27">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5:27">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5:27">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5:27">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5:27">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5:27">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5:27">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5:27">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5:27">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5:27">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5:27">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5:27">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5:27">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5:27">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5:27">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5:27">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5:27">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5:27">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5:27">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5:27">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5:27">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5:27">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5:27">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5:27">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5:27">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5:27">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5:27">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5:27">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5:27">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5:27">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5:27">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5:27">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5:27">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5:27">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5:27">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5:27">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5:27">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5:27">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5:27">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5:27">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5:27">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5:27">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5:27">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5:27">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5:27">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5:27">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5:27">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5:27">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5:27">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5:27">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5:27">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5:27">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5:27">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5:27">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5:27">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5:27">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5:27">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5:27">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5:27">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5:27">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5:27">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5:27">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5:27">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5:27">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5:27">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5:27">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5:27">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5:27">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5:27">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5:27">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5:27">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5:27">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5:27">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5:27">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5:27">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5:27">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5:27">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5:27">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5:27">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5:27">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5:27">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5:27">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5:27">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5:27">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5:27">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5:27">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5:27">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5:27">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5:27">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5:27">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5:27">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5:27">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5:27">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5:27">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5:27">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5:27">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5:27">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5:27">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5:27">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5:27">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5:27">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5:27">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5:27">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5:27">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5:27">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5:27">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5:27">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5:27">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5:27">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5:27">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5:27">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5:27">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5:27">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5:27">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5:27">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5:27">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5:27">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5:27">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5:27">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5:27">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5:27">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5:27">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5:27">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5:27">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5:27">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5:27">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5:27">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5:27">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5:27">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5:27">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5:27">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5:27">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5:27">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5:27">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5:27">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5:27">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5:27">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5:27">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5:27">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5:27">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5:27">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5:27">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5:27">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5:27">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5:27">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5:27">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5:27">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5:27">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5:27">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5:27">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5:27">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5:27">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5:27">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5:27">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5:27">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5:27">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5:27">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5:27">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5:27">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5:27">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5:27">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5:27">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5:27">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5:27">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5:27">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5:27">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5:27">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5:27">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5:27">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5:27">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5:27">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5:27">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5:27">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5:27">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5:27">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5:27">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5:27">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5:27">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5:27">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5:27">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5:27">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5:27">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5:27">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5:27">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5:27">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5:27">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5:27">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5:27">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5:27">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5:27">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5:27">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5:27">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5:27">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5:27">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5:27">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5:27">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5:27">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5:27">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5:27">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5:27">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5:27">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5:27">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5:27">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5:27">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5:27">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5:27">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5:27">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5:27">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5:27">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5:27">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5:27">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5:27">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5:27">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5:27">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5:27">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5:27">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5:27">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5:27">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5:27">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5:27">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5:27">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5:27">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5:27">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5:27">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5:27">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5:27">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5:27">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5:27">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5:27">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5:27">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5:27">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5:27">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5:27">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5:27">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5:27">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5:27">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5:27">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5:27">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5:27">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5:27">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5:27">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5:27">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5:27">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5:27">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5:27">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5:27">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5:27">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5:27">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5:27">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5:27">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5:27">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5:27">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5:27">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5:27">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5:27">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5:27">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5:27">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6" t="s">
        <v>2630</v>
      </c>
    </row>
    <row r="2" spans="1:7" ht="15">
      <c r="A2" s="76"/>
      <c r="F2" t="s">
        <v>2649</v>
      </c>
      <c r="G2" t="s">
        <v>2650</v>
      </c>
    </row>
    <row r="3" spans="1:7">
      <c r="A3" s="84" t="s">
        <v>2635</v>
      </c>
      <c r="C3" s="84" t="s">
        <v>2638</v>
      </c>
    </row>
    <row r="4" spans="1:7">
      <c r="B4" t="s">
        <v>2631</v>
      </c>
      <c r="C4" t="s">
        <v>2646</v>
      </c>
      <c r="D4">
        <v>780</v>
      </c>
      <c r="E4" t="s">
        <v>2651</v>
      </c>
    </row>
    <row r="5" spans="1:7">
      <c r="B5" t="s">
        <v>2568</v>
      </c>
      <c r="C5" t="s">
        <v>2639</v>
      </c>
      <c r="D5" s="54">
        <v>0.65</v>
      </c>
      <c r="E5" t="s">
        <v>2652</v>
      </c>
    </row>
    <row r="6" spans="1:7">
      <c r="B6" t="s">
        <v>2634</v>
      </c>
      <c r="C6" t="s">
        <v>2640</v>
      </c>
      <c r="D6" s="54">
        <v>0.14000000000000001</v>
      </c>
      <c r="E6" t="s">
        <v>2652</v>
      </c>
    </row>
    <row r="7" spans="1:7">
      <c r="D7" s="54"/>
    </row>
    <row r="8" spans="1:7">
      <c r="A8" s="84" t="s">
        <v>2636</v>
      </c>
    </row>
    <row r="9" spans="1:7">
      <c r="B9" t="s">
        <v>2644</v>
      </c>
      <c r="C9" t="s">
        <v>2645</v>
      </c>
      <c r="D9" s="75">
        <f>_nT/_BP</f>
        <v>427.00729927007302</v>
      </c>
      <c r="E9" t="s">
        <v>2651</v>
      </c>
    </row>
    <row r="10" spans="1:7">
      <c r="B10" t="s">
        <v>2633</v>
      </c>
      <c r="C10" t="s">
        <v>2641</v>
      </c>
      <c r="D10" s="54">
        <v>0.8</v>
      </c>
      <c r="E10" t="s">
        <v>2652</v>
      </c>
    </row>
    <row r="11" spans="1:7">
      <c r="B11" t="s">
        <v>2632</v>
      </c>
      <c r="C11" t="s">
        <v>2642</v>
      </c>
      <c r="D11" s="52">
        <v>0.11700000000000001</v>
      </c>
      <c r="E11" t="s">
        <v>2652</v>
      </c>
    </row>
    <row r="13" spans="1:7">
      <c r="A13" s="84" t="s">
        <v>2637</v>
      </c>
    </row>
    <row r="15" spans="1:7">
      <c r="B15" s="85">
        <f>_AP</f>
        <v>0.11700000000000001</v>
      </c>
      <c r="C15" s="85">
        <f>_GP</f>
        <v>0.8</v>
      </c>
      <c r="D15" s="86">
        <f>_nP</f>
        <v>0.14000000000000001</v>
      </c>
      <c r="E15" s="87" cm="1">
        <f t="array" ref="E15:E16">MMULT(MINVERSE(B15:C16),D15:D16)*D9</f>
        <v>412.62784409699589</v>
      </c>
    </row>
    <row r="16" spans="1:7">
      <c r="B16" s="85">
        <v>1</v>
      </c>
      <c r="C16" s="85">
        <v>1</v>
      </c>
      <c r="D16" s="86">
        <v>1</v>
      </c>
      <c r="E16" s="87">
        <v>14.37945517307713</v>
      </c>
    </row>
    <row r="18" spans="1:12" ht="15">
      <c r="A18" s="76" t="s">
        <v>2643</v>
      </c>
    </row>
    <row r="19" spans="1:12">
      <c r="B19" t="s">
        <v>2647</v>
      </c>
      <c r="C19" s="73">
        <v>1</v>
      </c>
      <c r="D19" s="70">
        <f>450</f>
        <v>450</v>
      </c>
      <c r="E19" t="s">
        <v>2651</v>
      </c>
      <c r="I19">
        <f>(_nT-70)/_nT*D19</f>
        <v>409.61538461538458</v>
      </c>
      <c r="L19">
        <v>456.14035087719299</v>
      </c>
    </row>
    <row r="20" spans="1:12">
      <c r="B20" t="s">
        <v>2557</v>
      </c>
      <c r="C20" s="73">
        <f>_nH</f>
        <v>0.65</v>
      </c>
      <c r="D20" s="70">
        <f>_nT*C20/_BP</f>
        <v>277.55474452554745</v>
      </c>
      <c r="E20" t="s">
        <v>2651</v>
      </c>
      <c r="I20">
        <f>(_nT-70)/_nT*D20</f>
        <v>252.64598540145985</v>
      </c>
      <c r="L20">
        <v>296.49122807017545</v>
      </c>
    </row>
    <row r="21" spans="1:12">
      <c r="B21" t="s">
        <v>2561</v>
      </c>
      <c r="C21" s="73">
        <v>0.02</v>
      </c>
      <c r="D21" s="70">
        <f>_nT*C21/_BP</f>
        <v>8.540145985401459</v>
      </c>
      <c r="E21" t="s">
        <v>2651</v>
      </c>
      <c r="F21" s="83"/>
      <c r="I21">
        <f>(_nT-70)/_nT*D21</f>
        <v>7.7737226277372251</v>
      </c>
      <c r="L21">
        <v>9.1228070175438596</v>
      </c>
    </row>
    <row r="22" spans="1:12">
      <c r="B22" t="s">
        <v>2558</v>
      </c>
      <c r="C22" s="73">
        <v>0.02</v>
      </c>
      <c r="D22" s="70">
        <f>_nT*C22/_BP</f>
        <v>8.540145985401459</v>
      </c>
      <c r="E22" t="s">
        <v>2651</v>
      </c>
      <c r="I22">
        <f>(_nT-70)/_nT*D22</f>
        <v>7.7737226277372251</v>
      </c>
      <c r="L22">
        <v>9.1228070175438596</v>
      </c>
    </row>
    <row r="23" spans="1:12">
      <c r="B23" t="s">
        <v>2567</v>
      </c>
      <c r="C23" s="73">
        <v>0.02</v>
      </c>
      <c r="D23" s="70">
        <f>_nT*C23/_BP</f>
        <v>8.540145985401459</v>
      </c>
      <c r="E23" t="s">
        <v>2651</v>
      </c>
      <c r="F23" s="74"/>
      <c r="I23">
        <f>(_nT-70)/_nT*D23</f>
        <v>7.7737226277372251</v>
      </c>
      <c r="L23">
        <v>9.1228070175438596</v>
      </c>
    </row>
    <row r="24" spans="1:12">
      <c r="B24" t="s">
        <v>2654</v>
      </c>
      <c r="C24" s="73">
        <f>(20+32.5)/D19</f>
        <v>0.11666666666666667</v>
      </c>
      <c r="D24" s="70">
        <v>70</v>
      </c>
      <c r="E24" t="s">
        <v>2651</v>
      </c>
      <c r="F24" s="74"/>
      <c r="G24">
        <v>70</v>
      </c>
      <c r="I24">
        <f>70/I19</f>
        <v>0.17089201877934274</v>
      </c>
      <c r="L24">
        <v>70</v>
      </c>
    </row>
    <row r="25" spans="1:12">
      <c r="C25" s="74">
        <f>SUM(C19:C24)</f>
        <v>1.8266666666666667</v>
      </c>
    </row>
    <row r="28" spans="1:12">
      <c r="A28" t="s">
        <v>2648</v>
      </c>
    </row>
    <row r="29" spans="1:12">
      <c r="A29" t="s">
        <v>2653</v>
      </c>
    </row>
    <row r="34" spans="2:11">
      <c r="B34" t="s">
        <v>2572</v>
      </c>
      <c r="F34" t="s">
        <v>2573</v>
      </c>
    </row>
    <row r="35" spans="2:11">
      <c r="F35" t="s">
        <v>2574</v>
      </c>
      <c r="G35">
        <v>624</v>
      </c>
    </row>
    <row r="36" spans="2:11" ht="15">
      <c r="B36" s="76" t="s">
        <v>2565</v>
      </c>
      <c r="C36" s="77" t="s">
        <v>2566</v>
      </c>
      <c r="D36" s="77" t="s">
        <v>734</v>
      </c>
      <c r="F36" s="76" t="s">
        <v>2565</v>
      </c>
      <c r="G36" s="77" t="s">
        <v>734</v>
      </c>
      <c r="H36" s="77" t="s">
        <v>2566</v>
      </c>
      <c r="K36" t="s">
        <v>2623</v>
      </c>
    </row>
    <row r="37" spans="2:11">
      <c r="B37" t="s">
        <v>2556</v>
      </c>
      <c r="C37">
        <v>450</v>
      </c>
      <c r="D37" s="73">
        <f>C37/$C$37</f>
        <v>1</v>
      </c>
      <c r="F37" t="s">
        <v>2556</v>
      </c>
      <c r="G37" s="73">
        <v>1</v>
      </c>
      <c r="H37">
        <f>(G37/$G$47)*$G$35</f>
        <v>399.99999999999994</v>
      </c>
      <c r="K37" t="s">
        <v>2624</v>
      </c>
    </row>
    <row r="38" spans="2:11">
      <c r="B38" t="s">
        <v>2560</v>
      </c>
      <c r="C38">
        <v>0</v>
      </c>
      <c r="D38" s="73">
        <f t="shared" ref="D38:D46" si="0">C38/$C$37</f>
        <v>0</v>
      </c>
      <c r="F38" t="s">
        <v>2560</v>
      </c>
      <c r="G38" s="73">
        <v>0</v>
      </c>
      <c r="H38">
        <f t="shared" ref="H38:H46" si="1">(G38/$G$47)*$G$35</f>
        <v>0</v>
      </c>
      <c r="K38" t="s">
        <v>2625</v>
      </c>
    </row>
    <row r="39" spans="2:11">
      <c r="B39" s="71" t="s">
        <v>2557</v>
      </c>
      <c r="C39">
        <v>315</v>
      </c>
      <c r="D39" s="73">
        <f t="shared" si="0"/>
        <v>0.7</v>
      </c>
      <c r="F39" t="s">
        <v>2557</v>
      </c>
      <c r="G39" s="73">
        <v>0.5</v>
      </c>
      <c r="H39">
        <f t="shared" si="1"/>
        <v>199.99999999999997</v>
      </c>
      <c r="K39" t="s">
        <v>2626</v>
      </c>
    </row>
    <row r="40" spans="2:11">
      <c r="B40" s="71" t="s">
        <v>2564</v>
      </c>
      <c r="C40">
        <v>0</v>
      </c>
      <c r="D40" s="73">
        <f t="shared" si="0"/>
        <v>0</v>
      </c>
      <c r="F40" t="s">
        <v>2564</v>
      </c>
      <c r="G40" s="73">
        <v>0</v>
      </c>
      <c r="H40">
        <f t="shared" si="1"/>
        <v>0</v>
      </c>
    </row>
    <row r="41" spans="2:11">
      <c r="B41" s="71" t="s">
        <v>2561</v>
      </c>
      <c r="C41">
        <v>8</v>
      </c>
      <c r="D41" s="73">
        <f t="shared" si="0"/>
        <v>1.7777777777777778E-2</v>
      </c>
      <c r="F41" t="s">
        <v>2561</v>
      </c>
      <c r="G41" s="73">
        <v>0.02</v>
      </c>
      <c r="H41">
        <f t="shared" si="1"/>
        <v>8</v>
      </c>
    </row>
    <row r="42" spans="2:11">
      <c r="B42" t="s">
        <v>2558</v>
      </c>
      <c r="C42">
        <v>8</v>
      </c>
      <c r="D42" s="73">
        <f t="shared" si="0"/>
        <v>1.7777777777777778E-2</v>
      </c>
      <c r="F42" t="s">
        <v>2558</v>
      </c>
      <c r="G42" s="73">
        <v>0.02</v>
      </c>
      <c r="H42">
        <f t="shared" si="1"/>
        <v>8</v>
      </c>
    </row>
    <row r="43" spans="2:11">
      <c r="B43" t="s">
        <v>2562</v>
      </c>
      <c r="C43">
        <v>18</v>
      </c>
      <c r="D43" s="73">
        <f t="shared" si="0"/>
        <v>0.04</v>
      </c>
      <c r="F43" t="s">
        <v>2562</v>
      </c>
      <c r="G43" s="73">
        <v>0</v>
      </c>
      <c r="H43">
        <f t="shared" si="1"/>
        <v>0</v>
      </c>
    </row>
    <row r="44" spans="2:11">
      <c r="B44" t="s">
        <v>2563</v>
      </c>
      <c r="C44">
        <v>54</v>
      </c>
      <c r="D44" s="73">
        <f t="shared" si="0"/>
        <v>0.12</v>
      </c>
      <c r="F44" t="s">
        <v>2563</v>
      </c>
      <c r="G44" s="73">
        <v>0</v>
      </c>
      <c r="H44">
        <f t="shared" si="1"/>
        <v>0</v>
      </c>
    </row>
    <row r="45" spans="2:11">
      <c r="B45" t="s">
        <v>2567</v>
      </c>
      <c r="C45">
        <v>8</v>
      </c>
      <c r="D45" s="73">
        <f t="shared" si="0"/>
        <v>1.7777777777777778E-2</v>
      </c>
      <c r="F45" t="s">
        <v>2567</v>
      </c>
      <c r="G45" s="73">
        <v>0.02</v>
      </c>
      <c r="H45">
        <f t="shared" si="1"/>
        <v>8</v>
      </c>
    </row>
    <row r="46" spans="2:11">
      <c r="B46" t="s">
        <v>2622</v>
      </c>
      <c r="C46">
        <v>31.5</v>
      </c>
      <c r="D46" s="73">
        <f t="shared" si="0"/>
        <v>7.0000000000000007E-2</v>
      </c>
      <c r="F46" t="s">
        <v>2559</v>
      </c>
      <c r="G46" s="73">
        <v>0</v>
      </c>
      <c r="H46">
        <f t="shared" si="1"/>
        <v>0</v>
      </c>
    </row>
    <row r="47" spans="2:11">
      <c r="D47" s="74">
        <f>SUM(D37:D46)</f>
        <v>1.9833333333333329</v>
      </c>
      <c r="G47" s="74">
        <f>SUM(G37:G46)</f>
        <v>1.56</v>
      </c>
    </row>
    <row r="49" spans="2:8">
      <c r="B49" t="s">
        <v>2570</v>
      </c>
    </row>
    <row r="50" spans="2:8">
      <c r="B50" t="s">
        <v>2569</v>
      </c>
      <c r="D50">
        <f>C37*D47</f>
        <v>892.49999999999977</v>
      </c>
    </row>
    <row r="51" spans="2:8">
      <c r="B51" t="s">
        <v>2568</v>
      </c>
      <c r="D51" s="72">
        <v>0.65</v>
      </c>
    </row>
    <row r="52" spans="2:8">
      <c r="B52" t="s">
        <v>2571</v>
      </c>
    </row>
    <row r="56" spans="2:8" ht="15">
      <c r="B56" s="61" t="s">
        <v>2621</v>
      </c>
      <c r="E56" s="61" t="s">
        <v>2564</v>
      </c>
    </row>
    <row r="58" spans="2:8">
      <c r="B58" s="75">
        <v>434.84626647139891</v>
      </c>
      <c r="C58" s="74">
        <v>0.11700000000000001</v>
      </c>
      <c r="E58">
        <v>350</v>
      </c>
      <c r="G58" s="54">
        <v>0.1</v>
      </c>
      <c r="H58">
        <f>E58*G58</f>
        <v>35</v>
      </c>
    </row>
    <row r="59" spans="2:8">
      <c r="B59" s="75">
        <v>15.153733528601077</v>
      </c>
      <c r="C59" s="74">
        <v>0.8</v>
      </c>
      <c r="G59" s="54">
        <v>0.9</v>
      </c>
      <c r="H59">
        <f>G59*E58</f>
        <v>315</v>
      </c>
    </row>
    <row r="60" spans="2:8">
      <c r="B60">
        <f>SUM(B58:B59)</f>
        <v>450</v>
      </c>
      <c r="C60" s="73">
        <f>(B58*C58+B59*C59)/B60</f>
        <v>0.14000000000007676</v>
      </c>
    </row>
    <row r="63" spans="2:8">
      <c r="G63" t="s">
        <v>2629</v>
      </c>
    </row>
    <row r="64" spans="2:8" ht="15">
      <c r="B64" s="61" t="s">
        <v>2627</v>
      </c>
      <c r="D64" s="83" t="s">
        <v>2628</v>
      </c>
    </row>
    <row r="66" spans="2:7">
      <c r="B66" s="78">
        <v>0.11700000000000001</v>
      </c>
      <c r="C66" s="79">
        <v>0.8</v>
      </c>
      <c r="D66" s="81">
        <v>0.14000000000000001</v>
      </c>
      <c r="E66">
        <v>450</v>
      </c>
      <c r="G66" cm="1">
        <f t="array" ref="G66:G67">MMULT(MINVERSE(B66:C67),D66:D67)*E66</f>
        <v>434.8462664714495</v>
      </c>
    </row>
    <row r="67" spans="2:7">
      <c r="B67" s="80">
        <v>1</v>
      </c>
      <c r="C67" s="80">
        <v>1</v>
      </c>
      <c r="D67" s="82">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1"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8">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1"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9" t="s">
        <v>927</v>
      </c>
      <c r="B5" s="60" t="s">
        <v>928</v>
      </c>
      <c r="C5" s="60" t="s">
        <v>929</v>
      </c>
      <c r="D5" s="60" t="s">
        <v>930</v>
      </c>
      <c r="E5" s="60" t="s">
        <v>931</v>
      </c>
      <c r="G5" t="e" cm="1" vm="2">
        <f t="array" ref="G5">_xlfn._xlws.PY(0,1,SalesData[[#All],[Coral Coast]:[Sapphire Range]])</f>
        <v>#VALUE!</v>
      </c>
    </row>
    <row r="6" spans="1:11" ht="1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c r="A7" s="57">
        <v>46024</v>
      </c>
      <c r="B7" s="58">
        <v>23488</v>
      </c>
      <c r="C7" s="58">
        <v>17751</v>
      </c>
      <c r="D7" s="58">
        <v>22843</v>
      </c>
      <c r="E7" s="58">
        <v>26617</v>
      </c>
      <c r="G7" t="str">
        <v>count</v>
      </c>
      <c r="H7">
        <v>365</v>
      </c>
      <c r="I7">
        <v>365</v>
      </c>
      <c r="J7">
        <v>365</v>
      </c>
      <c r="K7">
        <v>365</v>
      </c>
    </row>
    <row r="8" spans="1:11" ht="15">
      <c r="A8" s="57">
        <v>46025</v>
      </c>
      <c r="B8" s="58">
        <v>22324</v>
      </c>
      <c r="C8" s="58">
        <v>18038</v>
      </c>
      <c r="D8" s="58">
        <v>22630</v>
      </c>
      <c r="E8" s="58">
        <v>27286</v>
      </c>
      <c r="G8" t="str">
        <v>mean</v>
      </c>
      <c r="H8">
        <v>21983.827397260273</v>
      </c>
      <c r="I8">
        <v>18100.827397260273</v>
      </c>
      <c r="J8">
        <v>20050.273972602739</v>
      </c>
      <c r="K8">
        <v>25167.441095890412</v>
      </c>
    </row>
    <row r="9" spans="1:11" ht="15">
      <c r="A9" s="57">
        <v>46026</v>
      </c>
      <c r="B9" s="58">
        <v>21352</v>
      </c>
      <c r="C9" s="58">
        <v>17247</v>
      </c>
      <c r="D9" s="58">
        <v>21602</v>
      </c>
      <c r="E9" s="58">
        <v>29856</v>
      </c>
      <c r="G9" t="str">
        <v>std</v>
      </c>
      <c r="H9">
        <v>3801.721390806179</v>
      </c>
      <c r="I9">
        <v>805.88522095718963</v>
      </c>
      <c r="J9">
        <v>3074.4395140954884</v>
      </c>
      <c r="K9">
        <v>5489.569427555758</v>
      </c>
    </row>
    <row r="10" spans="1:11" ht="15">
      <c r="A10" s="57">
        <v>46027</v>
      </c>
      <c r="B10" s="58">
        <v>23872</v>
      </c>
      <c r="C10" s="58">
        <v>18909</v>
      </c>
      <c r="D10" s="58">
        <v>21901</v>
      </c>
      <c r="E10" s="58">
        <v>31196</v>
      </c>
      <c r="G10" t="str">
        <v>min</v>
      </c>
      <c r="H10">
        <v>15108</v>
      </c>
      <c r="I10">
        <v>16528</v>
      </c>
      <c r="J10">
        <v>13672</v>
      </c>
      <c r="K10">
        <v>14080</v>
      </c>
    </row>
    <row r="11" spans="1:11" ht="15">
      <c r="A11" s="57">
        <v>46028</v>
      </c>
      <c r="B11" s="58">
        <v>24826</v>
      </c>
      <c r="C11" s="58">
        <v>18040</v>
      </c>
      <c r="D11" s="58">
        <v>24742</v>
      </c>
      <c r="E11" s="58">
        <v>30137</v>
      </c>
      <c r="G11" t="str">
        <v>25%</v>
      </c>
      <c r="H11">
        <v>18316</v>
      </c>
      <c r="I11">
        <v>17454</v>
      </c>
      <c r="J11">
        <v>17681</v>
      </c>
      <c r="K11">
        <v>20563</v>
      </c>
    </row>
    <row r="12" spans="1:11" ht="15">
      <c r="A12" s="57">
        <v>46029</v>
      </c>
      <c r="B12" s="58">
        <v>21841</v>
      </c>
      <c r="C12" s="58">
        <v>16837</v>
      </c>
      <c r="D12" s="58">
        <v>23906</v>
      </c>
      <c r="E12" s="58">
        <v>30694</v>
      </c>
      <c r="G12" t="str">
        <v>50%</v>
      </c>
      <c r="H12">
        <v>22299</v>
      </c>
      <c r="I12">
        <v>18046</v>
      </c>
      <c r="J12">
        <v>20150</v>
      </c>
      <c r="K12">
        <v>25141</v>
      </c>
    </row>
    <row r="13" spans="1:11" ht="15">
      <c r="A13" s="57">
        <v>46030</v>
      </c>
      <c r="B13" s="58">
        <v>24017</v>
      </c>
      <c r="C13" s="58">
        <v>18662</v>
      </c>
      <c r="D13" s="58">
        <v>26203</v>
      </c>
      <c r="E13" s="58">
        <v>27327</v>
      </c>
      <c r="G13" t="str">
        <v>75%</v>
      </c>
      <c r="H13">
        <v>25515</v>
      </c>
      <c r="I13">
        <v>18815</v>
      </c>
      <c r="J13">
        <v>22510</v>
      </c>
      <c r="K13">
        <v>29640</v>
      </c>
    </row>
    <row r="14" spans="1:11" ht="15">
      <c r="A14" s="57">
        <v>46031</v>
      </c>
      <c r="B14" s="58">
        <v>22854</v>
      </c>
      <c r="C14" s="58">
        <v>17770</v>
      </c>
      <c r="D14" s="58">
        <v>22356</v>
      </c>
      <c r="E14" s="58">
        <v>25933</v>
      </c>
      <c r="G14" t="str">
        <v>max</v>
      </c>
      <c r="H14">
        <v>28811</v>
      </c>
      <c r="I14">
        <v>19499</v>
      </c>
      <c r="J14">
        <v>26438</v>
      </c>
      <c r="K14">
        <v>35816</v>
      </c>
    </row>
    <row r="15" spans="1:11" ht="16.5">
      <c r="A15" s="56">
        <v>46032</v>
      </c>
      <c r="B15" s="58">
        <v>25040</v>
      </c>
      <c r="C15" s="58">
        <v>18805</v>
      </c>
      <c r="D15" s="58">
        <v>24428</v>
      </c>
      <c r="E15" s="58">
        <v>26028</v>
      </c>
    </row>
    <row r="16" spans="1:11" ht="16.5">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c r="A17" s="56">
        <v>46034</v>
      </c>
      <c r="B17" s="58">
        <v>22614</v>
      </c>
      <c r="C17" s="58">
        <v>17772</v>
      </c>
      <c r="D17" s="58">
        <v>23037</v>
      </c>
      <c r="E17" s="58">
        <v>32630</v>
      </c>
      <c r="G17">
        <v>8024097</v>
      </c>
      <c r="H17">
        <v>6606802</v>
      </c>
      <c r="I17">
        <v>7318350</v>
      </c>
      <c r="J17">
        <v>9186116</v>
      </c>
    </row>
    <row r="18" spans="1:10" ht="16.5">
      <c r="A18" s="56">
        <v>46035</v>
      </c>
      <c r="B18" s="58">
        <v>24041</v>
      </c>
      <c r="C18" s="58">
        <v>16974</v>
      </c>
      <c r="D18" s="58">
        <v>22296</v>
      </c>
      <c r="E18" s="58">
        <v>31467</v>
      </c>
    </row>
    <row r="19" spans="1:10" ht="16.5">
      <c r="A19" s="56">
        <v>46036</v>
      </c>
      <c r="B19" s="58">
        <v>21789</v>
      </c>
      <c r="C19" s="58">
        <v>19123</v>
      </c>
      <c r="D19" s="58">
        <v>25996</v>
      </c>
      <c r="E19" s="58">
        <v>32757</v>
      </c>
    </row>
    <row r="20" spans="1:10" ht="16.5">
      <c r="A20" s="56">
        <v>46037</v>
      </c>
      <c r="B20" s="58">
        <v>23745</v>
      </c>
      <c r="C20" s="58">
        <v>18303</v>
      </c>
      <c r="D20" s="58">
        <v>23447</v>
      </c>
      <c r="E20" s="58">
        <v>29029</v>
      </c>
    </row>
    <row r="21" spans="1:10" ht="16.5">
      <c r="A21" s="56">
        <v>46038</v>
      </c>
      <c r="B21" s="58">
        <v>24990</v>
      </c>
      <c r="C21" s="58">
        <v>18765</v>
      </c>
      <c r="D21" s="58">
        <v>22898</v>
      </c>
      <c r="E21" s="58">
        <v>33269</v>
      </c>
    </row>
    <row r="22" spans="1:10" ht="16.5">
      <c r="A22" s="56">
        <v>46039</v>
      </c>
      <c r="B22" s="58">
        <v>24627</v>
      </c>
      <c r="C22" s="58">
        <v>19179</v>
      </c>
      <c r="D22" s="58">
        <v>23010</v>
      </c>
      <c r="E22" s="58">
        <v>34287</v>
      </c>
    </row>
    <row r="23" spans="1:10" ht="16.5">
      <c r="A23" s="56">
        <v>46040</v>
      </c>
      <c r="B23" s="58">
        <v>23376</v>
      </c>
      <c r="C23" s="58">
        <v>18297</v>
      </c>
      <c r="D23" s="58">
        <v>23847</v>
      </c>
      <c r="E23" s="58">
        <v>29918</v>
      </c>
    </row>
    <row r="24" spans="1:10" ht="16.5">
      <c r="A24" s="56">
        <v>46041</v>
      </c>
      <c r="B24" s="58">
        <v>25739</v>
      </c>
      <c r="C24" s="58">
        <v>18623</v>
      </c>
      <c r="D24" s="58">
        <v>21517</v>
      </c>
      <c r="E24" s="58">
        <v>27343</v>
      </c>
    </row>
    <row r="25" spans="1:10" ht="16.5">
      <c r="A25" s="56">
        <v>46042</v>
      </c>
      <c r="B25" s="58">
        <v>25822</v>
      </c>
      <c r="C25" s="58">
        <v>18226</v>
      </c>
      <c r="D25" s="58">
        <v>22430</v>
      </c>
      <c r="E25" s="58">
        <v>27585</v>
      </c>
    </row>
    <row r="26" spans="1:10" ht="16.5">
      <c r="A26" s="56">
        <v>46043</v>
      </c>
      <c r="B26" s="58">
        <v>22562</v>
      </c>
      <c r="C26" s="58">
        <v>18210</v>
      </c>
      <c r="D26" s="58">
        <v>22489</v>
      </c>
      <c r="E26" s="58">
        <v>32710</v>
      </c>
    </row>
    <row r="27" spans="1:10" ht="16.5">
      <c r="A27" s="56">
        <v>46044</v>
      </c>
      <c r="B27" s="58">
        <v>22834</v>
      </c>
      <c r="C27" s="58">
        <v>19353</v>
      </c>
      <c r="D27" s="58">
        <v>25593</v>
      </c>
      <c r="E27" s="58">
        <v>32501</v>
      </c>
    </row>
    <row r="28" spans="1:10" ht="16.5">
      <c r="A28" s="56">
        <v>46045</v>
      </c>
      <c r="B28" s="58">
        <v>24244</v>
      </c>
      <c r="C28" s="58">
        <v>17076</v>
      </c>
      <c r="D28" s="58">
        <v>25582</v>
      </c>
      <c r="E28" s="58">
        <v>31951</v>
      </c>
    </row>
    <row r="29" spans="1:10" ht="16.5">
      <c r="A29" s="56">
        <v>46046</v>
      </c>
      <c r="B29" s="58">
        <v>25655</v>
      </c>
      <c r="C29" s="58">
        <v>16790</v>
      </c>
      <c r="D29" s="58">
        <v>22554</v>
      </c>
      <c r="E29" s="58">
        <v>33526</v>
      </c>
    </row>
    <row r="30" spans="1:10" ht="16.5">
      <c r="A30" s="56">
        <v>46047</v>
      </c>
      <c r="B30" s="58">
        <v>25115</v>
      </c>
      <c r="C30" s="58">
        <v>17367</v>
      </c>
      <c r="D30" s="58">
        <v>22733</v>
      </c>
      <c r="E30" s="58">
        <v>28686</v>
      </c>
    </row>
    <row r="31" spans="1:10" ht="16.5">
      <c r="A31" s="56">
        <v>46048</v>
      </c>
      <c r="B31" s="58">
        <v>24174</v>
      </c>
      <c r="C31" s="58">
        <v>17800</v>
      </c>
      <c r="D31" s="58">
        <v>21923</v>
      </c>
      <c r="E31" s="58">
        <v>32371</v>
      </c>
    </row>
    <row r="32" spans="1:10" ht="16.5">
      <c r="A32" s="56">
        <v>46049</v>
      </c>
      <c r="B32" s="58">
        <v>25864</v>
      </c>
      <c r="C32" s="58">
        <v>17796</v>
      </c>
      <c r="D32" s="58">
        <v>22705</v>
      </c>
      <c r="E32" s="58">
        <v>31115</v>
      </c>
    </row>
    <row r="33" spans="1:5" ht="16.5">
      <c r="A33" s="56">
        <v>46050</v>
      </c>
      <c r="B33" s="58">
        <v>23843</v>
      </c>
      <c r="C33" s="58">
        <v>18914</v>
      </c>
      <c r="D33" s="58">
        <v>23672</v>
      </c>
      <c r="E33" s="58">
        <v>31758</v>
      </c>
    </row>
    <row r="34" spans="1:5" ht="16.5">
      <c r="A34" s="56">
        <v>46051</v>
      </c>
      <c r="B34" s="58">
        <v>25515</v>
      </c>
      <c r="C34" s="58">
        <v>17317</v>
      </c>
      <c r="D34" s="58">
        <v>21557</v>
      </c>
      <c r="E34" s="58">
        <v>29003</v>
      </c>
    </row>
    <row r="35" spans="1:5" ht="16.5">
      <c r="A35" s="56">
        <v>46052</v>
      </c>
      <c r="B35" s="58">
        <v>25717</v>
      </c>
      <c r="C35" s="58">
        <v>17018</v>
      </c>
      <c r="D35" s="58">
        <v>23619</v>
      </c>
      <c r="E35" s="58">
        <v>32806</v>
      </c>
    </row>
    <row r="36" spans="1:5" ht="16.5">
      <c r="A36" s="56">
        <v>46053</v>
      </c>
      <c r="B36" s="58">
        <v>25004</v>
      </c>
      <c r="C36" s="58">
        <v>17811</v>
      </c>
      <c r="D36" s="58">
        <v>22065</v>
      </c>
      <c r="E36" s="58">
        <v>29151</v>
      </c>
    </row>
    <row r="37" spans="1:5" ht="16.5">
      <c r="A37" s="56">
        <v>46054</v>
      </c>
      <c r="B37" s="58">
        <v>23974</v>
      </c>
      <c r="C37" s="58">
        <v>19189</v>
      </c>
      <c r="D37" s="58">
        <v>22703</v>
      </c>
      <c r="E37" s="58">
        <v>33558</v>
      </c>
    </row>
    <row r="38" spans="1:5" ht="16.5">
      <c r="A38" s="56">
        <v>46055</v>
      </c>
      <c r="B38" s="58">
        <v>25296</v>
      </c>
      <c r="C38" s="58">
        <v>18230</v>
      </c>
      <c r="D38" s="58">
        <v>22510</v>
      </c>
      <c r="E38" s="58">
        <v>35462</v>
      </c>
    </row>
    <row r="39" spans="1:5" ht="16.5">
      <c r="A39" s="56">
        <v>46056</v>
      </c>
      <c r="B39" s="58">
        <v>23820</v>
      </c>
      <c r="C39" s="58">
        <v>17394</v>
      </c>
      <c r="D39" s="58">
        <v>24732</v>
      </c>
      <c r="E39" s="58">
        <v>30851</v>
      </c>
    </row>
    <row r="40" spans="1:5" ht="16.5">
      <c r="A40" s="56">
        <v>46057</v>
      </c>
      <c r="B40" s="58">
        <v>24269</v>
      </c>
      <c r="C40" s="58">
        <v>18548</v>
      </c>
      <c r="D40" s="58">
        <v>25231</v>
      </c>
      <c r="E40" s="58">
        <v>33867</v>
      </c>
    </row>
    <row r="41" spans="1:5" ht="16.5">
      <c r="A41" s="56">
        <v>46058</v>
      </c>
      <c r="B41" s="58">
        <v>24366</v>
      </c>
      <c r="C41" s="58">
        <v>19142</v>
      </c>
      <c r="D41" s="58">
        <v>21792</v>
      </c>
      <c r="E41" s="58">
        <v>35167</v>
      </c>
    </row>
    <row r="42" spans="1:5" ht="16.5">
      <c r="A42" s="56">
        <v>46059</v>
      </c>
      <c r="B42" s="58">
        <v>26716</v>
      </c>
      <c r="C42" s="58">
        <v>18356</v>
      </c>
      <c r="D42" s="58">
        <v>20776</v>
      </c>
      <c r="E42" s="58">
        <v>35007</v>
      </c>
    </row>
    <row r="43" spans="1:5" ht="16.5">
      <c r="A43" s="56">
        <v>46060</v>
      </c>
      <c r="B43" s="58">
        <v>25465</v>
      </c>
      <c r="C43" s="58">
        <v>17785</v>
      </c>
      <c r="D43" s="58">
        <v>21760</v>
      </c>
      <c r="E43" s="58">
        <v>33491</v>
      </c>
    </row>
    <row r="44" spans="1:5" ht="16.5">
      <c r="A44" s="56">
        <v>46061</v>
      </c>
      <c r="B44" s="58">
        <v>24229</v>
      </c>
      <c r="C44" s="58">
        <v>17786</v>
      </c>
      <c r="D44" s="58">
        <v>23711</v>
      </c>
      <c r="E44" s="58">
        <v>34238</v>
      </c>
    </row>
    <row r="45" spans="1:5" ht="16.5">
      <c r="A45" s="56">
        <v>46062</v>
      </c>
      <c r="B45" s="58">
        <v>26029</v>
      </c>
      <c r="C45" s="58">
        <v>19199</v>
      </c>
      <c r="D45" s="58">
        <v>25145</v>
      </c>
      <c r="E45" s="58">
        <v>28938</v>
      </c>
    </row>
    <row r="46" spans="1:5" ht="16.5">
      <c r="A46" s="56">
        <v>46063</v>
      </c>
      <c r="B46" s="58">
        <v>25543</v>
      </c>
      <c r="C46" s="58">
        <v>17511</v>
      </c>
      <c r="D46" s="58">
        <v>20597</v>
      </c>
      <c r="E46" s="58">
        <v>29745</v>
      </c>
    </row>
    <row r="47" spans="1:5" ht="16.5">
      <c r="A47" s="56">
        <v>46064</v>
      </c>
      <c r="B47" s="58">
        <v>26578</v>
      </c>
      <c r="C47" s="58">
        <v>19052</v>
      </c>
      <c r="D47" s="58">
        <v>20497</v>
      </c>
      <c r="E47" s="58">
        <v>30894</v>
      </c>
    </row>
    <row r="48" spans="1:5" ht="16.5">
      <c r="A48" s="56">
        <v>46065</v>
      </c>
      <c r="B48" s="58">
        <v>25876</v>
      </c>
      <c r="C48" s="58">
        <v>17615</v>
      </c>
      <c r="D48" s="58">
        <v>22465</v>
      </c>
      <c r="E48" s="58">
        <v>34093</v>
      </c>
    </row>
    <row r="49" spans="1:5" ht="16.5">
      <c r="A49" s="56">
        <v>46066</v>
      </c>
      <c r="B49" s="58">
        <v>26358</v>
      </c>
      <c r="C49" s="58">
        <v>18487</v>
      </c>
      <c r="D49" s="58">
        <v>22406</v>
      </c>
      <c r="E49" s="58">
        <v>32982</v>
      </c>
    </row>
    <row r="50" spans="1:5" ht="16.5">
      <c r="A50" s="56">
        <v>46067</v>
      </c>
      <c r="B50" s="58">
        <v>24190</v>
      </c>
      <c r="C50" s="58">
        <v>18923</v>
      </c>
      <c r="D50" s="58">
        <v>20315</v>
      </c>
      <c r="E50" s="58">
        <v>35629</v>
      </c>
    </row>
    <row r="51" spans="1:5" ht="16.5">
      <c r="A51" s="56">
        <v>46068</v>
      </c>
      <c r="B51" s="58">
        <v>27426</v>
      </c>
      <c r="C51" s="58">
        <v>17246</v>
      </c>
      <c r="D51" s="58">
        <v>20492</v>
      </c>
      <c r="E51" s="58">
        <v>31373</v>
      </c>
    </row>
    <row r="52" spans="1:5" ht="16.5">
      <c r="A52" s="56">
        <v>46069</v>
      </c>
      <c r="B52" s="58">
        <v>25781</v>
      </c>
      <c r="C52" s="58">
        <v>18149</v>
      </c>
      <c r="D52" s="58">
        <v>20454</v>
      </c>
      <c r="E52" s="58">
        <v>32306</v>
      </c>
    </row>
    <row r="53" spans="1:5" ht="16.5">
      <c r="A53" s="56">
        <v>46070</v>
      </c>
      <c r="B53" s="58">
        <v>24816</v>
      </c>
      <c r="C53" s="58">
        <v>18147</v>
      </c>
      <c r="D53" s="58">
        <v>20221</v>
      </c>
      <c r="E53" s="58">
        <v>33910</v>
      </c>
    </row>
    <row r="54" spans="1:5" ht="16.5">
      <c r="A54" s="56">
        <v>46071</v>
      </c>
      <c r="B54" s="58">
        <v>25584</v>
      </c>
      <c r="C54" s="58">
        <v>16858</v>
      </c>
      <c r="D54" s="58">
        <v>20623</v>
      </c>
      <c r="E54" s="58">
        <v>29150</v>
      </c>
    </row>
    <row r="55" spans="1:5" ht="16.5">
      <c r="A55" s="56">
        <v>46072</v>
      </c>
      <c r="B55" s="58">
        <v>25099</v>
      </c>
      <c r="C55" s="58">
        <v>19020</v>
      </c>
      <c r="D55" s="58">
        <v>23161</v>
      </c>
      <c r="E55" s="58">
        <v>31980</v>
      </c>
    </row>
    <row r="56" spans="1:5" ht="16.5">
      <c r="A56" s="56">
        <v>46073</v>
      </c>
      <c r="B56" s="58">
        <v>27629</v>
      </c>
      <c r="C56" s="58">
        <v>19049</v>
      </c>
      <c r="D56" s="58">
        <v>19981</v>
      </c>
      <c r="E56" s="58">
        <v>32260</v>
      </c>
    </row>
    <row r="57" spans="1:5" ht="16.5">
      <c r="A57" s="56">
        <v>46074</v>
      </c>
      <c r="B57" s="58">
        <v>25011</v>
      </c>
      <c r="C57" s="58">
        <v>17304</v>
      </c>
      <c r="D57" s="58">
        <v>21949</v>
      </c>
      <c r="E57" s="58">
        <v>31848</v>
      </c>
    </row>
    <row r="58" spans="1:5" ht="16.5">
      <c r="A58" s="56">
        <v>46075</v>
      </c>
      <c r="B58" s="58">
        <v>26951</v>
      </c>
      <c r="C58" s="58">
        <v>17491</v>
      </c>
      <c r="D58" s="58">
        <v>19941</v>
      </c>
      <c r="E58" s="58">
        <v>30753</v>
      </c>
    </row>
    <row r="59" spans="1:5" ht="16.5">
      <c r="A59" s="56">
        <v>46076</v>
      </c>
      <c r="B59" s="58">
        <v>25524</v>
      </c>
      <c r="C59" s="58">
        <v>18616</v>
      </c>
      <c r="D59" s="58">
        <v>21283</v>
      </c>
      <c r="E59" s="58">
        <v>33690</v>
      </c>
    </row>
    <row r="60" spans="1:5" ht="16.5">
      <c r="A60" s="56">
        <v>46077</v>
      </c>
      <c r="B60" s="58">
        <v>25505</v>
      </c>
      <c r="C60" s="58">
        <v>18436</v>
      </c>
      <c r="D60" s="58">
        <v>23159</v>
      </c>
      <c r="E60" s="58">
        <v>31010</v>
      </c>
    </row>
    <row r="61" spans="1:5" ht="16.5">
      <c r="A61" s="56">
        <v>46078</v>
      </c>
      <c r="B61" s="58">
        <v>26950</v>
      </c>
      <c r="C61" s="58">
        <v>17304</v>
      </c>
      <c r="D61" s="58">
        <v>23768</v>
      </c>
      <c r="E61" s="58">
        <v>33314</v>
      </c>
    </row>
    <row r="62" spans="1:5" ht="16.5">
      <c r="A62" s="56">
        <v>46079</v>
      </c>
      <c r="B62" s="58">
        <v>28114</v>
      </c>
      <c r="C62" s="58">
        <v>17538</v>
      </c>
      <c r="D62" s="58">
        <v>21346</v>
      </c>
      <c r="E62" s="58">
        <v>29152</v>
      </c>
    </row>
    <row r="63" spans="1:5" ht="16.5">
      <c r="A63" s="56">
        <v>46080</v>
      </c>
      <c r="B63" s="58">
        <v>26769</v>
      </c>
      <c r="C63" s="58">
        <v>19152</v>
      </c>
      <c r="D63" s="58">
        <v>24117</v>
      </c>
      <c r="E63" s="58">
        <v>33471</v>
      </c>
    </row>
    <row r="64" spans="1:5" ht="16.5">
      <c r="A64" s="56">
        <v>46081</v>
      </c>
      <c r="B64" s="58">
        <v>28050</v>
      </c>
      <c r="C64" s="58">
        <v>18337</v>
      </c>
      <c r="D64" s="58">
        <v>23889</v>
      </c>
      <c r="E64" s="58">
        <v>32489</v>
      </c>
    </row>
    <row r="65" spans="1:5" ht="16.5">
      <c r="A65" s="56">
        <v>46082</v>
      </c>
      <c r="B65" s="58">
        <v>26958</v>
      </c>
      <c r="C65" s="58">
        <v>19371</v>
      </c>
      <c r="D65" s="58">
        <v>19297</v>
      </c>
      <c r="E65" s="58">
        <v>32694</v>
      </c>
    </row>
    <row r="66" spans="1:5" ht="16.5">
      <c r="A66" s="56">
        <v>46083</v>
      </c>
      <c r="B66" s="58">
        <v>24895</v>
      </c>
      <c r="C66" s="58">
        <v>17774</v>
      </c>
      <c r="D66" s="58">
        <v>21084</v>
      </c>
      <c r="E66" s="58">
        <v>31136</v>
      </c>
    </row>
    <row r="67" spans="1:5" ht="16.5">
      <c r="A67" s="56">
        <v>46084</v>
      </c>
      <c r="B67" s="58">
        <v>25712</v>
      </c>
      <c r="C67" s="58">
        <v>18005</v>
      </c>
      <c r="D67" s="58">
        <v>22322</v>
      </c>
      <c r="E67" s="58">
        <v>28124</v>
      </c>
    </row>
    <row r="68" spans="1:5" ht="16.5">
      <c r="A68" s="56">
        <v>46085</v>
      </c>
      <c r="B68" s="58">
        <v>26448</v>
      </c>
      <c r="C68" s="58">
        <v>19213</v>
      </c>
      <c r="D68" s="58">
        <v>20249</v>
      </c>
      <c r="E68" s="58">
        <v>29373</v>
      </c>
    </row>
    <row r="69" spans="1:5" ht="16.5">
      <c r="A69" s="56">
        <v>46086</v>
      </c>
      <c r="B69" s="58">
        <v>27239</v>
      </c>
      <c r="C69" s="58">
        <v>17308</v>
      </c>
      <c r="D69" s="58">
        <v>19889</v>
      </c>
      <c r="E69" s="58">
        <v>34730</v>
      </c>
    </row>
    <row r="70" spans="1:5" ht="16.5">
      <c r="A70" s="56">
        <v>46087</v>
      </c>
      <c r="B70" s="58">
        <v>27683</v>
      </c>
      <c r="C70" s="58">
        <v>18321</v>
      </c>
      <c r="D70" s="58">
        <v>22593</v>
      </c>
      <c r="E70" s="58">
        <v>33248</v>
      </c>
    </row>
    <row r="71" spans="1:5" ht="16.5">
      <c r="A71" s="56">
        <v>46088</v>
      </c>
      <c r="B71" s="58">
        <v>28018</v>
      </c>
      <c r="C71" s="58">
        <v>17475</v>
      </c>
      <c r="D71" s="58">
        <v>22148</v>
      </c>
      <c r="E71" s="58">
        <v>33161</v>
      </c>
    </row>
    <row r="72" spans="1:5" ht="16.5">
      <c r="A72" s="56">
        <v>46089</v>
      </c>
      <c r="B72" s="58">
        <v>25639</v>
      </c>
      <c r="C72" s="58">
        <v>17852</v>
      </c>
      <c r="D72" s="58">
        <v>19908</v>
      </c>
      <c r="E72" s="58">
        <v>32036</v>
      </c>
    </row>
    <row r="73" spans="1:5" ht="16.5">
      <c r="A73" s="56">
        <v>46090</v>
      </c>
      <c r="B73" s="58">
        <v>25527</v>
      </c>
      <c r="C73" s="58">
        <v>19361</v>
      </c>
      <c r="D73" s="58">
        <v>23253</v>
      </c>
      <c r="E73" s="58">
        <v>35816</v>
      </c>
    </row>
    <row r="74" spans="1:5" ht="16.5">
      <c r="A74" s="56">
        <v>46091</v>
      </c>
      <c r="B74" s="58">
        <v>26228</v>
      </c>
      <c r="C74" s="58">
        <v>17184</v>
      </c>
      <c r="D74" s="58">
        <v>22901</v>
      </c>
      <c r="E74" s="58">
        <v>33177</v>
      </c>
    </row>
    <row r="75" spans="1:5" ht="16.5">
      <c r="A75" s="56">
        <v>46092</v>
      </c>
      <c r="B75" s="58">
        <v>28335</v>
      </c>
      <c r="C75" s="58">
        <v>17560</v>
      </c>
      <c r="D75" s="58">
        <v>23416</v>
      </c>
      <c r="E75" s="58">
        <v>28930</v>
      </c>
    </row>
    <row r="76" spans="1:5" ht="16.5">
      <c r="A76" s="56">
        <v>46093</v>
      </c>
      <c r="B76" s="58">
        <v>27504</v>
      </c>
      <c r="C76" s="58">
        <v>16559</v>
      </c>
      <c r="D76" s="58">
        <v>19645</v>
      </c>
      <c r="E76" s="58">
        <v>29677</v>
      </c>
    </row>
    <row r="77" spans="1:5" ht="16.5">
      <c r="A77" s="56">
        <v>46094</v>
      </c>
      <c r="B77" s="58">
        <v>25391</v>
      </c>
      <c r="C77" s="58">
        <v>18531</v>
      </c>
      <c r="D77" s="58">
        <v>22148</v>
      </c>
      <c r="E77" s="58">
        <v>34376</v>
      </c>
    </row>
    <row r="78" spans="1:5" ht="16.5">
      <c r="A78" s="56">
        <v>46095</v>
      </c>
      <c r="B78" s="58">
        <v>26144</v>
      </c>
      <c r="C78" s="58">
        <v>18367</v>
      </c>
      <c r="D78" s="58">
        <v>21789</v>
      </c>
      <c r="E78" s="58">
        <v>28886</v>
      </c>
    </row>
    <row r="79" spans="1:5" ht="16.5">
      <c r="A79" s="56">
        <v>46096</v>
      </c>
      <c r="B79" s="58">
        <v>25264</v>
      </c>
      <c r="C79" s="58">
        <v>18919</v>
      </c>
      <c r="D79" s="58">
        <v>19919</v>
      </c>
      <c r="E79" s="58">
        <v>31863</v>
      </c>
    </row>
    <row r="80" spans="1:5" ht="16.5">
      <c r="A80" s="56">
        <v>46097</v>
      </c>
      <c r="B80" s="58">
        <v>28241</v>
      </c>
      <c r="C80" s="58">
        <v>18886</v>
      </c>
      <c r="D80" s="58">
        <v>20245</v>
      </c>
      <c r="E80" s="58">
        <v>34662</v>
      </c>
    </row>
    <row r="81" spans="1:5" ht="16.5">
      <c r="A81" s="56">
        <v>46098</v>
      </c>
      <c r="B81" s="58">
        <v>28134</v>
      </c>
      <c r="C81" s="58">
        <v>18043</v>
      </c>
      <c r="D81" s="58">
        <v>19625</v>
      </c>
      <c r="E81" s="58">
        <v>32118</v>
      </c>
    </row>
    <row r="82" spans="1:5" ht="16.5">
      <c r="A82" s="56">
        <v>46099</v>
      </c>
      <c r="B82" s="58">
        <v>27017</v>
      </c>
      <c r="C82" s="58">
        <v>16569</v>
      </c>
      <c r="D82" s="58">
        <v>22570</v>
      </c>
      <c r="E82" s="58">
        <v>31057</v>
      </c>
    </row>
    <row r="83" spans="1:5" ht="16.5">
      <c r="A83" s="56">
        <v>46100</v>
      </c>
      <c r="B83" s="58">
        <v>25555</v>
      </c>
      <c r="C83" s="58">
        <v>16695</v>
      </c>
      <c r="D83" s="58">
        <v>19290</v>
      </c>
      <c r="E83" s="58">
        <v>35452</v>
      </c>
    </row>
    <row r="84" spans="1:5" ht="16.5">
      <c r="A84" s="56">
        <v>46101</v>
      </c>
      <c r="B84" s="58">
        <v>28811</v>
      </c>
      <c r="C84" s="58">
        <v>17571</v>
      </c>
      <c r="D84" s="58">
        <v>20203</v>
      </c>
      <c r="E84" s="58">
        <v>29810</v>
      </c>
    </row>
    <row r="85" spans="1:5" ht="16.5">
      <c r="A85" s="56">
        <v>46102</v>
      </c>
      <c r="B85" s="58">
        <v>27576</v>
      </c>
      <c r="C85" s="58">
        <v>18979</v>
      </c>
      <c r="D85" s="58">
        <v>19424</v>
      </c>
      <c r="E85" s="58">
        <v>32172</v>
      </c>
    </row>
    <row r="86" spans="1:5" ht="16.5">
      <c r="A86" s="56">
        <v>46103</v>
      </c>
      <c r="B86" s="58">
        <v>28462</v>
      </c>
      <c r="C86" s="58">
        <v>18475</v>
      </c>
      <c r="D86" s="58">
        <v>20867</v>
      </c>
      <c r="E86" s="58">
        <v>28494</v>
      </c>
    </row>
    <row r="87" spans="1:5" ht="16.5">
      <c r="A87" s="56">
        <v>46104</v>
      </c>
      <c r="B87" s="58">
        <v>26555</v>
      </c>
      <c r="C87" s="58">
        <v>18687</v>
      </c>
      <c r="D87" s="58">
        <v>21299</v>
      </c>
      <c r="E87" s="58">
        <v>30254</v>
      </c>
    </row>
    <row r="88" spans="1:5" ht="16.5">
      <c r="A88" s="56">
        <v>46105</v>
      </c>
      <c r="B88" s="58">
        <v>26006</v>
      </c>
      <c r="C88" s="58">
        <v>19075</v>
      </c>
      <c r="D88" s="58">
        <v>18098</v>
      </c>
      <c r="E88" s="58">
        <v>32321</v>
      </c>
    </row>
    <row r="89" spans="1:5" ht="16.5">
      <c r="A89" s="56">
        <v>46106</v>
      </c>
      <c r="B89" s="58">
        <v>26857</v>
      </c>
      <c r="C89" s="58">
        <v>17749</v>
      </c>
      <c r="D89" s="58">
        <v>18010</v>
      </c>
      <c r="E89" s="58">
        <v>27894</v>
      </c>
    </row>
    <row r="90" spans="1:5" ht="16.5">
      <c r="A90" s="56">
        <v>46107</v>
      </c>
      <c r="B90" s="58">
        <v>26789</v>
      </c>
      <c r="C90" s="58">
        <v>17548</v>
      </c>
      <c r="D90" s="58">
        <v>17951</v>
      </c>
      <c r="E90" s="58">
        <v>31288</v>
      </c>
    </row>
    <row r="91" spans="1:5" ht="16.5">
      <c r="A91" s="56">
        <v>46108</v>
      </c>
      <c r="B91" s="58">
        <v>25034</v>
      </c>
      <c r="C91" s="58">
        <v>17255</v>
      </c>
      <c r="D91" s="58">
        <v>18579</v>
      </c>
      <c r="E91" s="58">
        <v>27305</v>
      </c>
    </row>
    <row r="92" spans="1:5" ht="16.5">
      <c r="A92" s="56">
        <v>46109</v>
      </c>
      <c r="B92" s="58">
        <v>26450</v>
      </c>
      <c r="C92" s="58">
        <v>18930</v>
      </c>
      <c r="D92" s="58">
        <v>19913</v>
      </c>
      <c r="E92" s="58">
        <v>31397</v>
      </c>
    </row>
    <row r="93" spans="1:5" ht="16.5">
      <c r="A93" s="56">
        <v>46110</v>
      </c>
      <c r="B93" s="58">
        <v>26395</v>
      </c>
      <c r="C93" s="58">
        <v>19190</v>
      </c>
      <c r="D93" s="58">
        <v>20071</v>
      </c>
      <c r="E93" s="58">
        <v>29626</v>
      </c>
    </row>
    <row r="94" spans="1:5" ht="16.5">
      <c r="A94" s="56">
        <v>46111</v>
      </c>
      <c r="B94" s="58">
        <v>26256</v>
      </c>
      <c r="C94" s="58">
        <v>18779</v>
      </c>
      <c r="D94" s="58">
        <v>20599</v>
      </c>
      <c r="E94" s="58">
        <v>33349</v>
      </c>
    </row>
    <row r="95" spans="1:5" ht="16.5">
      <c r="A95" s="56">
        <v>46112</v>
      </c>
      <c r="B95" s="58">
        <v>28123</v>
      </c>
      <c r="C95" s="58">
        <v>16911</v>
      </c>
      <c r="D95" s="58">
        <v>19658</v>
      </c>
      <c r="E95" s="58">
        <v>31803</v>
      </c>
    </row>
    <row r="96" spans="1:5" ht="16.5">
      <c r="A96" s="56">
        <v>46113</v>
      </c>
      <c r="B96" s="58">
        <v>28433</v>
      </c>
      <c r="C96" s="58">
        <v>17826</v>
      </c>
      <c r="D96" s="58">
        <v>18610</v>
      </c>
      <c r="E96" s="58">
        <v>33335</v>
      </c>
    </row>
    <row r="97" spans="1:5" ht="16.5">
      <c r="A97" s="56">
        <v>46114</v>
      </c>
      <c r="B97" s="58">
        <v>27280</v>
      </c>
      <c r="C97" s="58">
        <v>17643</v>
      </c>
      <c r="D97" s="58">
        <v>19708</v>
      </c>
      <c r="E97" s="58">
        <v>28940</v>
      </c>
    </row>
    <row r="98" spans="1:5" ht="16.5">
      <c r="A98" s="56">
        <v>46115</v>
      </c>
      <c r="B98" s="58">
        <v>26369</v>
      </c>
      <c r="C98" s="58">
        <v>18541</v>
      </c>
      <c r="D98" s="58">
        <v>18020</v>
      </c>
      <c r="E98" s="58">
        <v>32972</v>
      </c>
    </row>
    <row r="99" spans="1:5" ht="16.5">
      <c r="A99" s="56">
        <v>46116</v>
      </c>
      <c r="B99" s="58">
        <v>26054</v>
      </c>
      <c r="C99" s="58">
        <v>16812</v>
      </c>
      <c r="D99" s="58">
        <v>20215</v>
      </c>
      <c r="E99" s="58">
        <v>31951</v>
      </c>
    </row>
    <row r="100" spans="1:5" ht="16.5">
      <c r="A100" s="56">
        <v>46117</v>
      </c>
      <c r="B100" s="58">
        <v>25042</v>
      </c>
      <c r="C100" s="58">
        <v>18561</v>
      </c>
      <c r="D100" s="58">
        <v>17755</v>
      </c>
      <c r="E100" s="58">
        <v>33716</v>
      </c>
    </row>
    <row r="101" spans="1:5" ht="16.5">
      <c r="A101" s="56">
        <v>46118</v>
      </c>
      <c r="B101" s="58">
        <v>28741</v>
      </c>
      <c r="C101" s="58">
        <v>17284</v>
      </c>
      <c r="D101" s="58">
        <v>19905</v>
      </c>
      <c r="E101" s="58">
        <v>32036</v>
      </c>
    </row>
    <row r="102" spans="1:5" ht="16.5">
      <c r="A102" s="56">
        <v>46119</v>
      </c>
      <c r="B102" s="58">
        <v>25720</v>
      </c>
      <c r="C102" s="58">
        <v>17899</v>
      </c>
      <c r="D102" s="58">
        <v>17225</v>
      </c>
      <c r="E102" s="58">
        <v>30505</v>
      </c>
    </row>
    <row r="103" spans="1:5" ht="16.5">
      <c r="A103" s="56">
        <v>46120</v>
      </c>
      <c r="B103" s="58">
        <v>26290</v>
      </c>
      <c r="C103" s="58">
        <v>17839</v>
      </c>
      <c r="D103" s="58">
        <v>18220</v>
      </c>
      <c r="E103" s="58">
        <v>27016</v>
      </c>
    </row>
    <row r="104" spans="1:5" ht="16.5">
      <c r="A104" s="56">
        <v>46121</v>
      </c>
      <c r="B104" s="58">
        <v>28738</v>
      </c>
      <c r="C104" s="58">
        <v>18626</v>
      </c>
      <c r="D104" s="58">
        <v>20150</v>
      </c>
      <c r="E104" s="58">
        <v>28934</v>
      </c>
    </row>
    <row r="105" spans="1:5" ht="16.5">
      <c r="A105" s="56">
        <v>46122</v>
      </c>
      <c r="B105" s="58">
        <v>26158</v>
      </c>
      <c r="C105" s="58">
        <v>18091</v>
      </c>
      <c r="D105" s="58">
        <v>19337</v>
      </c>
      <c r="E105" s="58">
        <v>32151</v>
      </c>
    </row>
    <row r="106" spans="1:5" ht="16.5">
      <c r="A106" s="56">
        <v>46123</v>
      </c>
      <c r="B106" s="58">
        <v>27155</v>
      </c>
      <c r="C106" s="58">
        <v>19070</v>
      </c>
      <c r="D106" s="58">
        <v>20630</v>
      </c>
      <c r="E106" s="58">
        <v>29689</v>
      </c>
    </row>
    <row r="107" spans="1:5" ht="16.5">
      <c r="A107" s="56">
        <v>46124</v>
      </c>
      <c r="B107" s="58">
        <v>26956</v>
      </c>
      <c r="C107" s="58">
        <v>17178</v>
      </c>
      <c r="D107" s="58">
        <v>19279</v>
      </c>
      <c r="E107" s="58">
        <v>27041</v>
      </c>
    </row>
    <row r="108" spans="1:5" ht="16.5">
      <c r="A108" s="56">
        <v>46125</v>
      </c>
      <c r="B108" s="58">
        <v>26610</v>
      </c>
      <c r="C108" s="58">
        <v>19266</v>
      </c>
      <c r="D108" s="58">
        <v>21283</v>
      </c>
      <c r="E108" s="58">
        <v>32842</v>
      </c>
    </row>
    <row r="109" spans="1:5" ht="16.5">
      <c r="A109" s="56">
        <v>46126</v>
      </c>
      <c r="B109" s="58">
        <v>28533</v>
      </c>
      <c r="C109" s="58">
        <v>17352</v>
      </c>
      <c r="D109" s="58">
        <v>20735</v>
      </c>
      <c r="E109" s="58">
        <v>26433</v>
      </c>
    </row>
    <row r="110" spans="1:5" ht="16.5">
      <c r="A110" s="56">
        <v>46127</v>
      </c>
      <c r="B110" s="58">
        <v>27853</v>
      </c>
      <c r="C110" s="58">
        <v>19013</v>
      </c>
      <c r="D110" s="58">
        <v>19696</v>
      </c>
      <c r="E110" s="58">
        <v>31642</v>
      </c>
    </row>
    <row r="111" spans="1:5" ht="16.5">
      <c r="A111" s="56">
        <v>46128</v>
      </c>
      <c r="B111" s="58">
        <v>28105</v>
      </c>
      <c r="C111" s="58">
        <v>17871</v>
      </c>
      <c r="D111" s="58">
        <v>20030</v>
      </c>
      <c r="E111" s="58">
        <v>30989</v>
      </c>
    </row>
    <row r="112" spans="1:5" ht="16.5">
      <c r="A112" s="56">
        <v>46129</v>
      </c>
      <c r="B112" s="58">
        <v>25131</v>
      </c>
      <c r="C112" s="58">
        <v>19347</v>
      </c>
      <c r="D112" s="58">
        <v>18002</v>
      </c>
      <c r="E112" s="58">
        <v>26640</v>
      </c>
    </row>
    <row r="113" spans="1:5" ht="16.5">
      <c r="A113" s="56">
        <v>46130</v>
      </c>
      <c r="B113" s="58">
        <v>28616</v>
      </c>
      <c r="C113" s="58">
        <v>17801</v>
      </c>
      <c r="D113" s="58">
        <v>16888</v>
      </c>
      <c r="E113" s="58">
        <v>33073</v>
      </c>
    </row>
    <row r="114" spans="1:5" ht="16.5">
      <c r="A114" s="56">
        <v>46131</v>
      </c>
      <c r="B114" s="58">
        <v>26098</v>
      </c>
      <c r="C114" s="58">
        <v>17307</v>
      </c>
      <c r="D114" s="58">
        <v>17024</v>
      </c>
      <c r="E114" s="58">
        <v>31034</v>
      </c>
    </row>
    <row r="115" spans="1:5" ht="16.5">
      <c r="A115" s="56">
        <v>46132</v>
      </c>
      <c r="B115" s="58">
        <v>26082</v>
      </c>
      <c r="C115" s="58">
        <v>17234</v>
      </c>
      <c r="D115" s="58">
        <v>20391</v>
      </c>
      <c r="E115" s="58">
        <v>28763</v>
      </c>
    </row>
    <row r="116" spans="1:5" ht="16.5">
      <c r="A116" s="56">
        <v>46133</v>
      </c>
      <c r="B116" s="58">
        <v>28246</v>
      </c>
      <c r="C116" s="58">
        <v>17611</v>
      </c>
      <c r="D116" s="58">
        <v>20151</v>
      </c>
      <c r="E116" s="58">
        <v>30320</v>
      </c>
    </row>
    <row r="117" spans="1:5" ht="16.5">
      <c r="A117" s="56">
        <v>46134</v>
      </c>
      <c r="B117" s="58">
        <v>25293</v>
      </c>
      <c r="C117" s="58">
        <v>19386</v>
      </c>
      <c r="D117" s="58">
        <v>15870</v>
      </c>
      <c r="E117" s="58">
        <v>32316</v>
      </c>
    </row>
    <row r="118" spans="1:5" ht="16.5">
      <c r="A118" s="56">
        <v>46135</v>
      </c>
      <c r="B118" s="58">
        <v>27870</v>
      </c>
      <c r="C118" s="58">
        <v>16548</v>
      </c>
      <c r="D118" s="58">
        <v>16690</v>
      </c>
      <c r="E118" s="58">
        <v>28956</v>
      </c>
    </row>
    <row r="119" spans="1:5" ht="16.5">
      <c r="A119" s="56">
        <v>46136</v>
      </c>
      <c r="B119" s="58">
        <v>25769</v>
      </c>
      <c r="C119" s="58">
        <v>17363</v>
      </c>
      <c r="D119" s="58">
        <v>18049</v>
      </c>
      <c r="E119" s="58">
        <v>32611</v>
      </c>
    </row>
    <row r="120" spans="1:5" ht="16.5">
      <c r="A120" s="56">
        <v>46137</v>
      </c>
      <c r="B120" s="58">
        <v>24518</v>
      </c>
      <c r="C120" s="58">
        <v>19491</v>
      </c>
      <c r="D120" s="58">
        <v>16525</v>
      </c>
      <c r="E120" s="58">
        <v>29294</v>
      </c>
    </row>
    <row r="121" spans="1:5" ht="16.5">
      <c r="A121" s="56">
        <v>46138</v>
      </c>
      <c r="B121" s="58">
        <v>27482</v>
      </c>
      <c r="C121" s="58">
        <v>18163</v>
      </c>
      <c r="D121" s="58">
        <v>16460</v>
      </c>
      <c r="E121" s="58">
        <v>31428</v>
      </c>
    </row>
    <row r="122" spans="1:5" ht="16.5">
      <c r="A122" s="56">
        <v>46139</v>
      </c>
      <c r="B122" s="58">
        <v>26010</v>
      </c>
      <c r="C122" s="58">
        <v>18129</v>
      </c>
      <c r="D122" s="58">
        <v>16709</v>
      </c>
      <c r="E122" s="58">
        <v>24978</v>
      </c>
    </row>
    <row r="123" spans="1:5" ht="16.5">
      <c r="A123" s="56">
        <v>46140</v>
      </c>
      <c r="B123" s="58">
        <v>26334</v>
      </c>
      <c r="C123" s="58">
        <v>17959</v>
      </c>
      <c r="D123" s="58">
        <v>16811</v>
      </c>
      <c r="E123" s="58">
        <v>28614</v>
      </c>
    </row>
    <row r="124" spans="1:5" ht="16.5">
      <c r="A124" s="56">
        <v>46141</v>
      </c>
      <c r="B124" s="58">
        <v>26825</v>
      </c>
      <c r="C124" s="58">
        <v>18745</v>
      </c>
      <c r="D124" s="58">
        <v>20152</v>
      </c>
      <c r="E124" s="58">
        <v>28240</v>
      </c>
    </row>
    <row r="125" spans="1:5" ht="16.5">
      <c r="A125" s="56">
        <v>46142</v>
      </c>
      <c r="B125" s="58">
        <v>25371</v>
      </c>
      <c r="C125" s="58">
        <v>18803</v>
      </c>
      <c r="D125" s="58">
        <v>19785</v>
      </c>
      <c r="E125" s="58">
        <v>31048</v>
      </c>
    </row>
    <row r="126" spans="1:5" ht="16.5">
      <c r="A126" s="56">
        <v>46143</v>
      </c>
      <c r="B126" s="58">
        <v>27855</v>
      </c>
      <c r="C126" s="58">
        <v>18664</v>
      </c>
      <c r="D126" s="58">
        <v>19826</v>
      </c>
      <c r="E126" s="58">
        <v>24583</v>
      </c>
    </row>
    <row r="127" spans="1:5" ht="16.5">
      <c r="A127" s="56">
        <v>46144</v>
      </c>
      <c r="B127" s="58">
        <v>26354</v>
      </c>
      <c r="C127" s="58">
        <v>17312</v>
      </c>
      <c r="D127" s="58">
        <v>19019</v>
      </c>
      <c r="E127" s="58">
        <v>25566</v>
      </c>
    </row>
    <row r="128" spans="1:5" ht="16.5">
      <c r="A128" s="56">
        <v>46145</v>
      </c>
      <c r="B128" s="58">
        <v>26884</v>
      </c>
      <c r="C128" s="58">
        <v>19103</v>
      </c>
      <c r="D128" s="58">
        <v>15861</v>
      </c>
      <c r="E128" s="58">
        <v>25205</v>
      </c>
    </row>
    <row r="129" spans="1:5" ht="16.5">
      <c r="A129" s="56">
        <v>46146</v>
      </c>
      <c r="B129" s="58">
        <v>25862</v>
      </c>
      <c r="C129" s="58">
        <v>17666</v>
      </c>
      <c r="D129" s="58">
        <v>15994</v>
      </c>
      <c r="E129" s="58">
        <v>29215</v>
      </c>
    </row>
    <row r="130" spans="1:5" ht="16.5">
      <c r="A130" s="56">
        <v>46147</v>
      </c>
      <c r="B130" s="58">
        <v>26073</v>
      </c>
      <c r="C130" s="58">
        <v>18535</v>
      </c>
      <c r="D130" s="58">
        <v>17333</v>
      </c>
      <c r="E130" s="58">
        <v>30739</v>
      </c>
    </row>
    <row r="131" spans="1:5" ht="16.5">
      <c r="A131" s="56">
        <v>46148</v>
      </c>
      <c r="B131" s="58">
        <v>26042</v>
      </c>
      <c r="C131" s="58">
        <v>17427</v>
      </c>
      <c r="D131" s="58">
        <v>19330</v>
      </c>
      <c r="E131" s="58">
        <v>25297</v>
      </c>
    </row>
    <row r="132" spans="1:5" ht="16.5">
      <c r="A132" s="56">
        <v>46149</v>
      </c>
      <c r="B132" s="58">
        <v>25958</v>
      </c>
      <c r="C132" s="58">
        <v>18255</v>
      </c>
      <c r="D132" s="58">
        <v>16188</v>
      </c>
      <c r="E132" s="58">
        <v>26717</v>
      </c>
    </row>
    <row r="133" spans="1:5" ht="16.5">
      <c r="A133" s="56">
        <v>46150</v>
      </c>
      <c r="B133" s="58">
        <v>26361</v>
      </c>
      <c r="C133" s="58">
        <v>18261</v>
      </c>
      <c r="D133" s="58">
        <v>19327</v>
      </c>
      <c r="E133" s="58">
        <v>27530</v>
      </c>
    </row>
    <row r="134" spans="1:5" ht="16.5">
      <c r="A134" s="56">
        <v>46151</v>
      </c>
      <c r="B134" s="58">
        <v>27336</v>
      </c>
      <c r="C134" s="58">
        <v>18429</v>
      </c>
      <c r="D134" s="58">
        <v>19517</v>
      </c>
      <c r="E134" s="58">
        <v>27598</v>
      </c>
    </row>
    <row r="135" spans="1:5" ht="16.5">
      <c r="A135" s="56">
        <v>46152</v>
      </c>
      <c r="B135" s="58">
        <v>24816</v>
      </c>
      <c r="C135" s="58">
        <v>19163</v>
      </c>
      <c r="D135" s="58">
        <v>19730</v>
      </c>
      <c r="E135" s="58">
        <v>30172</v>
      </c>
    </row>
    <row r="136" spans="1:5" ht="16.5">
      <c r="A136" s="56">
        <v>46153</v>
      </c>
      <c r="B136" s="58">
        <v>26576</v>
      </c>
      <c r="C136" s="58">
        <v>16813</v>
      </c>
      <c r="D136" s="58">
        <v>17223</v>
      </c>
      <c r="E136" s="58">
        <v>28951</v>
      </c>
    </row>
    <row r="137" spans="1:5" ht="16.5">
      <c r="A137" s="56">
        <v>46154</v>
      </c>
      <c r="B137" s="58">
        <v>26934</v>
      </c>
      <c r="C137" s="58">
        <v>19070</v>
      </c>
      <c r="D137" s="58">
        <v>17442</v>
      </c>
      <c r="E137" s="58">
        <v>26102</v>
      </c>
    </row>
    <row r="138" spans="1:5" ht="16.5">
      <c r="A138" s="56">
        <v>46155</v>
      </c>
      <c r="B138" s="58">
        <v>26252</v>
      </c>
      <c r="C138" s="58">
        <v>19261</v>
      </c>
      <c r="D138" s="58">
        <v>17045</v>
      </c>
      <c r="E138" s="58">
        <v>27186</v>
      </c>
    </row>
    <row r="139" spans="1:5" ht="16.5">
      <c r="A139" s="56">
        <v>46156</v>
      </c>
      <c r="B139" s="58">
        <v>25697</v>
      </c>
      <c r="C139" s="58">
        <v>17756</v>
      </c>
      <c r="D139" s="58">
        <v>16800</v>
      </c>
      <c r="E139" s="58">
        <v>26608</v>
      </c>
    </row>
    <row r="140" spans="1:5" ht="16.5">
      <c r="A140" s="56">
        <v>46157</v>
      </c>
      <c r="B140" s="58">
        <v>24211</v>
      </c>
      <c r="C140" s="58">
        <v>18655</v>
      </c>
      <c r="D140" s="58">
        <v>15843</v>
      </c>
      <c r="E140" s="58">
        <v>23532</v>
      </c>
    </row>
    <row r="141" spans="1:5" ht="16.5">
      <c r="A141" s="56">
        <v>46158</v>
      </c>
      <c r="B141" s="58">
        <v>24245</v>
      </c>
      <c r="C141" s="58">
        <v>17432</v>
      </c>
      <c r="D141" s="58">
        <v>14533</v>
      </c>
      <c r="E141" s="58">
        <v>26807</v>
      </c>
    </row>
    <row r="142" spans="1:5" ht="16.5">
      <c r="A142" s="56">
        <v>46159</v>
      </c>
      <c r="B142" s="58">
        <v>24593</v>
      </c>
      <c r="C142" s="58">
        <v>18274</v>
      </c>
      <c r="D142" s="58">
        <v>15837</v>
      </c>
      <c r="E142" s="58">
        <v>27422</v>
      </c>
    </row>
    <row r="143" spans="1:5" ht="16.5">
      <c r="A143" s="56">
        <v>46160</v>
      </c>
      <c r="B143" s="58">
        <v>24035</v>
      </c>
      <c r="C143" s="58">
        <v>17856</v>
      </c>
      <c r="D143" s="58">
        <v>14791</v>
      </c>
      <c r="E143" s="58">
        <v>29250</v>
      </c>
    </row>
    <row r="144" spans="1:5" ht="16.5">
      <c r="A144" s="56">
        <v>46161</v>
      </c>
      <c r="B144" s="58">
        <v>23411</v>
      </c>
      <c r="C144" s="58">
        <v>17996</v>
      </c>
      <c r="D144" s="58">
        <v>16153</v>
      </c>
      <c r="E144" s="58">
        <v>22194</v>
      </c>
    </row>
    <row r="145" spans="1:5" ht="16.5">
      <c r="A145" s="56">
        <v>46162</v>
      </c>
      <c r="B145" s="58">
        <v>26570</v>
      </c>
      <c r="C145" s="58">
        <v>17306</v>
      </c>
      <c r="D145" s="58">
        <v>18986</v>
      </c>
      <c r="E145" s="58">
        <v>25636</v>
      </c>
    </row>
    <row r="146" spans="1:5" ht="16.5">
      <c r="A146" s="56">
        <v>46163</v>
      </c>
      <c r="B146" s="58">
        <v>25606</v>
      </c>
      <c r="C146" s="58">
        <v>19293</v>
      </c>
      <c r="D146" s="58">
        <v>17597</v>
      </c>
      <c r="E146" s="58">
        <v>27077</v>
      </c>
    </row>
    <row r="147" spans="1:5" ht="16.5">
      <c r="A147" s="56">
        <v>46164</v>
      </c>
      <c r="B147" s="58">
        <v>23804</v>
      </c>
      <c r="C147" s="58">
        <v>19290</v>
      </c>
      <c r="D147" s="58">
        <v>18274</v>
      </c>
      <c r="E147" s="58">
        <v>28788</v>
      </c>
    </row>
    <row r="148" spans="1:5" ht="16.5">
      <c r="A148" s="56">
        <v>46165</v>
      </c>
      <c r="B148" s="58">
        <v>23625</v>
      </c>
      <c r="C148" s="58">
        <v>19080</v>
      </c>
      <c r="D148" s="58">
        <v>14565</v>
      </c>
      <c r="E148" s="58">
        <v>26402</v>
      </c>
    </row>
    <row r="149" spans="1:5" ht="16.5">
      <c r="A149" s="56">
        <v>46166</v>
      </c>
      <c r="B149" s="58">
        <v>25402</v>
      </c>
      <c r="C149" s="58">
        <v>18154</v>
      </c>
      <c r="D149" s="58">
        <v>14704</v>
      </c>
      <c r="E149" s="58">
        <v>22720</v>
      </c>
    </row>
    <row r="150" spans="1:5" ht="16.5">
      <c r="A150" s="56">
        <v>46167</v>
      </c>
      <c r="B150" s="58">
        <v>26252</v>
      </c>
      <c r="C150" s="58">
        <v>18698</v>
      </c>
      <c r="D150" s="58">
        <v>16627</v>
      </c>
      <c r="E150" s="58">
        <v>27768</v>
      </c>
    </row>
    <row r="151" spans="1:5" ht="16.5">
      <c r="A151" s="56">
        <v>46168</v>
      </c>
      <c r="B151" s="58">
        <v>24169</v>
      </c>
      <c r="C151" s="58">
        <v>17370</v>
      </c>
      <c r="D151" s="58">
        <v>14474</v>
      </c>
      <c r="E151" s="58">
        <v>24312</v>
      </c>
    </row>
    <row r="152" spans="1:5" ht="16.5">
      <c r="A152" s="56">
        <v>46169</v>
      </c>
      <c r="B152" s="58">
        <v>25100</v>
      </c>
      <c r="C152" s="58">
        <v>19252</v>
      </c>
      <c r="D152" s="58">
        <v>18708</v>
      </c>
      <c r="E152" s="58">
        <v>21126</v>
      </c>
    </row>
    <row r="153" spans="1:5" ht="16.5">
      <c r="A153" s="56">
        <v>46170</v>
      </c>
      <c r="B153" s="58">
        <v>25655</v>
      </c>
      <c r="C153" s="58">
        <v>17726</v>
      </c>
      <c r="D153" s="58">
        <v>18024</v>
      </c>
      <c r="E153" s="58">
        <v>26047</v>
      </c>
    </row>
    <row r="154" spans="1:5" ht="16.5">
      <c r="A154" s="56">
        <v>46171</v>
      </c>
      <c r="B154" s="58">
        <v>23357</v>
      </c>
      <c r="C154" s="58">
        <v>17534</v>
      </c>
      <c r="D154" s="58">
        <v>16195</v>
      </c>
      <c r="E154" s="58">
        <v>22436</v>
      </c>
    </row>
    <row r="155" spans="1:5" ht="16.5">
      <c r="A155" s="56">
        <v>46172</v>
      </c>
      <c r="B155" s="58">
        <v>25616</v>
      </c>
      <c r="C155" s="58">
        <v>19169</v>
      </c>
      <c r="D155" s="58">
        <v>16785</v>
      </c>
      <c r="E155" s="58">
        <v>27829</v>
      </c>
    </row>
    <row r="156" spans="1:5" ht="16.5">
      <c r="A156" s="56">
        <v>46173</v>
      </c>
      <c r="B156" s="58">
        <v>24535</v>
      </c>
      <c r="C156" s="58">
        <v>17357</v>
      </c>
      <c r="D156" s="58">
        <v>17681</v>
      </c>
      <c r="E156" s="58">
        <v>27295</v>
      </c>
    </row>
    <row r="157" spans="1:5" ht="16.5">
      <c r="A157" s="56">
        <v>46174</v>
      </c>
      <c r="B157" s="58">
        <v>23787</v>
      </c>
      <c r="C157" s="58">
        <v>19172</v>
      </c>
      <c r="D157" s="58">
        <v>18434</v>
      </c>
      <c r="E157" s="58">
        <v>25248</v>
      </c>
    </row>
    <row r="158" spans="1:5" ht="16.5">
      <c r="A158" s="56">
        <v>46175</v>
      </c>
      <c r="B158" s="58">
        <v>24083</v>
      </c>
      <c r="C158" s="58">
        <v>16686</v>
      </c>
      <c r="D158" s="58">
        <v>17748</v>
      </c>
      <c r="E158" s="58">
        <v>23693</v>
      </c>
    </row>
    <row r="159" spans="1:5" ht="16.5">
      <c r="A159" s="56">
        <v>46176</v>
      </c>
      <c r="B159" s="58">
        <v>22880</v>
      </c>
      <c r="C159" s="58">
        <v>18901</v>
      </c>
      <c r="D159" s="58">
        <v>14809</v>
      </c>
      <c r="E159" s="58">
        <v>26736</v>
      </c>
    </row>
    <row r="160" spans="1:5" ht="16.5">
      <c r="A160" s="56">
        <v>46177</v>
      </c>
      <c r="B160" s="58">
        <v>24887</v>
      </c>
      <c r="C160" s="58">
        <v>17945</v>
      </c>
      <c r="D160" s="58">
        <v>15455</v>
      </c>
      <c r="E160" s="58">
        <v>22822</v>
      </c>
    </row>
    <row r="161" spans="1:5" ht="16.5">
      <c r="A161" s="56">
        <v>46178</v>
      </c>
      <c r="B161" s="58">
        <v>23338</v>
      </c>
      <c r="C161" s="58">
        <v>17100</v>
      </c>
      <c r="D161" s="58">
        <v>18523</v>
      </c>
      <c r="E161" s="58">
        <v>24600</v>
      </c>
    </row>
    <row r="162" spans="1:5" ht="16.5">
      <c r="A162" s="56">
        <v>46179</v>
      </c>
      <c r="B162" s="58">
        <v>23798</v>
      </c>
      <c r="C162" s="58">
        <v>18342</v>
      </c>
      <c r="D162" s="58">
        <v>14492</v>
      </c>
      <c r="E162" s="58">
        <v>20298</v>
      </c>
    </row>
    <row r="163" spans="1:5" ht="16.5">
      <c r="A163" s="56">
        <v>46180</v>
      </c>
      <c r="B163" s="58">
        <v>24722</v>
      </c>
      <c r="C163" s="58">
        <v>18641</v>
      </c>
      <c r="D163" s="58">
        <v>14572</v>
      </c>
      <c r="E163" s="58">
        <v>23995</v>
      </c>
    </row>
    <row r="164" spans="1:5" ht="16.5">
      <c r="A164" s="56">
        <v>46181</v>
      </c>
      <c r="B164" s="58">
        <v>23272</v>
      </c>
      <c r="C164" s="58">
        <v>17743</v>
      </c>
      <c r="D164" s="58">
        <v>13975</v>
      </c>
      <c r="E164" s="58">
        <v>25777</v>
      </c>
    </row>
    <row r="165" spans="1:5" ht="16.5">
      <c r="A165" s="56">
        <v>46182</v>
      </c>
      <c r="B165" s="58">
        <v>23786</v>
      </c>
      <c r="C165" s="58">
        <v>18919</v>
      </c>
      <c r="D165" s="58">
        <v>17721</v>
      </c>
      <c r="E165" s="58">
        <v>20553</v>
      </c>
    </row>
    <row r="166" spans="1:5" ht="16.5">
      <c r="A166" s="56">
        <v>46183</v>
      </c>
      <c r="B166" s="58">
        <v>22984</v>
      </c>
      <c r="C166" s="58">
        <v>18464</v>
      </c>
      <c r="D166" s="58">
        <v>16182</v>
      </c>
      <c r="E166" s="58">
        <v>26443</v>
      </c>
    </row>
    <row r="167" spans="1:5" ht="16.5">
      <c r="A167" s="56">
        <v>46184</v>
      </c>
      <c r="B167" s="58">
        <v>24528</v>
      </c>
      <c r="C167" s="58">
        <v>18726</v>
      </c>
      <c r="D167" s="58">
        <v>14971</v>
      </c>
      <c r="E167" s="58">
        <v>24582</v>
      </c>
    </row>
    <row r="168" spans="1:5" ht="16.5">
      <c r="A168" s="56">
        <v>46185</v>
      </c>
      <c r="B168" s="58">
        <v>22919</v>
      </c>
      <c r="C168" s="58">
        <v>17916</v>
      </c>
      <c r="D168" s="58">
        <v>16525</v>
      </c>
      <c r="E168" s="58">
        <v>24822</v>
      </c>
    </row>
    <row r="169" spans="1:5" ht="16.5">
      <c r="A169" s="56">
        <v>46186</v>
      </c>
      <c r="B169" s="58">
        <v>22559</v>
      </c>
      <c r="C169" s="58">
        <v>17247</v>
      </c>
      <c r="D169" s="58">
        <v>16068</v>
      </c>
      <c r="E169" s="58">
        <v>23662</v>
      </c>
    </row>
    <row r="170" spans="1:5" ht="16.5">
      <c r="A170" s="56">
        <v>46187</v>
      </c>
      <c r="B170" s="58">
        <v>23731</v>
      </c>
      <c r="C170" s="58">
        <v>19216</v>
      </c>
      <c r="D170" s="58">
        <v>16486</v>
      </c>
      <c r="E170" s="58">
        <v>26455</v>
      </c>
    </row>
    <row r="171" spans="1:5" ht="16.5">
      <c r="A171" s="56">
        <v>46188</v>
      </c>
      <c r="B171" s="58">
        <v>24223</v>
      </c>
      <c r="C171" s="58">
        <v>18495</v>
      </c>
      <c r="D171" s="58">
        <v>16733</v>
      </c>
      <c r="E171" s="58">
        <v>26168</v>
      </c>
    </row>
    <row r="172" spans="1:5" ht="16.5">
      <c r="A172" s="56">
        <v>46189</v>
      </c>
      <c r="B172" s="58">
        <v>23679</v>
      </c>
      <c r="C172" s="58">
        <v>16652</v>
      </c>
      <c r="D172" s="58">
        <v>17648</v>
      </c>
      <c r="E172" s="58">
        <v>25141</v>
      </c>
    </row>
    <row r="173" spans="1:5" ht="16.5">
      <c r="A173" s="56">
        <v>46190</v>
      </c>
      <c r="B173" s="58">
        <v>22299</v>
      </c>
      <c r="C173" s="58">
        <v>18884</v>
      </c>
      <c r="D173" s="58">
        <v>15623</v>
      </c>
      <c r="E173" s="58">
        <v>19898</v>
      </c>
    </row>
    <row r="174" spans="1:5" ht="16.5">
      <c r="A174" s="56">
        <v>46191</v>
      </c>
      <c r="B174" s="58">
        <v>22406</v>
      </c>
      <c r="C174" s="58">
        <v>18282</v>
      </c>
      <c r="D174" s="58">
        <v>15634</v>
      </c>
      <c r="E174" s="58">
        <v>18844</v>
      </c>
    </row>
    <row r="175" spans="1:5" ht="16.5">
      <c r="A175" s="56">
        <v>46192</v>
      </c>
      <c r="B175" s="58">
        <v>21377</v>
      </c>
      <c r="C175" s="58">
        <v>16698</v>
      </c>
      <c r="D175" s="58">
        <v>16816</v>
      </c>
      <c r="E175" s="58">
        <v>24894</v>
      </c>
    </row>
    <row r="176" spans="1:5" ht="16.5">
      <c r="A176" s="56">
        <v>46193</v>
      </c>
      <c r="B176" s="58">
        <v>21147</v>
      </c>
      <c r="C176" s="58">
        <v>16923</v>
      </c>
      <c r="D176" s="58">
        <v>14160</v>
      </c>
      <c r="E176" s="58">
        <v>20420</v>
      </c>
    </row>
    <row r="177" spans="1:5" ht="16.5">
      <c r="A177" s="56">
        <v>46194</v>
      </c>
      <c r="B177" s="58">
        <v>22888</v>
      </c>
      <c r="C177" s="58">
        <v>17237</v>
      </c>
      <c r="D177" s="58">
        <v>15048</v>
      </c>
      <c r="E177" s="58">
        <v>22362</v>
      </c>
    </row>
    <row r="178" spans="1:5" ht="16.5">
      <c r="A178" s="56">
        <v>46195</v>
      </c>
      <c r="B178" s="58">
        <v>22412</v>
      </c>
      <c r="C178" s="58">
        <v>18733</v>
      </c>
      <c r="D178" s="58">
        <v>17812</v>
      </c>
      <c r="E178" s="58">
        <v>24384</v>
      </c>
    </row>
    <row r="179" spans="1:5" ht="16.5">
      <c r="A179" s="56">
        <v>46196</v>
      </c>
      <c r="B179" s="58">
        <v>23161</v>
      </c>
      <c r="C179" s="58">
        <v>18335</v>
      </c>
      <c r="D179" s="58">
        <v>14899</v>
      </c>
      <c r="E179" s="58">
        <v>19165</v>
      </c>
    </row>
    <row r="180" spans="1:5" ht="16.5">
      <c r="A180" s="56">
        <v>46197</v>
      </c>
      <c r="B180" s="58">
        <v>23389</v>
      </c>
      <c r="C180" s="58">
        <v>18201</v>
      </c>
      <c r="D180" s="58">
        <v>13813</v>
      </c>
      <c r="E180" s="58">
        <v>22685</v>
      </c>
    </row>
    <row r="181" spans="1:5" ht="16.5">
      <c r="A181" s="56">
        <v>46198</v>
      </c>
      <c r="B181" s="58">
        <v>21493</v>
      </c>
      <c r="C181" s="58">
        <v>17192</v>
      </c>
      <c r="D181" s="58">
        <v>14637</v>
      </c>
      <c r="E181" s="58">
        <v>24827</v>
      </c>
    </row>
    <row r="182" spans="1:5" ht="16.5">
      <c r="A182" s="56">
        <v>46199</v>
      </c>
      <c r="B182" s="58">
        <v>20313</v>
      </c>
      <c r="C182" s="58">
        <v>19281</v>
      </c>
      <c r="D182" s="58">
        <v>17209</v>
      </c>
      <c r="E182" s="58">
        <v>17542</v>
      </c>
    </row>
    <row r="183" spans="1:5" ht="16.5">
      <c r="A183" s="56">
        <v>46200</v>
      </c>
      <c r="B183" s="58">
        <v>22742</v>
      </c>
      <c r="C183" s="58">
        <v>17454</v>
      </c>
      <c r="D183" s="58">
        <v>16144</v>
      </c>
      <c r="E183" s="58">
        <v>20547</v>
      </c>
    </row>
    <row r="184" spans="1:5" ht="16.5">
      <c r="A184" s="56">
        <v>46201</v>
      </c>
      <c r="B184" s="58">
        <v>20089</v>
      </c>
      <c r="C184" s="58">
        <v>18916</v>
      </c>
      <c r="D184" s="58">
        <v>15436</v>
      </c>
      <c r="E184" s="58">
        <v>23348</v>
      </c>
    </row>
    <row r="185" spans="1:5" ht="16.5">
      <c r="A185" s="56">
        <v>46202</v>
      </c>
      <c r="B185" s="58">
        <v>23163</v>
      </c>
      <c r="C185" s="58">
        <v>18345</v>
      </c>
      <c r="D185" s="58">
        <v>16193</v>
      </c>
      <c r="E185" s="58">
        <v>24369</v>
      </c>
    </row>
    <row r="186" spans="1:5" ht="16.5">
      <c r="A186" s="56">
        <v>46203</v>
      </c>
      <c r="B186" s="58">
        <v>21661</v>
      </c>
      <c r="C186" s="58">
        <v>16644</v>
      </c>
      <c r="D186" s="58">
        <v>17514</v>
      </c>
      <c r="E186" s="58">
        <v>21255</v>
      </c>
    </row>
    <row r="187" spans="1:5" ht="16.5">
      <c r="A187" s="56">
        <v>46204</v>
      </c>
      <c r="B187" s="58">
        <v>23280</v>
      </c>
      <c r="C187" s="58">
        <v>18824</v>
      </c>
      <c r="D187" s="58">
        <v>14457</v>
      </c>
      <c r="E187" s="58">
        <v>18790</v>
      </c>
    </row>
    <row r="188" spans="1:5" ht="16.5">
      <c r="A188" s="56">
        <v>46205</v>
      </c>
      <c r="B188" s="58">
        <v>21265</v>
      </c>
      <c r="C188" s="58">
        <v>17317</v>
      </c>
      <c r="D188" s="58">
        <v>17342</v>
      </c>
      <c r="E188" s="58">
        <v>20843</v>
      </c>
    </row>
    <row r="189" spans="1:5" ht="16.5">
      <c r="A189" s="56">
        <v>46206</v>
      </c>
      <c r="B189" s="58">
        <v>23052</v>
      </c>
      <c r="C189" s="58">
        <v>17324</v>
      </c>
      <c r="D189" s="58">
        <v>15480</v>
      </c>
      <c r="E189" s="58">
        <v>20388</v>
      </c>
    </row>
    <row r="190" spans="1:5" ht="16.5">
      <c r="A190" s="56">
        <v>46207</v>
      </c>
      <c r="B190" s="58">
        <v>22668</v>
      </c>
      <c r="C190" s="58">
        <v>18797</v>
      </c>
      <c r="D190" s="58">
        <v>17720</v>
      </c>
      <c r="E190" s="58">
        <v>17171</v>
      </c>
    </row>
    <row r="191" spans="1:5" ht="16.5">
      <c r="A191" s="56">
        <v>46208</v>
      </c>
      <c r="B191" s="58">
        <v>23169</v>
      </c>
      <c r="C191" s="58">
        <v>17328</v>
      </c>
      <c r="D191" s="58">
        <v>15348</v>
      </c>
      <c r="E191" s="58">
        <v>16649</v>
      </c>
    </row>
    <row r="192" spans="1:5" ht="16.5">
      <c r="A192" s="56">
        <v>46209</v>
      </c>
      <c r="B192" s="58">
        <v>21041</v>
      </c>
      <c r="C192" s="58">
        <v>17123</v>
      </c>
      <c r="D192" s="58">
        <v>18519</v>
      </c>
      <c r="E192" s="58">
        <v>23921</v>
      </c>
    </row>
    <row r="193" spans="1:5" ht="16.5">
      <c r="A193" s="56">
        <v>46210</v>
      </c>
      <c r="B193" s="58">
        <v>22301</v>
      </c>
      <c r="C193" s="58">
        <v>18987</v>
      </c>
      <c r="D193" s="58">
        <v>17202</v>
      </c>
      <c r="E193" s="58">
        <v>20752</v>
      </c>
    </row>
    <row r="194" spans="1:5" ht="16.5">
      <c r="A194" s="56">
        <v>46211</v>
      </c>
      <c r="B194" s="58">
        <v>20119</v>
      </c>
      <c r="C194" s="58">
        <v>18751</v>
      </c>
      <c r="D194" s="58">
        <v>15637</v>
      </c>
      <c r="E194" s="58">
        <v>23755</v>
      </c>
    </row>
    <row r="195" spans="1:5" ht="16.5">
      <c r="A195" s="56">
        <v>46212</v>
      </c>
      <c r="B195" s="58">
        <v>21496</v>
      </c>
      <c r="C195" s="58">
        <v>17841</v>
      </c>
      <c r="D195" s="58">
        <v>17060</v>
      </c>
      <c r="E195" s="58">
        <v>21489</v>
      </c>
    </row>
    <row r="196" spans="1:5" ht="16.5">
      <c r="A196" s="56">
        <v>46213</v>
      </c>
      <c r="B196" s="58">
        <v>22722</v>
      </c>
      <c r="C196" s="58">
        <v>18038</v>
      </c>
      <c r="D196" s="58">
        <v>14934</v>
      </c>
      <c r="E196" s="58">
        <v>21256</v>
      </c>
    </row>
    <row r="197" spans="1:5" ht="16.5">
      <c r="A197" s="56">
        <v>46214</v>
      </c>
      <c r="B197" s="58">
        <v>19554</v>
      </c>
      <c r="C197" s="58">
        <v>18033</v>
      </c>
      <c r="D197" s="58">
        <v>16362</v>
      </c>
      <c r="E197" s="58">
        <v>23136</v>
      </c>
    </row>
    <row r="198" spans="1:5" ht="16.5">
      <c r="A198" s="56">
        <v>46215</v>
      </c>
      <c r="B198" s="58">
        <v>18638</v>
      </c>
      <c r="C198" s="58">
        <v>19111</v>
      </c>
      <c r="D198" s="58">
        <v>17793</v>
      </c>
      <c r="E198" s="58">
        <v>19137</v>
      </c>
    </row>
    <row r="199" spans="1:5" ht="16.5">
      <c r="A199" s="56">
        <v>46216</v>
      </c>
      <c r="B199" s="58">
        <v>20281</v>
      </c>
      <c r="C199" s="58">
        <v>18409</v>
      </c>
      <c r="D199" s="58">
        <v>13672</v>
      </c>
      <c r="E199" s="58">
        <v>20014</v>
      </c>
    </row>
    <row r="200" spans="1:5" ht="16.5">
      <c r="A200" s="56">
        <v>46217</v>
      </c>
      <c r="B200" s="58">
        <v>19259</v>
      </c>
      <c r="C200" s="58">
        <v>19026</v>
      </c>
      <c r="D200" s="58">
        <v>18067</v>
      </c>
      <c r="E200" s="58">
        <v>19978</v>
      </c>
    </row>
    <row r="201" spans="1:5" ht="16.5">
      <c r="A201" s="56">
        <v>46218</v>
      </c>
      <c r="B201" s="58">
        <v>18850</v>
      </c>
      <c r="C201" s="58">
        <v>16739</v>
      </c>
      <c r="D201" s="58">
        <v>15934</v>
      </c>
      <c r="E201" s="58">
        <v>15737</v>
      </c>
    </row>
    <row r="202" spans="1:5" ht="16.5">
      <c r="A202" s="56">
        <v>46219</v>
      </c>
      <c r="B202" s="58">
        <v>18915</v>
      </c>
      <c r="C202" s="58">
        <v>18408</v>
      </c>
      <c r="D202" s="58">
        <v>16506</v>
      </c>
      <c r="E202" s="58">
        <v>15746</v>
      </c>
    </row>
    <row r="203" spans="1:5" ht="16.5">
      <c r="A203" s="56">
        <v>46220</v>
      </c>
      <c r="B203" s="58">
        <v>20141</v>
      </c>
      <c r="C203" s="58">
        <v>17384</v>
      </c>
      <c r="D203" s="58">
        <v>14742</v>
      </c>
      <c r="E203" s="58">
        <v>15762</v>
      </c>
    </row>
    <row r="204" spans="1:5" ht="16.5">
      <c r="A204" s="56">
        <v>46221</v>
      </c>
      <c r="B204" s="58">
        <v>21204</v>
      </c>
      <c r="C204" s="58">
        <v>18694</v>
      </c>
      <c r="D204" s="58">
        <v>13897</v>
      </c>
      <c r="E204" s="58">
        <v>18838</v>
      </c>
    </row>
    <row r="205" spans="1:5" ht="16.5">
      <c r="A205" s="56">
        <v>46222</v>
      </c>
      <c r="B205" s="58">
        <v>20299</v>
      </c>
      <c r="C205" s="58">
        <v>18207</v>
      </c>
      <c r="D205" s="58">
        <v>15297</v>
      </c>
      <c r="E205" s="58">
        <v>21607</v>
      </c>
    </row>
    <row r="206" spans="1:5" ht="16.5">
      <c r="A206" s="56">
        <v>46223</v>
      </c>
      <c r="B206" s="58">
        <v>19871</v>
      </c>
      <c r="C206" s="58">
        <v>16995</v>
      </c>
      <c r="D206" s="58">
        <v>18685</v>
      </c>
      <c r="E206" s="58">
        <v>17707</v>
      </c>
    </row>
    <row r="207" spans="1:5" ht="16.5">
      <c r="A207" s="56">
        <v>46224</v>
      </c>
      <c r="B207" s="58">
        <v>20018</v>
      </c>
      <c r="C207" s="58">
        <v>17474</v>
      </c>
      <c r="D207" s="58">
        <v>15295</v>
      </c>
      <c r="E207" s="58">
        <v>22337</v>
      </c>
    </row>
    <row r="208" spans="1:5" ht="16.5">
      <c r="A208" s="56">
        <v>46225</v>
      </c>
      <c r="B208" s="58">
        <v>20271</v>
      </c>
      <c r="C208" s="58">
        <v>18184</v>
      </c>
      <c r="D208" s="58">
        <v>17317</v>
      </c>
      <c r="E208" s="58">
        <v>19036</v>
      </c>
    </row>
    <row r="209" spans="1:5" ht="16.5">
      <c r="A209" s="56">
        <v>46226</v>
      </c>
      <c r="B209" s="58">
        <v>21559</v>
      </c>
      <c r="C209" s="58">
        <v>17709</v>
      </c>
      <c r="D209" s="58">
        <v>18810</v>
      </c>
      <c r="E209" s="58">
        <v>20546</v>
      </c>
    </row>
    <row r="210" spans="1:5" ht="16.5">
      <c r="A210" s="56">
        <v>46227</v>
      </c>
      <c r="B210" s="58">
        <v>20398</v>
      </c>
      <c r="C210" s="58">
        <v>18921</v>
      </c>
      <c r="D210" s="58">
        <v>16823</v>
      </c>
      <c r="E210" s="58">
        <v>19727</v>
      </c>
    </row>
    <row r="211" spans="1:5" ht="16.5">
      <c r="A211" s="56">
        <v>46228</v>
      </c>
      <c r="B211" s="58">
        <v>21166</v>
      </c>
      <c r="C211" s="58">
        <v>17642</v>
      </c>
      <c r="D211" s="58">
        <v>17656</v>
      </c>
      <c r="E211" s="58">
        <v>19602</v>
      </c>
    </row>
    <row r="212" spans="1:5" ht="16.5">
      <c r="A212" s="56">
        <v>46229</v>
      </c>
      <c r="B212" s="58">
        <v>18268</v>
      </c>
      <c r="C212" s="58">
        <v>18469</v>
      </c>
      <c r="D212" s="58">
        <v>17378</v>
      </c>
      <c r="E212" s="58">
        <v>17279</v>
      </c>
    </row>
    <row r="213" spans="1:5" ht="16.5">
      <c r="A213" s="56">
        <v>46230</v>
      </c>
      <c r="B213" s="58">
        <v>18884</v>
      </c>
      <c r="C213" s="58">
        <v>18387</v>
      </c>
      <c r="D213" s="58">
        <v>17591</v>
      </c>
      <c r="E213" s="58">
        <v>22746</v>
      </c>
    </row>
    <row r="214" spans="1:5" ht="16.5">
      <c r="A214" s="56">
        <v>46231</v>
      </c>
      <c r="B214" s="58">
        <v>17511</v>
      </c>
      <c r="C214" s="58">
        <v>17549</v>
      </c>
      <c r="D214" s="58">
        <v>15080</v>
      </c>
      <c r="E214" s="58">
        <v>21938</v>
      </c>
    </row>
    <row r="215" spans="1:5" ht="16.5">
      <c r="A215" s="56">
        <v>46232</v>
      </c>
      <c r="B215" s="58">
        <v>21225</v>
      </c>
      <c r="C215" s="58">
        <v>17397</v>
      </c>
      <c r="D215" s="58">
        <v>18538</v>
      </c>
      <c r="E215" s="58">
        <v>15015</v>
      </c>
    </row>
    <row r="216" spans="1:5" ht="16.5">
      <c r="A216" s="56">
        <v>46233</v>
      </c>
      <c r="B216" s="58">
        <v>18283</v>
      </c>
      <c r="C216" s="58">
        <v>19458</v>
      </c>
      <c r="D216" s="58">
        <v>17810</v>
      </c>
      <c r="E216" s="58">
        <v>21755</v>
      </c>
    </row>
    <row r="217" spans="1:5" ht="16.5">
      <c r="A217" s="56">
        <v>46234</v>
      </c>
      <c r="B217" s="58">
        <v>17728</v>
      </c>
      <c r="C217" s="58">
        <v>17174</v>
      </c>
      <c r="D217" s="58">
        <v>18041</v>
      </c>
      <c r="E217" s="58">
        <v>16467</v>
      </c>
    </row>
    <row r="218" spans="1:5" ht="16.5">
      <c r="A218" s="56">
        <v>46235</v>
      </c>
      <c r="B218" s="58">
        <v>17646</v>
      </c>
      <c r="C218" s="58">
        <v>18729</v>
      </c>
      <c r="D218" s="58">
        <v>18360</v>
      </c>
      <c r="E218" s="58">
        <v>19399</v>
      </c>
    </row>
    <row r="219" spans="1:5" ht="16.5">
      <c r="A219" s="56">
        <v>46236</v>
      </c>
      <c r="B219" s="58">
        <v>17267</v>
      </c>
      <c r="C219" s="58">
        <v>16528</v>
      </c>
      <c r="D219" s="58">
        <v>14660</v>
      </c>
      <c r="E219" s="58">
        <v>16781</v>
      </c>
    </row>
    <row r="220" spans="1:5" ht="16.5">
      <c r="A220" s="56">
        <v>46237</v>
      </c>
      <c r="B220" s="58">
        <v>19104</v>
      </c>
      <c r="C220" s="58">
        <v>19462</v>
      </c>
      <c r="D220" s="58">
        <v>15380</v>
      </c>
      <c r="E220" s="58">
        <v>18889</v>
      </c>
    </row>
    <row r="221" spans="1:5" ht="16.5">
      <c r="A221" s="56">
        <v>46238</v>
      </c>
      <c r="B221" s="58">
        <v>17125</v>
      </c>
      <c r="C221" s="58">
        <v>16585</v>
      </c>
      <c r="D221" s="58">
        <v>15696</v>
      </c>
      <c r="E221" s="58">
        <v>16630</v>
      </c>
    </row>
    <row r="222" spans="1:5" ht="16.5">
      <c r="A222" s="56">
        <v>46239</v>
      </c>
      <c r="B222" s="58">
        <v>17535</v>
      </c>
      <c r="C222" s="58">
        <v>17077</v>
      </c>
      <c r="D222" s="58">
        <v>15034</v>
      </c>
      <c r="E222" s="58">
        <v>19283</v>
      </c>
    </row>
    <row r="223" spans="1:5" ht="16.5">
      <c r="A223" s="56">
        <v>46240</v>
      </c>
      <c r="B223" s="58">
        <v>17120</v>
      </c>
      <c r="C223" s="58">
        <v>17221</v>
      </c>
      <c r="D223" s="58">
        <v>19386</v>
      </c>
      <c r="E223" s="58">
        <v>17140</v>
      </c>
    </row>
    <row r="224" spans="1:5" ht="16.5">
      <c r="A224" s="56">
        <v>46241</v>
      </c>
      <c r="B224" s="58">
        <v>16684</v>
      </c>
      <c r="C224" s="58">
        <v>19239</v>
      </c>
      <c r="D224" s="58">
        <v>15415</v>
      </c>
      <c r="E224" s="58">
        <v>17562</v>
      </c>
    </row>
    <row r="225" spans="1:5" ht="16.5">
      <c r="A225" s="56">
        <v>46242</v>
      </c>
      <c r="B225" s="58">
        <v>17908</v>
      </c>
      <c r="C225" s="58">
        <v>17841</v>
      </c>
      <c r="D225" s="58">
        <v>17662</v>
      </c>
      <c r="E225" s="58">
        <v>14342</v>
      </c>
    </row>
    <row r="226" spans="1:5" ht="16.5">
      <c r="A226" s="56">
        <v>46243</v>
      </c>
      <c r="B226" s="58">
        <v>19825</v>
      </c>
      <c r="C226" s="58">
        <v>18773</v>
      </c>
      <c r="D226" s="58">
        <v>19213</v>
      </c>
      <c r="E226" s="58">
        <v>14371</v>
      </c>
    </row>
    <row r="227" spans="1:5" ht="16.5">
      <c r="A227" s="56">
        <v>46244</v>
      </c>
      <c r="B227" s="58">
        <v>16979</v>
      </c>
      <c r="C227" s="58">
        <v>17217</v>
      </c>
      <c r="D227" s="58">
        <v>19072</v>
      </c>
      <c r="E227" s="58">
        <v>19096</v>
      </c>
    </row>
    <row r="228" spans="1:5" ht="16.5">
      <c r="A228" s="56">
        <v>46245</v>
      </c>
      <c r="B228" s="58">
        <v>17121</v>
      </c>
      <c r="C228" s="58">
        <v>18906</v>
      </c>
      <c r="D228" s="58">
        <v>19209</v>
      </c>
      <c r="E228" s="58">
        <v>20297</v>
      </c>
    </row>
    <row r="229" spans="1:5" ht="16.5">
      <c r="A229" s="56">
        <v>46246</v>
      </c>
      <c r="B229" s="58">
        <v>20034</v>
      </c>
      <c r="C229" s="58">
        <v>17405</v>
      </c>
      <c r="D229" s="58">
        <v>18921</v>
      </c>
      <c r="E229" s="58">
        <v>16996</v>
      </c>
    </row>
    <row r="230" spans="1:5" ht="16.5">
      <c r="A230" s="56">
        <v>46247</v>
      </c>
      <c r="B230" s="58">
        <v>19368</v>
      </c>
      <c r="C230" s="58">
        <v>18139</v>
      </c>
      <c r="D230" s="58">
        <v>14848</v>
      </c>
      <c r="E230" s="58">
        <v>21758</v>
      </c>
    </row>
    <row r="231" spans="1:5" ht="16.5">
      <c r="A231" s="56">
        <v>46248</v>
      </c>
      <c r="B231" s="58">
        <v>20201</v>
      </c>
      <c r="C231" s="58">
        <v>19098</v>
      </c>
      <c r="D231" s="58">
        <v>16845</v>
      </c>
      <c r="E231" s="58">
        <v>21091</v>
      </c>
    </row>
    <row r="232" spans="1:5" ht="16.5">
      <c r="A232" s="56">
        <v>46249</v>
      </c>
      <c r="B232" s="58">
        <v>18576</v>
      </c>
      <c r="C232" s="58">
        <v>17974</v>
      </c>
      <c r="D232" s="58">
        <v>17978</v>
      </c>
      <c r="E232" s="58">
        <v>17255</v>
      </c>
    </row>
    <row r="233" spans="1:5" ht="16.5">
      <c r="A233" s="56">
        <v>46250</v>
      </c>
      <c r="B233" s="58">
        <v>17689</v>
      </c>
      <c r="C233" s="58">
        <v>17853</v>
      </c>
      <c r="D233" s="58">
        <v>18949</v>
      </c>
      <c r="E233" s="58">
        <v>15028</v>
      </c>
    </row>
    <row r="234" spans="1:5" ht="16.5">
      <c r="A234" s="56">
        <v>46251</v>
      </c>
      <c r="B234" s="58">
        <v>17010</v>
      </c>
      <c r="C234" s="58">
        <v>18815</v>
      </c>
      <c r="D234" s="58">
        <v>18886</v>
      </c>
      <c r="E234" s="58">
        <v>15162</v>
      </c>
    </row>
    <row r="235" spans="1:5" ht="16.5">
      <c r="A235" s="56">
        <v>46252</v>
      </c>
      <c r="B235" s="58">
        <v>16037</v>
      </c>
      <c r="C235" s="58">
        <v>18196</v>
      </c>
      <c r="D235" s="58">
        <v>16117</v>
      </c>
      <c r="E235" s="58">
        <v>22055</v>
      </c>
    </row>
    <row r="236" spans="1:5" ht="16.5">
      <c r="A236" s="56">
        <v>46253</v>
      </c>
      <c r="B236" s="58">
        <v>17201</v>
      </c>
      <c r="C236" s="58">
        <v>19204</v>
      </c>
      <c r="D236" s="58">
        <v>16616</v>
      </c>
      <c r="E236" s="58">
        <v>16434</v>
      </c>
    </row>
    <row r="237" spans="1:5" ht="16.5">
      <c r="A237" s="56">
        <v>46254</v>
      </c>
      <c r="B237" s="58">
        <v>17003</v>
      </c>
      <c r="C237" s="58">
        <v>17579</v>
      </c>
      <c r="D237" s="58">
        <v>19455</v>
      </c>
      <c r="E237" s="58">
        <v>17884</v>
      </c>
    </row>
    <row r="238" spans="1:5" ht="16.5">
      <c r="A238" s="56">
        <v>46255</v>
      </c>
      <c r="B238" s="58">
        <v>15980</v>
      </c>
      <c r="C238" s="58">
        <v>18811</v>
      </c>
      <c r="D238" s="58">
        <v>18174</v>
      </c>
      <c r="E238" s="58">
        <v>18396</v>
      </c>
    </row>
    <row r="239" spans="1:5" ht="16.5">
      <c r="A239" s="56">
        <v>46256</v>
      </c>
      <c r="B239" s="58">
        <v>18243</v>
      </c>
      <c r="C239" s="58">
        <v>16670</v>
      </c>
      <c r="D239" s="58">
        <v>19436</v>
      </c>
      <c r="E239" s="58">
        <v>19195</v>
      </c>
    </row>
    <row r="240" spans="1:5" ht="16.5">
      <c r="A240" s="56">
        <v>46257</v>
      </c>
      <c r="B240" s="58">
        <v>17915</v>
      </c>
      <c r="C240" s="58">
        <v>18014</v>
      </c>
      <c r="D240" s="58">
        <v>19770</v>
      </c>
      <c r="E240" s="58">
        <v>14080</v>
      </c>
    </row>
    <row r="241" spans="1:5" ht="16.5">
      <c r="A241" s="56">
        <v>46258</v>
      </c>
      <c r="B241" s="58">
        <v>19426</v>
      </c>
      <c r="C241" s="58">
        <v>18843</v>
      </c>
      <c r="D241" s="58">
        <v>17766</v>
      </c>
      <c r="E241" s="58">
        <v>18058</v>
      </c>
    </row>
    <row r="242" spans="1:5" ht="16.5">
      <c r="A242" s="56">
        <v>46259</v>
      </c>
      <c r="B242" s="58">
        <v>16536</v>
      </c>
      <c r="C242" s="58">
        <v>18832</v>
      </c>
      <c r="D242" s="58">
        <v>19533</v>
      </c>
      <c r="E242" s="58">
        <v>17623</v>
      </c>
    </row>
    <row r="243" spans="1:5" ht="16.5">
      <c r="A243" s="56">
        <v>46260</v>
      </c>
      <c r="B243" s="58">
        <v>18853</v>
      </c>
      <c r="C243" s="58">
        <v>17965</v>
      </c>
      <c r="D243" s="58">
        <v>16257</v>
      </c>
      <c r="E243" s="58">
        <v>14781</v>
      </c>
    </row>
    <row r="244" spans="1:5" ht="16.5">
      <c r="A244" s="56">
        <v>46261</v>
      </c>
      <c r="B244" s="58">
        <v>16708</v>
      </c>
      <c r="C244" s="58">
        <v>17942</v>
      </c>
      <c r="D244" s="58">
        <v>18864</v>
      </c>
      <c r="E244" s="58">
        <v>21498</v>
      </c>
    </row>
    <row r="245" spans="1:5" ht="16.5">
      <c r="A245" s="56">
        <v>46262</v>
      </c>
      <c r="B245" s="58">
        <v>17032</v>
      </c>
      <c r="C245" s="58">
        <v>17549</v>
      </c>
      <c r="D245" s="58">
        <v>18535</v>
      </c>
      <c r="E245" s="58">
        <v>16493</v>
      </c>
    </row>
    <row r="246" spans="1:5" ht="16.5">
      <c r="A246" s="56">
        <v>46263</v>
      </c>
      <c r="B246" s="58">
        <v>17804</v>
      </c>
      <c r="C246" s="58">
        <v>17772</v>
      </c>
      <c r="D246" s="58">
        <v>18171</v>
      </c>
      <c r="E246" s="58">
        <v>15278</v>
      </c>
    </row>
    <row r="247" spans="1:5" ht="16.5">
      <c r="A247" s="56">
        <v>46264</v>
      </c>
      <c r="B247" s="58">
        <v>18684</v>
      </c>
      <c r="C247" s="58">
        <v>17750</v>
      </c>
      <c r="D247" s="58">
        <v>20377</v>
      </c>
      <c r="E247" s="58">
        <v>20376</v>
      </c>
    </row>
    <row r="248" spans="1:5" ht="16.5">
      <c r="A248" s="56">
        <v>46265</v>
      </c>
      <c r="B248" s="58">
        <v>17682</v>
      </c>
      <c r="C248" s="58">
        <v>16977</v>
      </c>
      <c r="D248" s="58">
        <v>20067</v>
      </c>
      <c r="E248" s="58">
        <v>17625</v>
      </c>
    </row>
    <row r="249" spans="1:5" ht="16.5">
      <c r="A249" s="56">
        <v>46266</v>
      </c>
      <c r="B249" s="58">
        <v>17626</v>
      </c>
      <c r="C249" s="58">
        <v>17340</v>
      </c>
      <c r="D249" s="58">
        <v>17723</v>
      </c>
      <c r="E249" s="58">
        <v>16160</v>
      </c>
    </row>
    <row r="250" spans="1:5" ht="16.5">
      <c r="A250" s="56">
        <v>46267</v>
      </c>
      <c r="B250" s="58">
        <v>17154</v>
      </c>
      <c r="C250" s="58">
        <v>19499</v>
      </c>
      <c r="D250" s="58">
        <v>17444</v>
      </c>
      <c r="E250" s="58">
        <v>15622</v>
      </c>
    </row>
    <row r="251" spans="1:5" ht="16.5">
      <c r="A251" s="56">
        <v>46268</v>
      </c>
      <c r="B251" s="58">
        <v>16281</v>
      </c>
      <c r="C251" s="58">
        <v>18010</v>
      </c>
      <c r="D251" s="58">
        <v>16928</v>
      </c>
      <c r="E251" s="58">
        <v>19701</v>
      </c>
    </row>
    <row r="252" spans="1:5" ht="16.5">
      <c r="A252" s="56">
        <v>46269</v>
      </c>
      <c r="B252" s="58">
        <v>17083</v>
      </c>
      <c r="C252" s="58">
        <v>18834</v>
      </c>
      <c r="D252" s="58">
        <v>19970</v>
      </c>
      <c r="E252" s="58">
        <v>18245</v>
      </c>
    </row>
    <row r="253" spans="1:5" ht="16.5">
      <c r="A253" s="56">
        <v>46270</v>
      </c>
      <c r="B253" s="58">
        <v>17323</v>
      </c>
      <c r="C253" s="58">
        <v>18620</v>
      </c>
      <c r="D253" s="58">
        <v>17617</v>
      </c>
      <c r="E253" s="58">
        <v>19290</v>
      </c>
    </row>
    <row r="254" spans="1:5" ht="16.5">
      <c r="A254" s="56">
        <v>46271</v>
      </c>
      <c r="B254" s="58">
        <v>16366</v>
      </c>
      <c r="C254" s="58">
        <v>19040</v>
      </c>
      <c r="D254" s="58">
        <v>19693</v>
      </c>
      <c r="E254" s="58">
        <v>21171</v>
      </c>
    </row>
    <row r="255" spans="1:5" ht="16.5">
      <c r="A255" s="56">
        <v>46272</v>
      </c>
      <c r="B255" s="58">
        <v>16024</v>
      </c>
      <c r="C255" s="58">
        <v>17183</v>
      </c>
      <c r="D255" s="58">
        <v>21059</v>
      </c>
      <c r="E255" s="58">
        <v>18625</v>
      </c>
    </row>
    <row r="256" spans="1:5" ht="16.5">
      <c r="A256" s="56">
        <v>46273</v>
      </c>
      <c r="B256" s="58">
        <v>15748</v>
      </c>
      <c r="C256" s="58">
        <v>17133</v>
      </c>
      <c r="D256" s="58">
        <v>20102</v>
      </c>
      <c r="E256" s="58">
        <v>18470</v>
      </c>
    </row>
    <row r="257" spans="1:5" ht="16.5">
      <c r="A257" s="56">
        <v>46274</v>
      </c>
      <c r="B257" s="58">
        <v>16154</v>
      </c>
      <c r="C257" s="58">
        <v>19323</v>
      </c>
      <c r="D257" s="58">
        <v>21049</v>
      </c>
      <c r="E257" s="58">
        <v>18805</v>
      </c>
    </row>
    <row r="258" spans="1:5" ht="16.5">
      <c r="A258" s="56">
        <v>46275</v>
      </c>
      <c r="B258" s="58">
        <v>15925</v>
      </c>
      <c r="C258" s="58">
        <v>18715</v>
      </c>
      <c r="D258" s="58">
        <v>19611</v>
      </c>
      <c r="E258" s="58">
        <v>20563</v>
      </c>
    </row>
    <row r="259" spans="1:5" ht="16.5">
      <c r="A259" s="56">
        <v>46276</v>
      </c>
      <c r="B259" s="58">
        <v>18162</v>
      </c>
      <c r="C259" s="58">
        <v>18882</v>
      </c>
      <c r="D259" s="58">
        <v>20802</v>
      </c>
      <c r="E259" s="58">
        <v>18365</v>
      </c>
    </row>
    <row r="260" spans="1:5" ht="16.5">
      <c r="A260" s="56">
        <v>46277</v>
      </c>
      <c r="B260" s="58">
        <v>15797</v>
      </c>
      <c r="C260" s="58">
        <v>16758</v>
      </c>
      <c r="D260" s="58">
        <v>21444</v>
      </c>
      <c r="E260" s="58">
        <v>18154</v>
      </c>
    </row>
    <row r="261" spans="1:5" ht="16.5">
      <c r="A261" s="56">
        <v>46278</v>
      </c>
      <c r="B261" s="58">
        <v>16659</v>
      </c>
      <c r="C261" s="58">
        <v>18264</v>
      </c>
      <c r="D261" s="58">
        <v>20413</v>
      </c>
      <c r="E261" s="58">
        <v>16679</v>
      </c>
    </row>
    <row r="262" spans="1:5" ht="16.5">
      <c r="A262" s="56">
        <v>46279</v>
      </c>
      <c r="B262" s="58">
        <v>17706</v>
      </c>
      <c r="C262" s="58">
        <v>16658</v>
      </c>
      <c r="D262" s="58">
        <v>19052</v>
      </c>
      <c r="E262" s="58">
        <v>22186</v>
      </c>
    </row>
    <row r="263" spans="1:5" ht="16.5">
      <c r="A263" s="56">
        <v>46280</v>
      </c>
      <c r="B263" s="58">
        <v>18981</v>
      </c>
      <c r="C263" s="58">
        <v>17508</v>
      </c>
      <c r="D263" s="58">
        <v>20612</v>
      </c>
      <c r="E263" s="58">
        <v>21553</v>
      </c>
    </row>
    <row r="264" spans="1:5" ht="16.5">
      <c r="A264" s="56">
        <v>46281</v>
      </c>
      <c r="B264" s="58">
        <v>17636</v>
      </c>
      <c r="C264" s="58">
        <v>18894</v>
      </c>
      <c r="D264" s="58">
        <v>18639</v>
      </c>
      <c r="E264" s="58">
        <v>19801</v>
      </c>
    </row>
    <row r="265" spans="1:5" ht="16.5">
      <c r="A265" s="56">
        <v>46282</v>
      </c>
      <c r="B265" s="58">
        <v>17383</v>
      </c>
      <c r="C265" s="58">
        <v>17498</v>
      </c>
      <c r="D265" s="58">
        <v>20459</v>
      </c>
      <c r="E265" s="58">
        <v>14854</v>
      </c>
    </row>
    <row r="266" spans="1:5" ht="16.5">
      <c r="A266" s="56">
        <v>46283</v>
      </c>
      <c r="B266" s="58">
        <v>18472</v>
      </c>
      <c r="C266" s="58">
        <v>17555</v>
      </c>
      <c r="D266" s="58">
        <v>21349</v>
      </c>
      <c r="E266" s="58">
        <v>19035</v>
      </c>
    </row>
    <row r="267" spans="1:5" ht="16.5">
      <c r="A267" s="56">
        <v>46284</v>
      </c>
      <c r="B267" s="58">
        <v>17202</v>
      </c>
      <c r="C267" s="58">
        <v>17842</v>
      </c>
      <c r="D267" s="58">
        <v>18765</v>
      </c>
      <c r="E267" s="58">
        <v>22341</v>
      </c>
    </row>
    <row r="268" spans="1:5" ht="16.5">
      <c r="A268" s="56">
        <v>46285</v>
      </c>
      <c r="B268" s="58">
        <v>16874</v>
      </c>
      <c r="C268" s="58">
        <v>19275</v>
      </c>
      <c r="D268" s="58">
        <v>21418</v>
      </c>
      <c r="E268" s="58">
        <v>18555</v>
      </c>
    </row>
    <row r="269" spans="1:5" ht="16.5">
      <c r="A269" s="56">
        <v>46286</v>
      </c>
      <c r="B269" s="58">
        <v>16151</v>
      </c>
      <c r="C269" s="58">
        <v>17131</v>
      </c>
      <c r="D269" s="58">
        <v>20831</v>
      </c>
      <c r="E269" s="58">
        <v>14832</v>
      </c>
    </row>
    <row r="270" spans="1:5" ht="16.5">
      <c r="A270" s="56">
        <v>46287</v>
      </c>
      <c r="B270" s="58">
        <v>16582</v>
      </c>
      <c r="C270" s="58">
        <v>19413</v>
      </c>
      <c r="D270" s="58">
        <v>18648</v>
      </c>
      <c r="E270" s="58">
        <v>20855</v>
      </c>
    </row>
    <row r="271" spans="1:5" ht="16.5">
      <c r="A271" s="56">
        <v>46288</v>
      </c>
      <c r="B271" s="58">
        <v>18208</v>
      </c>
      <c r="C271" s="58">
        <v>18148</v>
      </c>
      <c r="D271" s="58">
        <v>17545</v>
      </c>
      <c r="E271" s="58">
        <v>20851</v>
      </c>
    </row>
    <row r="272" spans="1:5" ht="16.5">
      <c r="A272" s="56">
        <v>46289</v>
      </c>
      <c r="B272" s="58">
        <v>15837</v>
      </c>
      <c r="C272" s="58">
        <v>17991</v>
      </c>
      <c r="D272" s="58">
        <v>21251</v>
      </c>
      <c r="E272" s="58">
        <v>19963</v>
      </c>
    </row>
    <row r="273" spans="1:5" ht="16.5">
      <c r="A273" s="56">
        <v>46290</v>
      </c>
      <c r="B273" s="58">
        <v>18721</v>
      </c>
      <c r="C273" s="58">
        <v>17503</v>
      </c>
      <c r="D273" s="58">
        <v>21340</v>
      </c>
      <c r="E273" s="58">
        <v>17587</v>
      </c>
    </row>
    <row r="274" spans="1:5" ht="16.5">
      <c r="A274" s="56">
        <v>46291</v>
      </c>
      <c r="B274" s="58">
        <v>15933</v>
      </c>
      <c r="C274" s="58">
        <v>18658</v>
      </c>
      <c r="D274" s="58">
        <v>20984</v>
      </c>
      <c r="E274" s="58">
        <v>17734</v>
      </c>
    </row>
    <row r="275" spans="1:5" ht="16.5">
      <c r="A275" s="56">
        <v>46292</v>
      </c>
      <c r="B275" s="58">
        <v>16889</v>
      </c>
      <c r="C275" s="58">
        <v>19191</v>
      </c>
      <c r="D275" s="58">
        <v>20805</v>
      </c>
      <c r="E275" s="58">
        <v>17224</v>
      </c>
    </row>
    <row r="276" spans="1:5" ht="16.5">
      <c r="A276" s="56">
        <v>46293</v>
      </c>
      <c r="B276" s="58">
        <v>16969</v>
      </c>
      <c r="C276" s="58">
        <v>19384</v>
      </c>
      <c r="D276" s="58">
        <v>17882</v>
      </c>
      <c r="E276" s="58">
        <v>16105</v>
      </c>
    </row>
    <row r="277" spans="1:5" ht="16.5">
      <c r="A277" s="56">
        <v>46294</v>
      </c>
      <c r="B277" s="58">
        <v>17744</v>
      </c>
      <c r="C277" s="58">
        <v>17085</v>
      </c>
      <c r="D277" s="58">
        <v>20354</v>
      </c>
      <c r="E277" s="58">
        <v>21946</v>
      </c>
    </row>
    <row r="278" spans="1:5" ht="16.5">
      <c r="A278" s="56">
        <v>46295</v>
      </c>
      <c r="B278" s="58">
        <v>17339</v>
      </c>
      <c r="C278" s="58">
        <v>18525</v>
      </c>
      <c r="D278" s="58">
        <v>22226</v>
      </c>
      <c r="E278" s="58">
        <v>20647</v>
      </c>
    </row>
    <row r="279" spans="1:5" ht="16.5">
      <c r="A279" s="56">
        <v>46296</v>
      </c>
      <c r="B279" s="58">
        <v>18427</v>
      </c>
      <c r="C279" s="58">
        <v>17499</v>
      </c>
      <c r="D279" s="58">
        <v>18088</v>
      </c>
      <c r="E279" s="58">
        <v>21256</v>
      </c>
    </row>
    <row r="280" spans="1:5" ht="16.5">
      <c r="A280" s="56">
        <v>46297</v>
      </c>
      <c r="B280" s="58">
        <v>17258</v>
      </c>
      <c r="C280" s="58">
        <v>17696</v>
      </c>
      <c r="D280" s="58">
        <v>18066</v>
      </c>
      <c r="E280" s="58">
        <v>18044</v>
      </c>
    </row>
    <row r="281" spans="1:5" ht="16.5">
      <c r="A281" s="56">
        <v>46298</v>
      </c>
      <c r="B281" s="58">
        <v>15361</v>
      </c>
      <c r="C281" s="58">
        <v>17790</v>
      </c>
      <c r="D281" s="58">
        <v>22478</v>
      </c>
      <c r="E281" s="58">
        <v>16995</v>
      </c>
    </row>
    <row r="282" spans="1:5" ht="16.5">
      <c r="A282" s="56">
        <v>46299</v>
      </c>
      <c r="B282" s="58">
        <v>15862</v>
      </c>
      <c r="C282" s="58">
        <v>18226</v>
      </c>
      <c r="D282" s="58">
        <v>19347</v>
      </c>
      <c r="E282" s="58">
        <v>22758</v>
      </c>
    </row>
    <row r="283" spans="1:5" ht="16.5">
      <c r="A283" s="56">
        <v>46300</v>
      </c>
      <c r="B283" s="58">
        <v>15108</v>
      </c>
      <c r="C283" s="58">
        <v>16659</v>
      </c>
      <c r="D283" s="58">
        <v>21921</v>
      </c>
      <c r="E283" s="58">
        <v>18926</v>
      </c>
    </row>
    <row r="284" spans="1:5" ht="16.5">
      <c r="A284" s="56">
        <v>46301</v>
      </c>
      <c r="B284" s="58">
        <v>15631</v>
      </c>
      <c r="C284" s="58">
        <v>19321</v>
      </c>
      <c r="D284" s="58">
        <v>20347</v>
      </c>
      <c r="E284" s="58">
        <v>18402</v>
      </c>
    </row>
    <row r="285" spans="1:5" ht="16.5">
      <c r="A285" s="56">
        <v>46302</v>
      </c>
      <c r="B285" s="58">
        <v>17180</v>
      </c>
      <c r="C285" s="58">
        <v>17017</v>
      </c>
      <c r="D285" s="58">
        <v>22365</v>
      </c>
      <c r="E285" s="58">
        <v>22105</v>
      </c>
    </row>
    <row r="286" spans="1:5" ht="16.5">
      <c r="A286" s="56">
        <v>46303</v>
      </c>
      <c r="B286" s="58">
        <v>15942</v>
      </c>
      <c r="C286" s="58">
        <v>18898</v>
      </c>
      <c r="D286" s="58">
        <v>21487</v>
      </c>
      <c r="E286" s="58">
        <v>21872</v>
      </c>
    </row>
    <row r="287" spans="1:5" ht="16.5">
      <c r="A287" s="56">
        <v>46304</v>
      </c>
      <c r="B287" s="58">
        <v>16263</v>
      </c>
      <c r="C287" s="58">
        <v>18732</v>
      </c>
      <c r="D287" s="58">
        <v>22505</v>
      </c>
      <c r="E287" s="58">
        <v>19371</v>
      </c>
    </row>
    <row r="288" spans="1:5" ht="16.5">
      <c r="A288" s="56">
        <v>46305</v>
      </c>
      <c r="B288" s="58">
        <v>15930</v>
      </c>
      <c r="C288" s="58">
        <v>17369</v>
      </c>
      <c r="D288" s="58">
        <v>19498</v>
      </c>
      <c r="E288" s="58">
        <v>19592</v>
      </c>
    </row>
    <row r="289" spans="1:5" ht="16.5">
      <c r="A289" s="56">
        <v>46306</v>
      </c>
      <c r="B289" s="58">
        <v>17447</v>
      </c>
      <c r="C289" s="58">
        <v>17957</v>
      </c>
      <c r="D289" s="58">
        <v>18697</v>
      </c>
      <c r="E289" s="58">
        <v>23657</v>
      </c>
    </row>
    <row r="290" spans="1:5" ht="16.5">
      <c r="A290" s="56">
        <v>46307</v>
      </c>
      <c r="B290" s="58">
        <v>16711</v>
      </c>
      <c r="C290" s="58">
        <v>18925</v>
      </c>
      <c r="D290" s="58">
        <v>20140</v>
      </c>
      <c r="E290" s="58">
        <v>20660</v>
      </c>
    </row>
    <row r="291" spans="1:5" ht="16.5">
      <c r="A291" s="56">
        <v>46308</v>
      </c>
      <c r="B291" s="58">
        <v>18539</v>
      </c>
      <c r="C291" s="58">
        <v>16586</v>
      </c>
      <c r="D291" s="58">
        <v>21824</v>
      </c>
      <c r="E291" s="58">
        <v>18067</v>
      </c>
    </row>
    <row r="292" spans="1:5" ht="16.5">
      <c r="A292" s="56">
        <v>46309</v>
      </c>
      <c r="B292" s="58">
        <v>16032</v>
      </c>
      <c r="C292" s="58">
        <v>18046</v>
      </c>
      <c r="D292" s="58">
        <v>21590</v>
      </c>
      <c r="E292" s="58">
        <v>19217</v>
      </c>
    </row>
    <row r="293" spans="1:5" ht="16.5">
      <c r="A293" s="56">
        <v>46310</v>
      </c>
      <c r="B293" s="58">
        <v>17047</v>
      </c>
      <c r="C293" s="58">
        <v>16607</v>
      </c>
      <c r="D293" s="58">
        <v>19987</v>
      </c>
      <c r="E293" s="58">
        <v>18986</v>
      </c>
    </row>
    <row r="294" spans="1:5" ht="16.5">
      <c r="A294" s="56">
        <v>46311</v>
      </c>
      <c r="B294" s="58">
        <v>16384</v>
      </c>
      <c r="C294" s="58">
        <v>17738</v>
      </c>
      <c r="D294" s="58">
        <v>22003</v>
      </c>
      <c r="E294" s="58">
        <v>19561</v>
      </c>
    </row>
    <row r="295" spans="1:5" ht="16.5">
      <c r="A295" s="56">
        <v>46312</v>
      </c>
      <c r="B295" s="58">
        <v>18988</v>
      </c>
      <c r="C295" s="58">
        <v>17680</v>
      </c>
      <c r="D295" s="58">
        <v>23821</v>
      </c>
      <c r="E295" s="58">
        <v>22792</v>
      </c>
    </row>
    <row r="296" spans="1:5" ht="16.5">
      <c r="A296" s="56">
        <v>46313</v>
      </c>
      <c r="B296" s="58">
        <v>18066</v>
      </c>
      <c r="C296" s="58">
        <v>17622</v>
      </c>
      <c r="D296" s="58">
        <v>21393</v>
      </c>
      <c r="E296" s="58">
        <v>21171</v>
      </c>
    </row>
    <row r="297" spans="1:5" ht="16.5">
      <c r="A297" s="56">
        <v>46314</v>
      </c>
      <c r="B297" s="58">
        <v>17529</v>
      </c>
      <c r="C297" s="58">
        <v>18010</v>
      </c>
      <c r="D297" s="58">
        <v>20255</v>
      </c>
      <c r="E297" s="58">
        <v>21212</v>
      </c>
    </row>
    <row r="298" spans="1:5" ht="16.5">
      <c r="A298" s="56">
        <v>46315</v>
      </c>
      <c r="B298" s="58">
        <v>17951</v>
      </c>
      <c r="C298" s="58">
        <v>17873</v>
      </c>
      <c r="D298" s="58">
        <v>23918</v>
      </c>
      <c r="E298" s="58">
        <v>18869</v>
      </c>
    </row>
    <row r="299" spans="1:5" ht="16.5">
      <c r="A299" s="56">
        <v>46316</v>
      </c>
      <c r="B299" s="58">
        <v>18184</v>
      </c>
      <c r="C299" s="58">
        <v>17896</v>
      </c>
      <c r="D299" s="58">
        <v>21685</v>
      </c>
      <c r="E299" s="58">
        <v>21192</v>
      </c>
    </row>
    <row r="300" spans="1:5" ht="16.5">
      <c r="A300" s="56">
        <v>46317</v>
      </c>
      <c r="B300" s="58">
        <v>18813</v>
      </c>
      <c r="C300" s="58">
        <v>16739</v>
      </c>
      <c r="D300" s="58">
        <v>21446</v>
      </c>
      <c r="E300" s="58">
        <v>24279</v>
      </c>
    </row>
    <row r="301" spans="1:5" ht="16.5">
      <c r="A301" s="56">
        <v>46318</v>
      </c>
      <c r="B301" s="58">
        <v>16303</v>
      </c>
      <c r="C301" s="58">
        <v>18331</v>
      </c>
      <c r="D301" s="58">
        <v>23743</v>
      </c>
      <c r="E301" s="58">
        <v>24246</v>
      </c>
    </row>
    <row r="302" spans="1:5" ht="16.5">
      <c r="A302" s="56">
        <v>46319</v>
      </c>
      <c r="B302" s="58">
        <v>17037</v>
      </c>
      <c r="C302" s="58">
        <v>18834</v>
      </c>
      <c r="D302" s="58">
        <v>22911</v>
      </c>
      <c r="E302" s="58">
        <v>19979</v>
      </c>
    </row>
    <row r="303" spans="1:5" ht="16.5">
      <c r="A303" s="56">
        <v>46320</v>
      </c>
      <c r="B303" s="58">
        <v>16032</v>
      </c>
      <c r="C303" s="58">
        <v>17395</v>
      </c>
      <c r="D303" s="58">
        <v>22836</v>
      </c>
      <c r="E303" s="58">
        <v>19266</v>
      </c>
    </row>
    <row r="304" spans="1:5" ht="16.5">
      <c r="A304" s="56">
        <v>46321</v>
      </c>
      <c r="B304" s="58">
        <v>16010</v>
      </c>
      <c r="C304" s="58">
        <v>17649</v>
      </c>
      <c r="D304" s="58">
        <v>24367</v>
      </c>
      <c r="E304" s="58">
        <v>20763</v>
      </c>
    </row>
    <row r="305" spans="1:5" ht="16.5">
      <c r="A305" s="56">
        <v>46322</v>
      </c>
      <c r="B305" s="58">
        <v>17900</v>
      </c>
      <c r="C305" s="58">
        <v>17916</v>
      </c>
      <c r="D305" s="58">
        <v>23614</v>
      </c>
      <c r="E305" s="58">
        <v>25170</v>
      </c>
    </row>
    <row r="306" spans="1:5" ht="16.5">
      <c r="A306" s="56">
        <v>46323</v>
      </c>
      <c r="B306" s="58">
        <v>18355</v>
      </c>
      <c r="C306" s="58">
        <v>19355</v>
      </c>
      <c r="D306" s="58">
        <v>21192</v>
      </c>
      <c r="E306" s="58">
        <v>22778</v>
      </c>
    </row>
    <row r="307" spans="1:5" ht="16.5">
      <c r="A307" s="56">
        <v>46324</v>
      </c>
      <c r="B307" s="58">
        <v>17758</v>
      </c>
      <c r="C307" s="58">
        <v>17660</v>
      </c>
      <c r="D307" s="58">
        <v>23577</v>
      </c>
      <c r="E307" s="58">
        <v>18886</v>
      </c>
    </row>
    <row r="308" spans="1:5" ht="16.5">
      <c r="A308" s="56">
        <v>46325</v>
      </c>
      <c r="B308" s="58">
        <v>18007</v>
      </c>
      <c r="C308" s="58">
        <v>19255</v>
      </c>
      <c r="D308" s="58">
        <v>21529</v>
      </c>
      <c r="E308" s="58">
        <v>24765</v>
      </c>
    </row>
    <row r="309" spans="1:5" ht="16.5">
      <c r="A309" s="56">
        <v>46326</v>
      </c>
      <c r="B309" s="58">
        <v>19009</v>
      </c>
      <c r="C309" s="58">
        <v>18550</v>
      </c>
      <c r="D309" s="58">
        <v>24098</v>
      </c>
      <c r="E309" s="58">
        <v>20473</v>
      </c>
    </row>
    <row r="310" spans="1:5" ht="16.5">
      <c r="A310" s="56">
        <v>46327</v>
      </c>
      <c r="B310" s="58">
        <v>17521</v>
      </c>
      <c r="C310" s="58">
        <v>18213</v>
      </c>
      <c r="D310" s="58">
        <v>24278</v>
      </c>
      <c r="E310" s="58">
        <v>19693</v>
      </c>
    </row>
    <row r="311" spans="1:5" ht="16.5">
      <c r="A311" s="56">
        <v>46328</v>
      </c>
      <c r="B311" s="58">
        <v>17896</v>
      </c>
      <c r="C311" s="58">
        <v>16818</v>
      </c>
      <c r="D311" s="58">
        <v>23545</v>
      </c>
      <c r="E311" s="58">
        <v>23771</v>
      </c>
    </row>
    <row r="312" spans="1:5" ht="16.5">
      <c r="A312" s="56">
        <v>46329</v>
      </c>
      <c r="B312" s="58">
        <v>18901</v>
      </c>
      <c r="C312" s="58">
        <v>16604</v>
      </c>
      <c r="D312" s="58">
        <v>24287</v>
      </c>
      <c r="E312" s="58">
        <v>24075</v>
      </c>
    </row>
    <row r="313" spans="1:5" ht="16.5">
      <c r="A313" s="56">
        <v>46330</v>
      </c>
      <c r="B313" s="58">
        <v>17252</v>
      </c>
      <c r="C313" s="58">
        <v>17795</v>
      </c>
      <c r="D313" s="58">
        <v>22579</v>
      </c>
      <c r="E313" s="58">
        <v>24668</v>
      </c>
    </row>
    <row r="314" spans="1:5" ht="16.5">
      <c r="A314" s="56">
        <v>46331</v>
      </c>
      <c r="B314" s="58">
        <v>20077</v>
      </c>
      <c r="C314" s="58">
        <v>19249</v>
      </c>
      <c r="D314" s="58">
        <v>24088</v>
      </c>
      <c r="E314" s="58">
        <v>21829</v>
      </c>
    </row>
    <row r="315" spans="1:5" ht="16.5">
      <c r="A315" s="56">
        <v>46332</v>
      </c>
      <c r="B315" s="58">
        <v>19303</v>
      </c>
      <c r="C315" s="58">
        <v>17972</v>
      </c>
      <c r="D315" s="58">
        <v>21920</v>
      </c>
      <c r="E315" s="58">
        <v>23082</v>
      </c>
    </row>
    <row r="316" spans="1:5" ht="16.5">
      <c r="A316" s="56">
        <v>46333</v>
      </c>
      <c r="B316" s="58">
        <v>17340</v>
      </c>
      <c r="C316" s="58">
        <v>17576</v>
      </c>
      <c r="D316" s="58">
        <v>20157</v>
      </c>
      <c r="E316" s="58">
        <v>23286</v>
      </c>
    </row>
    <row r="317" spans="1:5" ht="16.5">
      <c r="A317" s="56">
        <v>46334</v>
      </c>
      <c r="B317" s="58">
        <v>16605</v>
      </c>
      <c r="C317" s="58">
        <v>16778</v>
      </c>
      <c r="D317" s="58">
        <v>21123</v>
      </c>
      <c r="E317" s="58">
        <v>24252</v>
      </c>
    </row>
    <row r="318" spans="1:5" ht="16.5">
      <c r="A318" s="56">
        <v>46335</v>
      </c>
      <c r="B318" s="58">
        <v>20227</v>
      </c>
      <c r="C318" s="58">
        <v>18793</v>
      </c>
      <c r="D318" s="58">
        <v>22454</v>
      </c>
      <c r="E318" s="58">
        <v>25817</v>
      </c>
    </row>
    <row r="319" spans="1:5" ht="16.5">
      <c r="A319" s="56">
        <v>46336</v>
      </c>
      <c r="B319" s="58">
        <v>18222</v>
      </c>
      <c r="C319" s="58">
        <v>19276</v>
      </c>
      <c r="D319" s="58">
        <v>20536</v>
      </c>
      <c r="E319" s="58">
        <v>20699</v>
      </c>
    </row>
    <row r="320" spans="1:5" ht="16.5">
      <c r="A320" s="56">
        <v>46337</v>
      </c>
      <c r="B320" s="58">
        <v>17743</v>
      </c>
      <c r="C320" s="58">
        <v>18089</v>
      </c>
      <c r="D320" s="58">
        <v>22767</v>
      </c>
      <c r="E320" s="58">
        <v>23198</v>
      </c>
    </row>
    <row r="321" spans="1:5" ht="16.5">
      <c r="A321" s="56">
        <v>46338</v>
      </c>
      <c r="B321" s="58">
        <v>19145</v>
      </c>
      <c r="C321" s="58">
        <v>19287</v>
      </c>
      <c r="D321" s="58">
        <v>22902</v>
      </c>
      <c r="E321" s="58">
        <v>23880</v>
      </c>
    </row>
    <row r="322" spans="1:5" ht="16.5">
      <c r="A322" s="56">
        <v>46339</v>
      </c>
      <c r="B322" s="58">
        <v>20369</v>
      </c>
      <c r="C322" s="58">
        <v>18869</v>
      </c>
      <c r="D322" s="58">
        <v>24320</v>
      </c>
      <c r="E322" s="58">
        <v>26221</v>
      </c>
    </row>
    <row r="323" spans="1:5" ht="16.5">
      <c r="A323" s="56">
        <v>46340</v>
      </c>
      <c r="B323" s="58">
        <v>20301</v>
      </c>
      <c r="C323" s="58">
        <v>19094</v>
      </c>
      <c r="D323" s="58">
        <v>22555</v>
      </c>
      <c r="E323" s="58">
        <v>26372</v>
      </c>
    </row>
    <row r="324" spans="1:5" ht="16.5">
      <c r="A324" s="56">
        <v>46341</v>
      </c>
      <c r="B324" s="58">
        <v>17276</v>
      </c>
      <c r="C324" s="58">
        <v>19177</v>
      </c>
      <c r="D324" s="58">
        <v>21176</v>
      </c>
      <c r="E324" s="58">
        <v>23298</v>
      </c>
    </row>
    <row r="325" spans="1:5" ht="16.5">
      <c r="A325" s="56">
        <v>46342</v>
      </c>
      <c r="B325" s="58">
        <v>18950</v>
      </c>
      <c r="C325" s="58">
        <v>16682</v>
      </c>
      <c r="D325" s="58">
        <v>23768</v>
      </c>
      <c r="E325" s="58">
        <v>24614</v>
      </c>
    </row>
    <row r="326" spans="1:5" ht="16.5">
      <c r="A326" s="56">
        <v>46343</v>
      </c>
      <c r="B326" s="58">
        <v>18187</v>
      </c>
      <c r="C326" s="58">
        <v>18329</v>
      </c>
      <c r="D326" s="58">
        <v>20859</v>
      </c>
      <c r="E326" s="58">
        <v>22601</v>
      </c>
    </row>
    <row r="327" spans="1:5" ht="16.5">
      <c r="A327" s="56">
        <v>46344</v>
      </c>
      <c r="B327" s="58">
        <v>18316</v>
      </c>
      <c r="C327" s="58">
        <v>19054</v>
      </c>
      <c r="D327" s="58">
        <v>21383</v>
      </c>
      <c r="E327" s="58">
        <v>21548</v>
      </c>
    </row>
    <row r="328" spans="1:5" ht="16.5">
      <c r="A328" s="56">
        <v>46345</v>
      </c>
      <c r="B328" s="58">
        <v>20264</v>
      </c>
      <c r="C328" s="58">
        <v>17025</v>
      </c>
      <c r="D328" s="58">
        <v>23878</v>
      </c>
      <c r="E328" s="58">
        <v>25302</v>
      </c>
    </row>
    <row r="329" spans="1:5" ht="16.5">
      <c r="A329" s="56">
        <v>46346</v>
      </c>
      <c r="B329" s="58">
        <v>19816</v>
      </c>
      <c r="C329" s="58">
        <v>19332</v>
      </c>
      <c r="D329" s="58">
        <v>23426</v>
      </c>
      <c r="E329" s="58">
        <v>24638</v>
      </c>
    </row>
    <row r="330" spans="1:5" ht="16.5">
      <c r="A330" s="56">
        <v>46347</v>
      </c>
      <c r="B330" s="58">
        <v>18125</v>
      </c>
      <c r="C330" s="58">
        <v>18881</v>
      </c>
      <c r="D330" s="58">
        <v>23736</v>
      </c>
      <c r="E330" s="58">
        <v>24372</v>
      </c>
    </row>
    <row r="331" spans="1:5" ht="16.5">
      <c r="A331" s="56">
        <v>46348</v>
      </c>
      <c r="B331" s="58">
        <v>18926</v>
      </c>
      <c r="C331" s="58">
        <v>17305</v>
      </c>
      <c r="D331" s="58">
        <v>23506</v>
      </c>
      <c r="E331" s="58">
        <v>22524</v>
      </c>
    </row>
    <row r="332" spans="1:5" ht="16.5">
      <c r="A332" s="56">
        <v>46349</v>
      </c>
      <c r="B332" s="58">
        <v>17982</v>
      </c>
      <c r="C332" s="58">
        <v>16724</v>
      </c>
      <c r="D332" s="58">
        <v>20893</v>
      </c>
      <c r="E332" s="58">
        <v>24394</v>
      </c>
    </row>
    <row r="333" spans="1:5" ht="16.5">
      <c r="A333" s="56">
        <v>46350</v>
      </c>
      <c r="B333" s="58">
        <v>19613</v>
      </c>
      <c r="C333" s="58">
        <v>18243</v>
      </c>
      <c r="D333" s="58">
        <v>22745</v>
      </c>
      <c r="E333" s="58">
        <v>23636</v>
      </c>
    </row>
    <row r="334" spans="1:5" ht="16.5">
      <c r="A334" s="56">
        <v>46351</v>
      </c>
      <c r="B334" s="58">
        <v>19684</v>
      </c>
      <c r="C334" s="58">
        <v>17388</v>
      </c>
      <c r="D334" s="58">
        <v>22612</v>
      </c>
      <c r="E334" s="58">
        <v>25779</v>
      </c>
    </row>
    <row r="335" spans="1:5" ht="16.5">
      <c r="A335" s="56">
        <v>46352</v>
      </c>
      <c r="B335" s="58">
        <v>17930</v>
      </c>
      <c r="C335" s="58">
        <v>17585</v>
      </c>
      <c r="D335" s="58">
        <v>22569</v>
      </c>
      <c r="E335" s="58">
        <v>26655</v>
      </c>
    </row>
    <row r="336" spans="1:5" ht="16.5">
      <c r="A336" s="56">
        <v>46353</v>
      </c>
      <c r="B336" s="58">
        <v>17971</v>
      </c>
      <c r="C336" s="58">
        <v>18801</v>
      </c>
      <c r="D336" s="58">
        <v>23713</v>
      </c>
      <c r="E336" s="58">
        <v>22446</v>
      </c>
    </row>
    <row r="337" spans="1:5" ht="16.5">
      <c r="A337" s="56">
        <v>46354</v>
      </c>
      <c r="B337" s="58">
        <v>21669</v>
      </c>
      <c r="C337" s="58">
        <v>18047</v>
      </c>
      <c r="D337" s="58">
        <v>23938</v>
      </c>
      <c r="E337" s="58">
        <v>27853</v>
      </c>
    </row>
    <row r="338" spans="1:5" ht="16.5">
      <c r="A338" s="56">
        <v>46355</v>
      </c>
      <c r="B338" s="58">
        <v>19476</v>
      </c>
      <c r="C338" s="58">
        <v>17744</v>
      </c>
      <c r="D338" s="58">
        <v>25666</v>
      </c>
      <c r="E338" s="58">
        <v>22230</v>
      </c>
    </row>
    <row r="339" spans="1:5" ht="16.5">
      <c r="A339" s="56">
        <v>46356</v>
      </c>
      <c r="B339" s="58">
        <v>19085</v>
      </c>
      <c r="C339" s="58">
        <v>17531</v>
      </c>
      <c r="D339" s="58">
        <v>23676</v>
      </c>
      <c r="E339" s="58">
        <v>25826</v>
      </c>
    </row>
    <row r="340" spans="1:5" ht="16.5">
      <c r="A340" s="56">
        <v>46357</v>
      </c>
      <c r="B340" s="58">
        <v>19740</v>
      </c>
      <c r="C340" s="58">
        <v>19470</v>
      </c>
      <c r="D340" s="58">
        <v>23071</v>
      </c>
      <c r="E340" s="58">
        <v>27943</v>
      </c>
    </row>
    <row r="341" spans="1:5" ht="16.5">
      <c r="A341" s="56">
        <v>46358</v>
      </c>
      <c r="B341" s="58">
        <v>19266</v>
      </c>
      <c r="C341" s="58">
        <v>16653</v>
      </c>
      <c r="D341" s="58">
        <v>21520</v>
      </c>
      <c r="E341" s="58">
        <v>23639</v>
      </c>
    </row>
    <row r="342" spans="1:5" ht="16.5">
      <c r="A342" s="56">
        <v>46359</v>
      </c>
      <c r="B342" s="58">
        <v>20674</v>
      </c>
      <c r="C342" s="58">
        <v>16961</v>
      </c>
      <c r="D342" s="58">
        <v>25291</v>
      </c>
      <c r="E342" s="58">
        <v>29640</v>
      </c>
    </row>
    <row r="343" spans="1:5" ht="16.5">
      <c r="A343" s="56">
        <v>46360</v>
      </c>
      <c r="B343" s="58">
        <v>19631</v>
      </c>
      <c r="C343" s="58">
        <v>18797</v>
      </c>
      <c r="D343" s="58">
        <v>25785</v>
      </c>
      <c r="E343" s="58">
        <v>28111</v>
      </c>
    </row>
    <row r="344" spans="1:5" ht="16.5">
      <c r="A344" s="56">
        <v>46361</v>
      </c>
      <c r="B344" s="58">
        <v>20429</v>
      </c>
      <c r="C344" s="58">
        <v>17519</v>
      </c>
      <c r="D344" s="58">
        <v>23982</v>
      </c>
      <c r="E344" s="58">
        <v>22941</v>
      </c>
    </row>
    <row r="345" spans="1:5" ht="16.5">
      <c r="A345" s="56">
        <v>46362</v>
      </c>
      <c r="B345" s="58">
        <v>22209</v>
      </c>
      <c r="C345" s="58">
        <v>17097</v>
      </c>
      <c r="D345" s="58">
        <v>23019</v>
      </c>
      <c r="E345" s="58">
        <v>24660</v>
      </c>
    </row>
    <row r="346" spans="1:5" ht="16.5">
      <c r="A346" s="56">
        <v>46363</v>
      </c>
      <c r="B346" s="58">
        <v>21797</v>
      </c>
      <c r="C346" s="58">
        <v>18780</v>
      </c>
      <c r="D346" s="58">
        <v>21408</v>
      </c>
      <c r="E346" s="58">
        <v>25484</v>
      </c>
    </row>
    <row r="347" spans="1:5" ht="16.5">
      <c r="A347" s="56">
        <v>46364</v>
      </c>
      <c r="B347" s="58">
        <v>22283</v>
      </c>
      <c r="C347" s="58">
        <v>17342</v>
      </c>
      <c r="D347" s="58">
        <v>22867</v>
      </c>
      <c r="E347" s="58">
        <v>28350</v>
      </c>
    </row>
    <row r="348" spans="1:5" ht="16.5">
      <c r="A348" s="56">
        <v>46365</v>
      </c>
      <c r="B348" s="58">
        <v>21312</v>
      </c>
      <c r="C348" s="58">
        <v>17144</v>
      </c>
      <c r="D348" s="58">
        <v>23693</v>
      </c>
      <c r="E348" s="58">
        <v>25296</v>
      </c>
    </row>
    <row r="349" spans="1:5" ht="16.5">
      <c r="A349" s="56">
        <v>46366</v>
      </c>
      <c r="B349" s="58">
        <v>21836</v>
      </c>
      <c r="C349" s="58">
        <v>18983</v>
      </c>
      <c r="D349" s="58">
        <v>21353</v>
      </c>
      <c r="E349" s="58">
        <v>24047</v>
      </c>
    </row>
    <row r="350" spans="1:5" ht="16.5">
      <c r="A350" s="56">
        <v>46367</v>
      </c>
      <c r="B350" s="58">
        <v>19432</v>
      </c>
      <c r="C350" s="58">
        <v>19215</v>
      </c>
      <c r="D350" s="58">
        <v>24784</v>
      </c>
      <c r="E350" s="58">
        <v>29348</v>
      </c>
    </row>
    <row r="351" spans="1:5" ht="16.5">
      <c r="A351" s="56">
        <v>46368</v>
      </c>
      <c r="B351" s="58">
        <v>21831</v>
      </c>
      <c r="C351" s="58">
        <v>17925</v>
      </c>
      <c r="D351" s="58">
        <v>22770</v>
      </c>
      <c r="E351" s="58">
        <v>29029</v>
      </c>
    </row>
    <row r="352" spans="1:5" ht="16.5">
      <c r="A352" s="56">
        <v>46369</v>
      </c>
      <c r="B352" s="58">
        <v>21074</v>
      </c>
      <c r="C352" s="58">
        <v>16754</v>
      </c>
      <c r="D352" s="58">
        <v>25802</v>
      </c>
      <c r="E352" s="58">
        <v>24388</v>
      </c>
    </row>
    <row r="353" spans="1:5" ht="16.5">
      <c r="A353" s="56">
        <v>46370</v>
      </c>
      <c r="B353" s="58">
        <v>20913</v>
      </c>
      <c r="C353" s="58">
        <v>18414</v>
      </c>
      <c r="D353" s="58">
        <v>25723</v>
      </c>
      <c r="E353" s="58">
        <v>25661</v>
      </c>
    </row>
    <row r="354" spans="1:5" ht="16.5">
      <c r="A354" s="56">
        <v>46371</v>
      </c>
      <c r="B354" s="58">
        <v>19579</v>
      </c>
      <c r="C354" s="58">
        <v>17371</v>
      </c>
      <c r="D354" s="58">
        <v>23640</v>
      </c>
      <c r="E354" s="58">
        <v>26512</v>
      </c>
    </row>
    <row r="355" spans="1:5" ht="16.5">
      <c r="A355" s="56">
        <v>46372</v>
      </c>
      <c r="B355" s="58">
        <v>22993</v>
      </c>
      <c r="C355" s="58">
        <v>18942</v>
      </c>
      <c r="D355" s="58">
        <v>24656</v>
      </c>
      <c r="E355" s="58">
        <v>29555</v>
      </c>
    </row>
    <row r="356" spans="1:5" ht="16.5">
      <c r="A356" s="56">
        <v>46373</v>
      </c>
      <c r="B356" s="58">
        <v>20612</v>
      </c>
      <c r="C356" s="58">
        <v>17567</v>
      </c>
      <c r="D356" s="58">
        <v>26172</v>
      </c>
      <c r="E356" s="58">
        <v>24001</v>
      </c>
    </row>
    <row r="357" spans="1:5" ht="16.5">
      <c r="A357" s="56">
        <v>46374</v>
      </c>
      <c r="B357" s="58">
        <v>21344</v>
      </c>
      <c r="C357" s="58">
        <v>19050</v>
      </c>
      <c r="D357" s="58">
        <v>22064</v>
      </c>
      <c r="E357" s="58">
        <v>29040</v>
      </c>
    </row>
    <row r="358" spans="1:5" ht="16.5">
      <c r="A358" s="56">
        <v>46375</v>
      </c>
      <c r="B358" s="58">
        <v>19948</v>
      </c>
      <c r="C358" s="58">
        <v>17903</v>
      </c>
      <c r="D358" s="58">
        <v>25903</v>
      </c>
      <c r="E358" s="58">
        <v>29211</v>
      </c>
    </row>
    <row r="359" spans="1:5" ht="16.5">
      <c r="A359" s="56">
        <v>46376</v>
      </c>
      <c r="B359" s="58">
        <v>19888</v>
      </c>
      <c r="C359" s="58">
        <v>17326</v>
      </c>
      <c r="D359" s="58">
        <v>23123</v>
      </c>
      <c r="E359" s="58">
        <v>25444</v>
      </c>
    </row>
    <row r="360" spans="1:5" ht="16.5">
      <c r="A360" s="56">
        <v>46377</v>
      </c>
      <c r="B360" s="58">
        <v>23155</v>
      </c>
      <c r="C360" s="58">
        <v>18528</v>
      </c>
      <c r="D360" s="58">
        <v>22417</v>
      </c>
      <c r="E360" s="58">
        <v>29937</v>
      </c>
    </row>
    <row r="361" spans="1:5" ht="16.5">
      <c r="A361" s="56">
        <v>46378</v>
      </c>
      <c r="B361" s="58">
        <v>22908</v>
      </c>
      <c r="C361" s="58">
        <v>17772</v>
      </c>
      <c r="D361" s="58">
        <v>26438</v>
      </c>
      <c r="E361" s="58">
        <v>29336</v>
      </c>
    </row>
    <row r="362" spans="1:5" ht="16.5">
      <c r="A362" s="56">
        <v>46379</v>
      </c>
      <c r="B362" s="58">
        <v>20044</v>
      </c>
      <c r="C362" s="58">
        <v>17984</v>
      </c>
      <c r="D362" s="58">
        <v>25276</v>
      </c>
      <c r="E362" s="58">
        <v>27510</v>
      </c>
    </row>
    <row r="363" spans="1:5" ht="16.5">
      <c r="A363" s="56">
        <v>46380</v>
      </c>
      <c r="B363" s="58">
        <v>21490</v>
      </c>
      <c r="C363" s="58">
        <v>18507</v>
      </c>
      <c r="D363" s="58">
        <v>21848</v>
      </c>
      <c r="E363" s="58">
        <v>27509</v>
      </c>
    </row>
    <row r="364" spans="1:5" ht="16.5">
      <c r="A364" s="56">
        <v>46381</v>
      </c>
      <c r="B364" s="58">
        <v>21475</v>
      </c>
      <c r="C364" s="58">
        <v>18621</v>
      </c>
      <c r="D364" s="58">
        <v>22815</v>
      </c>
      <c r="E364" s="58">
        <v>25915</v>
      </c>
    </row>
    <row r="365" spans="1:5" ht="16.5">
      <c r="A365" s="56">
        <v>46382</v>
      </c>
      <c r="B365" s="58">
        <v>20319</v>
      </c>
      <c r="C365" s="58">
        <v>18600</v>
      </c>
      <c r="D365" s="58">
        <v>26361</v>
      </c>
      <c r="E365" s="58">
        <v>25016</v>
      </c>
    </row>
    <row r="366" spans="1:5" ht="16.5">
      <c r="A366" s="56">
        <v>46383</v>
      </c>
      <c r="B366" s="58">
        <v>20539</v>
      </c>
      <c r="C366" s="58">
        <v>18305</v>
      </c>
      <c r="D366" s="58">
        <v>25162</v>
      </c>
      <c r="E366" s="58">
        <v>28921</v>
      </c>
    </row>
    <row r="367" spans="1:5" ht="16.5">
      <c r="A367" s="56">
        <v>46384</v>
      </c>
      <c r="B367" s="58">
        <v>20645</v>
      </c>
      <c r="C367" s="58">
        <v>18937</v>
      </c>
      <c r="D367" s="58">
        <v>24152</v>
      </c>
      <c r="E367" s="58">
        <v>30549</v>
      </c>
    </row>
    <row r="368" spans="1:5" ht="16.5">
      <c r="A368" s="56">
        <v>46385</v>
      </c>
      <c r="B368" s="58">
        <v>22218</v>
      </c>
      <c r="C368" s="58">
        <v>19192</v>
      </c>
      <c r="D368" s="58">
        <v>22647</v>
      </c>
      <c r="E368" s="58">
        <v>29220</v>
      </c>
    </row>
    <row r="369" spans="1:5" ht="16.5">
      <c r="A369" s="56">
        <v>46386</v>
      </c>
      <c r="B369" s="58">
        <v>23741</v>
      </c>
      <c r="C369" s="58">
        <v>17699</v>
      </c>
      <c r="D369" s="58">
        <v>25499</v>
      </c>
      <c r="E369" s="58">
        <v>31373</v>
      </c>
    </row>
    <row r="370" spans="1:5" ht="16.5">
      <c r="A370" s="56">
        <v>46387</v>
      </c>
      <c r="B370" s="58">
        <v>24508</v>
      </c>
      <c r="C370" s="58">
        <v>19208</v>
      </c>
      <c r="D370" s="58">
        <v>26231</v>
      </c>
      <c r="E370" s="58">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1" t="s">
        <v>2374</v>
      </c>
    </row>
    <row r="6" spans="1:13">
      <c r="A6" t="s">
        <v>1082</v>
      </c>
      <c r="B6" t="s">
        <v>1083</v>
      </c>
      <c r="C6" t="s">
        <v>1084</v>
      </c>
      <c r="L6" s="62" t="s">
        <v>603</v>
      </c>
      <c r="M6" s="63"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c r="A8" t="s">
        <v>1087</v>
      </c>
      <c r="B8" t="s">
        <v>1088</v>
      </c>
      <c r="C8" t="s">
        <v>1078</v>
      </c>
      <c r="F8" t="str">
        <v>DH</v>
      </c>
      <c r="G8">
        <v>134</v>
      </c>
      <c r="I8" t="str">
        <v>DH</v>
      </c>
      <c r="J8">
        <v>134</v>
      </c>
      <c r="L8" s="67" t="str">
        <v>SP</v>
      </c>
      <c r="M8" s="65">
        <v>227</v>
      </c>
    </row>
    <row r="9" spans="1:13">
      <c r="A9" t="s">
        <v>1089</v>
      </c>
      <c r="B9" t="s">
        <v>1090</v>
      </c>
      <c r="C9" t="s">
        <v>1091</v>
      </c>
      <c r="F9" t="str">
        <v>C</v>
      </c>
      <c r="G9">
        <v>106</v>
      </c>
      <c r="I9" t="str">
        <v>C</v>
      </c>
      <c r="J9">
        <v>106</v>
      </c>
      <c r="L9" s="66" t="str">
        <v>RP</v>
      </c>
      <c r="M9" s="64">
        <v>222</v>
      </c>
    </row>
    <row r="10" spans="1:13">
      <c r="A10" t="s">
        <v>1092</v>
      </c>
      <c r="B10" t="s">
        <v>1093</v>
      </c>
      <c r="C10" t="s">
        <v>1084</v>
      </c>
      <c r="F10" t="str">
        <v>SP</v>
      </c>
      <c r="G10">
        <v>227</v>
      </c>
      <c r="I10" t="str">
        <v>SP</v>
      </c>
      <c r="J10">
        <v>227</v>
      </c>
      <c r="L10" s="67" t="str">
        <v>DH</v>
      </c>
      <c r="M10" s="65">
        <v>134</v>
      </c>
    </row>
    <row r="11" spans="1:13">
      <c r="A11" t="s">
        <v>1094</v>
      </c>
      <c r="B11" t="s">
        <v>1095</v>
      </c>
      <c r="C11" t="s">
        <v>1008</v>
      </c>
      <c r="F11" t="str">
        <v>3B</v>
      </c>
      <c r="G11">
        <v>127</v>
      </c>
      <c r="I11" t="str">
        <v>3B</v>
      </c>
      <c r="J11">
        <v>127</v>
      </c>
      <c r="L11" s="66" t="str">
        <v>3B</v>
      </c>
      <c r="M11" s="64">
        <v>127</v>
      </c>
    </row>
    <row r="12" spans="1:13">
      <c r="A12" t="s">
        <v>1096</v>
      </c>
      <c r="B12" t="s">
        <v>1097</v>
      </c>
      <c r="C12" t="s">
        <v>1072</v>
      </c>
      <c r="F12" t="str">
        <v>SS</v>
      </c>
      <c r="G12">
        <v>85</v>
      </c>
      <c r="I12" t="str">
        <v>SS</v>
      </c>
      <c r="J12">
        <v>85</v>
      </c>
      <c r="L12" s="67" t="str">
        <v>2B</v>
      </c>
      <c r="M12" s="65">
        <v>125</v>
      </c>
    </row>
    <row r="13" spans="1:13">
      <c r="A13" t="s">
        <v>1098</v>
      </c>
      <c r="B13" t="s">
        <v>1080</v>
      </c>
      <c r="C13" t="s">
        <v>1008</v>
      </c>
      <c r="F13" t="str">
        <v>1B</v>
      </c>
      <c r="G13">
        <v>114</v>
      </c>
      <c r="I13" t="str">
        <v>1B</v>
      </c>
      <c r="J13">
        <v>114</v>
      </c>
      <c r="L13" s="66" t="str">
        <v>1B</v>
      </c>
      <c r="M13" s="64">
        <v>114</v>
      </c>
    </row>
    <row r="14" spans="1:13">
      <c r="A14" t="s">
        <v>1099</v>
      </c>
      <c r="B14" t="s">
        <v>1074</v>
      </c>
      <c r="C14" t="s">
        <v>1081</v>
      </c>
      <c r="F14" t="str">
        <v>2B</v>
      </c>
      <c r="G14">
        <v>125</v>
      </c>
      <c r="I14" t="str">
        <v>2B</v>
      </c>
      <c r="J14">
        <v>125</v>
      </c>
      <c r="L14" s="67" t="str">
        <v>C</v>
      </c>
      <c r="M14" s="65">
        <v>106</v>
      </c>
    </row>
    <row r="15" spans="1:13">
      <c r="A15" t="s">
        <v>1100</v>
      </c>
      <c r="B15" t="s">
        <v>1074</v>
      </c>
      <c r="C15" t="s">
        <v>1084</v>
      </c>
      <c r="F15" t="str">
        <v>RP</v>
      </c>
      <c r="G15">
        <v>222</v>
      </c>
      <c r="I15" t="str">
        <v>RP</v>
      </c>
      <c r="J15">
        <v>222</v>
      </c>
      <c r="L15" s="66" t="str">
        <v>SS</v>
      </c>
      <c r="M15" s="64">
        <v>85</v>
      </c>
    </row>
    <row r="16" spans="1:13">
      <c r="A16" t="s">
        <v>1101</v>
      </c>
      <c r="B16" t="s">
        <v>1102</v>
      </c>
      <c r="C16" t="s">
        <v>1008</v>
      </c>
    </row>
    <row r="17" spans="1:7">
      <c r="A17" t="s">
        <v>1103</v>
      </c>
      <c r="B17" t="s">
        <v>1102</v>
      </c>
      <c r="C17" t="s">
        <v>1081</v>
      </c>
    </row>
    <row r="18" spans="1:7" ht="15">
      <c r="A18" t="s">
        <v>1104</v>
      </c>
      <c r="B18" t="s">
        <v>1105</v>
      </c>
      <c r="C18" t="s">
        <v>1106</v>
      </c>
      <c r="E18" s="61"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1" t="s">
        <v>2377</v>
      </c>
    </row>
    <row r="32" spans="1:7">
      <c r="A32" t="s">
        <v>1128</v>
      </c>
      <c r="B32" t="s">
        <v>1129</v>
      </c>
      <c r="C32" t="s">
        <v>1081</v>
      </c>
    </row>
    <row r="33" spans="1:6">
      <c r="A33" t="s">
        <v>1130</v>
      </c>
      <c r="B33" t="s">
        <v>1131</v>
      </c>
      <c r="C33" t="s">
        <v>1132</v>
      </c>
      <c r="E33" s="62" t="str" cm="1">
        <f t="array" ref="E33:F42">_xlfn._xlws.PY(3,0,Table11[#All])</f>
        <v>Position</v>
      </c>
      <c r="F33" s="63" t="str">
        <v>Name</v>
      </c>
    </row>
    <row r="34" spans="1:6">
      <c r="A34" t="s">
        <v>1133</v>
      </c>
      <c r="B34" t="s">
        <v>1114</v>
      </c>
      <c r="C34" t="s">
        <v>1084</v>
      </c>
      <c r="E34" s="66" t="str">
        <v>OF</v>
      </c>
      <c r="F34" s="64">
        <v>294</v>
      </c>
    </row>
    <row r="35" spans="1:6">
      <c r="A35" t="s">
        <v>1134</v>
      </c>
      <c r="B35" t="s">
        <v>1086</v>
      </c>
      <c r="C35" t="s">
        <v>1008</v>
      </c>
      <c r="E35" s="67" t="str">
        <v>SP</v>
      </c>
      <c r="F35" s="65">
        <v>227</v>
      </c>
    </row>
    <row r="36" spans="1:6">
      <c r="A36" t="s">
        <v>1135</v>
      </c>
      <c r="B36" t="s">
        <v>1125</v>
      </c>
      <c r="C36" t="s">
        <v>1084</v>
      </c>
      <c r="E36" s="66" t="str">
        <v>RP</v>
      </c>
      <c r="F36" s="64">
        <v>222</v>
      </c>
    </row>
    <row r="37" spans="1:6">
      <c r="A37" t="s">
        <v>1136</v>
      </c>
      <c r="B37" t="s">
        <v>1137</v>
      </c>
      <c r="C37" t="s">
        <v>542</v>
      </c>
      <c r="E37" s="67" t="str">
        <v>DH</v>
      </c>
      <c r="F37" s="65">
        <v>134</v>
      </c>
    </row>
    <row r="38" spans="1:6">
      <c r="A38" t="s">
        <v>1138</v>
      </c>
      <c r="B38" t="s">
        <v>1088</v>
      </c>
      <c r="C38" t="s">
        <v>1084</v>
      </c>
      <c r="E38" s="66" t="str">
        <v>3B</v>
      </c>
      <c r="F38" s="64">
        <v>127</v>
      </c>
    </row>
    <row r="39" spans="1:6">
      <c r="A39" t="s">
        <v>1139</v>
      </c>
      <c r="B39" t="s">
        <v>1111</v>
      </c>
      <c r="C39" t="s">
        <v>1140</v>
      </c>
      <c r="E39" s="67" t="str">
        <v>2B</v>
      </c>
      <c r="F39" s="65">
        <v>125</v>
      </c>
    </row>
    <row r="40" spans="1:6">
      <c r="A40" t="s">
        <v>1141</v>
      </c>
      <c r="B40" t="s">
        <v>1071</v>
      </c>
      <c r="C40" t="s">
        <v>1081</v>
      </c>
      <c r="E40" s="66" t="str">
        <v>1B</v>
      </c>
      <c r="F40" s="64">
        <v>114</v>
      </c>
    </row>
    <row r="41" spans="1:6">
      <c r="A41" t="s">
        <v>1142</v>
      </c>
      <c r="B41" t="s">
        <v>1131</v>
      </c>
      <c r="C41" t="s">
        <v>1106</v>
      </c>
      <c r="E41" s="67" t="str">
        <v>C</v>
      </c>
      <c r="F41" s="65">
        <v>106</v>
      </c>
    </row>
    <row r="42" spans="1:6">
      <c r="A42" t="s">
        <v>1143</v>
      </c>
      <c r="B42" t="s">
        <v>1125</v>
      </c>
      <c r="C42" t="s">
        <v>1106</v>
      </c>
      <c r="E42" s="66" t="str">
        <v>SS</v>
      </c>
      <c r="F42" s="64">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50">
        <v>36986</v>
      </c>
      <c r="H2" t="s">
        <v>615</v>
      </c>
      <c r="I2" t="s">
        <v>748</v>
      </c>
      <c r="J2" t="s">
        <v>867</v>
      </c>
      <c r="K2" t="s">
        <v>749</v>
      </c>
      <c r="L2" t="s">
        <v>750</v>
      </c>
    </row>
    <row r="3" spans="1:12">
      <c r="A3">
        <v>81</v>
      </c>
      <c r="B3" t="s">
        <v>751</v>
      </c>
      <c r="C3" t="s">
        <v>752</v>
      </c>
      <c r="D3" t="s">
        <v>662</v>
      </c>
      <c r="E3" t="s">
        <v>753</v>
      </c>
      <c r="F3" t="s">
        <v>754</v>
      </c>
      <c r="G3" s="50">
        <v>35408</v>
      </c>
      <c r="H3" t="s">
        <v>615</v>
      </c>
      <c r="I3" t="s">
        <v>755</v>
      </c>
      <c r="J3" t="s">
        <v>868</v>
      </c>
      <c r="K3" t="s">
        <v>756</v>
      </c>
      <c r="L3" t="s">
        <v>757</v>
      </c>
    </row>
    <row r="4" spans="1:12">
      <c r="A4">
        <v>9</v>
      </c>
      <c r="B4" t="s">
        <v>758</v>
      </c>
      <c r="C4" t="s">
        <v>759</v>
      </c>
      <c r="D4" t="s">
        <v>662</v>
      </c>
      <c r="E4" t="s">
        <v>746</v>
      </c>
      <c r="F4" t="s">
        <v>760</v>
      </c>
      <c r="G4" s="50">
        <v>35366</v>
      </c>
      <c r="H4" t="s">
        <v>51</v>
      </c>
      <c r="I4" t="s">
        <v>761</v>
      </c>
      <c r="J4" t="s">
        <v>867</v>
      </c>
      <c r="K4" t="s">
        <v>762</v>
      </c>
      <c r="L4" t="s">
        <v>763</v>
      </c>
    </row>
    <row r="5" spans="1:12">
      <c r="A5">
        <v>14</v>
      </c>
      <c r="B5" t="s">
        <v>764</v>
      </c>
      <c r="C5" t="s">
        <v>765</v>
      </c>
      <c r="D5" t="s">
        <v>548</v>
      </c>
      <c r="E5" t="s">
        <v>753</v>
      </c>
      <c r="F5" t="s">
        <v>766</v>
      </c>
      <c r="G5" s="50">
        <v>37490</v>
      </c>
      <c r="H5" t="s">
        <v>51</v>
      </c>
      <c r="I5" t="s">
        <v>767</v>
      </c>
      <c r="J5" t="s">
        <v>869</v>
      </c>
      <c r="K5" t="s">
        <v>749</v>
      </c>
      <c r="L5" t="s">
        <v>768</v>
      </c>
    </row>
    <row r="6" spans="1:12">
      <c r="A6">
        <v>59</v>
      </c>
      <c r="B6" t="s">
        <v>769</v>
      </c>
      <c r="C6" t="s">
        <v>770</v>
      </c>
      <c r="D6" t="s">
        <v>662</v>
      </c>
      <c r="E6" t="s">
        <v>653</v>
      </c>
      <c r="F6" t="s">
        <v>636</v>
      </c>
      <c r="G6" s="50">
        <v>34613</v>
      </c>
      <c r="H6" t="s">
        <v>615</v>
      </c>
      <c r="I6" t="s">
        <v>771</v>
      </c>
      <c r="J6" t="s">
        <v>869</v>
      </c>
      <c r="K6" t="s">
        <v>772</v>
      </c>
      <c r="L6" t="s">
        <v>773</v>
      </c>
    </row>
    <row r="7" spans="1:12">
      <c r="A7">
        <v>15</v>
      </c>
      <c r="B7" t="s">
        <v>774</v>
      </c>
      <c r="C7" t="s">
        <v>775</v>
      </c>
      <c r="D7" t="s">
        <v>548</v>
      </c>
      <c r="E7" t="s">
        <v>776</v>
      </c>
      <c r="F7" t="s">
        <v>777</v>
      </c>
      <c r="G7" s="50">
        <v>35455</v>
      </c>
      <c r="H7" t="s">
        <v>615</v>
      </c>
      <c r="I7" t="s">
        <v>778</v>
      </c>
      <c r="J7" t="s">
        <v>867</v>
      </c>
      <c r="K7" t="s">
        <v>762</v>
      </c>
      <c r="L7" t="s">
        <v>750</v>
      </c>
    </row>
    <row r="8" spans="1:12">
      <c r="A8">
        <v>37</v>
      </c>
      <c r="B8" t="s">
        <v>752</v>
      </c>
      <c r="C8" t="s">
        <v>779</v>
      </c>
      <c r="D8" t="s">
        <v>612</v>
      </c>
      <c r="E8" t="s">
        <v>780</v>
      </c>
      <c r="F8" t="s">
        <v>781</v>
      </c>
      <c r="G8" s="50">
        <v>34108</v>
      </c>
      <c r="H8" t="s">
        <v>615</v>
      </c>
      <c r="I8" t="s">
        <v>782</v>
      </c>
      <c r="J8" t="s">
        <v>868</v>
      </c>
      <c r="K8" t="s">
        <v>756</v>
      </c>
      <c r="L8" t="s">
        <v>783</v>
      </c>
    </row>
    <row r="9" spans="1:12">
      <c r="A9">
        <v>86</v>
      </c>
      <c r="B9" t="s">
        <v>758</v>
      </c>
      <c r="C9" t="s">
        <v>784</v>
      </c>
      <c r="D9" t="s">
        <v>662</v>
      </c>
      <c r="E9" t="s">
        <v>653</v>
      </c>
      <c r="F9" t="s">
        <v>785</v>
      </c>
      <c r="G9" s="50">
        <v>37025</v>
      </c>
      <c r="H9" t="s">
        <v>615</v>
      </c>
      <c r="I9" t="s">
        <v>786</v>
      </c>
      <c r="J9" t="s">
        <v>868</v>
      </c>
      <c r="K9" t="s">
        <v>787</v>
      </c>
      <c r="L9" t="s">
        <v>788</v>
      </c>
    </row>
    <row r="10" spans="1:12">
      <c r="A10">
        <v>43</v>
      </c>
      <c r="B10" t="s">
        <v>789</v>
      </c>
      <c r="C10" t="s">
        <v>784</v>
      </c>
      <c r="D10" t="s">
        <v>548</v>
      </c>
      <c r="E10" t="s">
        <v>790</v>
      </c>
      <c r="F10" t="s">
        <v>689</v>
      </c>
      <c r="G10" s="50">
        <v>36447</v>
      </c>
      <c r="H10" t="s">
        <v>615</v>
      </c>
      <c r="I10" t="s">
        <v>786</v>
      </c>
      <c r="J10" t="s">
        <v>868</v>
      </c>
      <c r="K10" t="s">
        <v>749</v>
      </c>
      <c r="L10" t="s">
        <v>757</v>
      </c>
    </row>
    <row r="11" spans="1:12">
      <c r="A11">
        <v>91</v>
      </c>
      <c r="B11" t="s">
        <v>791</v>
      </c>
      <c r="C11" t="s">
        <v>792</v>
      </c>
      <c r="D11" t="s">
        <v>662</v>
      </c>
      <c r="E11" t="s">
        <v>790</v>
      </c>
      <c r="F11" t="s">
        <v>793</v>
      </c>
      <c r="G11" s="50">
        <v>36005</v>
      </c>
      <c r="H11" t="s">
        <v>615</v>
      </c>
      <c r="I11" t="s">
        <v>794</v>
      </c>
      <c r="J11" t="s">
        <v>866</v>
      </c>
      <c r="K11" t="s">
        <v>795</v>
      </c>
      <c r="L11" t="s">
        <v>763</v>
      </c>
    </row>
    <row r="12" spans="1:12">
      <c r="A12">
        <v>2</v>
      </c>
      <c r="B12" t="s">
        <v>796</v>
      </c>
      <c r="C12" t="s">
        <v>797</v>
      </c>
      <c r="D12" t="s">
        <v>548</v>
      </c>
      <c r="E12" t="s">
        <v>746</v>
      </c>
      <c r="F12" t="s">
        <v>798</v>
      </c>
      <c r="G12" s="50">
        <v>36900</v>
      </c>
      <c r="H12" t="s">
        <v>615</v>
      </c>
      <c r="I12" t="s">
        <v>799</v>
      </c>
      <c r="J12" t="s">
        <v>869</v>
      </c>
      <c r="K12" t="s">
        <v>800</v>
      </c>
      <c r="L12" t="s">
        <v>768</v>
      </c>
    </row>
    <row r="13" spans="1:12">
      <c r="A13">
        <v>21</v>
      </c>
      <c r="B13" t="s">
        <v>801</v>
      </c>
      <c r="C13" t="s">
        <v>802</v>
      </c>
      <c r="D13" t="s">
        <v>662</v>
      </c>
      <c r="E13" t="s">
        <v>753</v>
      </c>
      <c r="F13" t="s">
        <v>803</v>
      </c>
      <c r="G13" s="50">
        <v>35276</v>
      </c>
      <c r="H13" t="s">
        <v>615</v>
      </c>
      <c r="I13" t="s">
        <v>804</v>
      </c>
      <c r="J13" t="s">
        <v>868</v>
      </c>
      <c r="K13" t="s">
        <v>805</v>
      </c>
      <c r="L13" t="s">
        <v>757</v>
      </c>
    </row>
    <row r="14" spans="1:12">
      <c r="A14">
        <v>34</v>
      </c>
      <c r="B14" t="s">
        <v>806</v>
      </c>
      <c r="C14" t="s">
        <v>807</v>
      </c>
      <c r="D14" t="s">
        <v>662</v>
      </c>
      <c r="E14" t="s">
        <v>776</v>
      </c>
      <c r="F14" t="s">
        <v>808</v>
      </c>
      <c r="G14" s="50">
        <v>35690</v>
      </c>
      <c r="H14" t="s">
        <v>615</v>
      </c>
      <c r="I14" t="s">
        <v>809</v>
      </c>
      <c r="J14" t="s">
        <v>870</v>
      </c>
      <c r="K14" t="s">
        <v>810</v>
      </c>
      <c r="L14" t="s">
        <v>788</v>
      </c>
    </row>
    <row r="15" spans="1:12">
      <c r="A15">
        <v>25</v>
      </c>
      <c r="B15" t="s">
        <v>811</v>
      </c>
      <c r="C15" t="s">
        <v>812</v>
      </c>
      <c r="D15" t="s">
        <v>548</v>
      </c>
      <c r="E15" t="s">
        <v>753</v>
      </c>
      <c r="F15" t="s">
        <v>813</v>
      </c>
      <c r="G15" s="50">
        <v>35785</v>
      </c>
      <c r="H15" t="s">
        <v>51</v>
      </c>
      <c r="I15" t="s">
        <v>814</v>
      </c>
      <c r="J15" t="s">
        <v>871</v>
      </c>
      <c r="K15" t="s">
        <v>815</v>
      </c>
      <c r="L15" t="s">
        <v>763</v>
      </c>
    </row>
    <row r="16" spans="1:12">
      <c r="A16">
        <v>10</v>
      </c>
      <c r="B16" t="s">
        <v>816</v>
      </c>
      <c r="C16" t="s">
        <v>817</v>
      </c>
      <c r="D16" t="s">
        <v>662</v>
      </c>
      <c r="E16" t="s">
        <v>753</v>
      </c>
      <c r="F16" t="s">
        <v>813</v>
      </c>
      <c r="G16" s="50">
        <v>34042</v>
      </c>
      <c r="H16" t="s">
        <v>615</v>
      </c>
      <c r="I16" t="s">
        <v>818</v>
      </c>
      <c r="J16" t="s">
        <v>872</v>
      </c>
      <c r="K16" t="s">
        <v>819</v>
      </c>
      <c r="L16" t="s">
        <v>788</v>
      </c>
    </row>
    <row r="17" spans="1:12">
      <c r="A17">
        <v>29</v>
      </c>
      <c r="B17" t="s">
        <v>764</v>
      </c>
      <c r="C17" t="s">
        <v>820</v>
      </c>
      <c r="D17" t="s">
        <v>662</v>
      </c>
      <c r="E17" t="s">
        <v>780</v>
      </c>
      <c r="F17" t="s">
        <v>798</v>
      </c>
      <c r="G17" s="50">
        <v>33526</v>
      </c>
      <c r="H17" t="s">
        <v>615</v>
      </c>
      <c r="I17" t="s">
        <v>821</v>
      </c>
      <c r="J17" t="s">
        <v>869</v>
      </c>
      <c r="K17" t="s">
        <v>822</v>
      </c>
      <c r="L17" t="s">
        <v>823</v>
      </c>
    </row>
    <row r="18" spans="1:12">
      <c r="A18">
        <v>30</v>
      </c>
      <c r="B18" t="s">
        <v>769</v>
      </c>
      <c r="C18" t="s">
        <v>824</v>
      </c>
      <c r="D18" t="s">
        <v>612</v>
      </c>
      <c r="E18" t="s">
        <v>825</v>
      </c>
      <c r="F18" t="s">
        <v>826</v>
      </c>
      <c r="G18" s="50">
        <v>36147</v>
      </c>
      <c r="H18" t="s">
        <v>615</v>
      </c>
      <c r="I18" t="s">
        <v>827</v>
      </c>
      <c r="J18" t="s">
        <v>869</v>
      </c>
      <c r="K18" t="s">
        <v>828</v>
      </c>
      <c r="L18" t="s">
        <v>763</v>
      </c>
    </row>
    <row r="19" spans="1:12">
      <c r="A19">
        <v>85</v>
      </c>
      <c r="B19" t="s">
        <v>769</v>
      </c>
      <c r="C19" t="s">
        <v>829</v>
      </c>
      <c r="D19" t="s">
        <v>548</v>
      </c>
      <c r="E19" t="s">
        <v>746</v>
      </c>
      <c r="F19" t="s">
        <v>830</v>
      </c>
      <c r="G19" s="50">
        <v>37445</v>
      </c>
      <c r="H19" t="s">
        <v>615</v>
      </c>
      <c r="I19" t="s">
        <v>831</v>
      </c>
      <c r="J19" t="s">
        <v>873</v>
      </c>
      <c r="K19" t="s">
        <v>832</v>
      </c>
      <c r="L19" t="s">
        <v>833</v>
      </c>
    </row>
    <row r="20" spans="1:12">
      <c r="A20">
        <v>74</v>
      </c>
      <c r="B20" t="s">
        <v>834</v>
      </c>
      <c r="C20" t="s">
        <v>835</v>
      </c>
      <c r="D20" t="s">
        <v>548</v>
      </c>
      <c r="E20" t="s">
        <v>776</v>
      </c>
      <c r="F20" t="s">
        <v>781</v>
      </c>
      <c r="G20" s="50">
        <v>34455</v>
      </c>
      <c r="H20" t="s">
        <v>615</v>
      </c>
      <c r="I20" t="s">
        <v>836</v>
      </c>
      <c r="J20" t="s">
        <v>874</v>
      </c>
      <c r="K20" t="s">
        <v>837</v>
      </c>
      <c r="L20" t="s">
        <v>838</v>
      </c>
    </row>
    <row r="21" spans="1:12">
      <c r="A21">
        <v>1</v>
      </c>
      <c r="B21" t="s">
        <v>839</v>
      </c>
      <c r="C21" t="s">
        <v>840</v>
      </c>
      <c r="D21" t="s">
        <v>612</v>
      </c>
      <c r="E21" t="s">
        <v>776</v>
      </c>
      <c r="F21" t="s">
        <v>841</v>
      </c>
      <c r="G21" s="50">
        <v>36123</v>
      </c>
      <c r="H21" t="s">
        <v>615</v>
      </c>
      <c r="I21" t="s">
        <v>842</v>
      </c>
      <c r="J21" t="s">
        <v>875</v>
      </c>
      <c r="K21" t="s">
        <v>815</v>
      </c>
      <c r="L21" t="s">
        <v>843</v>
      </c>
    </row>
    <row r="22" spans="1:12">
      <c r="A22">
        <v>72</v>
      </c>
      <c r="B22" t="s">
        <v>844</v>
      </c>
      <c r="C22" t="s">
        <v>845</v>
      </c>
      <c r="D22" t="s">
        <v>662</v>
      </c>
      <c r="E22" t="s">
        <v>825</v>
      </c>
      <c r="F22" t="s">
        <v>846</v>
      </c>
      <c r="G22" s="50">
        <v>35733</v>
      </c>
      <c r="H22" t="s">
        <v>51</v>
      </c>
      <c r="I22" t="s">
        <v>847</v>
      </c>
      <c r="J22" t="s">
        <v>876</v>
      </c>
      <c r="K22" t="s">
        <v>848</v>
      </c>
      <c r="L22" t="s">
        <v>849</v>
      </c>
    </row>
    <row r="23" spans="1:12">
      <c r="A23">
        <v>7</v>
      </c>
      <c r="B23" t="s">
        <v>850</v>
      </c>
      <c r="C23" t="s">
        <v>851</v>
      </c>
      <c r="D23" t="s">
        <v>662</v>
      </c>
      <c r="E23" t="s">
        <v>780</v>
      </c>
      <c r="F23" t="s">
        <v>852</v>
      </c>
      <c r="G23" s="50">
        <v>36419</v>
      </c>
      <c r="H23" t="s">
        <v>615</v>
      </c>
      <c r="I23" t="s">
        <v>853</v>
      </c>
      <c r="J23" t="s">
        <v>866</v>
      </c>
      <c r="K23" t="s">
        <v>832</v>
      </c>
      <c r="L23" t="s">
        <v>763</v>
      </c>
    </row>
    <row r="24" spans="1:12">
      <c r="A24">
        <v>19</v>
      </c>
      <c r="B24" t="s">
        <v>854</v>
      </c>
      <c r="C24" t="s">
        <v>855</v>
      </c>
      <c r="D24" t="s">
        <v>662</v>
      </c>
      <c r="E24" t="s">
        <v>746</v>
      </c>
      <c r="F24" t="s">
        <v>830</v>
      </c>
      <c r="G24" s="50">
        <v>35775</v>
      </c>
      <c r="H24" t="s">
        <v>615</v>
      </c>
      <c r="I24" t="s">
        <v>853</v>
      </c>
      <c r="J24" t="s">
        <v>866</v>
      </c>
      <c r="K24" t="s">
        <v>856</v>
      </c>
      <c r="L24" t="s">
        <v>788</v>
      </c>
    </row>
    <row r="25" spans="1:12">
      <c r="A25">
        <v>16</v>
      </c>
      <c r="B25" t="s">
        <v>857</v>
      </c>
      <c r="C25" t="s">
        <v>858</v>
      </c>
      <c r="D25" t="s">
        <v>662</v>
      </c>
      <c r="E25" t="s">
        <v>653</v>
      </c>
      <c r="F25" t="s">
        <v>859</v>
      </c>
      <c r="G25" s="50">
        <v>34161</v>
      </c>
      <c r="H25" t="s">
        <v>51</v>
      </c>
      <c r="I25" t="s">
        <v>860</v>
      </c>
      <c r="J25" t="s">
        <v>877</v>
      </c>
      <c r="K25" t="s">
        <v>819</v>
      </c>
      <c r="L25" t="s">
        <v>788</v>
      </c>
    </row>
    <row r="26" spans="1:12">
      <c r="A26">
        <v>8</v>
      </c>
      <c r="B26" t="s">
        <v>861</v>
      </c>
      <c r="C26" t="s">
        <v>862</v>
      </c>
      <c r="D26" t="s">
        <v>548</v>
      </c>
      <c r="E26" t="s">
        <v>746</v>
      </c>
      <c r="F26" t="s">
        <v>863</v>
      </c>
      <c r="G26" s="50">
        <v>35630</v>
      </c>
      <c r="H26" t="s">
        <v>615</v>
      </c>
      <c r="I26" t="s">
        <v>864</v>
      </c>
      <c r="J26" t="s">
        <v>868</v>
      </c>
      <c r="K26" t="s">
        <v>865</v>
      </c>
      <c r="L26" t="s">
        <v>757</v>
      </c>
    </row>
    <row r="30" spans="1:12">
      <c r="C30" t="s">
        <v>879</v>
      </c>
    </row>
    <row r="32" spans="1:12">
      <c r="C32" s="51" t="s">
        <v>608</v>
      </c>
      <c r="D32" t="s">
        <v>878</v>
      </c>
      <c r="E32" t="s">
        <v>734</v>
      </c>
    </row>
    <row r="33" spans="3:12">
      <c r="C33" t="s">
        <v>868</v>
      </c>
      <c r="D33">
        <v>6</v>
      </c>
      <c r="E33" s="54">
        <v>0.24</v>
      </c>
    </row>
    <row r="34" spans="3:12">
      <c r="C34" t="s">
        <v>869</v>
      </c>
      <c r="D34">
        <v>5</v>
      </c>
      <c r="E34" s="54">
        <v>0.2</v>
      </c>
    </row>
    <row r="35" spans="3:12">
      <c r="C35" t="s">
        <v>867</v>
      </c>
      <c r="D35">
        <v>3</v>
      </c>
      <c r="E35" s="54">
        <v>0.12</v>
      </c>
    </row>
    <row r="36" spans="3:12">
      <c r="C36" t="s">
        <v>866</v>
      </c>
      <c r="D36">
        <v>3</v>
      </c>
      <c r="E36" s="54">
        <v>0.12</v>
      </c>
    </row>
    <row r="37" spans="3:12">
      <c r="C37" t="s">
        <v>870</v>
      </c>
      <c r="D37">
        <v>1</v>
      </c>
      <c r="E37" s="54">
        <v>0.04</v>
      </c>
    </row>
    <row r="38" spans="3:12">
      <c r="C38" t="s">
        <v>875</v>
      </c>
      <c r="D38">
        <v>1</v>
      </c>
      <c r="E38" s="54">
        <v>0.04</v>
      </c>
    </row>
    <row r="39" spans="3:12">
      <c r="C39" t="s">
        <v>874</v>
      </c>
      <c r="D39">
        <v>1</v>
      </c>
      <c r="E39" s="54">
        <v>0.04</v>
      </c>
      <c r="I39" s="55" t="s">
        <v>880</v>
      </c>
      <c r="J39" s="55" t="s">
        <v>603</v>
      </c>
      <c r="K39" s="55" t="s">
        <v>608</v>
      </c>
      <c r="L39" s="55" t="s">
        <v>881</v>
      </c>
    </row>
    <row r="40" spans="3:12">
      <c r="C40" t="s">
        <v>877</v>
      </c>
      <c r="D40">
        <v>1</v>
      </c>
      <c r="E40" s="54">
        <v>0.04</v>
      </c>
      <c r="I40" t="s">
        <v>882</v>
      </c>
      <c r="J40" t="s">
        <v>883</v>
      </c>
      <c r="K40" t="s">
        <v>809</v>
      </c>
      <c r="L40" t="s">
        <v>884</v>
      </c>
    </row>
    <row r="41" spans="3:12">
      <c r="C41" t="s">
        <v>876</v>
      </c>
      <c r="D41">
        <v>1</v>
      </c>
      <c r="E41" s="54">
        <v>0.04</v>
      </c>
      <c r="I41" t="s">
        <v>885</v>
      </c>
      <c r="J41" t="s">
        <v>883</v>
      </c>
      <c r="K41" t="s">
        <v>886</v>
      </c>
      <c r="L41" t="s">
        <v>887</v>
      </c>
    </row>
    <row r="42" spans="3:12">
      <c r="C42" t="s">
        <v>872</v>
      </c>
      <c r="D42">
        <v>1</v>
      </c>
      <c r="E42" s="54">
        <v>0.04</v>
      </c>
      <c r="I42" t="s">
        <v>888</v>
      </c>
      <c r="J42" t="s">
        <v>883</v>
      </c>
      <c r="K42" t="s">
        <v>886</v>
      </c>
      <c r="L42" t="s">
        <v>887</v>
      </c>
    </row>
    <row r="43" spans="3:12">
      <c r="C43" t="s">
        <v>873</v>
      </c>
      <c r="D43">
        <v>1</v>
      </c>
      <c r="E43" s="54">
        <v>0.04</v>
      </c>
      <c r="I43" t="s">
        <v>889</v>
      </c>
      <c r="J43" t="s">
        <v>883</v>
      </c>
      <c r="K43" t="s">
        <v>890</v>
      </c>
      <c r="L43" t="s">
        <v>887</v>
      </c>
    </row>
    <row r="44" spans="3:12">
      <c r="C44" t="s">
        <v>871</v>
      </c>
      <c r="D44">
        <v>1</v>
      </c>
      <c r="E44" s="54">
        <v>0.04</v>
      </c>
      <c r="I44" t="s">
        <v>891</v>
      </c>
      <c r="J44" t="s">
        <v>883</v>
      </c>
      <c r="K44" t="s">
        <v>892</v>
      </c>
      <c r="L44" t="s">
        <v>893</v>
      </c>
    </row>
    <row r="45" spans="3:12">
      <c r="C45" t="s">
        <v>733</v>
      </c>
      <c r="D45">
        <v>25</v>
      </c>
      <c r="E45" s="54">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1" t="s">
        <v>881</v>
      </c>
      <c r="C50" t="s">
        <v>925</v>
      </c>
      <c r="D50" t="s">
        <v>926</v>
      </c>
      <c r="I50" t="s">
        <v>902</v>
      </c>
      <c r="J50" t="s">
        <v>883</v>
      </c>
      <c r="K50" t="s">
        <v>903</v>
      </c>
      <c r="L50" t="s">
        <v>904</v>
      </c>
    </row>
    <row r="51" spans="2:12">
      <c r="B51" t="s">
        <v>904</v>
      </c>
      <c r="C51">
        <v>5</v>
      </c>
      <c r="D51" s="52">
        <v>0.2</v>
      </c>
      <c r="I51" t="s">
        <v>905</v>
      </c>
      <c r="J51" t="s">
        <v>883</v>
      </c>
      <c r="K51" t="s">
        <v>821</v>
      </c>
      <c r="L51" t="s">
        <v>904</v>
      </c>
    </row>
    <row r="52" spans="2:12">
      <c r="B52" t="s">
        <v>900</v>
      </c>
      <c r="C52">
        <v>5</v>
      </c>
      <c r="D52" s="52">
        <v>0.2</v>
      </c>
      <c r="I52" t="s">
        <v>906</v>
      </c>
      <c r="J52" t="s">
        <v>883</v>
      </c>
      <c r="K52" t="s">
        <v>818</v>
      </c>
      <c r="L52" t="s">
        <v>872</v>
      </c>
    </row>
    <row r="53" spans="2:12">
      <c r="B53" t="s">
        <v>897</v>
      </c>
      <c r="C53">
        <v>3</v>
      </c>
      <c r="D53" s="52">
        <v>0.12</v>
      </c>
      <c r="I53" t="s">
        <v>907</v>
      </c>
      <c r="J53" t="s">
        <v>883</v>
      </c>
      <c r="K53" t="s">
        <v>860</v>
      </c>
      <c r="L53" t="s">
        <v>908</v>
      </c>
    </row>
    <row r="54" spans="2:12">
      <c r="B54" t="s">
        <v>887</v>
      </c>
      <c r="C54">
        <v>3</v>
      </c>
      <c r="D54" s="52">
        <v>0.12</v>
      </c>
      <c r="I54" t="s">
        <v>909</v>
      </c>
      <c r="J54" t="s">
        <v>910</v>
      </c>
      <c r="K54" t="s">
        <v>786</v>
      </c>
      <c r="L54" t="s">
        <v>900</v>
      </c>
    </row>
    <row r="55" spans="2:12">
      <c r="B55" t="s">
        <v>884</v>
      </c>
      <c r="C55">
        <v>2</v>
      </c>
      <c r="D55" s="52">
        <v>0.08</v>
      </c>
      <c r="I55" t="s">
        <v>911</v>
      </c>
      <c r="J55" t="s">
        <v>910</v>
      </c>
      <c r="K55" t="s">
        <v>864</v>
      </c>
      <c r="L55" t="s">
        <v>900</v>
      </c>
    </row>
    <row r="56" spans="2:12">
      <c r="B56" t="s">
        <v>875</v>
      </c>
      <c r="C56">
        <v>1</v>
      </c>
      <c r="D56" s="52">
        <v>0.04</v>
      </c>
      <c r="I56" t="s">
        <v>912</v>
      </c>
      <c r="J56" t="s">
        <v>910</v>
      </c>
      <c r="K56" t="s">
        <v>767</v>
      </c>
      <c r="L56" t="s">
        <v>904</v>
      </c>
    </row>
    <row r="57" spans="2:12">
      <c r="B57" t="s">
        <v>872</v>
      </c>
      <c r="C57">
        <v>1</v>
      </c>
      <c r="D57" s="52">
        <v>0.04</v>
      </c>
      <c r="I57" t="s">
        <v>913</v>
      </c>
      <c r="J57" t="s">
        <v>910</v>
      </c>
      <c r="K57" t="s">
        <v>799</v>
      </c>
      <c r="L57" t="s">
        <v>904</v>
      </c>
    </row>
    <row r="58" spans="2:12">
      <c r="B58" t="s">
        <v>916</v>
      </c>
      <c r="C58">
        <v>1</v>
      </c>
      <c r="D58" s="52">
        <v>0.04</v>
      </c>
      <c r="I58" t="s">
        <v>914</v>
      </c>
      <c r="J58" t="s">
        <v>910</v>
      </c>
      <c r="K58" t="s">
        <v>778</v>
      </c>
      <c r="L58" t="s">
        <v>897</v>
      </c>
    </row>
    <row r="59" spans="2:12">
      <c r="B59" t="s">
        <v>920</v>
      </c>
      <c r="C59">
        <v>1</v>
      </c>
      <c r="D59" s="52">
        <v>0.04</v>
      </c>
      <c r="I59" t="s">
        <v>915</v>
      </c>
      <c r="J59" t="s">
        <v>910</v>
      </c>
      <c r="K59" t="s">
        <v>814</v>
      </c>
      <c r="L59" t="s">
        <v>916</v>
      </c>
    </row>
    <row r="60" spans="2:12">
      <c r="B60" t="s">
        <v>908</v>
      </c>
      <c r="C60">
        <v>1</v>
      </c>
      <c r="D60" s="52">
        <v>0.04</v>
      </c>
      <c r="I60" t="s">
        <v>917</v>
      </c>
      <c r="J60" t="s">
        <v>910</v>
      </c>
      <c r="K60" t="s">
        <v>831</v>
      </c>
      <c r="L60" t="s">
        <v>918</v>
      </c>
    </row>
    <row r="61" spans="2:12">
      <c r="B61" t="s">
        <v>893</v>
      </c>
      <c r="C61">
        <v>1</v>
      </c>
      <c r="D61" s="52">
        <v>0.04</v>
      </c>
      <c r="I61" t="s">
        <v>919</v>
      </c>
      <c r="J61" t="s">
        <v>910</v>
      </c>
      <c r="K61" t="s">
        <v>836</v>
      </c>
      <c r="L61" t="s">
        <v>920</v>
      </c>
    </row>
    <row r="62" spans="2:12">
      <c r="B62" t="s">
        <v>918</v>
      </c>
      <c r="C62">
        <v>1</v>
      </c>
      <c r="D62" s="52">
        <v>0.04</v>
      </c>
      <c r="I62" t="s">
        <v>921</v>
      </c>
      <c r="J62" t="s">
        <v>922</v>
      </c>
      <c r="K62" t="s">
        <v>782</v>
      </c>
      <c r="L62" t="s">
        <v>900</v>
      </c>
    </row>
    <row r="63" spans="2:12">
      <c r="B63" t="s">
        <v>733</v>
      </c>
      <c r="C63">
        <v>25</v>
      </c>
      <c r="D63" s="52">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50">
        <v>37125</v>
      </c>
      <c r="D2" t="s">
        <v>1068</v>
      </c>
    </row>
    <row r="3" spans="1:4">
      <c r="A3">
        <v>31045400</v>
      </c>
      <c r="B3">
        <v>1376.13</v>
      </c>
      <c r="C3" s="50">
        <v>37126</v>
      </c>
      <c r="D3" t="s">
        <v>1068</v>
      </c>
    </row>
    <row r="4" spans="1:4">
      <c r="A4">
        <v>31045400</v>
      </c>
      <c r="B4">
        <v>1376.08</v>
      </c>
      <c r="C4" s="50">
        <v>37133</v>
      </c>
      <c r="D4" t="s">
        <v>1068</v>
      </c>
    </row>
    <row r="5" spans="1:4">
      <c r="A5">
        <v>31045400</v>
      </c>
      <c r="B5">
        <v>1376.03</v>
      </c>
      <c r="C5" s="50">
        <v>37140</v>
      </c>
      <c r="D5" t="s">
        <v>1068</v>
      </c>
    </row>
    <row r="6" spans="1:4">
      <c r="A6">
        <v>31045400</v>
      </c>
      <c r="B6">
        <v>1376.06</v>
      </c>
      <c r="C6" s="50">
        <v>37147</v>
      </c>
      <c r="D6" t="s">
        <v>1068</v>
      </c>
    </row>
    <row r="7" spans="1:4">
      <c r="A7">
        <v>31045400</v>
      </c>
      <c r="B7">
        <v>1376.06</v>
      </c>
      <c r="C7" s="50">
        <v>37153</v>
      </c>
      <c r="D7" t="s">
        <v>1068</v>
      </c>
    </row>
    <row r="8" spans="1:4">
      <c r="A8">
        <v>31045400</v>
      </c>
      <c r="B8">
        <v>1376.08</v>
      </c>
      <c r="C8" s="50">
        <v>37160</v>
      </c>
      <c r="D8" t="s">
        <v>1068</v>
      </c>
    </row>
    <row r="9" spans="1:4">
      <c r="A9">
        <v>31045400</v>
      </c>
      <c r="B9">
        <v>1376.04</v>
      </c>
      <c r="C9" s="50">
        <v>37167</v>
      </c>
      <c r="D9" t="s">
        <v>1068</v>
      </c>
    </row>
    <row r="10" spans="1:4">
      <c r="A10">
        <v>31045400</v>
      </c>
      <c r="B10">
        <v>1376.24</v>
      </c>
      <c r="C10" s="50">
        <v>37175</v>
      </c>
      <c r="D10" t="s">
        <v>1068</v>
      </c>
    </row>
    <row r="11" spans="1:4">
      <c r="A11">
        <v>31045400</v>
      </c>
      <c r="B11">
        <v>1376.32</v>
      </c>
      <c r="C11" s="50">
        <v>37181</v>
      </c>
      <c r="D11" t="s">
        <v>1068</v>
      </c>
    </row>
    <row r="12" spans="1:4">
      <c r="A12">
        <v>31045400</v>
      </c>
      <c r="B12">
        <v>1376.34</v>
      </c>
      <c r="C12" s="50">
        <v>37188</v>
      </c>
      <c r="D12" t="s">
        <v>1068</v>
      </c>
    </row>
    <row r="13" spans="1:4">
      <c r="A13">
        <v>31045400</v>
      </c>
      <c r="B13">
        <v>1376.48</v>
      </c>
      <c r="C13" s="50">
        <v>37195</v>
      </c>
      <c r="D13" t="s">
        <v>1068</v>
      </c>
    </row>
    <row r="14" spans="1:4">
      <c r="A14">
        <v>31045400</v>
      </c>
      <c r="B14">
        <v>1376.55</v>
      </c>
      <c r="C14" s="50">
        <v>37391</v>
      </c>
      <c r="D14" t="s">
        <v>1068</v>
      </c>
    </row>
    <row r="15" spans="1:4">
      <c r="A15">
        <v>31045400</v>
      </c>
      <c r="B15">
        <v>1376.53</v>
      </c>
      <c r="C15" s="50">
        <v>37398</v>
      </c>
      <c r="D15" t="s">
        <v>1068</v>
      </c>
    </row>
    <row r="16" spans="1:4">
      <c r="A16">
        <v>31045400</v>
      </c>
      <c r="B16">
        <v>1376.55</v>
      </c>
      <c r="C16" s="50">
        <v>37405</v>
      </c>
      <c r="D16" t="s">
        <v>1068</v>
      </c>
    </row>
    <row r="17" spans="1:4">
      <c r="A17">
        <v>31045400</v>
      </c>
      <c r="B17">
        <v>1376.55</v>
      </c>
      <c r="C17" s="50">
        <v>37412</v>
      </c>
      <c r="D17" t="s">
        <v>1068</v>
      </c>
    </row>
    <row r="18" spans="1:4">
      <c r="A18">
        <v>31045400</v>
      </c>
      <c r="B18">
        <v>1376.61</v>
      </c>
      <c r="C18" s="50">
        <v>37419</v>
      </c>
      <c r="D18" t="s">
        <v>1068</v>
      </c>
    </row>
    <row r="19" spans="1:4">
      <c r="A19">
        <v>31045400</v>
      </c>
      <c r="B19">
        <v>1376.63</v>
      </c>
      <c r="C19" s="50">
        <v>37426</v>
      </c>
      <c r="D19" t="s">
        <v>1068</v>
      </c>
    </row>
    <row r="20" spans="1:4">
      <c r="A20">
        <v>31045400</v>
      </c>
      <c r="B20">
        <v>1377.15</v>
      </c>
      <c r="C20" s="50">
        <v>37433</v>
      </c>
      <c r="D20" t="s">
        <v>1068</v>
      </c>
    </row>
    <row r="21" spans="1:4">
      <c r="A21">
        <v>31045400</v>
      </c>
      <c r="B21">
        <v>1376.89</v>
      </c>
      <c r="C21" s="50">
        <v>37440</v>
      </c>
      <c r="D21" t="s">
        <v>1068</v>
      </c>
    </row>
    <row r="22" spans="1:4">
      <c r="A22">
        <v>31045400</v>
      </c>
      <c r="B22">
        <v>1377.09</v>
      </c>
      <c r="C22" s="50">
        <v>37447</v>
      </c>
      <c r="D22" t="s">
        <v>1068</v>
      </c>
    </row>
    <row r="23" spans="1:4">
      <c r="A23">
        <v>31045400</v>
      </c>
      <c r="B23">
        <v>1376.94</v>
      </c>
      <c r="C23" s="50">
        <v>37454</v>
      </c>
      <c r="D23" t="s">
        <v>1068</v>
      </c>
    </row>
    <row r="24" spans="1:4">
      <c r="A24">
        <v>31045400</v>
      </c>
      <c r="B24">
        <v>1376.88</v>
      </c>
      <c r="C24" s="50">
        <v>37461</v>
      </c>
      <c r="D24" t="s">
        <v>1068</v>
      </c>
    </row>
    <row r="25" spans="1:4">
      <c r="A25">
        <v>31045400</v>
      </c>
      <c r="B25">
        <v>1377.08</v>
      </c>
      <c r="C25" s="50">
        <v>37468</v>
      </c>
      <c r="D25" t="s">
        <v>1068</v>
      </c>
    </row>
    <row r="26" spans="1:4">
      <c r="A26">
        <v>31045400</v>
      </c>
      <c r="B26">
        <v>1376.98</v>
      </c>
      <c r="C26" s="50">
        <v>37475</v>
      </c>
      <c r="D26" t="s">
        <v>1068</v>
      </c>
    </row>
    <row r="27" spans="1:4">
      <c r="A27">
        <v>31045400</v>
      </c>
      <c r="B27">
        <v>1376.99</v>
      </c>
      <c r="C27" s="50">
        <v>37481</v>
      </c>
      <c r="D27" t="s">
        <v>1068</v>
      </c>
    </row>
    <row r="28" spans="1:4">
      <c r="A28">
        <v>31045400</v>
      </c>
      <c r="B28">
        <v>1377.04</v>
      </c>
      <c r="C28" s="50">
        <v>37489</v>
      </c>
      <c r="D28" t="s">
        <v>1068</v>
      </c>
    </row>
    <row r="29" spans="1:4">
      <c r="A29">
        <v>31045400</v>
      </c>
      <c r="B29">
        <v>1377</v>
      </c>
      <c r="C29" s="50">
        <v>37496</v>
      </c>
      <c r="D29" t="s">
        <v>1068</v>
      </c>
    </row>
    <row r="30" spans="1:4">
      <c r="A30">
        <v>31045400</v>
      </c>
      <c r="B30">
        <v>1377.03</v>
      </c>
      <c r="C30" s="50">
        <v>37503</v>
      </c>
      <c r="D30" t="s">
        <v>1068</v>
      </c>
    </row>
    <row r="31" spans="1:4">
      <c r="A31">
        <v>31045400</v>
      </c>
      <c r="B31">
        <v>1376.97</v>
      </c>
      <c r="C31" s="50">
        <v>37511</v>
      </c>
      <c r="D31" t="s">
        <v>1068</v>
      </c>
    </row>
    <row r="32" spans="1:4">
      <c r="A32">
        <v>31045400</v>
      </c>
      <c r="B32">
        <v>1376.91</v>
      </c>
      <c r="C32" s="50">
        <v>37517</v>
      </c>
      <c r="D32" t="s">
        <v>1068</v>
      </c>
    </row>
    <row r="33" spans="1:4">
      <c r="A33">
        <v>31045400</v>
      </c>
      <c r="B33">
        <v>1376.85</v>
      </c>
      <c r="C33" s="50">
        <v>37524</v>
      </c>
      <c r="D33" t="s">
        <v>1068</v>
      </c>
    </row>
    <row r="34" spans="1:4">
      <c r="A34">
        <v>31045400</v>
      </c>
      <c r="B34">
        <v>1376.81</v>
      </c>
      <c r="C34" s="50">
        <v>37531</v>
      </c>
      <c r="D34" t="s">
        <v>1068</v>
      </c>
    </row>
    <row r="35" spans="1:4">
      <c r="A35">
        <v>31045400</v>
      </c>
      <c r="B35">
        <v>1376.89</v>
      </c>
      <c r="C35" s="50">
        <v>37538</v>
      </c>
      <c r="D35" t="s">
        <v>1068</v>
      </c>
    </row>
    <row r="36" spans="1:4">
      <c r="A36">
        <v>31045400</v>
      </c>
      <c r="B36">
        <v>1377.01</v>
      </c>
      <c r="C36" s="50">
        <v>37545</v>
      </c>
      <c r="D36" t="s">
        <v>1068</v>
      </c>
    </row>
    <row r="37" spans="1:4">
      <c r="A37">
        <v>31045400</v>
      </c>
      <c r="B37">
        <v>1377.02</v>
      </c>
      <c r="C37" s="50">
        <v>37552</v>
      </c>
      <c r="D37" t="s">
        <v>1068</v>
      </c>
    </row>
    <row r="38" spans="1:4">
      <c r="A38">
        <v>31045400</v>
      </c>
      <c r="B38">
        <v>1376.55</v>
      </c>
      <c r="C38" s="50">
        <v>37749</v>
      </c>
      <c r="D38" t="s">
        <v>1068</v>
      </c>
    </row>
    <row r="39" spans="1:4">
      <c r="A39">
        <v>31045400</v>
      </c>
      <c r="B39">
        <v>1376.61</v>
      </c>
      <c r="C39" s="50">
        <v>37750</v>
      </c>
      <c r="D39" t="s">
        <v>1068</v>
      </c>
    </row>
    <row r="40" spans="1:4">
      <c r="A40">
        <v>31045400</v>
      </c>
      <c r="B40">
        <v>1376.57</v>
      </c>
      <c r="C40" s="50">
        <v>37757</v>
      </c>
      <c r="D40" t="s">
        <v>1068</v>
      </c>
    </row>
    <row r="41" spans="1:4">
      <c r="A41">
        <v>31045400</v>
      </c>
      <c r="B41">
        <v>1376.73</v>
      </c>
      <c r="C41" s="50">
        <v>37764</v>
      </c>
      <c r="D41" t="s">
        <v>1068</v>
      </c>
    </row>
    <row r="42" spans="1:4">
      <c r="A42">
        <v>31045400</v>
      </c>
      <c r="B42">
        <v>1376.81</v>
      </c>
      <c r="C42" s="50">
        <v>37771</v>
      </c>
      <c r="D42" t="s">
        <v>1068</v>
      </c>
    </row>
    <row r="43" spans="1:4">
      <c r="A43">
        <v>31045400</v>
      </c>
      <c r="B43">
        <v>1376.75</v>
      </c>
      <c r="C43" s="50">
        <v>37778</v>
      </c>
      <c r="D43" t="s">
        <v>1068</v>
      </c>
    </row>
    <row r="44" spans="1:4">
      <c r="A44">
        <v>31045400</v>
      </c>
      <c r="B44">
        <v>1376.83</v>
      </c>
      <c r="C44" s="50">
        <v>37785</v>
      </c>
      <c r="D44" t="s">
        <v>1068</v>
      </c>
    </row>
    <row r="45" spans="1:4">
      <c r="A45">
        <v>31045400</v>
      </c>
      <c r="B45">
        <v>1376.79</v>
      </c>
      <c r="C45" s="50">
        <v>37792</v>
      </c>
      <c r="D45" t="s">
        <v>1068</v>
      </c>
    </row>
    <row r="46" spans="1:4">
      <c r="A46">
        <v>31045400</v>
      </c>
      <c r="B46">
        <v>1376.91</v>
      </c>
      <c r="C46" s="50">
        <v>37799</v>
      </c>
      <c r="D46" t="s">
        <v>1068</v>
      </c>
    </row>
    <row r="47" spans="1:4">
      <c r="A47">
        <v>31045400</v>
      </c>
      <c r="B47">
        <v>1376.83</v>
      </c>
      <c r="C47" s="50">
        <v>37806</v>
      </c>
      <c r="D47" t="s">
        <v>1068</v>
      </c>
    </row>
    <row r="48" spans="1:4">
      <c r="A48">
        <v>31045400</v>
      </c>
      <c r="B48">
        <v>1376.65</v>
      </c>
      <c r="C48" s="50">
        <v>37813</v>
      </c>
      <c r="D48" t="s">
        <v>1068</v>
      </c>
    </row>
    <row r="49" spans="1:4">
      <c r="A49">
        <v>31045400</v>
      </c>
      <c r="B49">
        <v>1376.53</v>
      </c>
      <c r="C49" s="50">
        <v>37820</v>
      </c>
      <c r="D49" t="s">
        <v>1068</v>
      </c>
    </row>
    <row r="50" spans="1:4">
      <c r="A50">
        <v>31045400</v>
      </c>
      <c r="B50">
        <v>1376.41</v>
      </c>
      <c r="C50" s="50">
        <v>37827</v>
      </c>
      <c r="D50" t="s">
        <v>1068</v>
      </c>
    </row>
    <row r="51" spans="1:4">
      <c r="A51">
        <v>31045400</v>
      </c>
      <c r="B51">
        <v>1376.41</v>
      </c>
      <c r="C51" s="50">
        <v>37834</v>
      </c>
      <c r="D51" t="s">
        <v>1068</v>
      </c>
    </row>
    <row r="52" spans="1:4">
      <c r="A52">
        <v>31045400</v>
      </c>
      <c r="B52">
        <v>1376.39</v>
      </c>
      <c r="C52" s="50">
        <v>37841</v>
      </c>
      <c r="D52" t="s">
        <v>1068</v>
      </c>
    </row>
    <row r="53" spans="1:4">
      <c r="A53">
        <v>31045400</v>
      </c>
      <c r="B53">
        <v>1376.37</v>
      </c>
      <c r="C53" s="50">
        <v>37848</v>
      </c>
      <c r="D53" t="s">
        <v>1068</v>
      </c>
    </row>
    <row r="54" spans="1:4">
      <c r="A54">
        <v>31045400</v>
      </c>
      <c r="B54">
        <v>1376.39</v>
      </c>
      <c r="C54" s="50">
        <v>37855</v>
      </c>
      <c r="D54" t="s">
        <v>1068</v>
      </c>
    </row>
    <row r="55" spans="1:4">
      <c r="A55">
        <v>31045400</v>
      </c>
      <c r="B55">
        <v>1376.35</v>
      </c>
      <c r="C55" s="50">
        <v>37862</v>
      </c>
      <c r="D55" t="s">
        <v>1068</v>
      </c>
    </row>
    <row r="56" spans="1:4">
      <c r="A56">
        <v>31045400</v>
      </c>
      <c r="B56">
        <v>1376.31</v>
      </c>
      <c r="C56" s="50">
        <v>37869</v>
      </c>
      <c r="D56" t="s">
        <v>1068</v>
      </c>
    </row>
    <row r="57" spans="1:4">
      <c r="A57">
        <v>31045400</v>
      </c>
      <c r="B57">
        <v>1376.35</v>
      </c>
      <c r="C57" s="50">
        <v>37876</v>
      </c>
      <c r="D57" t="s">
        <v>1068</v>
      </c>
    </row>
    <row r="58" spans="1:4">
      <c r="A58">
        <v>31045400</v>
      </c>
      <c r="B58">
        <v>1376.33</v>
      </c>
      <c r="C58" s="50">
        <v>37883</v>
      </c>
      <c r="D58" t="s">
        <v>1068</v>
      </c>
    </row>
    <row r="59" spans="1:4">
      <c r="A59">
        <v>31045400</v>
      </c>
      <c r="B59">
        <v>1376.31</v>
      </c>
      <c r="C59" s="50">
        <v>37890</v>
      </c>
      <c r="D59" t="s">
        <v>1068</v>
      </c>
    </row>
    <row r="60" spans="1:4">
      <c r="A60">
        <v>31045400</v>
      </c>
      <c r="B60">
        <v>1376.27</v>
      </c>
      <c r="C60" s="50">
        <v>37898</v>
      </c>
      <c r="D60" t="s">
        <v>1068</v>
      </c>
    </row>
    <row r="61" spans="1:4">
      <c r="A61">
        <v>31045400</v>
      </c>
      <c r="B61">
        <v>1376.53</v>
      </c>
      <c r="C61" s="50">
        <v>38112</v>
      </c>
      <c r="D61" t="s">
        <v>1068</v>
      </c>
    </row>
    <row r="62" spans="1:4">
      <c r="A62">
        <v>31045400</v>
      </c>
      <c r="B62">
        <v>1376.56</v>
      </c>
      <c r="C62" s="50">
        <v>38124</v>
      </c>
      <c r="D62" t="s">
        <v>1068</v>
      </c>
    </row>
    <row r="63" spans="1:4">
      <c r="A63">
        <v>31045400</v>
      </c>
      <c r="B63">
        <v>1376.64</v>
      </c>
      <c r="C63" s="50">
        <v>38131</v>
      </c>
      <c r="D63" t="s">
        <v>1068</v>
      </c>
    </row>
    <row r="64" spans="1:4">
      <c r="A64">
        <v>31045400</v>
      </c>
      <c r="B64">
        <v>1376.86</v>
      </c>
      <c r="C64" s="50">
        <v>38138</v>
      </c>
      <c r="D64" t="s">
        <v>1068</v>
      </c>
    </row>
    <row r="65" spans="1:4">
      <c r="A65">
        <v>31045400</v>
      </c>
      <c r="B65">
        <v>1376.9</v>
      </c>
      <c r="C65" s="50">
        <v>38145</v>
      </c>
      <c r="D65" t="s">
        <v>1068</v>
      </c>
    </row>
    <row r="66" spans="1:4">
      <c r="A66">
        <v>31045400</v>
      </c>
      <c r="B66">
        <v>1376.84</v>
      </c>
      <c r="C66" s="50">
        <v>38153</v>
      </c>
      <c r="D66" t="s">
        <v>1068</v>
      </c>
    </row>
    <row r="67" spans="1:4">
      <c r="A67">
        <v>31045400</v>
      </c>
      <c r="B67">
        <v>1376.82</v>
      </c>
      <c r="C67" s="50">
        <v>38159</v>
      </c>
      <c r="D67" t="s">
        <v>1068</v>
      </c>
    </row>
    <row r="68" spans="1:4">
      <c r="A68">
        <v>31045400</v>
      </c>
      <c r="B68">
        <v>1376.8</v>
      </c>
      <c r="C68" s="50">
        <v>38166</v>
      </c>
      <c r="D68" t="s">
        <v>1068</v>
      </c>
    </row>
    <row r="69" spans="1:4">
      <c r="A69">
        <v>31045400</v>
      </c>
      <c r="B69">
        <v>1376.8</v>
      </c>
      <c r="C69" s="50">
        <v>38173</v>
      </c>
      <c r="D69" t="s">
        <v>1068</v>
      </c>
    </row>
    <row r="70" spans="1:4">
      <c r="A70">
        <v>31045400</v>
      </c>
      <c r="B70">
        <v>1377.1</v>
      </c>
      <c r="C70" s="50">
        <v>38180</v>
      </c>
      <c r="D70" t="s">
        <v>1068</v>
      </c>
    </row>
    <row r="71" spans="1:4">
      <c r="A71">
        <v>31045400</v>
      </c>
      <c r="B71">
        <v>1377.04</v>
      </c>
      <c r="C71" s="50">
        <v>38187</v>
      </c>
      <c r="D71" t="s">
        <v>1068</v>
      </c>
    </row>
    <row r="72" spans="1:4">
      <c r="A72">
        <v>31045400</v>
      </c>
      <c r="B72">
        <v>1376.96</v>
      </c>
      <c r="C72" s="50">
        <v>38194</v>
      </c>
      <c r="D72" t="s">
        <v>1068</v>
      </c>
    </row>
    <row r="73" spans="1:4">
      <c r="A73">
        <v>31045400</v>
      </c>
      <c r="B73">
        <v>1377.08</v>
      </c>
      <c r="C73" s="50">
        <v>38201</v>
      </c>
      <c r="D73" t="s">
        <v>1068</v>
      </c>
    </row>
    <row r="74" spans="1:4">
      <c r="A74">
        <v>31045400</v>
      </c>
      <c r="B74">
        <v>1377.12</v>
      </c>
      <c r="C74" s="50">
        <v>38208</v>
      </c>
      <c r="D74" t="s">
        <v>1068</v>
      </c>
    </row>
    <row r="75" spans="1:4">
      <c r="A75">
        <v>31045400</v>
      </c>
      <c r="B75">
        <v>1377.1</v>
      </c>
      <c r="C75" s="50">
        <v>38215</v>
      </c>
      <c r="D75" t="s">
        <v>1068</v>
      </c>
    </row>
    <row r="76" spans="1:4">
      <c r="A76">
        <v>31045400</v>
      </c>
      <c r="B76">
        <v>1377.02</v>
      </c>
      <c r="C76" s="50">
        <v>38222</v>
      </c>
      <c r="D76" t="s">
        <v>1068</v>
      </c>
    </row>
    <row r="77" spans="1:4">
      <c r="A77">
        <v>31045400</v>
      </c>
      <c r="B77">
        <v>1377.02</v>
      </c>
      <c r="C77" s="50">
        <v>38229</v>
      </c>
      <c r="D77" t="s">
        <v>1068</v>
      </c>
    </row>
    <row r="78" spans="1:4">
      <c r="A78">
        <v>31045400</v>
      </c>
      <c r="B78">
        <v>1377.36</v>
      </c>
      <c r="C78" s="50">
        <v>38237</v>
      </c>
      <c r="D78" t="s">
        <v>1068</v>
      </c>
    </row>
    <row r="79" spans="1:4">
      <c r="A79">
        <v>31045400</v>
      </c>
      <c r="B79">
        <v>1377.44</v>
      </c>
      <c r="C79" s="50">
        <v>38245</v>
      </c>
      <c r="D79" t="s">
        <v>1068</v>
      </c>
    </row>
    <row r="80" spans="1:4">
      <c r="A80">
        <v>31045400</v>
      </c>
      <c r="B80">
        <v>1377.42</v>
      </c>
      <c r="C80" s="50">
        <v>38250</v>
      </c>
      <c r="D80" t="s">
        <v>1068</v>
      </c>
    </row>
    <row r="81" spans="1:4">
      <c r="A81">
        <v>31045400</v>
      </c>
      <c r="B81">
        <v>1377.32</v>
      </c>
      <c r="C81" s="50">
        <v>38257</v>
      </c>
      <c r="D81" t="s">
        <v>1068</v>
      </c>
    </row>
    <row r="82" spans="1:4">
      <c r="A82">
        <v>31045400</v>
      </c>
      <c r="B82">
        <v>1377.26</v>
      </c>
      <c r="C82" s="50">
        <v>38264</v>
      </c>
      <c r="D82" t="s">
        <v>1068</v>
      </c>
    </row>
    <row r="83" spans="1:4">
      <c r="A83">
        <v>31045400</v>
      </c>
      <c r="B83">
        <v>1377.22</v>
      </c>
      <c r="C83" s="50">
        <v>38271</v>
      </c>
      <c r="D83" t="s">
        <v>1068</v>
      </c>
    </row>
    <row r="84" spans="1:4">
      <c r="A84">
        <v>31045400</v>
      </c>
      <c r="B84">
        <v>1376.87</v>
      </c>
      <c r="C84" s="50">
        <v>38490</v>
      </c>
      <c r="D84" t="s">
        <v>1068</v>
      </c>
    </row>
    <row r="85" spans="1:4">
      <c r="A85">
        <v>31045400</v>
      </c>
      <c r="B85">
        <v>1377.09</v>
      </c>
      <c r="C85" s="50">
        <v>38499</v>
      </c>
      <c r="D85" t="s">
        <v>1068</v>
      </c>
    </row>
    <row r="86" spans="1:4">
      <c r="A86">
        <v>31045400</v>
      </c>
      <c r="B86">
        <v>1376.95</v>
      </c>
      <c r="C86" s="50">
        <v>38506</v>
      </c>
      <c r="D86" t="s">
        <v>1068</v>
      </c>
    </row>
    <row r="87" spans="1:4">
      <c r="A87">
        <v>31045400</v>
      </c>
      <c r="B87">
        <v>1376.99</v>
      </c>
      <c r="C87" s="50">
        <v>38513</v>
      </c>
      <c r="D87" t="s">
        <v>1068</v>
      </c>
    </row>
    <row r="88" spans="1:4">
      <c r="A88">
        <v>31045400</v>
      </c>
      <c r="B88">
        <v>1377</v>
      </c>
      <c r="C88" s="50">
        <v>38520</v>
      </c>
      <c r="D88" t="s">
        <v>1068</v>
      </c>
    </row>
    <row r="89" spans="1:4">
      <c r="A89">
        <v>31045400</v>
      </c>
      <c r="B89">
        <v>1376.83</v>
      </c>
      <c r="C89" s="50">
        <v>38527</v>
      </c>
      <c r="D89" t="s">
        <v>1068</v>
      </c>
    </row>
    <row r="90" spans="1:4">
      <c r="A90">
        <v>31045400</v>
      </c>
      <c r="B90">
        <v>1376.91</v>
      </c>
      <c r="C90" s="50">
        <v>38533</v>
      </c>
      <c r="D90" t="s">
        <v>1068</v>
      </c>
    </row>
    <row r="91" spans="1:4">
      <c r="A91">
        <v>31045400</v>
      </c>
      <c r="B91">
        <v>1376.81</v>
      </c>
      <c r="C91" s="50">
        <v>38540</v>
      </c>
      <c r="D91" t="s">
        <v>1068</v>
      </c>
    </row>
    <row r="92" spans="1:4">
      <c r="A92">
        <v>31045400</v>
      </c>
      <c r="B92">
        <v>1376.89</v>
      </c>
      <c r="C92" s="50">
        <v>38548</v>
      </c>
      <c r="D92" t="s">
        <v>1068</v>
      </c>
    </row>
    <row r="93" spans="1:4">
      <c r="A93">
        <v>31045400</v>
      </c>
      <c r="B93">
        <v>1376.87</v>
      </c>
      <c r="C93" s="50">
        <v>38555</v>
      </c>
      <c r="D93" t="s">
        <v>1068</v>
      </c>
    </row>
    <row r="94" spans="1:4">
      <c r="A94">
        <v>31045400</v>
      </c>
      <c r="B94">
        <v>1376.84</v>
      </c>
      <c r="C94" s="50">
        <v>38562</v>
      </c>
      <c r="D94" t="s">
        <v>1068</v>
      </c>
    </row>
    <row r="95" spans="1:4">
      <c r="A95">
        <v>31045400</v>
      </c>
      <c r="B95">
        <v>1376.79</v>
      </c>
      <c r="C95" s="50">
        <v>38569</v>
      </c>
      <c r="D95" t="s">
        <v>1068</v>
      </c>
    </row>
    <row r="96" spans="1:4">
      <c r="A96">
        <v>31045400</v>
      </c>
      <c r="B96">
        <v>1376.73</v>
      </c>
      <c r="C96" s="50">
        <v>38576</v>
      </c>
      <c r="D96" t="s">
        <v>1068</v>
      </c>
    </row>
    <row r="97" spans="1:4">
      <c r="A97">
        <v>31045400</v>
      </c>
      <c r="B97">
        <v>1376.79</v>
      </c>
      <c r="C97" s="50">
        <v>38583</v>
      </c>
      <c r="D97" t="s">
        <v>1068</v>
      </c>
    </row>
    <row r="98" spans="1:4">
      <c r="A98">
        <v>31045400</v>
      </c>
      <c r="B98">
        <v>1376.73</v>
      </c>
      <c r="C98" s="50">
        <v>38592</v>
      </c>
      <c r="D98" t="s">
        <v>1068</v>
      </c>
    </row>
    <row r="99" spans="1:4">
      <c r="A99">
        <v>31045400</v>
      </c>
      <c r="B99">
        <v>1376.69</v>
      </c>
      <c r="C99" s="50">
        <v>38597</v>
      </c>
      <c r="D99" t="s">
        <v>1068</v>
      </c>
    </row>
    <row r="100" spans="1:4">
      <c r="A100">
        <v>31045400</v>
      </c>
      <c r="B100">
        <v>1376.66</v>
      </c>
      <c r="C100" s="50">
        <v>38604</v>
      </c>
      <c r="D100" t="s">
        <v>1068</v>
      </c>
    </row>
    <row r="101" spans="1:4">
      <c r="A101">
        <v>31045400</v>
      </c>
      <c r="B101">
        <v>1376.67</v>
      </c>
      <c r="C101" s="50">
        <v>38611</v>
      </c>
      <c r="D101" t="s">
        <v>1068</v>
      </c>
    </row>
    <row r="102" spans="1:4">
      <c r="A102">
        <v>31045400</v>
      </c>
      <c r="B102">
        <v>1376.71</v>
      </c>
      <c r="C102" s="50">
        <v>38618</v>
      </c>
      <c r="D102" t="s">
        <v>1068</v>
      </c>
    </row>
    <row r="103" spans="1:4">
      <c r="A103">
        <v>31045400</v>
      </c>
      <c r="B103">
        <v>1376.68</v>
      </c>
      <c r="C103" s="50">
        <v>38625</v>
      </c>
      <c r="D103" t="s">
        <v>1068</v>
      </c>
    </row>
    <row r="104" spans="1:4">
      <c r="A104">
        <v>31045400</v>
      </c>
      <c r="B104">
        <v>1376.89</v>
      </c>
      <c r="C104" s="50">
        <v>38632</v>
      </c>
      <c r="D104" t="s">
        <v>1068</v>
      </c>
    </row>
    <row r="105" spans="1:4">
      <c r="A105">
        <v>31045400</v>
      </c>
      <c r="B105">
        <v>1376.91</v>
      </c>
      <c r="C105" s="50">
        <v>38639</v>
      </c>
      <c r="D105" t="s">
        <v>1068</v>
      </c>
    </row>
    <row r="106" spans="1:4">
      <c r="A106">
        <v>31045400</v>
      </c>
      <c r="B106">
        <v>1376.99</v>
      </c>
      <c r="C106" s="50">
        <v>38646</v>
      </c>
      <c r="D106" t="s">
        <v>1068</v>
      </c>
    </row>
    <row r="107" spans="1:4">
      <c r="A107">
        <v>31045400</v>
      </c>
      <c r="B107">
        <v>1376.97</v>
      </c>
      <c r="C107" s="50">
        <v>38653</v>
      </c>
      <c r="D107" t="s">
        <v>1068</v>
      </c>
    </row>
    <row r="108" spans="1:4">
      <c r="A108">
        <v>31045400</v>
      </c>
      <c r="B108">
        <v>1377.08</v>
      </c>
      <c r="C108" s="50">
        <v>38660</v>
      </c>
      <c r="D108" t="s">
        <v>1068</v>
      </c>
    </row>
    <row r="109" spans="1:4">
      <c r="A109">
        <v>31045400</v>
      </c>
      <c r="B109">
        <v>1377.07</v>
      </c>
      <c r="C109" s="50">
        <v>38667</v>
      </c>
      <c r="D109" t="s">
        <v>1068</v>
      </c>
    </row>
    <row r="110" spans="1:4">
      <c r="A110">
        <v>31045400</v>
      </c>
      <c r="B110">
        <v>1376.25</v>
      </c>
      <c r="C110" s="50">
        <v>38777</v>
      </c>
      <c r="D110" t="s">
        <v>1068</v>
      </c>
    </row>
    <row r="111" spans="1:4">
      <c r="A111">
        <v>31045400</v>
      </c>
      <c r="B111">
        <v>1377.19</v>
      </c>
      <c r="C111" s="50">
        <v>38847</v>
      </c>
      <c r="D111" t="s">
        <v>1068</v>
      </c>
    </row>
    <row r="112" spans="1:4">
      <c r="A112">
        <v>31045400</v>
      </c>
      <c r="B112">
        <v>1377.23</v>
      </c>
      <c r="C112" s="50">
        <v>38850</v>
      </c>
      <c r="D112" t="s">
        <v>1068</v>
      </c>
    </row>
    <row r="113" spans="1:4">
      <c r="A113">
        <v>31045400</v>
      </c>
      <c r="B113">
        <v>1377.13</v>
      </c>
      <c r="C113" s="50">
        <v>38857</v>
      </c>
      <c r="D113" t="s">
        <v>1068</v>
      </c>
    </row>
    <row r="114" spans="1:4">
      <c r="A114">
        <v>31045400</v>
      </c>
      <c r="B114">
        <v>1377.13</v>
      </c>
      <c r="C114" s="50">
        <v>38863</v>
      </c>
      <c r="D114" t="s">
        <v>1068</v>
      </c>
    </row>
    <row r="115" spans="1:4">
      <c r="A115">
        <v>31045400</v>
      </c>
      <c r="B115">
        <v>1376.65</v>
      </c>
      <c r="C115" s="50">
        <v>38870</v>
      </c>
      <c r="D115" t="s">
        <v>1068</v>
      </c>
    </row>
    <row r="116" spans="1:4">
      <c r="A116">
        <v>31045400</v>
      </c>
      <c r="B116">
        <v>1376.31</v>
      </c>
      <c r="C116" s="50">
        <v>38877</v>
      </c>
      <c r="D116" t="s">
        <v>1068</v>
      </c>
    </row>
    <row r="117" spans="1:4">
      <c r="A117">
        <v>31045400</v>
      </c>
      <c r="B117">
        <v>1376.09</v>
      </c>
      <c r="C117" s="50">
        <v>38884</v>
      </c>
      <c r="D117" t="s">
        <v>1068</v>
      </c>
    </row>
    <row r="118" spans="1:4">
      <c r="A118">
        <v>31045400</v>
      </c>
      <c r="B118">
        <v>1376</v>
      </c>
      <c r="C118" s="50">
        <v>38891</v>
      </c>
      <c r="D118" t="s">
        <v>1068</v>
      </c>
    </row>
    <row r="119" spans="1:4">
      <c r="A119">
        <v>31045400</v>
      </c>
      <c r="B119">
        <v>1376.09</v>
      </c>
      <c r="C119" s="50">
        <v>38898</v>
      </c>
      <c r="D119" t="s">
        <v>1068</v>
      </c>
    </row>
    <row r="120" spans="1:4">
      <c r="A120">
        <v>31045400</v>
      </c>
      <c r="B120">
        <v>1375.99</v>
      </c>
      <c r="C120" s="50">
        <v>38905</v>
      </c>
      <c r="D120" t="s">
        <v>1068</v>
      </c>
    </row>
    <row r="121" spans="1:4">
      <c r="A121">
        <v>31045400</v>
      </c>
      <c r="B121">
        <v>1375.95</v>
      </c>
      <c r="C121" s="50">
        <v>38912</v>
      </c>
      <c r="D121" t="s">
        <v>1068</v>
      </c>
    </row>
    <row r="122" spans="1:4">
      <c r="A122">
        <v>31045400</v>
      </c>
      <c r="B122">
        <v>1375.89</v>
      </c>
      <c r="C122" s="50">
        <v>38919</v>
      </c>
      <c r="D122" t="s">
        <v>1068</v>
      </c>
    </row>
    <row r="123" spans="1:4">
      <c r="A123">
        <v>31045400</v>
      </c>
      <c r="B123">
        <v>1375.85</v>
      </c>
      <c r="C123" s="50">
        <v>38926</v>
      </c>
      <c r="D123" t="s">
        <v>1068</v>
      </c>
    </row>
    <row r="124" spans="1:4">
      <c r="A124">
        <v>31045400</v>
      </c>
      <c r="B124">
        <v>1375.8</v>
      </c>
      <c r="C124" s="50">
        <v>38933</v>
      </c>
      <c r="D124" t="s">
        <v>1068</v>
      </c>
    </row>
    <row r="125" spans="1:4">
      <c r="A125">
        <v>31045400</v>
      </c>
      <c r="B125">
        <v>1375.72</v>
      </c>
      <c r="C125" s="50">
        <v>38940</v>
      </c>
      <c r="D125" t="s">
        <v>1068</v>
      </c>
    </row>
    <row r="126" spans="1:4">
      <c r="A126">
        <v>31045400</v>
      </c>
      <c r="B126">
        <v>1375.74</v>
      </c>
      <c r="C126" s="50">
        <v>38948</v>
      </c>
      <c r="D126" t="s">
        <v>1068</v>
      </c>
    </row>
    <row r="127" spans="1:4">
      <c r="A127">
        <v>31045400</v>
      </c>
      <c r="B127">
        <v>1375.66</v>
      </c>
      <c r="C127" s="50">
        <v>38954</v>
      </c>
      <c r="D127" t="s">
        <v>1068</v>
      </c>
    </row>
    <row r="128" spans="1:4">
      <c r="A128">
        <v>31045400</v>
      </c>
      <c r="B128">
        <v>1375.63</v>
      </c>
      <c r="C128" s="50">
        <v>38961</v>
      </c>
      <c r="D128" t="s">
        <v>1068</v>
      </c>
    </row>
    <row r="129" spans="1:4">
      <c r="A129">
        <v>31045400</v>
      </c>
      <c r="B129">
        <v>1375.6</v>
      </c>
      <c r="C129" s="50">
        <v>38968</v>
      </c>
      <c r="D129" t="s">
        <v>1068</v>
      </c>
    </row>
    <row r="130" spans="1:4">
      <c r="A130">
        <v>31045400</v>
      </c>
      <c r="B130">
        <v>1375.51</v>
      </c>
      <c r="C130" s="50">
        <v>38975</v>
      </c>
      <c r="D130" t="s">
        <v>1068</v>
      </c>
    </row>
    <row r="131" spans="1:4">
      <c r="A131">
        <v>31045400</v>
      </c>
      <c r="B131">
        <v>1375.57</v>
      </c>
      <c r="C131" s="50">
        <v>38982</v>
      </c>
      <c r="D131" t="s">
        <v>1068</v>
      </c>
    </row>
    <row r="132" spans="1:4">
      <c r="A132">
        <v>31045400</v>
      </c>
      <c r="B132">
        <v>1375.57</v>
      </c>
      <c r="C132" s="50">
        <v>38989</v>
      </c>
      <c r="D132" t="s">
        <v>1068</v>
      </c>
    </row>
    <row r="133" spans="1:4">
      <c r="A133">
        <v>31045400</v>
      </c>
      <c r="B133">
        <v>1375.6</v>
      </c>
      <c r="C133" s="50">
        <v>38995</v>
      </c>
      <c r="D133" t="s">
        <v>1068</v>
      </c>
    </row>
    <row r="134" spans="1:4">
      <c r="A134">
        <v>31045400</v>
      </c>
      <c r="B134">
        <v>1375.63</v>
      </c>
      <c r="C134" s="50">
        <v>39003</v>
      </c>
      <c r="D134" t="s">
        <v>1068</v>
      </c>
    </row>
    <row r="135" spans="1:4">
      <c r="A135">
        <v>31045400</v>
      </c>
      <c r="B135">
        <v>1375.64</v>
      </c>
      <c r="C135" s="50">
        <v>39009</v>
      </c>
      <c r="D135" t="s">
        <v>1068</v>
      </c>
    </row>
    <row r="136" spans="1:4">
      <c r="A136">
        <v>31045400</v>
      </c>
      <c r="B136">
        <v>1376.47</v>
      </c>
      <c r="C136" s="50">
        <v>39223</v>
      </c>
      <c r="D136" t="s">
        <v>1068</v>
      </c>
    </row>
    <row r="137" spans="1:4">
      <c r="A137">
        <v>31045400</v>
      </c>
      <c r="B137">
        <v>1376.64</v>
      </c>
      <c r="C137" s="50">
        <v>39234</v>
      </c>
      <c r="D137" t="s">
        <v>1068</v>
      </c>
    </row>
    <row r="138" spans="1:4">
      <c r="A138">
        <v>31045400</v>
      </c>
      <c r="B138">
        <v>1376.72</v>
      </c>
      <c r="C138" s="50">
        <v>39241</v>
      </c>
      <c r="D138" t="s">
        <v>1068</v>
      </c>
    </row>
    <row r="139" spans="1:4">
      <c r="A139">
        <v>31045400</v>
      </c>
      <c r="B139">
        <v>1376.63</v>
      </c>
      <c r="C139" s="50">
        <v>39248</v>
      </c>
      <c r="D139" t="s">
        <v>1068</v>
      </c>
    </row>
    <row r="140" spans="1:4">
      <c r="A140">
        <v>31045400</v>
      </c>
      <c r="B140">
        <v>1376.57</v>
      </c>
      <c r="C140" s="50">
        <v>39255</v>
      </c>
      <c r="D140" t="s">
        <v>1068</v>
      </c>
    </row>
    <row r="141" spans="1:4">
      <c r="A141">
        <v>31045400</v>
      </c>
      <c r="B141">
        <v>1376.49</v>
      </c>
      <c r="C141" s="50">
        <v>39262</v>
      </c>
      <c r="D141" t="s">
        <v>1068</v>
      </c>
    </row>
    <row r="142" spans="1:4">
      <c r="A142">
        <v>31045400</v>
      </c>
      <c r="B142">
        <v>1376.53</v>
      </c>
      <c r="C142" s="50">
        <v>39269</v>
      </c>
      <c r="D142" t="s">
        <v>1068</v>
      </c>
    </row>
    <row r="143" spans="1:4">
      <c r="A143">
        <v>31045400</v>
      </c>
      <c r="B143">
        <v>1376.5</v>
      </c>
      <c r="C143" s="50">
        <v>39276</v>
      </c>
      <c r="D143" t="s">
        <v>1068</v>
      </c>
    </row>
    <row r="144" spans="1:4">
      <c r="A144">
        <v>31045400</v>
      </c>
      <c r="B144">
        <v>1376.43</v>
      </c>
      <c r="C144" s="50">
        <v>39283</v>
      </c>
      <c r="D144" t="s">
        <v>1068</v>
      </c>
    </row>
    <row r="145" spans="1:4">
      <c r="A145">
        <v>31045400</v>
      </c>
      <c r="B145">
        <v>1376.41</v>
      </c>
      <c r="C145" s="50">
        <v>39290</v>
      </c>
      <c r="D145" t="s">
        <v>1068</v>
      </c>
    </row>
    <row r="146" spans="1:4">
      <c r="A146">
        <v>31045400</v>
      </c>
      <c r="B146">
        <v>1376.27</v>
      </c>
      <c r="C146" s="50">
        <v>39297</v>
      </c>
      <c r="D146" t="s">
        <v>1068</v>
      </c>
    </row>
    <row r="147" spans="1:4">
      <c r="A147">
        <v>31045400</v>
      </c>
      <c r="B147">
        <v>1376.26</v>
      </c>
      <c r="C147" s="50">
        <v>39304</v>
      </c>
      <c r="D147" t="s">
        <v>1068</v>
      </c>
    </row>
    <row r="148" spans="1:4">
      <c r="A148">
        <v>31045400</v>
      </c>
      <c r="B148">
        <v>1376.11</v>
      </c>
      <c r="C148" s="50">
        <v>39311</v>
      </c>
      <c r="D148" t="s">
        <v>1068</v>
      </c>
    </row>
    <row r="149" spans="1:4">
      <c r="A149">
        <v>31045400</v>
      </c>
      <c r="B149">
        <v>1376.09</v>
      </c>
      <c r="C149" s="50">
        <v>39318</v>
      </c>
      <c r="D149" t="s">
        <v>1068</v>
      </c>
    </row>
    <row r="150" spans="1:4">
      <c r="A150">
        <v>31045400</v>
      </c>
      <c r="B150">
        <v>1376.07</v>
      </c>
      <c r="C150" s="50">
        <v>39325</v>
      </c>
      <c r="D150" t="s">
        <v>1068</v>
      </c>
    </row>
    <row r="151" spans="1:4">
      <c r="A151">
        <v>31045400</v>
      </c>
      <c r="B151">
        <v>1376.29</v>
      </c>
      <c r="C151" s="50">
        <v>39332</v>
      </c>
      <c r="D151" t="s">
        <v>1068</v>
      </c>
    </row>
    <row r="152" spans="1:4">
      <c r="A152">
        <v>31045400</v>
      </c>
      <c r="B152">
        <v>1376.19</v>
      </c>
      <c r="C152" s="50">
        <v>39339</v>
      </c>
      <c r="D152" t="s">
        <v>1068</v>
      </c>
    </row>
    <row r="153" spans="1:4">
      <c r="A153">
        <v>31045400</v>
      </c>
      <c r="B153">
        <v>1376.65</v>
      </c>
      <c r="C153" s="50">
        <v>39346</v>
      </c>
      <c r="D153" t="s">
        <v>1068</v>
      </c>
    </row>
    <row r="154" spans="1:4">
      <c r="A154">
        <v>31045400</v>
      </c>
      <c r="B154">
        <v>1376.69</v>
      </c>
      <c r="C154" s="50">
        <v>39353</v>
      </c>
      <c r="D154" t="s">
        <v>1068</v>
      </c>
    </row>
    <row r="155" spans="1:4">
      <c r="A155">
        <v>31045400</v>
      </c>
      <c r="B155">
        <v>1376.82</v>
      </c>
      <c r="C155" s="50">
        <v>39367</v>
      </c>
      <c r="D155" t="s">
        <v>1068</v>
      </c>
    </row>
    <row r="156" spans="1:4">
      <c r="A156">
        <v>31045400</v>
      </c>
      <c r="B156">
        <v>1376.87</v>
      </c>
      <c r="C156" s="50">
        <v>39374</v>
      </c>
      <c r="D156" t="s">
        <v>1068</v>
      </c>
    </row>
    <row r="157" spans="1:4">
      <c r="A157">
        <v>31045400</v>
      </c>
      <c r="B157">
        <v>1377.01</v>
      </c>
      <c r="C157" s="50">
        <v>39381</v>
      </c>
      <c r="D157" t="s">
        <v>1068</v>
      </c>
    </row>
    <row r="158" spans="1:4">
      <c r="A158">
        <v>31045400</v>
      </c>
      <c r="B158">
        <v>1376.69</v>
      </c>
      <c r="C158" s="50">
        <v>39589</v>
      </c>
      <c r="D158" t="s">
        <v>1068</v>
      </c>
    </row>
    <row r="159" spans="1:4">
      <c r="A159">
        <v>31045400</v>
      </c>
      <c r="B159">
        <v>1376.55</v>
      </c>
      <c r="C159" s="50">
        <v>39596</v>
      </c>
      <c r="D159" t="s">
        <v>1068</v>
      </c>
    </row>
    <row r="160" spans="1:4">
      <c r="A160">
        <v>31045400</v>
      </c>
      <c r="B160">
        <v>1376.55</v>
      </c>
      <c r="C160" s="50">
        <v>39596</v>
      </c>
      <c r="D160" t="s">
        <v>1068</v>
      </c>
    </row>
    <row r="161" spans="1:4">
      <c r="A161">
        <v>31045400</v>
      </c>
      <c r="B161">
        <v>1376.61</v>
      </c>
      <c r="C161" s="50">
        <v>39603</v>
      </c>
      <c r="D161" t="s">
        <v>1068</v>
      </c>
    </row>
    <row r="162" spans="1:4">
      <c r="A162">
        <v>31045400</v>
      </c>
      <c r="B162">
        <v>1376.63</v>
      </c>
      <c r="C162" s="50">
        <v>39610</v>
      </c>
      <c r="D162" t="s">
        <v>1068</v>
      </c>
    </row>
    <row r="163" spans="1:4">
      <c r="A163">
        <v>31045400</v>
      </c>
      <c r="B163">
        <v>1376.59</v>
      </c>
      <c r="C163" s="50">
        <v>39617</v>
      </c>
      <c r="D163" t="s">
        <v>1068</v>
      </c>
    </row>
    <row r="164" spans="1:4">
      <c r="A164">
        <v>31045400</v>
      </c>
      <c r="B164">
        <v>1376.51</v>
      </c>
      <c r="C164" s="50">
        <v>39624</v>
      </c>
      <c r="D164" t="s">
        <v>1068</v>
      </c>
    </row>
    <row r="165" spans="1:4">
      <c r="A165">
        <v>31045400</v>
      </c>
      <c r="B165">
        <v>1376.51</v>
      </c>
      <c r="C165" s="50">
        <v>39631</v>
      </c>
      <c r="D165" t="s">
        <v>1068</v>
      </c>
    </row>
    <row r="166" spans="1:4">
      <c r="A166">
        <v>31045400</v>
      </c>
      <c r="B166">
        <v>1376.41</v>
      </c>
      <c r="C166" s="50">
        <v>39638</v>
      </c>
      <c r="D166" t="s">
        <v>1068</v>
      </c>
    </row>
    <row r="167" spans="1:4">
      <c r="A167">
        <v>31045400</v>
      </c>
      <c r="B167">
        <v>1376.53</v>
      </c>
      <c r="C167" s="50">
        <v>39645</v>
      </c>
      <c r="D167" t="s">
        <v>1068</v>
      </c>
    </row>
    <row r="168" spans="1:4">
      <c r="A168">
        <v>31045400</v>
      </c>
      <c r="B168">
        <v>1376.57</v>
      </c>
      <c r="C168" s="50">
        <v>39652</v>
      </c>
      <c r="D168" t="s">
        <v>1068</v>
      </c>
    </row>
    <row r="169" spans="1:4">
      <c r="A169">
        <v>31045400</v>
      </c>
      <c r="B169">
        <v>1376.67</v>
      </c>
      <c r="C169" s="50">
        <v>39659</v>
      </c>
      <c r="D169" t="s">
        <v>1068</v>
      </c>
    </row>
    <row r="170" spans="1:4">
      <c r="A170">
        <v>31045400</v>
      </c>
      <c r="B170">
        <v>1376.59</v>
      </c>
      <c r="C170" s="50">
        <v>39666</v>
      </c>
      <c r="D170" t="s">
        <v>1068</v>
      </c>
    </row>
    <row r="171" spans="1:4">
      <c r="A171">
        <v>31045400</v>
      </c>
      <c r="B171">
        <v>1376.53</v>
      </c>
      <c r="C171" s="50">
        <v>39673</v>
      </c>
      <c r="D171" t="s">
        <v>1068</v>
      </c>
    </row>
    <row r="172" spans="1:4">
      <c r="A172">
        <v>31045400</v>
      </c>
      <c r="B172">
        <v>1376.45</v>
      </c>
      <c r="C172" s="50">
        <v>39680</v>
      </c>
      <c r="D172" t="s">
        <v>1068</v>
      </c>
    </row>
    <row r="173" spans="1:4">
      <c r="A173">
        <v>31045400</v>
      </c>
      <c r="B173">
        <v>1376.37</v>
      </c>
      <c r="C173" s="50">
        <v>39687</v>
      </c>
      <c r="D173" t="s">
        <v>1068</v>
      </c>
    </row>
    <row r="174" spans="1:4">
      <c r="A174">
        <v>31045400</v>
      </c>
      <c r="B174">
        <v>1376.33</v>
      </c>
      <c r="C174" s="50">
        <v>39694</v>
      </c>
      <c r="D174" t="s">
        <v>1068</v>
      </c>
    </row>
    <row r="175" spans="1:4">
      <c r="A175">
        <v>31045400</v>
      </c>
      <c r="B175">
        <v>1376.31</v>
      </c>
      <c r="C175" s="50">
        <v>39701</v>
      </c>
      <c r="D175" t="s">
        <v>1068</v>
      </c>
    </row>
    <row r="176" spans="1:4">
      <c r="A176">
        <v>31045400</v>
      </c>
      <c r="B176">
        <v>1376.33</v>
      </c>
      <c r="C176" s="50">
        <v>39708</v>
      </c>
      <c r="D176" t="s">
        <v>1068</v>
      </c>
    </row>
    <row r="177" spans="1:4">
      <c r="A177">
        <v>31045400</v>
      </c>
      <c r="B177">
        <v>1376.37</v>
      </c>
      <c r="C177" s="50">
        <v>39715</v>
      </c>
      <c r="D177" t="s">
        <v>1068</v>
      </c>
    </row>
    <row r="178" spans="1:4">
      <c r="A178">
        <v>31045400</v>
      </c>
      <c r="B178">
        <v>1376.33</v>
      </c>
      <c r="C178" s="50">
        <v>39722</v>
      </c>
      <c r="D178" t="s">
        <v>1068</v>
      </c>
    </row>
    <row r="179" spans="1:4">
      <c r="A179">
        <v>31045400</v>
      </c>
      <c r="B179">
        <v>1376.33</v>
      </c>
      <c r="C179" s="50">
        <v>39729</v>
      </c>
      <c r="D179" t="s">
        <v>1068</v>
      </c>
    </row>
    <row r="180" spans="1:4">
      <c r="A180">
        <v>31045400</v>
      </c>
      <c r="B180">
        <v>1376.51</v>
      </c>
      <c r="C180" s="50">
        <v>39736</v>
      </c>
      <c r="D180" t="s">
        <v>1068</v>
      </c>
    </row>
    <row r="181" spans="1:4">
      <c r="A181">
        <v>31045400</v>
      </c>
      <c r="B181">
        <v>1376.49</v>
      </c>
      <c r="C181" s="50">
        <v>39743</v>
      </c>
      <c r="D181" t="s">
        <v>1068</v>
      </c>
    </row>
    <row r="182" spans="1:4">
      <c r="A182">
        <v>31045400</v>
      </c>
      <c r="B182">
        <v>1376.55</v>
      </c>
      <c r="C182" s="50">
        <v>39750</v>
      </c>
      <c r="D182" t="s">
        <v>1068</v>
      </c>
    </row>
    <row r="183" spans="1:4">
      <c r="A183">
        <v>31045400</v>
      </c>
      <c r="B183">
        <v>1376.59</v>
      </c>
      <c r="C183" s="50">
        <v>39757</v>
      </c>
      <c r="D183" t="s">
        <v>1068</v>
      </c>
    </row>
    <row r="184" spans="1:4">
      <c r="A184">
        <v>31045400</v>
      </c>
      <c r="B184">
        <v>1376.65</v>
      </c>
      <c r="C184" s="50">
        <v>39762</v>
      </c>
      <c r="D184" t="s">
        <v>1068</v>
      </c>
    </row>
    <row r="185" spans="1:4">
      <c r="A185">
        <v>31045400</v>
      </c>
      <c r="B185">
        <v>1376.39</v>
      </c>
      <c r="C185" s="50">
        <v>39960</v>
      </c>
      <c r="D185" t="s">
        <v>1068</v>
      </c>
    </row>
    <row r="186" spans="1:4">
      <c r="A186">
        <v>31045400</v>
      </c>
      <c r="B186">
        <v>1376.39</v>
      </c>
      <c r="C186" s="50">
        <v>39960</v>
      </c>
      <c r="D186" t="s">
        <v>1068</v>
      </c>
    </row>
    <row r="187" spans="1:4">
      <c r="A187">
        <v>31045400</v>
      </c>
      <c r="B187">
        <v>1376.26</v>
      </c>
      <c r="C187" s="50">
        <v>39965</v>
      </c>
      <c r="D187" t="s">
        <v>1068</v>
      </c>
    </row>
    <row r="188" spans="1:4">
      <c r="A188">
        <v>31045400</v>
      </c>
      <c r="B188">
        <v>1376.06</v>
      </c>
      <c r="C188" s="50">
        <v>39995</v>
      </c>
      <c r="D188" t="s">
        <v>1068</v>
      </c>
    </row>
    <row r="189" spans="1:4">
      <c r="A189">
        <v>31045400</v>
      </c>
      <c r="B189">
        <v>1376.05</v>
      </c>
      <c r="C189" s="50">
        <v>40014</v>
      </c>
      <c r="D189" t="s">
        <v>1068</v>
      </c>
    </row>
    <row r="190" spans="1:4">
      <c r="A190">
        <v>31045400</v>
      </c>
      <c r="B190">
        <v>1376.16</v>
      </c>
      <c r="C190" s="50">
        <v>40025</v>
      </c>
      <c r="D190" t="s">
        <v>1068</v>
      </c>
    </row>
    <row r="191" spans="1:4">
      <c r="A191">
        <v>31045400</v>
      </c>
      <c r="B191">
        <v>1376.24</v>
      </c>
      <c r="C191" s="50">
        <v>40029</v>
      </c>
      <c r="D191" t="s">
        <v>1068</v>
      </c>
    </row>
    <row r="192" spans="1:4">
      <c r="A192">
        <v>31045400</v>
      </c>
      <c r="B192">
        <v>1376.41</v>
      </c>
      <c r="C192" s="50">
        <v>40042</v>
      </c>
      <c r="D192" t="s">
        <v>1068</v>
      </c>
    </row>
    <row r="193" spans="1:4">
      <c r="A193">
        <v>31045400</v>
      </c>
      <c r="B193">
        <v>1376.45</v>
      </c>
      <c r="C193" s="50">
        <v>40046</v>
      </c>
      <c r="D193" t="s">
        <v>1068</v>
      </c>
    </row>
    <row r="194" spans="1:4">
      <c r="A194">
        <v>31045400</v>
      </c>
      <c r="B194">
        <v>1376.36</v>
      </c>
      <c r="C194" s="50">
        <v>40063</v>
      </c>
      <c r="D194" t="s">
        <v>1068</v>
      </c>
    </row>
    <row r="195" spans="1:4">
      <c r="A195">
        <v>31045400</v>
      </c>
      <c r="B195">
        <v>1376.36</v>
      </c>
      <c r="C195" s="50">
        <v>40071</v>
      </c>
      <c r="D195" t="s">
        <v>1068</v>
      </c>
    </row>
    <row r="196" spans="1:4">
      <c r="A196">
        <v>31045400</v>
      </c>
      <c r="B196">
        <v>1376.32</v>
      </c>
      <c r="C196" s="50">
        <v>40079</v>
      </c>
      <c r="D196" t="s">
        <v>1068</v>
      </c>
    </row>
    <row r="197" spans="1:4">
      <c r="A197">
        <v>31045400</v>
      </c>
      <c r="B197">
        <v>1376.28</v>
      </c>
      <c r="C197" s="50">
        <v>40083</v>
      </c>
      <c r="D197" t="s">
        <v>1068</v>
      </c>
    </row>
    <row r="198" spans="1:4">
      <c r="A198">
        <v>31045400</v>
      </c>
      <c r="B198">
        <v>1376.24</v>
      </c>
      <c r="C198" s="50">
        <v>40087</v>
      </c>
      <c r="D198" t="s">
        <v>1068</v>
      </c>
    </row>
    <row r="199" spans="1:4">
      <c r="A199">
        <v>31045400</v>
      </c>
      <c r="B199">
        <v>1376.24</v>
      </c>
      <c r="C199" s="50">
        <v>40094</v>
      </c>
      <c r="D199" t="s">
        <v>1068</v>
      </c>
    </row>
    <row r="200" spans="1:4">
      <c r="A200">
        <v>31045400</v>
      </c>
      <c r="B200">
        <v>1376.24</v>
      </c>
      <c r="C200" s="50">
        <v>40103</v>
      </c>
      <c r="D200" t="s">
        <v>1068</v>
      </c>
    </row>
    <row r="201" spans="1:4">
      <c r="A201">
        <v>31045400</v>
      </c>
      <c r="B201">
        <v>1376.41</v>
      </c>
      <c r="C201" s="50">
        <v>40309</v>
      </c>
      <c r="D201" t="s">
        <v>1068</v>
      </c>
    </row>
    <row r="202" spans="1:4">
      <c r="A202">
        <v>31045400</v>
      </c>
      <c r="B202">
        <v>1376.5</v>
      </c>
      <c r="C202" s="50">
        <v>40313</v>
      </c>
      <c r="D202" t="s">
        <v>1068</v>
      </c>
    </row>
    <row r="203" spans="1:4">
      <c r="A203">
        <v>31045400</v>
      </c>
      <c r="B203">
        <v>1376.49</v>
      </c>
      <c r="C203" s="50">
        <v>40317</v>
      </c>
      <c r="D203" t="s">
        <v>1068</v>
      </c>
    </row>
    <row r="204" spans="1:4">
      <c r="A204">
        <v>31045400</v>
      </c>
      <c r="B204">
        <v>1376.45</v>
      </c>
      <c r="C204" s="50">
        <v>40326</v>
      </c>
      <c r="D204" t="s">
        <v>1068</v>
      </c>
    </row>
    <row r="205" spans="1:4">
      <c r="A205">
        <v>31045400</v>
      </c>
      <c r="B205">
        <v>1376.55</v>
      </c>
      <c r="C205" s="50">
        <v>40339</v>
      </c>
      <c r="D205" t="s">
        <v>1068</v>
      </c>
    </row>
    <row r="206" spans="1:4">
      <c r="A206">
        <v>31045400</v>
      </c>
      <c r="B206">
        <v>1376.68</v>
      </c>
      <c r="C206" s="50">
        <v>40347</v>
      </c>
      <c r="D206" t="s">
        <v>1068</v>
      </c>
    </row>
    <row r="207" spans="1:4">
      <c r="A207">
        <v>31045400</v>
      </c>
      <c r="B207">
        <v>1376.78</v>
      </c>
      <c r="C207" s="50">
        <v>40358</v>
      </c>
      <c r="D207" t="s">
        <v>1068</v>
      </c>
    </row>
    <row r="208" spans="1:4">
      <c r="A208">
        <v>31045400</v>
      </c>
      <c r="B208">
        <v>1376.87</v>
      </c>
      <c r="C208" s="50">
        <v>40364</v>
      </c>
      <c r="D208" t="s">
        <v>1068</v>
      </c>
    </row>
    <row r="209" spans="1:4">
      <c r="A209">
        <v>31045400</v>
      </c>
      <c r="B209">
        <v>1376.83</v>
      </c>
      <c r="C209" s="50">
        <v>40378</v>
      </c>
      <c r="D209" t="s">
        <v>1068</v>
      </c>
    </row>
    <row r="210" spans="1:4">
      <c r="A210">
        <v>31045400</v>
      </c>
      <c r="B210">
        <v>1376.85</v>
      </c>
      <c r="C210" s="50">
        <v>40380</v>
      </c>
      <c r="D210" t="s">
        <v>1068</v>
      </c>
    </row>
    <row r="211" spans="1:4">
      <c r="A211">
        <v>31045400</v>
      </c>
      <c r="B211">
        <v>1376.85</v>
      </c>
      <c r="C211" s="50">
        <v>40387</v>
      </c>
      <c r="D211" t="s">
        <v>1068</v>
      </c>
    </row>
    <row r="212" spans="1:4">
      <c r="A212">
        <v>31045400</v>
      </c>
      <c r="B212">
        <v>1377.11</v>
      </c>
      <c r="C212" s="50">
        <v>40392</v>
      </c>
      <c r="D212" t="s">
        <v>1068</v>
      </c>
    </row>
    <row r="213" spans="1:4">
      <c r="A213">
        <v>31045400</v>
      </c>
      <c r="B213">
        <v>1377.09</v>
      </c>
      <c r="C213" s="50">
        <v>40398</v>
      </c>
      <c r="D213" t="s">
        <v>1068</v>
      </c>
    </row>
    <row r="214" spans="1:4">
      <c r="A214">
        <v>31045400</v>
      </c>
      <c r="B214">
        <v>1377.13</v>
      </c>
      <c r="C214" s="50">
        <v>40403</v>
      </c>
      <c r="D214" t="s">
        <v>1068</v>
      </c>
    </row>
    <row r="215" spans="1:4">
      <c r="A215">
        <v>31045400</v>
      </c>
      <c r="B215">
        <v>1377.15</v>
      </c>
      <c r="C215" s="50">
        <v>40413</v>
      </c>
      <c r="D215" t="s">
        <v>1068</v>
      </c>
    </row>
    <row r="216" spans="1:4">
      <c r="A216">
        <v>31045400</v>
      </c>
      <c r="B216">
        <v>1377.15</v>
      </c>
      <c r="C216" s="50">
        <v>40422</v>
      </c>
      <c r="D216" t="s">
        <v>1068</v>
      </c>
    </row>
    <row r="217" spans="1:4">
      <c r="A217">
        <v>31045400</v>
      </c>
      <c r="B217">
        <v>1377.13</v>
      </c>
      <c r="C217" s="50">
        <v>40425</v>
      </c>
      <c r="D217" t="s">
        <v>1068</v>
      </c>
    </row>
    <row r="218" spans="1:4">
      <c r="A218">
        <v>31045400</v>
      </c>
      <c r="B218">
        <v>1377.21</v>
      </c>
      <c r="C218" s="50">
        <v>40430</v>
      </c>
      <c r="D218" t="s">
        <v>1068</v>
      </c>
    </row>
    <row r="219" spans="1:4">
      <c r="A219">
        <v>31045400</v>
      </c>
      <c r="B219">
        <v>1377.23</v>
      </c>
      <c r="C219" s="50">
        <v>40441</v>
      </c>
      <c r="D219" t="s">
        <v>1068</v>
      </c>
    </row>
    <row r="220" spans="1:4">
      <c r="A220">
        <v>31045400</v>
      </c>
      <c r="B220">
        <v>1377.37</v>
      </c>
      <c r="C220" s="50">
        <v>40444</v>
      </c>
      <c r="D220" t="s">
        <v>1068</v>
      </c>
    </row>
    <row r="221" spans="1:4">
      <c r="A221">
        <v>31045400</v>
      </c>
      <c r="B221">
        <v>1377.33</v>
      </c>
      <c r="C221" s="50">
        <v>40453</v>
      </c>
      <c r="D221" t="s">
        <v>1068</v>
      </c>
    </row>
    <row r="222" spans="1:4">
      <c r="A222">
        <v>31045400</v>
      </c>
      <c r="B222">
        <v>1377.13</v>
      </c>
      <c r="C222" s="50">
        <v>40662</v>
      </c>
      <c r="D222" t="s">
        <v>1068</v>
      </c>
    </row>
    <row r="223" spans="1:4">
      <c r="A223">
        <v>31045400</v>
      </c>
      <c r="B223">
        <v>1376.93</v>
      </c>
      <c r="C223" s="50">
        <v>40688</v>
      </c>
      <c r="D223" t="s">
        <v>1068</v>
      </c>
    </row>
    <row r="224" spans="1:4">
      <c r="A224">
        <v>31045400</v>
      </c>
      <c r="B224">
        <v>1376.97</v>
      </c>
      <c r="C224" s="50">
        <v>40688</v>
      </c>
      <c r="D224" t="s">
        <v>1068</v>
      </c>
    </row>
    <row r="225" spans="1:4">
      <c r="A225">
        <v>31045400</v>
      </c>
      <c r="B225">
        <v>1376.97</v>
      </c>
      <c r="C225" s="50">
        <v>40688</v>
      </c>
      <c r="D225" t="s">
        <v>1068</v>
      </c>
    </row>
    <row r="226" spans="1:4">
      <c r="A226">
        <v>31045400</v>
      </c>
      <c r="B226">
        <v>1376.87</v>
      </c>
      <c r="C226" s="50">
        <v>40692</v>
      </c>
      <c r="D226" t="s">
        <v>1068</v>
      </c>
    </row>
    <row r="227" spans="1:4">
      <c r="A227">
        <v>31045400</v>
      </c>
      <c r="B227">
        <v>1376.83</v>
      </c>
      <c r="C227" s="50">
        <v>40697</v>
      </c>
      <c r="D227" t="s">
        <v>1068</v>
      </c>
    </row>
    <row r="228" spans="1:4">
      <c r="A228">
        <v>31045400</v>
      </c>
      <c r="B228">
        <v>1376.75</v>
      </c>
      <c r="C228" s="50">
        <v>40704</v>
      </c>
      <c r="D228" t="s">
        <v>1068</v>
      </c>
    </row>
    <row r="229" spans="1:4">
      <c r="A229">
        <v>31045400</v>
      </c>
      <c r="B229">
        <v>1376.7</v>
      </c>
      <c r="C229" s="50">
        <v>40710</v>
      </c>
      <c r="D229" t="s">
        <v>1068</v>
      </c>
    </row>
    <row r="230" spans="1:4">
      <c r="A230">
        <v>31045400</v>
      </c>
      <c r="B230">
        <v>1376.91</v>
      </c>
      <c r="C230" s="50">
        <v>40718</v>
      </c>
      <c r="D230" t="s">
        <v>1068</v>
      </c>
    </row>
    <row r="231" spans="1:4">
      <c r="A231">
        <v>31045400</v>
      </c>
      <c r="B231">
        <v>1377.53</v>
      </c>
      <c r="C231" s="50">
        <v>40722</v>
      </c>
      <c r="D231" t="s">
        <v>1068</v>
      </c>
    </row>
    <row r="232" spans="1:4">
      <c r="A232">
        <v>31045400</v>
      </c>
      <c r="B232">
        <v>1377.31</v>
      </c>
      <c r="C232" s="50">
        <v>40727</v>
      </c>
      <c r="D232" t="s">
        <v>1068</v>
      </c>
    </row>
    <row r="233" spans="1:4">
      <c r="A233">
        <v>31045400</v>
      </c>
      <c r="B233">
        <v>1377.09</v>
      </c>
      <c r="C233" s="50">
        <v>40732</v>
      </c>
      <c r="D233" t="s">
        <v>1068</v>
      </c>
    </row>
    <row r="234" spans="1:4">
      <c r="A234">
        <v>31045400</v>
      </c>
      <c r="B234">
        <v>1376.91</v>
      </c>
      <c r="C234" s="50">
        <v>40737</v>
      </c>
      <c r="D234" t="s">
        <v>1068</v>
      </c>
    </row>
    <row r="235" spans="1:4">
      <c r="A235">
        <v>31045400</v>
      </c>
      <c r="B235">
        <v>1376.83</v>
      </c>
      <c r="C235" s="50">
        <v>40741</v>
      </c>
      <c r="D235" t="s">
        <v>1068</v>
      </c>
    </row>
    <row r="236" spans="1:4">
      <c r="A236">
        <v>31045400</v>
      </c>
      <c r="B236">
        <v>1376.89</v>
      </c>
      <c r="C236" s="50">
        <v>40750</v>
      </c>
      <c r="D236" t="s">
        <v>1068</v>
      </c>
    </row>
    <row r="237" spans="1:4">
      <c r="A237">
        <v>31045400</v>
      </c>
      <c r="B237">
        <v>1376.89</v>
      </c>
      <c r="C237" s="50">
        <v>40753</v>
      </c>
      <c r="D237" t="s">
        <v>1068</v>
      </c>
    </row>
    <row r="238" spans="1:4">
      <c r="A238">
        <v>31045400</v>
      </c>
      <c r="B238">
        <v>1377.25</v>
      </c>
      <c r="C238" s="50">
        <v>40762</v>
      </c>
      <c r="D238" t="s">
        <v>1068</v>
      </c>
    </row>
    <row r="239" spans="1:4">
      <c r="A239">
        <v>31045400</v>
      </c>
      <c r="B239">
        <v>1377.31</v>
      </c>
      <c r="C239" s="50">
        <v>40767</v>
      </c>
      <c r="D239" t="s">
        <v>1068</v>
      </c>
    </row>
    <row r="240" spans="1:4">
      <c r="A240">
        <v>31045400</v>
      </c>
      <c r="B240">
        <v>1377.33</v>
      </c>
      <c r="C240" s="50">
        <v>40777</v>
      </c>
      <c r="D240" t="s">
        <v>1068</v>
      </c>
    </row>
    <row r="241" spans="1:4">
      <c r="A241">
        <v>31045400</v>
      </c>
      <c r="B241">
        <v>1377.2</v>
      </c>
      <c r="C241" s="50">
        <v>40784</v>
      </c>
      <c r="D241" t="s">
        <v>1068</v>
      </c>
    </row>
    <row r="242" spans="1:4">
      <c r="A242">
        <v>31045400</v>
      </c>
      <c r="B242">
        <v>1377.11</v>
      </c>
      <c r="C242" s="50">
        <v>40792</v>
      </c>
      <c r="D242" t="s">
        <v>1068</v>
      </c>
    </row>
    <row r="243" spans="1:4">
      <c r="A243">
        <v>31045400</v>
      </c>
      <c r="B243">
        <v>1377.03</v>
      </c>
      <c r="C243" s="50">
        <v>40803</v>
      </c>
      <c r="D243" t="s">
        <v>1068</v>
      </c>
    </row>
    <row r="244" spans="1:4">
      <c r="A244">
        <v>31045400</v>
      </c>
      <c r="B244">
        <v>1377.09</v>
      </c>
      <c r="C244" s="50">
        <v>40810</v>
      </c>
      <c r="D244" t="s">
        <v>1068</v>
      </c>
    </row>
    <row r="245" spans="1:4">
      <c r="A245">
        <v>31045400</v>
      </c>
      <c r="B245">
        <v>1376.82</v>
      </c>
      <c r="C245" s="50">
        <v>41030</v>
      </c>
      <c r="D245" t="s">
        <v>1068</v>
      </c>
    </row>
    <row r="246" spans="1:4">
      <c r="A246">
        <v>31045400</v>
      </c>
      <c r="B246">
        <v>1376.82</v>
      </c>
      <c r="C246" s="50">
        <v>41030</v>
      </c>
      <c r="D246" t="s">
        <v>1068</v>
      </c>
    </row>
    <row r="247" spans="1:4">
      <c r="A247">
        <v>31045400</v>
      </c>
      <c r="B247">
        <v>1376.9</v>
      </c>
      <c r="C247" s="50">
        <v>41038</v>
      </c>
      <c r="D247" t="s">
        <v>1068</v>
      </c>
    </row>
    <row r="248" spans="1:4">
      <c r="A248">
        <v>31045400</v>
      </c>
      <c r="B248">
        <v>1376.88</v>
      </c>
      <c r="C248" s="50">
        <v>41039</v>
      </c>
      <c r="D248" t="s">
        <v>1068</v>
      </c>
    </row>
    <row r="249" spans="1:4">
      <c r="A249">
        <v>31045400</v>
      </c>
      <c r="B249">
        <v>1376.97</v>
      </c>
      <c r="C249" s="50">
        <v>41051</v>
      </c>
      <c r="D249" t="s">
        <v>1068</v>
      </c>
    </row>
    <row r="250" spans="1:4">
      <c r="A250">
        <v>31045400</v>
      </c>
      <c r="B250">
        <v>1377.26</v>
      </c>
      <c r="C250" s="50">
        <v>41057</v>
      </c>
      <c r="D250" t="s">
        <v>1068</v>
      </c>
    </row>
    <row r="251" spans="1:4">
      <c r="A251">
        <v>31045400</v>
      </c>
      <c r="B251">
        <v>1377.3</v>
      </c>
      <c r="C251" s="50">
        <v>41068</v>
      </c>
      <c r="D251" t="s">
        <v>1068</v>
      </c>
    </row>
    <row r="252" spans="1:4">
      <c r="A252">
        <v>31045400</v>
      </c>
      <c r="B252">
        <v>1377.4</v>
      </c>
      <c r="C252" s="50">
        <v>41073</v>
      </c>
      <c r="D252" t="s">
        <v>1068</v>
      </c>
    </row>
    <row r="253" spans="1:4">
      <c r="A253">
        <v>31045400</v>
      </c>
      <c r="B253">
        <v>1377.48</v>
      </c>
      <c r="C253" s="50">
        <v>41077</v>
      </c>
      <c r="D253" t="s">
        <v>1068</v>
      </c>
    </row>
    <row r="254" spans="1:4">
      <c r="A254">
        <v>31045400</v>
      </c>
      <c r="B254">
        <v>1377.6</v>
      </c>
      <c r="C254" s="50">
        <v>41081</v>
      </c>
      <c r="D254" t="s">
        <v>1068</v>
      </c>
    </row>
    <row r="255" spans="1:4">
      <c r="A255">
        <v>31045400</v>
      </c>
      <c r="B255">
        <v>1377.7</v>
      </c>
      <c r="C255" s="50">
        <v>41096</v>
      </c>
      <c r="D255" t="s">
        <v>1068</v>
      </c>
    </row>
    <row r="256" spans="1:4">
      <c r="A256">
        <v>31045400</v>
      </c>
      <c r="B256">
        <v>1377.6</v>
      </c>
      <c r="C256" s="50">
        <v>41105</v>
      </c>
      <c r="D256" t="s">
        <v>1068</v>
      </c>
    </row>
    <row r="257" spans="1:4">
      <c r="A257">
        <v>31045400</v>
      </c>
      <c r="B257">
        <v>1377.5</v>
      </c>
      <c r="C257" s="50">
        <v>41112</v>
      </c>
      <c r="D257" t="s">
        <v>1068</v>
      </c>
    </row>
    <row r="258" spans="1:4">
      <c r="A258">
        <v>31045400</v>
      </c>
      <c r="B258">
        <v>1377.4</v>
      </c>
      <c r="C258" s="50">
        <v>41116</v>
      </c>
      <c r="D258" t="s">
        <v>1068</v>
      </c>
    </row>
    <row r="259" spans="1:4">
      <c r="A259">
        <v>31045400</v>
      </c>
      <c r="B259">
        <v>1377.3</v>
      </c>
      <c r="C259" s="50">
        <v>41118</v>
      </c>
      <c r="D259" t="s">
        <v>1068</v>
      </c>
    </row>
    <row r="260" spans="1:4">
      <c r="A260">
        <v>31045400</v>
      </c>
      <c r="B260">
        <v>1377.2</v>
      </c>
      <c r="C260" s="50">
        <v>41122</v>
      </c>
      <c r="D260" t="s">
        <v>1068</v>
      </c>
    </row>
    <row r="261" spans="1:4">
      <c r="A261">
        <v>31045400</v>
      </c>
      <c r="B261">
        <v>1377.12</v>
      </c>
      <c r="C261" s="50">
        <v>41124</v>
      </c>
      <c r="D261" t="s">
        <v>1068</v>
      </c>
    </row>
    <row r="262" spans="1:4">
      <c r="A262">
        <v>31045400</v>
      </c>
      <c r="B262">
        <v>1377.07</v>
      </c>
      <c r="C262" s="50">
        <v>41127</v>
      </c>
      <c r="D262" t="s">
        <v>1068</v>
      </c>
    </row>
    <row r="263" spans="1:4">
      <c r="A263">
        <v>31045400</v>
      </c>
      <c r="B263">
        <v>1377</v>
      </c>
      <c r="C263" s="50">
        <v>41130</v>
      </c>
      <c r="D263" t="s">
        <v>1068</v>
      </c>
    </row>
    <row r="264" spans="1:4">
      <c r="A264">
        <v>31045400</v>
      </c>
      <c r="B264">
        <v>1376.94</v>
      </c>
      <c r="C264" s="50">
        <v>41133</v>
      </c>
      <c r="D264" t="s">
        <v>1068</v>
      </c>
    </row>
    <row r="265" spans="1:4">
      <c r="A265">
        <v>31045400</v>
      </c>
      <c r="B265">
        <v>1376.88</v>
      </c>
      <c r="C265" s="50">
        <v>41135</v>
      </c>
      <c r="D265" t="s">
        <v>1068</v>
      </c>
    </row>
    <row r="266" spans="1:4">
      <c r="A266">
        <v>31045400</v>
      </c>
      <c r="B266">
        <v>1376.8</v>
      </c>
      <c r="C266" s="50">
        <v>41145</v>
      </c>
      <c r="D266" t="s">
        <v>1068</v>
      </c>
    </row>
    <row r="267" spans="1:4">
      <c r="A267">
        <v>31045400</v>
      </c>
      <c r="B267">
        <v>1376.74</v>
      </c>
      <c r="C267" s="50">
        <v>41153</v>
      </c>
      <c r="D267" t="s">
        <v>1068</v>
      </c>
    </row>
    <row r="268" spans="1:4">
      <c r="A268">
        <v>31045400</v>
      </c>
      <c r="B268">
        <v>1376.68</v>
      </c>
      <c r="C268" s="50">
        <v>41157</v>
      </c>
      <c r="D268" t="s">
        <v>1068</v>
      </c>
    </row>
    <row r="269" spans="1:4">
      <c r="A269">
        <v>31045400</v>
      </c>
      <c r="B269">
        <v>1376.56</v>
      </c>
      <c r="C269" s="50">
        <v>41169</v>
      </c>
      <c r="D269" t="s">
        <v>1068</v>
      </c>
    </row>
    <row r="270" spans="1:4">
      <c r="A270">
        <v>31045400</v>
      </c>
      <c r="B270">
        <v>1376.5</v>
      </c>
      <c r="C270" s="50">
        <v>41178</v>
      </c>
      <c r="D270" t="s">
        <v>1068</v>
      </c>
    </row>
    <row r="271" spans="1:4">
      <c r="A271">
        <v>31045400</v>
      </c>
      <c r="B271">
        <v>1377.1</v>
      </c>
      <c r="C271" s="50">
        <v>41430</v>
      </c>
      <c r="D271" t="s">
        <v>1068</v>
      </c>
    </row>
    <row r="272" spans="1:4">
      <c r="A272">
        <v>31045400</v>
      </c>
      <c r="B272">
        <v>1377.3</v>
      </c>
      <c r="C272" s="50">
        <v>41431</v>
      </c>
      <c r="D272" t="s">
        <v>1068</v>
      </c>
    </row>
    <row r="273" spans="1:4">
      <c r="A273">
        <v>31045400</v>
      </c>
      <c r="B273">
        <v>1377.2</v>
      </c>
      <c r="C273" s="50">
        <v>41439</v>
      </c>
      <c r="D273" t="s">
        <v>1068</v>
      </c>
    </row>
    <row r="274" spans="1:4">
      <c r="A274">
        <v>31045400</v>
      </c>
      <c r="B274">
        <v>1377.25</v>
      </c>
      <c r="C274" s="50">
        <v>41459</v>
      </c>
      <c r="D274" t="s">
        <v>1068</v>
      </c>
    </row>
    <row r="275" spans="1:4">
      <c r="A275">
        <v>31045400</v>
      </c>
      <c r="B275">
        <v>1377.3</v>
      </c>
      <c r="C275" s="50">
        <v>41468</v>
      </c>
      <c r="D275" t="s">
        <v>1068</v>
      </c>
    </row>
    <row r="276" spans="1:4">
      <c r="A276">
        <v>31045400</v>
      </c>
      <c r="B276">
        <v>1377.3</v>
      </c>
      <c r="C276" s="50">
        <v>41479</v>
      </c>
      <c r="D276" t="s">
        <v>1068</v>
      </c>
    </row>
    <row r="277" spans="1:4">
      <c r="A277">
        <v>31045400</v>
      </c>
      <c r="B277">
        <v>1377.25</v>
      </c>
      <c r="C277" s="50">
        <v>41481</v>
      </c>
      <c r="D277" t="s">
        <v>1068</v>
      </c>
    </row>
    <row r="278" spans="1:4">
      <c r="A278">
        <v>31045400</v>
      </c>
      <c r="B278">
        <v>1377.2</v>
      </c>
      <c r="C278" s="50">
        <v>41484</v>
      </c>
      <c r="D278" t="s">
        <v>1068</v>
      </c>
    </row>
    <row r="279" spans="1:4">
      <c r="A279">
        <v>31045400</v>
      </c>
      <c r="B279">
        <v>1377.18</v>
      </c>
      <c r="C279" s="50">
        <v>41494</v>
      </c>
      <c r="D279" t="s">
        <v>1068</v>
      </c>
    </row>
    <row r="280" spans="1:4">
      <c r="A280">
        <v>31045400</v>
      </c>
      <c r="B280">
        <v>1377.16</v>
      </c>
      <c r="C280" s="50">
        <v>41501</v>
      </c>
      <c r="D280" t="s">
        <v>1068</v>
      </c>
    </row>
    <row r="281" spans="1:4">
      <c r="A281">
        <v>31045400</v>
      </c>
      <c r="B281">
        <v>1377.1</v>
      </c>
      <c r="C281" s="50">
        <v>41505</v>
      </c>
      <c r="D281" t="s">
        <v>1068</v>
      </c>
    </row>
    <row r="282" spans="1:4">
      <c r="A282">
        <v>31045400</v>
      </c>
      <c r="B282">
        <v>1377.06</v>
      </c>
      <c r="C282" s="50">
        <v>41511</v>
      </c>
      <c r="D282" t="s">
        <v>1068</v>
      </c>
    </row>
    <row r="283" spans="1:4">
      <c r="A283">
        <v>31045400</v>
      </c>
      <c r="B283">
        <v>1377</v>
      </c>
      <c r="C283" s="50">
        <v>41525</v>
      </c>
      <c r="D283" t="s">
        <v>1068</v>
      </c>
    </row>
    <row r="284" spans="1:4">
      <c r="A284">
        <v>31045400</v>
      </c>
      <c r="B284">
        <v>1376.98</v>
      </c>
      <c r="C284" s="50">
        <v>41541</v>
      </c>
      <c r="D284" t="s">
        <v>1068</v>
      </c>
    </row>
    <row r="285" spans="1:4">
      <c r="A285">
        <v>31045400</v>
      </c>
      <c r="B285">
        <v>1376.98</v>
      </c>
      <c r="C285" s="50">
        <v>41550</v>
      </c>
      <c r="D285" t="s">
        <v>1068</v>
      </c>
    </row>
    <row r="286" spans="1:4">
      <c r="A286">
        <v>31045400</v>
      </c>
      <c r="B286">
        <v>1377.1</v>
      </c>
      <c r="C286" s="50">
        <v>41554</v>
      </c>
      <c r="D286" t="s">
        <v>1068</v>
      </c>
    </row>
    <row r="287" spans="1:4">
      <c r="A287">
        <v>31045400</v>
      </c>
      <c r="B287">
        <v>1377.03</v>
      </c>
      <c r="C287" s="50">
        <v>41786</v>
      </c>
      <c r="D287" t="s">
        <v>1068</v>
      </c>
    </row>
    <row r="288" spans="1:4">
      <c r="A288">
        <v>31045400</v>
      </c>
      <c r="B288">
        <v>1377.03</v>
      </c>
      <c r="C288" s="50">
        <v>41786</v>
      </c>
      <c r="D288" t="s">
        <v>1068</v>
      </c>
    </row>
    <row r="289" spans="1:4">
      <c r="A289">
        <v>31045400</v>
      </c>
      <c r="B289">
        <v>1377.27</v>
      </c>
      <c r="C289" s="50">
        <v>41810</v>
      </c>
      <c r="D289" t="s">
        <v>1068</v>
      </c>
    </row>
    <row r="290" spans="1:4">
      <c r="A290">
        <v>31045400</v>
      </c>
      <c r="B290">
        <v>1377.21</v>
      </c>
      <c r="C290" s="50">
        <v>41830</v>
      </c>
      <c r="D290" t="s">
        <v>1068</v>
      </c>
    </row>
    <row r="291" spans="1:4">
      <c r="A291">
        <v>31045400</v>
      </c>
      <c r="B291">
        <v>1377.16</v>
      </c>
      <c r="C291" s="50">
        <v>41835</v>
      </c>
      <c r="D291" t="s">
        <v>1068</v>
      </c>
    </row>
    <row r="292" spans="1:4">
      <c r="A292">
        <v>31045400</v>
      </c>
      <c r="B292">
        <v>1377.11</v>
      </c>
      <c r="C292" s="50">
        <v>41837</v>
      </c>
      <c r="D292" t="s">
        <v>1068</v>
      </c>
    </row>
    <row r="293" spans="1:4">
      <c r="A293">
        <v>31045400</v>
      </c>
      <c r="B293">
        <v>1377.07</v>
      </c>
      <c r="C293" s="50">
        <v>41845</v>
      </c>
      <c r="D293" t="s">
        <v>1068</v>
      </c>
    </row>
    <row r="294" spans="1:4">
      <c r="A294">
        <v>31045400</v>
      </c>
      <c r="B294">
        <v>1377.01</v>
      </c>
      <c r="C294" s="50">
        <v>41855</v>
      </c>
      <c r="D294" t="s">
        <v>1068</v>
      </c>
    </row>
    <row r="295" spans="1:4">
      <c r="A295">
        <v>31045400</v>
      </c>
      <c r="B295">
        <v>1376.89</v>
      </c>
      <c r="C295" s="50">
        <v>41860</v>
      </c>
      <c r="D295" t="s">
        <v>1068</v>
      </c>
    </row>
    <row r="296" spans="1:4">
      <c r="A296">
        <v>31045400</v>
      </c>
      <c r="B296">
        <v>1376.81</v>
      </c>
      <c r="C296" s="50">
        <v>41874</v>
      </c>
      <c r="D296" t="s">
        <v>1068</v>
      </c>
    </row>
    <row r="297" spans="1:4">
      <c r="A297">
        <v>31045400</v>
      </c>
      <c r="B297">
        <v>1376.88</v>
      </c>
      <c r="C297" s="50">
        <v>41883</v>
      </c>
      <c r="D297" t="s">
        <v>1068</v>
      </c>
    </row>
    <row r="298" spans="1:4">
      <c r="A298">
        <v>31045400</v>
      </c>
      <c r="B298">
        <v>1377.01</v>
      </c>
      <c r="C298" s="50">
        <v>41886</v>
      </c>
      <c r="D298" t="s">
        <v>1068</v>
      </c>
    </row>
    <row r="299" spans="1:4">
      <c r="A299">
        <v>31045400</v>
      </c>
      <c r="B299">
        <v>1377.01</v>
      </c>
      <c r="C299" s="50">
        <v>41893</v>
      </c>
      <c r="D299" t="s">
        <v>1068</v>
      </c>
    </row>
    <row r="300" spans="1:4">
      <c r="A300">
        <v>31045400</v>
      </c>
      <c r="B300">
        <v>1377.06</v>
      </c>
      <c r="C300" s="50">
        <v>41901</v>
      </c>
      <c r="D300" t="s">
        <v>1068</v>
      </c>
    </row>
    <row r="301" spans="1:4">
      <c r="A301">
        <v>31045400</v>
      </c>
      <c r="B301">
        <v>1377.09</v>
      </c>
      <c r="C301" s="50">
        <v>41908</v>
      </c>
      <c r="D301" t="s">
        <v>1068</v>
      </c>
    </row>
    <row r="302" spans="1:4">
      <c r="A302">
        <v>31045400</v>
      </c>
      <c r="B302">
        <v>1377.08</v>
      </c>
      <c r="C302" s="50">
        <v>41914</v>
      </c>
      <c r="D302" t="s">
        <v>1068</v>
      </c>
    </row>
    <row r="303" spans="1:4">
      <c r="A303">
        <v>31045400</v>
      </c>
      <c r="B303">
        <v>1377.52</v>
      </c>
      <c r="C303" s="50">
        <v>42142</v>
      </c>
      <c r="D303" t="s">
        <v>1068</v>
      </c>
    </row>
    <row r="304" spans="1:4">
      <c r="A304">
        <v>31045400</v>
      </c>
      <c r="B304">
        <v>1377.46</v>
      </c>
      <c r="C304" s="50">
        <v>42143</v>
      </c>
      <c r="D304" t="s">
        <v>1068</v>
      </c>
    </row>
    <row r="305" spans="1:4">
      <c r="A305">
        <v>31045400</v>
      </c>
      <c r="B305">
        <v>1377.36</v>
      </c>
      <c r="C305" s="50">
        <v>42148</v>
      </c>
      <c r="D305" t="s">
        <v>1068</v>
      </c>
    </row>
    <row r="306" spans="1:4">
      <c r="A306">
        <v>31045400</v>
      </c>
      <c r="B306">
        <v>1377.32</v>
      </c>
      <c r="C306" s="50">
        <v>42157</v>
      </c>
      <c r="D306" t="s">
        <v>1068</v>
      </c>
    </row>
    <row r="307" spans="1:4">
      <c r="A307">
        <v>31045400</v>
      </c>
      <c r="B307">
        <v>1377.28</v>
      </c>
      <c r="C307" s="50">
        <v>42172</v>
      </c>
      <c r="D307" t="s">
        <v>1068</v>
      </c>
    </row>
    <row r="308" spans="1:4">
      <c r="A308">
        <v>31045400</v>
      </c>
      <c r="B308">
        <v>1377.56</v>
      </c>
      <c r="C308" s="50">
        <v>42181</v>
      </c>
      <c r="D308" t="s">
        <v>1068</v>
      </c>
    </row>
    <row r="309" spans="1:4">
      <c r="A309">
        <v>31045400</v>
      </c>
      <c r="B309">
        <v>1377.62</v>
      </c>
      <c r="C309" s="50">
        <v>42190</v>
      </c>
      <c r="D309" t="s">
        <v>1068</v>
      </c>
    </row>
    <row r="310" spans="1:4">
      <c r="A310">
        <v>31045400</v>
      </c>
      <c r="B310">
        <v>1377.48</v>
      </c>
      <c r="C310" s="50">
        <v>42220</v>
      </c>
      <c r="D310" t="s">
        <v>1068</v>
      </c>
    </row>
    <row r="311" spans="1:4">
      <c r="A311">
        <v>31045400</v>
      </c>
      <c r="B311">
        <v>1377.44</v>
      </c>
      <c r="C311" s="50">
        <v>42226</v>
      </c>
      <c r="D311" t="s">
        <v>1068</v>
      </c>
    </row>
    <row r="312" spans="1:4">
      <c r="A312">
        <v>31045400</v>
      </c>
      <c r="B312">
        <v>1377.46</v>
      </c>
      <c r="C312" s="50">
        <v>42236</v>
      </c>
      <c r="D312" t="s">
        <v>1068</v>
      </c>
    </row>
    <row r="313" spans="1:4">
      <c r="A313">
        <v>31045400</v>
      </c>
      <c r="B313">
        <v>1377.46</v>
      </c>
      <c r="C313" s="50">
        <v>42249</v>
      </c>
      <c r="D313" t="s">
        <v>1068</v>
      </c>
    </row>
    <row r="314" spans="1:4">
      <c r="A314">
        <v>31045400</v>
      </c>
      <c r="B314">
        <v>1377.56</v>
      </c>
      <c r="C314" s="50">
        <v>42251</v>
      </c>
      <c r="D314" t="s">
        <v>1068</v>
      </c>
    </row>
    <row r="315" spans="1:4">
      <c r="A315">
        <v>31045400</v>
      </c>
      <c r="B315">
        <v>1377.64</v>
      </c>
      <c r="C315" s="50">
        <v>42253</v>
      </c>
      <c r="D315" t="s">
        <v>1068</v>
      </c>
    </row>
    <row r="316" spans="1:4">
      <c r="A316">
        <v>31045400</v>
      </c>
      <c r="B316">
        <v>1377.66</v>
      </c>
      <c r="C316" s="50">
        <v>42255</v>
      </c>
      <c r="D316" t="s">
        <v>1068</v>
      </c>
    </row>
    <row r="317" spans="1:4">
      <c r="A317">
        <v>31045400</v>
      </c>
      <c r="B317">
        <v>1377.62</v>
      </c>
      <c r="C317" s="50">
        <v>42261</v>
      </c>
      <c r="D317" t="s">
        <v>1068</v>
      </c>
    </row>
    <row r="318" spans="1:4">
      <c r="A318">
        <v>31045400</v>
      </c>
      <c r="B318">
        <v>1377.62</v>
      </c>
      <c r="C318" s="50">
        <v>42267</v>
      </c>
      <c r="D318" t="s">
        <v>1068</v>
      </c>
    </row>
    <row r="319" spans="1:4">
      <c r="A319">
        <v>31045400</v>
      </c>
      <c r="B319">
        <v>1377.66</v>
      </c>
      <c r="C319" s="50">
        <v>42274</v>
      </c>
      <c r="D319" t="s">
        <v>1068</v>
      </c>
    </row>
    <row r="320" spans="1:4">
      <c r="A320">
        <v>31045400</v>
      </c>
      <c r="B320">
        <v>1377.6</v>
      </c>
      <c r="C320" s="50">
        <v>42281</v>
      </c>
      <c r="D320" t="s">
        <v>1068</v>
      </c>
    </row>
    <row r="321" spans="1:4">
      <c r="A321">
        <v>31045400</v>
      </c>
      <c r="B321">
        <v>1377.66</v>
      </c>
      <c r="C321" s="50">
        <v>42289</v>
      </c>
      <c r="D321" t="s">
        <v>1068</v>
      </c>
    </row>
    <row r="322" spans="1:4">
      <c r="A322">
        <v>31045400</v>
      </c>
      <c r="B322">
        <v>1377.35</v>
      </c>
      <c r="C322" s="50">
        <v>42500</v>
      </c>
      <c r="D322" t="s">
        <v>1068</v>
      </c>
    </row>
    <row r="323" spans="1:4">
      <c r="A323">
        <v>31045400</v>
      </c>
      <c r="B323">
        <v>1377.34</v>
      </c>
      <c r="C323" s="50">
        <v>42508</v>
      </c>
      <c r="D323" t="s">
        <v>1068</v>
      </c>
    </row>
    <row r="324" spans="1:4">
      <c r="A324">
        <v>31045400</v>
      </c>
      <c r="B324">
        <v>1377.28</v>
      </c>
      <c r="C324" s="50">
        <v>42515</v>
      </c>
      <c r="D324" t="s">
        <v>1068</v>
      </c>
    </row>
    <row r="325" spans="1:4">
      <c r="A325">
        <v>31045400</v>
      </c>
      <c r="B325">
        <v>1377.31</v>
      </c>
      <c r="C325" s="50">
        <v>42519</v>
      </c>
      <c r="D325" t="s">
        <v>1068</v>
      </c>
    </row>
    <row r="326" spans="1:4">
      <c r="A326">
        <v>31045400</v>
      </c>
      <c r="B326">
        <v>1377.37</v>
      </c>
      <c r="C326" s="50">
        <v>42522</v>
      </c>
      <c r="D326" t="s">
        <v>1068</v>
      </c>
    </row>
    <row r="327" spans="1:4">
      <c r="A327">
        <v>31045400</v>
      </c>
      <c r="B327">
        <v>1377.42</v>
      </c>
      <c r="C327" s="50">
        <v>42525</v>
      </c>
      <c r="D327" t="s">
        <v>1068</v>
      </c>
    </row>
    <row r="328" spans="1:4">
      <c r="A328">
        <v>31045400</v>
      </c>
      <c r="B328">
        <v>1377.27</v>
      </c>
      <c r="C328" s="50">
        <v>42531</v>
      </c>
      <c r="D328" t="s">
        <v>1068</v>
      </c>
    </row>
    <row r="329" spans="1:4">
      <c r="A329">
        <v>31045400</v>
      </c>
      <c r="B329">
        <v>1376.97</v>
      </c>
      <c r="C329" s="50">
        <v>42533</v>
      </c>
      <c r="D329" t="s">
        <v>1068</v>
      </c>
    </row>
    <row r="330" spans="1:4">
      <c r="A330">
        <v>31045400</v>
      </c>
      <c r="B330">
        <v>1376.79</v>
      </c>
      <c r="C330" s="50">
        <v>42537</v>
      </c>
      <c r="D330" t="s">
        <v>1068</v>
      </c>
    </row>
    <row r="331" spans="1:4">
      <c r="A331">
        <v>31045400</v>
      </c>
      <c r="B331">
        <v>1376.71</v>
      </c>
      <c r="C331" s="50">
        <v>42540</v>
      </c>
      <c r="D331" t="s">
        <v>1068</v>
      </c>
    </row>
    <row r="332" spans="1:4">
      <c r="A332">
        <v>31045400</v>
      </c>
      <c r="B332">
        <v>1376.61</v>
      </c>
      <c r="C332" s="50">
        <v>42542</v>
      </c>
      <c r="D332" t="s">
        <v>1068</v>
      </c>
    </row>
    <row r="333" spans="1:4">
      <c r="A333">
        <v>31045400</v>
      </c>
      <c r="B333">
        <v>1376.51</v>
      </c>
      <c r="C333" s="50">
        <v>42543</v>
      </c>
      <c r="D333" t="s">
        <v>1068</v>
      </c>
    </row>
    <row r="334" spans="1:4">
      <c r="A334">
        <v>31045400</v>
      </c>
      <c r="B334">
        <v>1376.49</v>
      </c>
      <c r="C334" s="50">
        <v>42545</v>
      </c>
      <c r="D334" t="s">
        <v>1068</v>
      </c>
    </row>
    <row r="335" spans="1:4">
      <c r="A335">
        <v>31045400</v>
      </c>
      <c r="B335">
        <v>1376.31</v>
      </c>
      <c r="C335" s="50">
        <v>42549</v>
      </c>
      <c r="D335" t="s">
        <v>1068</v>
      </c>
    </row>
    <row r="336" spans="1:4">
      <c r="A336">
        <v>31045400</v>
      </c>
      <c r="B336">
        <v>1376.27</v>
      </c>
      <c r="C336" s="50">
        <v>42553</v>
      </c>
      <c r="D336" t="s">
        <v>1068</v>
      </c>
    </row>
    <row r="337" spans="1:4">
      <c r="A337">
        <v>31045400</v>
      </c>
      <c r="B337">
        <v>1376.39</v>
      </c>
      <c r="C337" s="50">
        <v>42559</v>
      </c>
      <c r="D337" t="s">
        <v>1068</v>
      </c>
    </row>
    <row r="338" spans="1:4">
      <c r="A338">
        <v>31045400</v>
      </c>
      <c r="B338">
        <v>1376.46</v>
      </c>
      <c r="C338" s="50">
        <v>42562</v>
      </c>
      <c r="D338" t="s">
        <v>1068</v>
      </c>
    </row>
    <row r="339" spans="1:4">
      <c r="A339">
        <v>31045400</v>
      </c>
      <c r="B339">
        <v>1376.51</v>
      </c>
      <c r="C339" s="50">
        <v>42565</v>
      </c>
      <c r="D339" t="s">
        <v>1068</v>
      </c>
    </row>
    <row r="340" spans="1:4">
      <c r="A340">
        <v>31045400</v>
      </c>
      <c r="B340">
        <v>1376.59</v>
      </c>
      <c r="C340" s="50">
        <v>42573</v>
      </c>
      <c r="D340" t="s">
        <v>1068</v>
      </c>
    </row>
    <row r="341" spans="1:4">
      <c r="A341">
        <v>31045400</v>
      </c>
      <c r="B341">
        <v>1376.51</v>
      </c>
      <c r="C341" s="50">
        <v>42583</v>
      </c>
      <c r="D341" t="s">
        <v>1068</v>
      </c>
    </row>
    <row r="342" spans="1:4">
      <c r="A342">
        <v>31045400</v>
      </c>
      <c r="B342">
        <v>1376.59</v>
      </c>
      <c r="C342" s="50">
        <v>42584</v>
      </c>
      <c r="D342" t="s">
        <v>1068</v>
      </c>
    </row>
    <row r="343" spans="1:4">
      <c r="A343">
        <v>31045400</v>
      </c>
      <c r="B343">
        <v>1376.69</v>
      </c>
      <c r="C343" s="50">
        <v>42587</v>
      </c>
      <c r="D343" t="s">
        <v>1068</v>
      </c>
    </row>
    <row r="344" spans="1:4">
      <c r="A344">
        <v>31045400</v>
      </c>
      <c r="B344">
        <v>1376.69</v>
      </c>
      <c r="C344" s="50">
        <v>42594</v>
      </c>
      <c r="D344" t="s">
        <v>1068</v>
      </c>
    </row>
    <row r="345" spans="1:4">
      <c r="A345">
        <v>31045400</v>
      </c>
      <c r="B345">
        <v>1376.63</v>
      </c>
      <c r="C345" s="50">
        <v>42604</v>
      </c>
      <c r="D345" t="s">
        <v>1068</v>
      </c>
    </row>
    <row r="346" spans="1:4">
      <c r="A346">
        <v>31045400</v>
      </c>
      <c r="B346">
        <v>1376.59</v>
      </c>
      <c r="C346" s="50">
        <v>42607</v>
      </c>
      <c r="D346" t="s">
        <v>1068</v>
      </c>
    </row>
    <row r="347" spans="1:4">
      <c r="A347">
        <v>31045400</v>
      </c>
      <c r="B347">
        <v>1376.69</v>
      </c>
      <c r="C347" s="50">
        <v>42614</v>
      </c>
      <c r="D347" t="s">
        <v>1068</v>
      </c>
    </row>
    <row r="348" spans="1:4">
      <c r="A348">
        <v>31045400</v>
      </c>
      <c r="B348">
        <v>1376.77</v>
      </c>
      <c r="C348" s="50">
        <v>42627</v>
      </c>
      <c r="D348" t="s">
        <v>1068</v>
      </c>
    </row>
    <row r="349" spans="1:4">
      <c r="A349">
        <v>31045400</v>
      </c>
      <c r="B349">
        <v>1376.83</v>
      </c>
      <c r="C349" s="50">
        <v>42643</v>
      </c>
      <c r="D349" t="s">
        <v>1068</v>
      </c>
    </row>
    <row r="350" spans="1:4">
      <c r="A350">
        <v>31045400</v>
      </c>
      <c r="B350">
        <v>1376.77</v>
      </c>
      <c r="C350" s="50">
        <v>42652</v>
      </c>
      <c r="D350" t="s">
        <v>1068</v>
      </c>
    </row>
    <row r="351" spans="1:4">
      <c r="A351">
        <v>31045400</v>
      </c>
      <c r="B351">
        <v>1376.79</v>
      </c>
      <c r="C351" s="50">
        <v>42661</v>
      </c>
      <c r="D351" t="s">
        <v>1068</v>
      </c>
    </row>
    <row r="352" spans="1:4">
      <c r="A352">
        <v>31045400</v>
      </c>
      <c r="B352">
        <v>1376.74</v>
      </c>
      <c r="C352" s="50">
        <v>42863</v>
      </c>
      <c r="D352" t="s">
        <v>1068</v>
      </c>
    </row>
    <row r="353" spans="1:4">
      <c r="A353">
        <v>31045400</v>
      </c>
      <c r="B353">
        <v>1376.67</v>
      </c>
      <c r="C353" s="50">
        <v>42872</v>
      </c>
      <c r="D353" t="s">
        <v>1068</v>
      </c>
    </row>
    <row r="354" spans="1:4">
      <c r="A354">
        <v>31045400</v>
      </c>
      <c r="B354">
        <v>1376.67</v>
      </c>
      <c r="C354" s="50">
        <v>42880</v>
      </c>
      <c r="D354" t="s">
        <v>1068</v>
      </c>
    </row>
    <row r="355" spans="1:4">
      <c r="A355">
        <v>31045400</v>
      </c>
      <c r="B355">
        <v>1376.65</v>
      </c>
      <c r="C355" s="50">
        <v>42888</v>
      </c>
      <c r="D355" t="s">
        <v>1068</v>
      </c>
    </row>
    <row r="356" spans="1:4">
      <c r="A356">
        <v>31045400</v>
      </c>
      <c r="B356">
        <v>1376.75</v>
      </c>
      <c r="C356" s="50">
        <v>42901</v>
      </c>
      <c r="D356" t="s">
        <v>1068</v>
      </c>
    </row>
    <row r="357" spans="1:4">
      <c r="A357">
        <v>31045400</v>
      </c>
      <c r="B357">
        <v>1376.87</v>
      </c>
      <c r="C357" s="50">
        <v>42912</v>
      </c>
      <c r="D357" t="s">
        <v>1068</v>
      </c>
    </row>
    <row r="358" spans="1:4">
      <c r="A358">
        <v>31045400</v>
      </c>
      <c r="B358">
        <v>1376.81</v>
      </c>
      <c r="C358" s="50">
        <v>42916</v>
      </c>
      <c r="D358" t="s">
        <v>1068</v>
      </c>
    </row>
    <row r="359" spans="1:4">
      <c r="A359">
        <v>31045400</v>
      </c>
      <c r="B359">
        <v>1376.79</v>
      </c>
      <c r="C359" s="50">
        <v>42918</v>
      </c>
      <c r="D359" t="s">
        <v>1068</v>
      </c>
    </row>
    <row r="360" spans="1:4">
      <c r="A360">
        <v>31045400</v>
      </c>
      <c r="B360">
        <v>1376.77</v>
      </c>
      <c r="C360" s="50">
        <v>42926</v>
      </c>
      <c r="D360" t="s">
        <v>1068</v>
      </c>
    </row>
    <row r="361" spans="1:4">
      <c r="A361">
        <v>31045400</v>
      </c>
      <c r="B361">
        <v>1376.74</v>
      </c>
      <c r="C361" s="50">
        <v>42931</v>
      </c>
      <c r="D361" t="s">
        <v>1068</v>
      </c>
    </row>
    <row r="362" spans="1:4">
      <c r="A362">
        <v>31045400</v>
      </c>
      <c r="B362">
        <v>1376.71</v>
      </c>
      <c r="C362" s="50">
        <v>42934</v>
      </c>
      <c r="D362" t="s">
        <v>1068</v>
      </c>
    </row>
    <row r="363" spans="1:4">
      <c r="A363">
        <v>31045400</v>
      </c>
      <c r="B363">
        <v>1376.69</v>
      </c>
      <c r="C363" s="50">
        <v>42937</v>
      </c>
      <c r="D363" t="s">
        <v>1068</v>
      </c>
    </row>
    <row r="364" spans="1:4">
      <c r="A364">
        <v>31045400</v>
      </c>
      <c r="B364">
        <v>1376.69</v>
      </c>
      <c r="C364" s="50">
        <v>42943</v>
      </c>
      <c r="D364" t="s">
        <v>1068</v>
      </c>
    </row>
    <row r="365" spans="1:4">
      <c r="A365">
        <v>31045400</v>
      </c>
      <c r="B365">
        <v>1376.64</v>
      </c>
      <c r="C365" s="50">
        <v>42947</v>
      </c>
      <c r="D365" t="s">
        <v>1068</v>
      </c>
    </row>
    <row r="366" spans="1:4">
      <c r="A366">
        <v>31045400</v>
      </c>
      <c r="B366">
        <v>1376.59</v>
      </c>
      <c r="C366" s="50">
        <v>42952</v>
      </c>
      <c r="D366" t="s">
        <v>1068</v>
      </c>
    </row>
    <row r="367" spans="1:4">
      <c r="A367">
        <v>31045400</v>
      </c>
      <c r="B367">
        <v>1376.59</v>
      </c>
      <c r="C367" s="50">
        <v>42957</v>
      </c>
      <c r="D367" t="s">
        <v>1068</v>
      </c>
    </row>
    <row r="368" spans="1:4">
      <c r="A368">
        <v>31045400</v>
      </c>
      <c r="B368">
        <v>1376.67</v>
      </c>
      <c r="C368" s="50">
        <v>42965</v>
      </c>
      <c r="D368" t="s">
        <v>1068</v>
      </c>
    </row>
    <row r="369" spans="1:4">
      <c r="A369">
        <v>31045400</v>
      </c>
      <c r="B369">
        <v>1376.69</v>
      </c>
      <c r="C369" s="50">
        <v>42968</v>
      </c>
      <c r="D369" t="s">
        <v>1068</v>
      </c>
    </row>
    <row r="370" spans="1:4">
      <c r="A370">
        <v>31045400</v>
      </c>
      <c r="B370">
        <v>1376.71</v>
      </c>
      <c r="C370" s="50">
        <v>42975</v>
      </c>
      <c r="D370" t="s">
        <v>1068</v>
      </c>
    </row>
    <row r="371" spans="1:4">
      <c r="A371">
        <v>31045400</v>
      </c>
      <c r="B371">
        <v>1376.71</v>
      </c>
      <c r="C371" s="50">
        <v>42985</v>
      </c>
      <c r="D371" t="s">
        <v>1068</v>
      </c>
    </row>
    <row r="372" spans="1:4">
      <c r="A372">
        <v>31045400</v>
      </c>
      <c r="B372">
        <v>1376.79</v>
      </c>
      <c r="C372" s="50">
        <v>42996</v>
      </c>
      <c r="D372" t="s">
        <v>1068</v>
      </c>
    </row>
    <row r="373" spans="1:4">
      <c r="A373">
        <v>31045400</v>
      </c>
      <c r="B373">
        <v>1376.84</v>
      </c>
      <c r="C373" s="50">
        <v>43002</v>
      </c>
      <c r="D373" t="s">
        <v>1068</v>
      </c>
    </row>
    <row r="374" spans="1:4">
      <c r="A374">
        <v>31045400</v>
      </c>
      <c r="B374">
        <v>1376.86</v>
      </c>
      <c r="C374" s="50">
        <v>43009</v>
      </c>
      <c r="D374" t="s">
        <v>1068</v>
      </c>
    </row>
    <row r="375" spans="1:4">
      <c r="A375">
        <v>31045400</v>
      </c>
      <c r="B375">
        <v>1376.86</v>
      </c>
      <c r="C375" s="50">
        <v>43020</v>
      </c>
      <c r="D375" t="s">
        <v>1068</v>
      </c>
    </row>
    <row r="376" spans="1:4">
      <c r="A376">
        <v>31045400</v>
      </c>
      <c r="B376">
        <v>1376.86</v>
      </c>
      <c r="C376" s="50">
        <v>43264</v>
      </c>
      <c r="D376" t="s">
        <v>1068</v>
      </c>
    </row>
    <row r="377" spans="1:4">
      <c r="A377">
        <v>31045400</v>
      </c>
      <c r="B377">
        <v>1376.87</v>
      </c>
      <c r="C377" s="50">
        <v>43264</v>
      </c>
      <c r="D377" t="s">
        <v>1068</v>
      </c>
    </row>
    <row r="378" spans="1:4">
      <c r="A378">
        <v>31045400</v>
      </c>
      <c r="B378">
        <v>1376.97</v>
      </c>
      <c r="C378" s="50">
        <v>43267</v>
      </c>
      <c r="D378" t="s">
        <v>1068</v>
      </c>
    </row>
    <row r="379" spans="1:4">
      <c r="A379">
        <v>31045400</v>
      </c>
      <c r="B379">
        <v>1376.99</v>
      </c>
      <c r="C379" s="50">
        <v>43269</v>
      </c>
      <c r="D379" t="s">
        <v>1068</v>
      </c>
    </row>
    <row r="380" spans="1:4">
      <c r="A380">
        <v>31045400</v>
      </c>
      <c r="B380">
        <v>1376.87</v>
      </c>
      <c r="C380" s="50">
        <v>43274</v>
      </c>
      <c r="D380" t="s">
        <v>1068</v>
      </c>
    </row>
    <row r="381" spans="1:4">
      <c r="A381">
        <v>31045400</v>
      </c>
      <c r="B381">
        <v>1376.81</v>
      </c>
      <c r="C381" s="50">
        <v>43278</v>
      </c>
      <c r="D381" t="s">
        <v>1068</v>
      </c>
    </row>
    <row r="382" spans="1:4">
      <c r="A382">
        <v>31045400</v>
      </c>
      <c r="B382">
        <v>1376.91</v>
      </c>
      <c r="C382" s="50">
        <v>43285</v>
      </c>
      <c r="D382" t="s">
        <v>1068</v>
      </c>
    </row>
    <row r="383" spans="1:4">
      <c r="A383">
        <v>31045400</v>
      </c>
      <c r="B383">
        <v>1376.99</v>
      </c>
      <c r="C383" s="50">
        <v>43293</v>
      </c>
      <c r="D383" t="s">
        <v>1068</v>
      </c>
    </row>
    <row r="384" spans="1:4">
      <c r="A384">
        <v>31045400</v>
      </c>
      <c r="B384">
        <v>1376.91</v>
      </c>
      <c r="C384" s="50">
        <v>43312</v>
      </c>
      <c r="D384" t="s">
        <v>1068</v>
      </c>
    </row>
    <row r="385" spans="1:4">
      <c r="A385">
        <v>31045400</v>
      </c>
      <c r="B385">
        <v>1376.87</v>
      </c>
      <c r="C385" s="50">
        <v>43315</v>
      </c>
      <c r="D385" t="s">
        <v>1068</v>
      </c>
    </row>
    <row r="386" spans="1:4">
      <c r="A386">
        <v>31045400</v>
      </c>
      <c r="B386">
        <v>1376.81</v>
      </c>
      <c r="C386" s="50">
        <v>43325</v>
      </c>
      <c r="D386" t="s">
        <v>1068</v>
      </c>
    </row>
    <row r="387" spans="1:4">
      <c r="A387">
        <v>31045400</v>
      </c>
      <c r="B387">
        <v>1376.74</v>
      </c>
      <c r="C387" s="50">
        <v>43331</v>
      </c>
      <c r="D387" t="s">
        <v>1068</v>
      </c>
    </row>
    <row r="388" spans="1:4">
      <c r="A388">
        <v>31045400</v>
      </c>
      <c r="B388">
        <v>1376.71</v>
      </c>
      <c r="C388" s="50">
        <v>43340</v>
      </c>
      <c r="D388" t="s">
        <v>1068</v>
      </c>
    </row>
    <row r="389" spans="1:4">
      <c r="A389">
        <v>31045400</v>
      </c>
      <c r="B389">
        <v>1376.74</v>
      </c>
      <c r="C389" s="50">
        <v>43349</v>
      </c>
      <c r="D389" t="s">
        <v>1068</v>
      </c>
    </row>
    <row r="390" spans="1:4">
      <c r="A390">
        <v>31045400</v>
      </c>
      <c r="B390">
        <v>1376.81</v>
      </c>
      <c r="C390" s="50">
        <v>43365</v>
      </c>
      <c r="D390" t="s">
        <v>1068</v>
      </c>
    </row>
    <row r="391" spans="1:4">
      <c r="A391">
        <v>31045400</v>
      </c>
      <c r="B391">
        <v>1376.86</v>
      </c>
      <c r="C391" s="50">
        <v>43374</v>
      </c>
      <c r="D391" t="s">
        <v>1068</v>
      </c>
    </row>
    <row r="392" spans="1:4">
      <c r="A392">
        <v>31045400</v>
      </c>
      <c r="B392">
        <v>1377.01</v>
      </c>
      <c r="C392" s="50">
        <v>43386</v>
      </c>
      <c r="D392" t="s">
        <v>1068</v>
      </c>
    </row>
    <row r="393" spans="1:4">
      <c r="A393">
        <v>31045400</v>
      </c>
      <c r="B393">
        <v>1377.35</v>
      </c>
      <c r="C393" s="50">
        <v>43614</v>
      </c>
      <c r="D393" t="s">
        <v>1068</v>
      </c>
    </row>
    <row r="394" spans="1:4">
      <c r="A394">
        <v>31045400</v>
      </c>
      <c r="B394">
        <v>1377.17</v>
      </c>
      <c r="C394" s="50">
        <v>43629</v>
      </c>
      <c r="D394" t="s">
        <v>1068</v>
      </c>
    </row>
    <row r="395" spans="1:4">
      <c r="A395">
        <v>31045400</v>
      </c>
      <c r="B395">
        <v>1377.14</v>
      </c>
      <c r="C395" s="50">
        <v>43638</v>
      </c>
      <c r="D395" t="s">
        <v>1068</v>
      </c>
    </row>
    <row r="396" spans="1:4">
      <c r="A396">
        <v>31045400</v>
      </c>
      <c r="B396">
        <v>1377.21</v>
      </c>
      <c r="C396" s="50">
        <v>43644</v>
      </c>
      <c r="D396" t="s">
        <v>1068</v>
      </c>
    </row>
    <row r="397" spans="1:4">
      <c r="A397">
        <v>31045400</v>
      </c>
      <c r="B397">
        <v>1377.19</v>
      </c>
      <c r="C397" s="50">
        <v>43650</v>
      </c>
      <c r="D397" t="s">
        <v>1068</v>
      </c>
    </row>
    <row r="398" spans="1:4">
      <c r="A398">
        <v>31045400</v>
      </c>
      <c r="B398">
        <v>1377.21</v>
      </c>
      <c r="C398" s="50">
        <v>43653</v>
      </c>
      <c r="D398" t="s">
        <v>1068</v>
      </c>
    </row>
    <row r="399" spans="1:4">
      <c r="A399">
        <v>31045400</v>
      </c>
      <c r="B399">
        <v>1377.29</v>
      </c>
      <c r="C399" s="50">
        <v>43656</v>
      </c>
      <c r="D399" t="s">
        <v>1068</v>
      </c>
    </row>
    <row r="400" spans="1:4">
      <c r="A400">
        <v>31045400</v>
      </c>
      <c r="B400">
        <v>1377.25</v>
      </c>
      <c r="C400" s="50">
        <v>43666</v>
      </c>
      <c r="D400" t="s">
        <v>1068</v>
      </c>
    </row>
    <row r="401" spans="1:4">
      <c r="A401">
        <v>31045400</v>
      </c>
      <c r="B401">
        <v>1377.19</v>
      </c>
      <c r="C401" s="50">
        <v>43670</v>
      </c>
      <c r="D401" t="s">
        <v>1068</v>
      </c>
    </row>
    <row r="402" spans="1:4">
      <c r="A402">
        <v>31045400</v>
      </c>
      <c r="B402">
        <v>1377.13</v>
      </c>
      <c r="C402" s="50">
        <v>43677</v>
      </c>
      <c r="D402" t="s">
        <v>1068</v>
      </c>
    </row>
    <row r="403" spans="1:4">
      <c r="A403">
        <v>31045400</v>
      </c>
      <c r="B403">
        <v>1377.08</v>
      </c>
      <c r="C403" s="50">
        <v>43683</v>
      </c>
      <c r="D403" t="s">
        <v>1068</v>
      </c>
    </row>
    <row r="404" spans="1:4">
      <c r="A404">
        <v>31045400</v>
      </c>
      <c r="B404">
        <v>1377.05</v>
      </c>
      <c r="C404" s="50">
        <v>43692</v>
      </c>
      <c r="D404" t="s">
        <v>1068</v>
      </c>
    </row>
    <row r="405" spans="1:4">
      <c r="A405">
        <v>31045400</v>
      </c>
      <c r="B405">
        <v>1376.99</v>
      </c>
      <c r="C405" s="50">
        <v>43698</v>
      </c>
      <c r="D405" t="s">
        <v>1068</v>
      </c>
    </row>
    <row r="406" spans="1:4">
      <c r="A406">
        <v>31045400</v>
      </c>
      <c r="B406">
        <v>1377.03</v>
      </c>
      <c r="C406" s="50">
        <v>43707</v>
      </c>
      <c r="D406" t="s">
        <v>1068</v>
      </c>
    </row>
    <row r="407" spans="1:4">
      <c r="A407">
        <v>31045400</v>
      </c>
      <c r="B407">
        <v>1377.05</v>
      </c>
      <c r="C407" s="50">
        <v>43714</v>
      </c>
      <c r="D407" t="s">
        <v>1068</v>
      </c>
    </row>
    <row r="408" spans="1:4">
      <c r="A408">
        <v>31045400</v>
      </c>
      <c r="B408">
        <v>1377.31</v>
      </c>
      <c r="C408" s="50">
        <v>43722</v>
      </c>
      <c r="D408" t="s">
        <v>1068</v>
      </c>
    </row>
    <row r="409" spans="1:4">
      <c r="A409">
        <v>31045400</v>
      </c>
      <c r="B409">
        <v>1377.36</v>
      </c>
      <c r="C409" s="50">
        <v>43731</v>
      </c>
      <c r="D409" t="s">
        <v>1068</v>
      </c>
    </row>
    <row r="410" spans="1:4">
      <c r="A410">
        <v>31045400</v>
      </c>
      <c r="B410">
        <v>1377.45</v>
      </c>
      <c r="C410" s="50">
        <v>43741</v>
      </c>
      <c r="D410" t="s">
        <v>1068</v>
      </c>
    </row>
    <row r="411" spans="1:4">
      <c r="A411">
        <v>31045400</v>
      </c>
      <c r="B411">
        <v>1377.53</v>
      </c>
      <c r="C411" s="50">
        <v>43746</v>
      </c>
      <c r="D411" t="s">
        <v>1068</v>
      </c>
    </row>
    <row r="412" spans="1:4">
      <c r="A412">
        <v>31045400</v>
      </c>
      <c r="B412">
        <v>1377.51</v>
      </c>
      <c r="C412" s="50">
        <v>43749</v>
      </c>
      <c r="D412" t="s">
        <v>1068</v>
      </c>
    </row>
    <row r="413" spans="1:4">
      <c r="A413">
        <v>31045400</v>
      </c>
      <c r="B413">
        <v>1377.49</v>
      </c>
      <c r="C413" s="50">
        <v>43755</v>
      </c>
      <c r="D413" t="s">
        <v>1068</v>
      </c>
    </row>
    <row r="414" spans="1:4">
      <c r="A414">
        <v>31045400</v>
      </c>
      <c r="B414">
        <v>1377.45</v>
      </c>
      <c r="C414" s="50">
        <v>43758</v>
      </c>
      <c r="D414" t="s">
        <v>1068</v>
      </c>
    </row>
    <row r="415" spans="1:4">
      <c r="A415">
        <v>31045400</v>
      </c>
      <c r="B415">
        <v>1377.49</v>
      </c>
      <c r="C415" s="50">
        <v>43763</v>
      </c>
      <c r="D415" t="s">
        <v>1068</v>
      </c>
    </row>
    <row r="416" spans="1:4">
      <c r="A416">
        <v>31045400</v>
      </c>
      <c r="B416">
        <v>1377.11</v>
      </c>
      <c r="C416" s="50">
        <v>43955</v>
      </c>
      <c r="D416" t="s">
        <v>1068</v>
      </c>
    </row>
    <row r="417" spans="1:4">
      <c r="A417">
        <v>31045400</v>
      </c>
      <c r="B417">
        <v>1377.08</v>
      </c>
      <c r="C417" s="50">
        <v>43963</v>
      </c>
      <c r="D417" t="s">
        <v>1068</v>
      </c>
    </row>
    <row r="418" spans="1:4">
      <c r="A418">
        <v>31045400</v>
      </c>
      <c r="B418">
        <v>1377.15</v>
      </c>
      <c r="C418" s="50">
        <v>43977</v>
      </c>
      <c r="D418" t="s">
        <v>1068</v>
      </c>
    </row>
    <row r="419" spans="1:4">
      <c r="A419">
        <v>31045400</v>
      </c>
      <c r="B419">
        <v>1377.17</v>
      </c>
      <c r="C419" s="50">
        <v>43989</v>
      </c>
      <c r="D419" t="s">
        <v>1068</v>
      </c>
    </row>
    <row r="420" spans="1:4">
      <c r="A420">
        <v>31045400</v>
      </c>
      <c r="B420">
        <v>1377.29</v>
      </c>
      <c r="C420" s="50">
        <v>43993</v>
      </c>
      <c r="D420" t="s">
        <v>1068</v>
      </c>
    </row>
    <row r="421" spans="1:4">
      <c r="A421">
        <v>31045400</v>
      </c>
      <c r="B421">
        <v>1377.25</v>
      </c>
      <c r="C421" s="50">
        <v>44004</v>
      </c>
      <c r="D421" t="s">
        <v>1068</v>
      </c>
    </row>
    <row r="422" spans="1:4">
      <c r="A422">
        <v>31045400</v>
      </c>
      <c r="B422">
        <v>1377.21</v>
      </c>
      <c r="C422" s="50">
        <v>44010</v>
      </c>
      <c r="D422" t="s">
        <v>1068</v>
      </c>
    </row>
    <row r="423" spans="1:4">
      <c r="A423">
        <v>31045400</v>
      </c>
      <c r="B423">
        <v>1377.21</v>
      </c>
      <c r="C423" s="50">
        <v>44016</v>
      </c>
      <c r="D423" t="s">
        <v>1068</v>
      </c>
    </row>
    <row r="424" spans="1:4">
      <c r="A424">
        <v>31045400</v>
      </c>
      <c r="B424">
        <v>1377.17</v>
      </c>
      <c r="C424" s="50">
        <v>44024</v>
      </c>
      <c r="D424" t="s">
        <v>1068</v>
      </c>
    </row>
    <row r="425" spans="1:4">
      <c r="A425">
        <v>31045400</v>
      </c>
      <c r="B425">
        <v>1377.21</v>
      </c>
      <c r="C425" s="50">
        <v>44027</v>
      </c>
      <c r="D425" t="s">
        <v>1068</v>
      </c>
    </row>
    <row r="426" spans="1:4">
      <c r="A426">
        <v>31045400</v>
      </c>
      <c r="B426">
        <v>1377.23</v>
      </c>
      <c r="C426" s="50">
        <v>44027</v>
      </c>
      <c r="D426" t="s">
        <v>1068</v>
      </c>
    </row>
    <row r="427" spans="1:4">
      <c r="A427">
        <v>31045400</v>
      </c>
      <c r="B427">
        <v>1377.26</v>
      </c>
      <c r="C427" s="50">
        <v>44034</v>
      </c>
      <c r="D427" t="s">
        <v>1068</v>
      </c>
    </row>
    <row r="428" spans="1:4">
      <c r="A428">
        <v>31045400</v>
      </c>
      <c r="B428">
        <v>1377.23</v>
      </c>
      <c r="C428" s="50">
        <v>44040</v>
      </c>
      <c r="D428" t="s">
        <v>1068</v>
      </c>
    </row>
    <row r="429" spans="1:4">
      <c r="A429">
        <v>31045400</v>
      </c>
      <c r="B429">
        <v>1377.17</v>
      </c>
      <c r="C429" s="50">
        <v>44045</v>
      </c>
      <c r="D429" t="s">
        <v>1068</v>
      </c>
    </row>
    <row r="430" spans="1:4">
      <c r="A430">
        <v>31045400</v>
      </c>
      <c r="B430">
        <v>1377.36</v>
      </c>
      <c r="C430" s="50">
        <v>44052</v>
      </c>
      <c r="D430" t="s">
        <v>1068</v>
      </c>
    </row>
    <row r="431" spans="1:4">
      <c r="A431">
        <v>31045400</v>
      </c>
      <c r="B431">
        <v>1377.51</v>
      </c>
      <c r="C431" s="50">
        <v>44058</v>
      </c>
      <c r="D431" t="s">
        <v>1068</v>
      </c>
    </row>
    <row r="432" spans="1:4">
      <c r="A432">
        <v>31045400</v>
      </c>
      <c r="B432">
        <v>1377.46</v>
      </c>
      <c r="C432" s="50">
        <v>44072</v>
      </c>
      <c r="D432" t="s">
        <v>1068</v>
      </c>
    </row>
    <row r="433" spans="1:4">
      <c r="A433">
        <v>31045400</v>
      </c>
      <c r="B433">
        <v>1377.46</v>
      </c>
      <c r="C433" s="50">
        <v>44078</v>
      </c>
      <c r="D433" t="s">
        <v>1068</v>
      </c>
    </row>
    <row r="434" spans="1:4">
      <c r="A434">
        <v>31045400</v>
      </c>
      <c r="B434">
        <v>1377.41</v>
      </c>
      <c r="C434" s="50">
        <v>44083</v>
      </c>
      <c r="D434" t="s">
        <v>1068</v>
      </c>
    </row>
    <row r="435" spans="1:4">
      <c r="A435">
        <v>31045400</v>
      </c>
      <c r="B435">
        <v>1377.41</v>
      </c>
      <c r="C435" s="50">
        <v>44089</v>
      </c>
      <c r="D435" t="s">
        <v>1068</v>
      </c>
    </row>
    <row r="436" spans="1:4">
      <c r="A436">
        <v>31045400</v>
      </c>
      <c r="B436">
        <v>1377.38</v>
      </c>
      <c r="C436" s="50">
        <v>44112</v>
      </c>
      <c r="D436" t="s">
        <v>1068</v>
      </c>
    </row>
    <row r="437" spans="1:4">
      <c r="A437">
        <v>31045400</v>
      </c>
      <c r="B437">
        <v>1377.36</v>
      </c>
      <c r="C437" s="50">
        <v>44115</v>
      </c>
      <c r="D437" t="s">
        <v>1068</v>
      </c>
    </row>
    <row r="438" spans="1:4">
      <c r="A438">
        <v>31045400</v>
      </c>
      <c r="B438">
        <v>1377.22</v>
      </c>
      <c r="C438" s="50">
        <v>44336</v>
      </c>
      <c r="D438" t="s">
        <v>1068</v>
      </c>
    </row>
    <row r="439" spans="1:4">
      <c r="A439">
        <v>31045400</v>
      </c>
      <c r="B439">
        <v>1377.12</v>
      </c>
      <c r="C439" s="50">
        <v>44345</v>
      </c>
      <c r="D439" t="s">
        <v>1068</v>
      </c>
    </row>
    <row r="440" spans="1:4">
      <c r="A440">
        <v>31045400</v>
      </c>
      <c r="B440">
        <v>1377.11</v>
      </c>
      <c r="C440" s="50">
        <v>44347</v>
      </c>
      <c r="D440" t="s">
        <v>1068</v>
      </c>
    </row>
    <row r="441" spans="1:4">
      <c r="A441">
        <v>31045400</v>
      </c>
      <c r="B441">
        <v>1377.1</v>
      </c>
      <c r="C441" s="50">
        <v>44351</v>
      </c>
      <c r="D441" t="s">
        <v>1068</v>
      </c>
    </row>
    <row r="442" spans="1:4">
      <c r="A442">
        <v>31045400</v>
      </c>
      <c r="B442">
        <v>1377.15</v>
      </c>
      <c r="C442" s="50">
        <v>44356</v>
      </c>
      <c r="D442" t="s">
        <v>1068</v>
      </c>
    </row>
    <row r="443" spans="1:4">
      <c r="A443">
        <v>31045400</v>
      </c>
      <c r="B443">
        <v>1377.09</v>
      </c>
      <c r="C443" s="50">
        <v>44362</v>
      </c>
      <c r="D443" t="s">
        <v>1068</v>
      </c>
    </row>
    <row r="444" spans="1:4">
      <c r="A444">
        <v>31045400</v>
      </c>
      <c r="B444">
        <v>1377.08</v>
      </c>
      <c r="C444" s="50">
        <v>44369</v>
      </c>
      <c r="D444" t="s">
        <v>1068</v>
      </c>
    </row>
    <row r="445" spans="1:4">
      <c r="A445">
        <v>31045400</v>
      </c>
      <c r="B445">
        <v>1377.09</v>
      </c>
      <c r="C445" s="50">
        <v>44373</v>
      </c>
      <c r="D445" t="s">
        <v>1068</v>
      </c>
    </row>
    <row r="446" spans="1:4">
      <c r="A446">
        <v>31045400</v>
      </c>
      <c r="B446">
        <v>1377.07</v>
      </c>
      <c r="C446" s="50">
        <v>44380</v>
      </c>
      <c r="D446" t="s">
        <v>1068</v>
      </c>
    </row>
    <row r="447" spans="1:4">
      <c r="A447">
        <v>31045400</v>
      </c>
      <c r="B447">
        <v>1376.97</v>
      </c>
      <c r="C447" s="50">
        <v>44386</v>
      </c>
      <c r="D447" t="s">
        <v>1068</v>
      </c>
    </row>
    <row r="448" spans="1:4">
      <c r="A448">
        <v>31045400</v>
      </c>
      <c r="B448">
        <v>1376.87</v>
      </c>
      <c r="C448" s="50">
        <v>44391</v>
      </c>
      <c r="D448" t="s">
        <v>1068</v>
      </c>
    </row>
    <row r="449" spans="1:4">
      <c r="A449">
        <v>31045400</v>
      </c>
      <c r="B449">
        <v>1376.84</v>
      </c>
      <c r="C449" s="50">
        <v>44398</v>
      </c>
      <c r="D449" t="s">
        <v>1068</v>
      </c>
    </row>
    <row r="450" spans="1:4">
      <c r="A450">
        <v>31045400</v>
      </c>
      <c r="B450">
        <v>1376.78</v>
      </c>
      <c r="C450" s="50">
        <v>44404</v>
      </c>
      <c r="D450" t="s">
        <v>1068</v>
      </c>
    </row>
    <row r="451" spans="1:4">
      <c r="A451">
        <v>31045400</v>
      </c>
      <c r="B451">
        <v>1376.74</v>
      </c>
      <c r="C451" s="50">
        <v>44407</v>
      </c>
      <c r="D451" t="s">
        <v>1068</v>
      </c>
    </row>
    <row r="452" spans="1:4">
      <c r="A452">
        <v>31045400</v>
      </c>
      <c r="B452">
        <v>1376.7</v>
      </c>
      <c r="C452" s="50">
        <v>44409</v>
      </c>
      <c r="D452" t="s">
        <v>1068</v>
      </c>
    </row>
    <row r="453" spans="1:4">
      <c r="A453">
        <v>31045400</v>
      </c>
      <c r="B453">
        <v>1376.66</v>
      </c>
      <c r="C453" s="50">
        <v>44418</v>
      </c>
      <c r="D453" t="s">
        <v>1068</v>
      </c>
    </row>
    <row r="454" spans="1:4">
      <c r="A454">
        <v>31045400</v>
      </c>
      <c r="B454">
        <v>1376.58</v>
      </c>
      <c r="C454" s="50">
        <v>44422</v>
      </c>
      <c r="D454" t="s">
        <v>1068</v>
      </c>
    </row>
    <row r="455" spans="1:4">
      <c r="A455">
        <v>31045400</v>
      </c>
      <c r="B455">
        <v>1376.5</v>
      </c>
      <c r="C455" s="50">
        <v>44426</v>
      </c>
      <c r="D455" t="s">
        <v>1068</v>
      </c>
    </row>
    <row r="456" spans="1:4">
      <c r="A456">
        <v>31045400</v>
      </c>
      <c r="B456">
        <v>1376.47</v>
      </c>
      <c r="C456" s="50">
        <v>44432</v>
      </c>
      <c r="D456" t="s">
        <v>1068</v>
      </c>
    </row>
    <row r="457" spans="1:4">
      <c r="A457">
        <v>31045400</v>
      </c>
      <c r="B457">
        <v>1376.48</v>
      </c>
      <c r="C457" s="50">
        <v>44438</v>
      </c>
      <c r="D457" t="s">
        <v>1068</v>
      </c>
    </row>
    <row r="458" spans="1:4">
      <c r="A458">
        <v>31045400</v>
      </c>
      <c r="B458">
        <v>1376.48</v>
      </c>
      <c r="C458" s="50">
        <v>44445</v>
      </c>
      <c r="D458" t="s">
        <v>1068</v>
      </c>
    </row>
    <row r="459" spans="1:4">
      <c r="A459">
        <v>31045400</v>
      </c>
      <c r="B459">
        <v>1376.48</v>
      </c>
      <c r="C459" s="50">
        <v>44454</v>
      </c>
      <c r="D459" t="s">
        <v>1068</v>
      </c>
    </row>
    <row r="460" spans="1:4">
      <c r="A460">
        <v>31045400</v>
      </c>
      <c r="B460">
        <v>1376.6</v>
      </c>
      <c r="C460" s="50">
        <v>44461</v>
      </c>
      <c r="D460" t="s">
        <v>1068</v>
      </c>
    </row>
    <row r="461" spans="1:4">
      <c r="A461">
        <v>31045400</v>
      </c>
      <c r="B461">
        <v>1376.68</v>
      </c>
      <c r="C461" s="50">
        <v>44472</v>
      </c>
      <c r="D461" t="s">
        <v>1068</v>
      </c>
    </row>
    <row r="462" spans="1:4">
      <c r="A462">
        <v>31045400</v>
      </c>
      <c r="B462">
        <v>1376.61</v>
      </c>
      <c r="C462" s="50">
        <v>44478</v>
      </c>
      <c r="D462" t="s">
        <v>1068</v>
      </c>
    </row>
    <row r="463" spans="1:4">
      <c r="A463">
        <v>31045400</v>
      </c>
      <c r="B463">
        <v>1376.7</v>
      </c>
      <c r="C463" s="50">
        <v>44482</v>
      </c>
      <c r="D463" t="s">
        <v>1068</v>
      </c>
    </row>
    <row r="464" spans="1:4">
      <c r="A464">
        <v>31045400</v>
      </c>
      <c r="B464">
        <v>1377.07</v>
      </c>
      <c r="C464" s="50">
        <v>44720</v>
      </c>
      <c r="D464" t="s">
        <v>1068</v>
      </c>
    </row>
    <row r="465" spans="1:4">
      <c r="A465">
        <v>31045400</v>
      </c>
      <c r="B465">
        <v>1377.25</v>
      </c>
      <c r="C465" s="50">
        <v>45066</v>
      </c>
      <c r="D465" t="s">
        <v>1068</v>
      </c>
    </row>
    <row r="466" spans="1:4">
      <c r="A466">
        <v>31045400</v>
      </c>
      <c r="B466">
        <v>1377.22</v>
      </c>
      <c r="C466" s="50">
        <v>45068</v>
      </c>
      <c r="D466" t="s">
        <v>1068</v>
      </c>
    </row>
    <row r="467" spans="1:4">
      <c r="A467">
        <v>31045400</v>
      </c>
      <c r="B467">
        <v>1377.19</v>
      </c>
      <c r="C467" s="50">
        <v>45070</v>
      </c>
      <c r="D467" t="s">
        <v>1068</v>
      </c>
    </row>
    <row r="468" spans="1:4">
      <c r="A468">
        <v>31045400</v>
      </c>
      <c r="B468">
        <v>1377.17</v>
      </c>
      <c r="C468" s="50">
        <v>45073</v>
      </c>
      <c r="D468" t="s">
        <v>1068</v>
      </c>
    </row>
    <row r="469" spans="1:4">
      <c r="A469">
        <v>31045400</v>
      </c>
      <c r="B469">
        <v>1377.19</v>
      </c>
      <c r="C469" s="50">
        <v>45075</v>
      </c>
      <c r="D469" t="s">
        <v>1068</v>
      </c>
    </row>
    <row r="470" spans="1:4">
      <c r="A470">
        <v>31045400</v>
      </c>
      <c r="B470">
        <v>1377.19</v>
      </c>
      <c r="C470" s="50">
        <v>45077</v>
      </c>
      <c r="D470" t="s">
        <v>1068</v>
      </c>
    </row>
    <row r="471" spans="1:4">
      <c r="A471">
        <v>31045400</v>
      </c>
      <c r="B471">
        <v>1377.2</v>
      </c>
      <c r="C471" s="50">
        <v>45078</v>
      </c>
      <c r="D471" t="s">
        <v>1068</v>
      </c>
    </row>
    <row r="472" spans="1:4">
      <c r="A472">
        <v>31045400</v>
      </c>
      <c r="B472">
        <v>1377.07</v>
      </c>
      <c r="C472" s="50">
        <v>45081</v>
      </c>
      <c r="D472" t="s">
        <v>1068</v>
      </c>
    </row>
    <row r="473" spans="1:4">
      <c r="A473">
        <v>31045400</v>
      </c>
      <c r="B473">
        <v>1377.01</v>
      </c>
      <c r="C473" s="50">
        <v>45084</v>
      </c>
      <c r="D473" t="s">
        <v>1068</v>
      </c>
    </row>
    <row r="474" spans="1:4">
      <c r="A474">
        <v>31045400</v>
      </c>
      <c r="B474">
        <v>1377.01</v>
      </c>
      <c r="C474" s="50">
        <v>45084</v>
      </c>
      <c r="D474" t="s">
        <v>1068</v>
      </c>
    </row>
    <row r="475" spans="1:4">
      <c r="A475">
        <v>31045400</v>
      </c>
      <c r="B475">
        <v>1376.97</v>
      </c>
      <c r="C475" s="50">
        <v>45087</v>
      </c>
      <c r="D475" t="s">
        <v>1068</v>
      </c>
    </row>
    <row r="476" spans="1:4">
      <c r="A476">
        <v>31045400</v>
      </c>
      <c r="B476">
        <v>1376.93</v>
      </c>
      <c r="C476" s="50">
        <v>45089</v>
      </c>
      <c r="D476" t="s">
        <v>1068</v>
      </c>
    </row>
    <row r="477" spans="1:4">
      <c r="A477">
        <v>31045400</v>
      </c>
      <c r="B477">
        <v>1376.92</v>
      </c>
      <c r="C477" s="50">
        <v>45092</v>
      </c>
      <c r="D477" t="s">
        <v>1068</v>
      </c>
    </row>
    <row r="478" spans="1:4">
      <c r="A478">
        <v>31045400</v>
      </c>
      <c r="B478">
        <v>1376.91</v>
      </c>
      <c r="C478" s="50">
        <v>45094</v>
      </c>
      <c r="D478" t="s">
        <v>1068</v>
      </c>
    </row>
    <row r="479" spans="1:4">
      <c r="A479">
        <v>31045400</v>
      </c>
      <c r="B479">
        <v>1376.86</v>
      </c>
      <c r="C479" s="50">
        <v>45100</v>
      </c>
      <c r="D479" t="s">
        <v>1068</v>
      </c>
    </row>
    <row r="480" spans="1:4">
      <c r="A480">
        <v>31045400</v>
      </c>
      <c r="B480">
        <v>1376.82</v>
      </c>
      <c r="C480" s="50">
        <v>45101</v>
      </c>
      <c r="D480" t="s">
        <v>1068</v>
      </c>
    </row>
    <row r="481" spans="1:4">
      <c r="A481">
        <v>31045400</v>
      </c>
      <c r="B481">
        <v>1376.91</v>
      </c>
      <c r="C481" s="50">
        <v>45103</v>
      </c>
      <c r="D481" t="s">
        <v>1068</v>
      </c>
    </row>
    <row r="482" spans="1:4">
      <c r="A482">
        <v>31045400</v>
      </c>
      <c r="B482">
        <v>1376.93</v>
      </c>
      <c r="C482" s="50">
        <v>45105</v>
      </c>
      <c r="D482" t="s">
        <v>1068</v>
      </c>
    </row>
    <row r="483" spans="1:4">
      <c r="A483">
        <v>31045400</v>
      </c>
      <c r="B483">
        <v>1376.91</v>
      </c>
      <c r="C483" s="50">
        <v>45112</v>
      </c>
      <c r="D483" t="s">
        <v>1068</v>
      </c>
    </row>
    <row r="484" spans="1:4">
      <c r="A484">
        <v>31045400</v>
      </c>
      <c r="B484">
        <v>1376.9</v>
      </c>
      <c r="C484" s="50">
        <v>45114</v>
      </c>
      <c r="D484" t="s">
        <v>1068</v>
      </c>
    </row>
    <row r="485" spans="1:4">
      <c r="A485">
        <v>31045400</v>
      </c>
      <c r="B485">
        <v>1376.89</v>
      </c>
      <c r="C485" s="50">
        <v>45117</v>
      </c>
      <c r="D485" t="s">
        <v>1068</v>
      </c>
    </row>
    <row r="486" spans="1:4">
      <c r="A486">
        <v>31045400</v>
      </c>
      <c r="B486">
        <v>1376.87</v>
      </c>
      <c r="C486" s="50">
        <v>45119</v>
      </c>
      <c r="D486" t="s">
        <v>1068</v>
      </c>
    </row>
    <row r="487" spans="1:4">
      <c r="A487">
        <v>31045400</v>
      </c>
      <c r="B487">
        <v>1376.9</v>
      </c>
      <c r="C487" s="50">
        <v>45121</v>
      </c>
      <c r="D487" t="s">
        <v>1068</v>
      </c>
    </row>
    <row r="488" spans="1:4">
      <c r="A488">
        <v>31045400</v>
      </c>
      <c r="B488">
        <v>1376.88</v>
      </c>
      <c r="C488" s="50">
        <v>45124</v>
      </c>
      <c r="D488" t="s">
        <v>1068</v>
      </c>
    </row>
    <row r="489" spans="1:4">
      <c r="A489">
        <v>31045400</v>
      </c>
      <c r="B489">
        <v>1376.89</v>
      </c>
      <c r="C489" s="50">
        <v>45126</v>
      </c>
      <c r="D489" t="s">
        <v>1068</v>
      </c>
    </row>
    <row r="490" spans="1:4">
      <c r="A490">
        <v>31045400</v>
      </c>
      <c r="B490">
        <v>1376.94</v>
      </c>
      <c r="C490" s="50">
        <v>45130</v>
      </c>
      <c r="D490" t="s">
        <v>1068</v>
      </c>
    </row>
    <row r="491" spans="1:4">
      <c r="A491">
        <v>31045400</v>
      </c>
      <c r="B491">
        <v>1376.93</v>
      </c>
      <c r="C491" s="50">
        <v>45135</v>
      </c>
      <c r="D491" t="s">
        <v>1068</v>
      </c>
    </row>
    <row r="492" spans="1:4">
      <c r="A492">
        <v>31045400</v>
      </c>
      <c r="B492">
        <v>1376.87</v>
      </c>
      <c r="C492" s="50">
        <v>45140</v>
      </c>
      <c r="D492" t="s">
        <v>1068</v>
      </c>
    </row>
    <row r="493" spans="1:4">
      <c r="A493">
        <v>31045400</v>
      </c>
      <c r="B493">
        <v>1376.82</v>
      </c>
      <c r="C493" s="50">
        <v>45147</v>
      </c>
      <c r="D493" t="s">
        <v>1068</v>
      </c>
    </row>
    <row r="494" spans="1:4">
      <c r="A494">
        <v>31045400</v>
      </c>
      <c r="B494">
        <v>1376.82</v>
      </c>
      <c r="C494" s="50">
        <v>45149</v>
      </c>
      <c r="D494" t="s">
        <v>1068</v>
      </c>
    </row>
    <row r="495" spans="1:4">
      <c r="A495">
        <v>31045400</v>
      </c>
      <c r="B495">
        <v>1376.84</v>
      </c>
      <c r="C495" s="50">
        <v>45152</v>
      </c>
      <c r="D495" t="s">
        <v>1068</v>
      </c>
    </row>
    <row r="496" spans="1:4">
      <c r="A496">
        <v>31045400</v>
      </c>
      <c r="B496">
        <v>1376.8</v>
      </c>
      <c r="C496" s="50">
        <v>45154</v>
      </c>
      <c r="D496" t="s">
        <v>1068</v>
      </c>
    </row>
    <row r="497" spans="1:4">
      <c r="A497">
        <v>31045400</v>
      </c>
      <c r="B497">
        <v>1376.78</v>
      </c>
      <c r="C497" s="50">
        <v>45156</v>
      </c>
      <c r="D497" t="s">
        <v>1068</v>
      </c>
    </row>
    <row r="498" spans="1:4">
      <c r="A498">
        <v>31045400</v>
      </c>
      <c r="B498">
        <v>1376.74</v>
      </c>
      <c r="C498" s="50">
        <v>45159</v>
      </c>
      <c r="D498" t="s">
        <v>1068</v>
      </c>
    </row>
    <row r="499" spans="1:4">
      <c r="A499">
        <v>31045400</v>
      </c>
      <c r="B499">
        <v>1376.71</v>
      </c>
      <c r="C499" s="50">
        <v>45168</v>
      </c>
      <c r="D499" t="s">
        <v>1068</v>
      </c>
    </row>
    <row r="500" spans="1:4">
      <c r="A500">
        <v>31045400</v>
      </c>
      <c r="B500">
        <v>1376.66</v>
      </c>
      <c r="C500" s="50">
        <v>45173</v>
      </c>
      <c r="D500" t="s">
        <v>1068</v>
      </c>
    </row>
    <row r="501" spans="1:4">
      <c r="A501">
        <v>31045400</v>
      </c>
      <c r="B501">
        <v>1376.65</v>
      </c>
      <c r="C501" s="50">
        <v>45175</v>
      </c>
      <c r="D501" t="s">
        <v>1068</v>
      </c>
    </row>
    <row r="502" spans="1:4">
      <c r="A502">
        <v>31045400</v>
      </c>
      <c r="B502">
        <v>1376.68</v>
      </c>
      <c r="C502" s="50">
        <v>45177</v>
      </c>
      <c r="D502" t="s">
        <v>1068</v>
      </c>
    </row>
    <row r="503" spans="1:4">
      <c r="A503">
        <v>31045400</v>
      </c>
      <c r="B503">
        <v>1376.65</v>
      </c>
      <c r="C503" s="50">
        <v>45180</v>
      </c>
      <c r="D503" t="s">
        <v>1068</v>
      </c>
    </row>
    <row r="504" spans="1:4">
      <c r="A504">
        <v>31045400</v>
      </c>
      <c r="B504">
        <v>1376.69</v>
      </c>
      <c r="C504" s="50">
        <v>45182</v>
      </c>
      <c r="D504" t="s">
        <v>1068</v>
      </c>
    </row>
    <row r="505" spans="1:4">
      <c r="A505">
        <v>31045400</v>
      </c>
      <c r="B505">
        <v>1376.63</v>
      </c>
      <c r="C505" s="50">
        <v>45189</v>
      </c>
      <c r="D505" t="s">
        <v>1068</v>
      </c>
    </row>
    <row r="506" spans="1:4">
      <c r="A506">
        <v>31045400</v>
      </c>
      <c r="B506">
        <v>1376.9</v>
      </c>
      <c r="C506" s="50">
        <v>45194</v>
      </c>
      <c r="D506" t="s">
        <v>1068</v>
      </c>
    </row>
    <row r="507" spans="1:4">
      <c r="A507">
        <v>31045400</v>
      </c>
      <c r="B507">
        <v>1376.93</v>
      </c>
      <c r="C507" s="50">
        <v>45196</v>
      </c>
      <c r="D507" t="s">
        <v>1068</v>
      </c>
    </row>
    <row r="508" spans="1:4">
      <c r="A508">
        <v>31045400</v>
      </c>
      <c r="B508">
        <v>1376.99</v>
      </c>
      <c r="C508" s="50">
        <v>45198</v>
      </c>
      <c r="D508" t="s">
        <v>1068</v>
      </c>
    </row>
    <row r="509" spans="1:4">
      <c r="A509">
        <v>31045400</v>
      </c>
      <c r="B509">
        <v>1377.01</v>
      </c>
      <c r="C509" s="50">
        <v>45201</v>
      </c>
      <c r="D509" t="s">
        <v>1068</v>
      </c>
    </row>
    <row r="510" spans="1:4">
      <c r="A510">
        <v>31045400</v>
      </c>
      <c r="B510">
        <v>1377.03</v>
      </c>
      <c r="C510" s="50">
        <v>45203</v>
      </c>
      <c r="D510" t="s">
        <v>1068</v>
      </c>
    </row>
    <row r="511" spans="1:4">
      <c r="A511">
        <v>31045400</v>
      </c>
      <c r="B511">
        <v>1377.07</v>
      </c>
      <c r="C511" s="50">
        <v>45208</v>
      </c>
      <c r="D511" t="s">
        <v>1068</v>
      </c>
    </row>
    <row r="512" spans="1:4">
      <c r="A512">
        <v>31045400</v>
      </c>
      <c r="B512">
        <v>1377.05</v>
      </c>
      <c r="C512" s="50">
        <v>45210</v>
      </c>
      <c r="D512" t="s">
        <v>1068</v>
      </c>
    </row>
    <row r="513" spans="1:4">
      <c r="A513">
        <v>31045400</v>
      </c>
      <c r="B513">
        <v>1377.03</v>
      </c>
      <c r="C513" s="50">
        <v>45215</v>
      </c>
      <c r="D513" t="s">
        <v>1068</v>
      </c>
    </row>
    <row r="514" spans="1:4">
      <c r="A514">
        <v>31045400</v>
      </c>
      <c r="B514">
        <v>1377.07</v>
      </c>
      <c r="C514" s="50">
        <v>45224</v>
      </c>
      <c r="D514" t="s">
        <v>1068</v>
      </c>
    </row>
    <row r="515" spans="1:4">
      <c r="A515">
        <v>31045400</v>
      </c>
      <c r="B515">
        <v>1377.17</v>
      </c>
      <c r="C515" s="50">
        <v>45238</v>
      </c>
      <c r="D515" t="s">
        <v>1068</v>
      </c>
    </row>
    <row r="516" spans="1:4">
      <c r="A516">
        <v>31045400</v>
      </c>
      <c r="B516">
        <v>1377.04</v>
      </c>
      <c r="C516" s="50">
        <v>45392</v>
      </c>
      <c r="D516" t="s">
        <v>1068</v>
      </c>
    </row>
    <row r="517" spans="1:4">
      <c r="A517">
        <v>31045400</v>
      </c>
      <c r="B517">
        <v>1377.14</v>
      </c>
      <c r="C517" s="50">
        <v>45405</v>
      </c>
      <c r="D517" t="s">
        <v>1068</v>
      </c>
    </row>
    <row r="518" spans="1:4">
      <c r="A518">
        <v>31045400</v>
      </c>
      <c r="B518">
        <v>1377.21</v>
      </c>
      <c r="C518" s="50">
        <v>45410</v>
      </c>
      <c r="D518" t="s">
        <v>1068</v>
      </c>
    </row>
    <row r="519" spans="1:4">
      <c r="A519">
        <v>31045400</v>
      </c>
      <c r="B519">
        <v>1377.28</v>
      </c>
      <c r="C519" s="50">
        <v>45412</v>
      </c>
      <c r="D519" t="s">
        <v>1068</v>
      </c>
    </row>
    <row r="520" spans="1:4">
      <c r="A520">
        <v>31045400</v>
      </c>
      <c r="B520">
        <v>1377.33</v>
      </c>
      <c r="C520" s="50">
        <v>45413</v>
      </c>
      <c r="D520" t="s">
        <v>1068</v>
      </c>
    </row>
    <row r="521" spans="1:4">
      <c r="A521">
        <v>31045400</v>
      </c>
      <c r="B521">
        <v>1377.34</v>
      </c>
      <c r="C521" s="50">
        <v>45420</v>
      </c>
      <c r="D521" t="s">
        <v>1068</v>
      </c>
    </row>
    <row r="522" spans="1:4">
      <c r="A522">
        <v>31045400</v>
      </c>
      <c r="B522">
        <v>1377.32</v>
      </c>
      <c r="C522" s="50">
        <v>45425</v>
      </c>
      <c r="D522" t="s">
        <v>1068</v>
      </c>
    </row>
    <row r="523" spans="1:4">
      <c r="A523">
        <v>31045400</v>
      </c>
      <c r="B523">
        <v>1377.42</v>
      </c>
      <c r="C523" s="50">
        <v>45428</v>
      </c>
      <c r="D523" t="s">
        <v>1068</v>
      </c>
    </row>
    <row r="524" spans="1:4">
      <c r="A524">
        <v>31045400</v>
      </c>
      <c r="B524">
        <v>1377.4</v>
      </c>
      <c r="C524" s="50">
        <v>45428</v>
      </c>
      <c r="D524" t="s">
        <v>1068</v>
      </c>
    </row>
    <row r="525" spans="1:4">
      <c r="A525">
        <v>31045400</v>
      </c>
      <c r="B525">
        <v>1377.44</v>
      </c>
      <c r="C525" s="50">
        <v>45432</v>
      </c>
      <c r="D525" t="s">
        <v>1068</v>
      </c>
    </row>
    <row r="526" spans="1:4">
      <c r="A526">
        <v>31045400</v>
      </c>
      <c r="B526">
        <v>1377.54</v>
      </c>
      <c r="C526" s="50">
        <v>45435</v>
      </c>
      <c r="D526" t="s">
        <v>1068</v>
      </c>
    </row>
    <row r="527" spans="1:4">
      <c r="A527">
        <v>31045400</v>
      </c>
      <c r="B527">
        <v>1377.53</v>
      </c>
      <c r="C527" s="50">
        <v>45437</v>
      </c>
      <c r="D527" t="s">
        <v>1068</v>
      </c>
    </row>
    <row r="528" spans="1:4">
      <c r="A528">
        <v>31045400</v>
      </c>
      <c r="B528">
        <v>1377.5</v>
      </c>
      <c r="C528" s="50">
        <v>45439</v>
      </c>
      <c r="D528" t="s">
        <v>1068</v>
      </c>
    </row>
    <row r="529" spans="1:4">
      <c r="A529">
        <v>31045400</v>
      </c>
      <c r="B529">
        <v>1377.51</v>
      </c>
      <c r="C529" s="50">
        <v>45441</v>
      </c>
      <c r="D529" t="s">
        <v>1068</v>
      </c>
    </row>
    <row r="530" spans="1:4">
      <c r="A530">
        <v>31045400</v>
      </c>
      <c r="B530">
        <v>1377.56</v>
      </c>
      <c r="C530" s="50">
        <v>45449</v>
      </c>
      <c r="D530" t="s">
        <v>1068</v>
      </c>
    </row>
    <row r="531" spans="1:4">
      <c r="A531">
        <v>31045400</v>
      </c>
      <c r="B531">
        <v>1377.51</v>
      </c>
      <c r="C531" s="50">
        <v>45455</v>
      </c>
      <c r="D531" t="s">
        <v>1068</v>
      </c>
    </row>
    <row r="532" spans="1:4">
      <c r="A532">
        <v>31045400</v>
      </c>
      <c r="B532">
        <v>1377.53</v>
      </c>
      <c r="C532" s="50">
        <v>45457</v>
      </c>
      <c r="D532" t="s">
        <v>1068</v>
      </c>
    </row>
    <row r="533" spans="1:4">
      <c r="A533">
        <v>31045400</v>
      </c>
      <c r="B533">
        <v>1377.52</v>
      </c>
      <c r="C533" s="50">
        <v>45460</v>
      </c>
      <c r="D533" t="s">
        <v>1068</v>
      </c>
    </row>
    <row r="534" spans="1:4">
      <c r="A534">
        <v>31045400</v>
      </c>
      <c r="B534">
        <v>1377.85</v>
      </c>
      <c r="C534" s="50">
        <v>45462</v>
      </c>
      <c r="D534" t="s">
        <v>1068</v>
      </c>
    </row>
    <row r="535" spans="1:4">
      <c r="A535">
        <v>31045400</v>
      </c>
      <c r="B535">
        <v>1377.8</v>
      </c>
      <c r="C535" s="50">
        <v>45464</v>
      </c>
      <c r="D535" t="s">
        <v>1068</v>
      </c>
    </row>
    <row r="536" spans="1:4">
      <c r="A536">
        <v>31045400</v>
      </c>
      <c r="B536">
        <v>1377.78</v>
      </c>
      <c r="C536" s="50">
        <v>45467</v>
      </c>
      <c r="D536" t="s">
        <v>1068</v>
      </c>
    </row>
    <row r="537" spans="1:4">
      <c r="A537">
        <v>31045400</v>
      </c>
      <c r="B537">
        <v>1377.79</v>
      </c>
      <c r="C537" s="50">
        <v>45468</v>
      </c>
      <c r="D537" t="s">
        <v>1068</v>
      </c>
    </row>
    <row r="538" spans="1:4">
      <c r="A538">
        <v>31045400</v>
      </c>
      <c r="B538">
        <v>1377.77</v>
      </c>
      <c r="C538" s="50">
        <v>45469</v>
      </c>
      <c r="D538" t="s">
        <v>1068</v>
      </c>
    </row>
    <row r="539" spans="1:4">
      <c r="A539">
        <v>31045400</v>
      </c>
      <c r="B539">
        <v>1377.78</v>
      </c>
      <c r="C539" s="50">
        <v>45471</v>
      </c>
      <c r="D539" t="s">
        <v>1068</v>
      </c>
    </row>
    <row r="540" spans="1:4">
      <c r="A540">
        <v>31045400</v>
      </c>
      <c r="B540">
        <v>1377.8</v>
      </c>
      <c r="C540" s="50">
        <v>45472</v>
      </c>
      <c r="D540" t="s">
        <v>1068</v>
      </c>
    </row>
    <row r="541" spans="1:4">
      <c r="A541">
        <v>31045400</v>
      </c>
      <c r="B541">
        <v>1377.79</v>
      </c>
      <c r="C541" s="50">
        <v>45474</v>
      </c>
      <c r="D541" t="s">
        <v>1068</v>
      </c>
    </row>
    <row r="542" spans="1:4">
      <c r="A542">
        <v>31045400</v>
      </c>
      <c r="B542">
        <v>1377.76</v>
      </c>
      <c r="C542" s="50">
        <v>45477</v>
      </c>
      <c r="D542" t="s">
        <v>1068</v>
      </c>
    </row>
    <row r="543" spans="1:4">
      <c r="A543">
        <v>31045400</v>
      </c>
      <c r="B543">
        <v>1377.78</v>
      </c>
      <c r="C543" s="50">
        <v>45480</v>
      </c>
      <c r="D543" t="s">
        <v>1068</v>
      </c>
    </row>
    <row r="544" spans="1:4">
      <c r="A544">
        <v>31045400</v>
      </c>
      <c r="B544">
        <v>1377.75</v>
      </c>
      <c r="C544" s="50">
        <v>45483</v>
      </c>
      <c r="D544" t="s">
        <v>1068</v>
      </c>
    </row>
    <row r="545" spans="1:4">
      <c r="A545">
        <v>31045400</v>
      </c>
      <c r="B545">
        <v>1377.76</v>
      </c>
      <c r="C545" s="50">
        <v>45486</v>
      </c>
      <c r="D545" t="s">
        <v>1068</v>
      </c>
    </row>
    <row r="546" spans="1:4">
      <c r="A546">
        <v>31045400</v>
      </c>
      <c r="B546">
        <v>1377.8</v>
      </c>
      <c r="C546" s="50">
        <v>45487</v>
      </c>
      <c r="D546" t="s">
        <v>1068</v>
      </c>
    </row>
    <row r="547" spans="1:4">
      <c r="A547">
        <v>31045400</v>
      </c>
      <c r="B547">
        <v>1377.76</v>
      </c>
      <c r="C547" s="50">
        <v>45490</v>
      </c>
      <c r="D547" t="s">
        <v>1068</v>
      </c>
    </row>
    <row r="548" spans="1:4">
      <c r="A548">
        <v>31045400</v>
      </c>
      <c r="B548">
        <v>1377.75</v>
      </c>
      <c r="C548" s="50">
        <v>45490</v>
      </c>
      <c r="D548" t="s">
        <v>1068</v>
      </c>
    </row>
    <row r="549" spans="1:4">
      <c r="A549">
        <v>31045400</v>
      </c>
      <c r="B549">
        <v>1377.72</v>
      </c>
      <c r="C549" s="50">
        <v>45495</v>
      </c>
      <c r="D549" t="s">
        <v>1068</v>
      </c>
    </row>
    <row r="550" spans="1:4">
      <c r="A550">
        <v>31045400</v>
      </c>
      <c r="B550">
        <v>1377.7</v>
      </c>
      <c r="C550" s="50">
        <v>45497</v>
      </c>
      <c r="D550" t="s">
        <v>1068</v>
      </c>
    </row>
    <row r="551" spans="1:4">
      <c r="A551">
        <v>31045400</v>
      </c>
      <c r="B551">
        <v>1377.68</v>
      </c>
      <c r="C551" s="50">
        <v>45499</v>
      </c>
      <c r="D551" t="s">
        <v>1068</v>
      </c>
    </row>
    <row r="552" spans="1:4">
      <c r="A552">
        <v>31045400</v>
      </c>
      <c r="B552">
        <v>1377.65</v>
      </c>
      <c r="C552" s="50">
        <v>45502</v>
      </c>
      <c r="D552" t="s">
        <v>1068</v>
      </c>
    </row>
    <row r="553" spans="1:4">
      <c r="A553">
        <v>31045400</v>
      </c>
      <c r="B553">
        <v>1377.64</v>
      </c>
      <c r="C553" s="50">
        <v>45505</v>
      </c>
      <c r="D553" t="s">
        <v>1068</v>
      </c>
    </row>
    <row r="554" spans="1:4">
      <c r="A554">
        <v>31045400</v>
      </c>
      <c r="B554">
        <v>1377.62</v>
      </c>
      <c r="C554" s="50">
        <v>45507</v>
      </c>
      <c r="D554" t="s">
        <v>1068</v>
      </c>
    </row>
    <row r="555" spans="1:4">
      <c r="A555">
        <v>31045400</v>
      </c>
      <c r="B555">
        <v>1377.6</v>
      </c>
      <c r="C555" s="50">
        <v>45510</v>
      </c>
      <c r="D555" t="s">
        <v>1068</v>
      </c>
    </row>
    <row r="556" spans="1:4">
      <c r="A556">
        <v>31045400</v>
      </c>
      <c r="B556">
        <v>1377.62</v>
      </c>
      <c r="C556" s="50">
        <v>45512</v>
      </c>
      <c r="D556" t="s">
        <v>1068</v>
      </c>
    </row>
    <row r="557" spans="1:4">
      <c r="A557">
        <v>31045400</v>
      </c>
      <c r="B557">
        <v>1377.58</v>
      </c>
      <c r="C557" s="50">
        <v>45515</v>
      </c>
      <c r="D557" t="s">
        <v>1068</v>
      </c>
    </row>
    <row r="558" spans="1:4">
      <c r="A558">
        <v>31045400</v>
      </c>
      <c r="B558">
        <v>1377.54</v>
      </c>
      <c r="C558" s="50">
        <v>45522</v>
      </c>
      <c r="D558" t="s">
        <v>1068</v>
      </c>
    </row>
    <row r="559" spans="1:4">
      <c r="A559">
        <v>31045400</v>
      </c>
      <c r="B559">
        <v>1377.61</v>
      </c>
      <c r="C559" s="50">
        <v>45524</v>
      </c>
      <c r="D559" t="s">
        <v>1068</v>
      </c>
    </row>
    <row r="560" spans="1:4">
      <c r="A560">
        <v>31045400</v>
      </c>
      <c r="B560">
        <v>1377.57</v>
      </c>
      <c r="C560" s="50">
        <v>45528</v>
      </c>
      <c r="D560" t="s">
        <v>1068</v>
      </c>
    </row>
    <row r="561" spans="1:4">
      <c r="A561">
        <v>31045400</v>
      </c>
      <c r="B561">
        <v>1377.56</v>
      </c>
      <c r="C561" s="50">
        <v>45537</v>
      </c>
      <c r="D561" t="s">
        <v>1068</v>
      </c>
    </row>
    <row r="562" spans="1:4">
      <c r="A562">
        <v>31045400</v>
      </c>
      <c r="B562">
        <v>1377.53</v>
      </c>
      <c r="C562" s="50">
        <v>45539</v>
      </c>
      <c r="D562" t="s">
        <v>1068</v>
      </c>
    </row>
    <row r="563" spans="1:4">
      <c r="A563">
        <v>31045400</v>
      </c>
      <c r="B563">
        <v>1377.52</v>
      </c>
      <c r="C563" s="50">
        <v>45544</v>
      </c>
      <c r="D563" t="s">
        <v>1068</v>
      </c>
    </row>
    <row r="564" spans="1:4">
      <c r="A564">
        <v>31045400</v>
      </c>
      <c r="B564">
        <v>1377.5</v>
      </c>
      <c r="C564" s="50">
        <v>45546</v>
      </c>
      <c r="D564" t="s">
        <v>1068</v>
      </c>
    </row>
    <row r="565" spans="1:4">
      <c r="A565">
        <v>31045400</v>
      </c>
      <c r="B565">
        <v>1377.45</v>
      </c>
      <c r="C565" s="50">
        <v>45552</v>
      </c>
      <c r="D565" t="s">
        <v>1068</v>
      </c>
    </row>
    <row r="566" spans="1:4">
      <c r="A566">
        <v>31045400</v>
      </c>
      <c r="B566">
        <v>1377.44</v>
      </c>
      <c r="C566" s="50">
        <v>45558</v>
      </c>
      <c r="D566" t="s">
        <v>1068</v>
      </c>
    </row>
    <row r="567" spans="1:4">
      <c r="A567">
        <v>31045400</v>
      </c>
      <c r="B567">
        <v>1377.4</v>
      </c>
      <c r="C567" s="50">
        <v>45562</v>
      </c>
      <c r="D567" t="s">
        <v>1068</v>
      </c>
    </row>
    <row r="568" spans="1:4">
      <c r="A568">
        <v>31045400</v>
      </c>
      <c r="B568">
        <v>1377.34</v>
      </c>
      <c r="C568" s="50">
        <v>45568</v>
      </c>
      <c r="D568" t="s">
        <v>1068</v>
      </c>
    </row>
    <row r="569" spans="1:4">
      <c r="A569">
        <v>31045400</v>
      </c>
      <c r="B569">
        <v>1377.28</v>
      </c>
      <c r="C569" s="50">
        <v>45571</v>
      </c>
      <c r="D569" t="s">
        <v>1068</v>
      </c>
    </row>
    <row r="570" spans="1:4">
      <c r="A570">
        <v>31045400</v>
      </c>
      <c r="B570">
        <v>1377.26</v>
      </c>
      <c r="C570" s="50">
        <v>45573</v>
      </c>
      <c r="D570" t="s">
        <v>1068</v>
      </c>
    </row>
    <row r="571" spans="1:4">
      <c r="A571">
        <v>31045400</v>
      </c>
      <c r="B571">
        <v>1377.22</v>
      </c>
      <c r="C571" s="50">
        <v>45577</v>
      </c>
      <c r="D571" t="s">
        <v>1068</v>
      </c>
    </row>
    <row r="572" spans="1:4">
      <c r="A572">
        <v>31045400</v>
      </c>
      <c r="B572">
        <v>1377.28</v>
      </c>
      <c r="C572" s="50">
        <v>45580</v>
      </c>
      <c r="D572" t="s">
        <v>1068</v>
      </c>
    </row>
    <row r="573" spans="1:4">
      <c r="A573">
        <v>31045400</v>
      </c>
      <c r="B573">
        <v>1377.28</v>
      </c>
      <c r="C573" s="50">
        <v>45586</v>
      </c>
      <c r="D573" t="s">
        <v>1068</v>
      </c>
    </row>
    <row r="574" spans="1:4">
      <c r="A574">
        <v>31045400</v>
      </c>
      <c r="B574">
        <v>1377.3</v>
      </c>
      <c r="C574" s="50">
        <v>45600</v>
      </c>
      <c r="D574" t="s">
        <v>1068</v>
      </c>
    </row>
    <row r="575" spans="1:4">
      <c r="A575">
        <v>31045400</v>
      </c>
      <c r="B575">
        <v>1377.59</v>
      </c>
      <c r="C575" s="50">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50">
        <v>33606</v>
      </c>
      <c r="G2" t="s">
        <v>615</v>
      </c>
      <c r="H2" t="s">
        <v>700</v>
      </c>
      <c r="I2" t="s">
        <v>701</v>
      </c>
      <c r="J2" t="s">
        <v>617</v>
      </c>
      <c r="K2" t="s">
        <v>618</v>
      </c>
    </row>
    <row r="3" spans="1:12">
      <c r="A3">
        <v>29</v>
      </c>
      <c r="B3" t="s">
        <v>619</v>
      </c>
      <c r="C3" t="s">
        <v>612</v>
      </c>
      <c r="D3" t="s">
        <v>620</v>
      </c>
      <c r="E3" t="s">
        <v>614</v>
      </c>
      <c r="F3" s="50">
        <v>33778</v>
      </c>
      <c r="G3" t="s">
        <v>615</v>
      </c>
      <c r="H3" t="s">
        <v>702</v>
      </c>
      <c r="I3" t="s">
        <v>703</v>
      </c>
      <c r="J3" t="s">
        <v>622</v>
      </c>
      <c r="K3" t="s">
        <v>623</v>
      </c>
    </row>
    <row r="4" spans="1:12">
      <c r="A4">
        <v>35</v>
      </c>
      <c r="B4" t="s">
        <v>624</v>
      </c>
      <c r="C4" t="s">
        <v>612</v>
      </c>
      <c r="D4" t="s">
        <v>625</v>
      </c>
      <c r="E4" t="s">
        <v>626</v>
      </c>
      <c r="F4" s="50">
        <v>35618</v>
      </c>
      <c r="G4" t="s">
        <v>615</v>
      </c>
      <c r="H4" t="s">
        <v>704</v>
      </c>
      <c r="I4" t="s">
        <v>705</v>
      </c>
      <c r="J4" t="s">
        <v>617</v>
      </c>
      <c r="K4" t="s">
        <v>628</v>
      </c>
    </row>
    <row r="5" spans="1:12">
      <c r="A5">
        <v>3</v>
      </c>
      <c r="B5" t="s">
        <v>629</v>
      </c>
      <c r="C5" t="s">
        <v>548</v>
      </c>
      <c r="D5" t="s">
        <v>630</v>
      </c>
      <c r="E5" t="s">
        <v>631</v>
      </c>
      <c r="F5" s="50">
        <v>36167</v>
      </c>
      <c r="G5" t="s">
        <v>51</v>
      </c>
      <c r="H5" t="s">
        <v>706</v>
      </c>
      <c r="I5" t="s">
        <v>707</v>
      </c>
      <c r="J5" t="s">
        <v>633</v>
      </c>
      <c r="K5" t="s">
        <v>633</v>
      </c>
    </row>
    <row r="6" spans="1:12">
      <c r="A6">
        <v>9</v>
      </c>
      <c r="B6" t="s">
        <v>634</v>
      </c>
      <c r="C6" t="s">
        <v>548</v>
      </c>
      <c r="D6" t="s">
        <v>635</v>
      </c>
      <c r="E6" t="s">
        <v>636</v>
      </c>
      <c r="F6" s="50">
        <v>33324</v>
      </c>
      <c r="G6" t="s">
        <v>51</v>
      </c>
      <c r="H6" t="s">
        <v>708</v>
      </c>
      <c r="I6" t="s">
        <v>709</v>
      </c>
      <c r="J6" t="s">
        <v>638</v>
      </c>
      <c r="K6" t="s">
        <v>639</v>
      </c>
    </row>
    <row r="7" spans="1:12">
      <c r="A7">
        <v>19</v>
      </c>
      <c r="B7" t="s">
        <v>640</v>
      </c>
      <c r="C7" t="s">
        <v>548</v>
      </c>
      <c r="D7" t="s">
        <v>620</v>
      </c>
      <c r="E7" t="s">
        <v>614</v>
      </c>
      <c r="F7" s="50">
        <v>35565</v>
      </c>
      <c r="G7" t="s">
        <v>615</v>
      </c>
      <c r="H7" t="s">
        <v>710</v>
      </c>
      <c r="I7" t="s">
        <v>711</v>
      </c>
      <c r="J7" t="s">
        <v>622</v>
      </c>
      <c r="K7" t="s">
        <v>642</v>
      </c>
    </row>
    <row r="8" spans="1:12">
      <c r="A8">
        <v>15</v>
      </c>
      <c r="B8" t="s">
        <v>643</v>
      </c>
      <c r="C8" t="s">
        <v>548</v>
      </c>
      <c r="D8" t="s">
        <v>644</v>
      </c>
      <c r="E8" t="s">
        <v>645</v>
      </c>
      <c r="F8" s="50">
        <v>34999</v>
      </c>
      <c r="G8" t="s">
        <v>615</v>
      </c>
      <c r="H8" t="s">
        <v>712</v>
      </c>
      <c r="I8" t="s">
        <v>709</v>
      </c>
      <c r="J8" t="s">
        <v>617</v>
      </c>
      <c r="K8" t="s">
        <v>647</v>
      </c>
    </row>
    <row r="9" spans="1:12">
      <c r="A9">
        <v>4</v>
      </c>
      <c r="B9" t="s">
        <v>648</v>
      </c>
      <c r="C9" t="s">
        <v>548</v>
      </c>
      <c r="D9" t="s">
        <v>613</v>
      </c>
      <c r="E9" t="s">
        <v>649</v>
      </c>
      <c r="F9" s="50">
        <v>37543</v>
      </c>
      <c r="G9" t="s">
        <v>615</v>
      </c>
      <c r="H9" t="s">
        <v>713</v>
      </c>
      <c r="I9" t="s">
        <v>714</v>
      </c>
      <c r="J9" t="s">
        <v>651</v>
      </c>
      <c r="K9" t="s">
        <v>618</v>
      </c>
    </row>
    <row r="10" spans="1:12">
      <c r="A10">
        <v>5</v>
      </c>
      <c r="B10" t="s">
        <v>652</v>
      </c>
      <c r="C10" t="s">
        <v>548</v>
      </c>
      <c r="D10" t="s">
        <v>653</v>
      </c>
      <c r="E10" t="s">
        <v>654</v>
      </c>
      <c r="F10" s="50">
        <v>35186</v>
      </c>
      <c r="G10" t="s">
        <v>615</v>
      </c>
      <c r="H10" t="s">
        <v>715</v>
      </c>
      <c r="I10" t="s">
        <v>716</v>
      </c>
      <c r="J10" t="s">
        <v>622</v>
      </c>
      <c r="K10" t="s">
        <v>633</v>
      </c>
    </row>
    <row r="11" spans="1:12">
      <c r="A11">
        <v>2</v>
      </c>
      <c r="B11" t="s">
        <v>656</v>
      </c>
      <c r="C11" t="s">
        <v>548</v>
      </c>
      <c r="D11" t="s">
        <v>657</v>
      </c>
      <c r="E11" t="s">
        <v>658</v>
      </c>
      <c r="F11" s="50">
        <v>34447</v>
      </c>
      <c r="G11" t="s">
        <v>615</v>
      </c>
      <c r="H11" t="s">
        <v>717</v>
      </c>
      <c r="I11" t="s">
        <v>705</v>
      </c>
      <c r="J11" t="s">
        <v>617</v>
      </c>
      <c r="K11" t="s">
        <v>639</v>
      </c>
    </row>
    <row r="12" spans="1:12">
      <c r="B12" t="s">
        <v>661</v>
      </c>
      <c r="C12" t="s">
        <v>662</v>
      </c>
      <c r="D12" t="s">
        <v>620</v>
      </c>
      <c r="E12" t="s">
        <v>663</v>
      </c>
      <c r="F12" s="50">
        <v>34300</v>
      </c>
      <c r="G12" t="s">
        <v>51</v>
      </c>
      <c r="H12" t="s">
        <v>718</v>
      </c>
      <c r="I12" t="s">
        <v>705</v>
      </c>
      <c r="J12" t="s">
        <v>617</v>
      </c>
      <c r="K12" t="s">
        <v>639</v>
      </c>
      <c r="L12">
        <v>20</v>
      </c>
    </row>
    <row r="13" spans="1:12">
      <c r="B13" t="s">
        <v>665</v>
      </c>
      <c r="C13" t="s">
        <v>662</v>
      </c>
      <c r="D13" t="s">
        <v>625</v>
      </c>
      <c r="E13" t="s">
        <v>614</v>
      </c>
      <c r="F13" s="50">
        <v>34880</v>
      </c>
      <c r="G13" t="s">
        <v>615</v>
      </c>
      <c r="H13" t="s">
        <v>719</v>
      </c>
      <c r="I13" t="s">
        <v>705</v>
      </c>
      <c r="J13" t="s">
        <v>617</v>
      </c>
      <c r="K13" t="s">
        <v>639</v>
      </c>
      <c r="L13">
        <v>24</v>
      </c>
    </row>
    <row r="14" spans="1:12">
      <c r="B14" t="s">
        <v>667</v>
      </c>
      <c r="C14" t="s">
        <v>662</v>
      </c>
      <c r="D14" t="s">
        <v>613</v>
      </c>
      <c r="E14" t="s">
        <v>614</v>
      </c>
      <c r="F14" s="50">
        <v>34437</v>
      </c>
      <c r="G14" t="s">
        <v>615</v>
      </c>
      <c r="H14" t="s">
        <v>720</v>
      </c>
      <c r="I14" t="s">
        <v>721</v>
      </c>
      <c r="J14" t="s">
        <v>638</v>
      </c>
      <c r="K14" t="s">
        <v>633</v>
      </c>
      <c r="L14">
        <v>25</v>
      </c>
    </row>
    <row r="15" spans="1:12">
      <c r="B15" t="s">
        <v>669</v>
      </c>
      <c r="C15" t="s">
        <v>662</v>
      </c>
      <c r="D15" t="s">
        <v>635</v>
      </c>
      <c r="E15" t="s">
        <v>663</v>
      </c>
      <c r="F15" s="50">
        <v>36342</v>
      </c>
      <c r="G15" t="s">
        <v>51</v>
      </c>
      <c r="H15" t="s">
        <v>722</v>
      </c>
      <c r="I15" t="s">
        <v>709</v>
      </c>
      <c r="J15" t="s">
        <v>671</v>
      </c>
      <c r="K15" t="s">
        <v>671</v>
      </c>
      <c r="L15">
        <v>18</v>
      </c>
    </row>
    <row r="16" spans="1:12">
      <c r="B16" t="s">
        <v>672</v>
      </c>
      <c r="C16" t="s">
        <v>662</v>
      </c>
      <c r="D16" t="s">
        <v>630</v>
      </c>
      <c r="E16" t="s">
        <v>673</v>
      </c>
      <c r="F16" s="50">
        <v>33749</v>
      </c>
      <c r="G16" t="s">
        <v>615</v>
      </c>
      <c r="H16" t="s">
        <v>723</v>
      </c>
      <c r="I16" t="s">
        <v>709</v>
      </c>
      <c r="J16" t="s">
        <v>617</v>
      </c>
      <c r="K16" t="s">
        <v>675</v>
      </c>
      <c r="L16">
        <v>26</v>
      </c>
    </row>
    <row r="17" spans="2:12">
      <c r="B17" t="s">
        <v>676</v>
      </c>
      <c r="C17" t="s">
        <v>662</v>
      </c>
      <c r="D17" t="s">
        <v>677</v>
      </c>
      <c r="E17" t="s">
        <v>645</v>
      </c>
      <c r="F17" s="50">
        <v>33371</v>
      </c>
      <c r="G17" t="s">
        <v>51</v>
      </c>
      <c r="H17" t="s">
        <v>724</v>
      </c>
      <c r="I17" t="s">
        <v>701</v>
      </c>
      <c r="J17" t="s">
        <v>622</v>
      </c>
      <c r="K17" t="s">
        <v>618</v>
      </c>
      <c r="L17">
        <v>14</v>
      </c>
    </row>
    <row r="18" spans="2:12">
      <c r="B18" t="s">
        <v>679</v>
      </c>
      <c r="C18" t="s">
        <v>662</v>
      </c>
      <c r="D18" t="s">
        <v>620</v>
      </c>
      <c r="E18" t="s">
        <v>680</v>
      </c>
      <c r="F18" s="50">
        <v>33478</v>
      </c>
      <c r="G18" t="s">
        <v>51</v>
      </c>
      <c r="H18" t="s">
        <v>725</v>
      </c>
      <c r="I18" t="s">
        <v>701</v>
      </c>
      <c r="J18" t="s">
        <v>622</v>
      </c>
      <c r="K18" t="s">
        <v>639</v>
      </c>
      <c r="L18">
        <v>28</v>
      </c>
    </row>
    <row r="19" spans="2:12">
      <c r="B19" t="s">
        <v>682</v>
      </c>
      <c r="C19" t="s">
        <v>662</v>
      </c>
      <c r="D19" t="s">
        <v>653</v>
      </c>
      <c r="E19" t="s">
        <v>683</v>
      </c>
      <c r="F19" s="50">
        <v>32701</v>
      </c>
      <c r="G19" t="s">
        <v>51</v>
      </c>
      <c r="H19" t="s">
        <v>726</v>
      </c>
      <c r="I19" t="s">
        <v>727</v>
      </c>
      <c r="J19" t="s">
        <v>617</v>
      </c>
      <c r="K19" t="s">
        <v>618</v>
      </c>
      <c r="L19">
        <v>21</v>
      </c>
    </row>
    <row r="20" spans="2:12">
      <c r="B20" t="s">
        <v>685</v>
      </c>
      <c r="C20" t="s">
        <v>662</v>
      </c>
      <c r="D20" t="s">
        <v>625</v>
      </c>
      <c r="E20" t="s">
        <v>649</v>
      </c>
      <c r="F20" s="50">
        <v>37360</v>
      </c>
      <c r="G20" t="s">
        <v>51</v>
      </c>
      <c r="H20" t="s">
        <v>728</v>
      </c>
      <c r="I20" t="s">
        <v>709</v>
      </c>
      <c r="J20" t="s">
        <v>639</v>
      </c>
      <c r="K20" t="s">
        <v>639</v>
      </c>
      <c r="L20">
        <v>37</v>
      </c>
    </row>
    <row r="21" spans="2:12">
      <c r="B21" t="s">
        <v>687</v>
      </c>
      <c r="C21" t="s">
        <v>662</v>
      </c>
      <c r="D21" t="s">
        <v>635</v>
      </c>
      <c r="E21" t="s">
        <v>654</v>
      </c>
      <c r="F21" s="50">
        <v>35062</v>
      </c>
      <c r="G21" t="s">
        <v>51</v>
      </c>
      <c r="H21" t="s">
        <v>719</v>
      </c>
      <c r="I21" t="s">
        <v>705</v>
      </c>
      <c r="J21" t="s">
        <v>617</v>
      </c>
      <c r="K21" t="s">
        <v>639</v>
      </c>
      <c r="L21">
        <v>12</v>
      </c>
    </row>
    <row r="22" spans="2:12">
      <c r="B22" t="s">
        <v>688</v>
      </c>
      <c r="C22" t="s">
        <v>662</v>
      </c>
      <c r="D22" t="s">
        <v>613</v>
      </c>
      <c r="E22" t="s">
        <v>689</v>
      </c>
      <c r="F22" s="50">
        <v>35698</v>
      </c>
      <c r="G22" t="s">
        <v>51</v>
      </c>
      <c r="H22" t="s">
        <v>729</v>
      </c>
      <c r="I22" t="s">
        <v>716</v>
      </c>
      <c r="J22" t="s">
        <v>617</v>
      </c>
      <c r="K22" t="s">
        <v>618</v>
      </c>
      <c r="L22">
        <v>11</v>
      </c>
    </row>
    <row r="23" spans="2:12">
      <c r="B23" t="s">
        <v>691</v>
      </c>
      <c r="C23" t="s">
        <v>662</v>
      </c>
      <c r="D23" t="s">
        <v>635</v>
      </c>
      <c r="E23" t="s">
        <v>692</v>
      </c>
      <c r="F23" s="50">
        <v>34682</v>
      </c>
      <c r="G23" t="s">
        <v>615</v>
      </c>
      <c r="H23" t="s">
        <v>730</v>
      </c>
      <c r="I23" t="s">
        <v>731</v>
      </c>
      <c r="J23" t="s">
        <v>622</v>
      </c>
      <c r="K23" t="s">
        <v>675</v>
      </c>
      <c r="L23">
        <v>16</v>
      </c>
    </row>
    <row r="24" spans="2:12">
      <c r="B24" t="s">
        <v>694</v>
      </c>
      <c r="C24" t="s">
        <v>662</v>
      </c>
      <c r="D24" t="s">
        <v>695</v>
      </c>
      <c r="E24" t="s">
        <v>654</v>
      </c>
      <c r="F24" s="50">
        <v>36273</v>
      </c>
      <c r="G24" t="s">
        <v>51</v>
      </c>
      <c r="H24" t="s">
        <v>732</v>
      </c>
      <c r="I24" t="s">
        <v>705</v>
      </c>
      <c r="J24" t="s">
        <v>639</v>
      </c>
      <c r="K24" t="s">
        <v>639</v>
      </c>
      <c r="L24">
        <v>13</v>
      </c>
    </row>
    <row r="35" spans="4:6">
      <c r="D35" s="53" t="s">
        <v>608</v>
      </c>
      <c r="E35" s="5" t="s">
        <v>735</v>
      </c>
      <c r="F35" s="5" t="s">
        <v>734</v>
      </c>
    </row>
    <row r="36" spans="4:6">
      <c r="D36" t="s">
        <v>705</v>
      </c>
      <c r="E36">
        <v>6</v>
      </c>
      <c r="F36" s="52">
        <v>0.2608695652173913</v>
      </c>
    </row>
    <row r="37" spans="4:6">
      <c r="D37" t="s">
        <v>709</v>
      </c>
      <c r="E37">
        <v>5</v>
      </c>
      <c r="F37" s="52">
        <v>0.21739130434782608</v>
      </c>
    </row>
    <row r="38" spans="4:6">
      <c r="D38" t="s">
        <v>701</v>
      </c>
      <c r="E38">
        <v>3</v>
      </c>
      <c r="F38" s="52">
        <v>0.13043478260869565</v>
      </c>
    </row>
    <row r="39" spans="4:6">
      <c r="D39" t="s">
        <v>716</v>
      </c>
      <c r="E39">
        <v>2</v>
      </c>
      <c r="F39" s="52">
        <v>8.6956521739130432E-2</v>
      </c>
    </row>
    <row r="40" spans="4:6">
      <c r="D40" t="s">
        <v>721</v>
      </c>
      <c r="E40">
        <v>1</v>
      </c>
      <c r="F40" s="52">
        <v>4.3478260869565216E-2</v>
      </c>
    </row>
    <row r="41" spans="4:6">
      <c r="D41" t="s">
        <v>731</v>
      </c>
      <c r="E41">
        <v>1</v>
      </c>
      <c r="F41" s="52">
        <v>4.3478260869565216E-2</v>
      </c>
    </row>
    <row r="42" spans="4:6">
      <c r="D42" t="s">
        <v>714</v>
      </c>
      <c r="E42">
        <v>1</v>
      </c>
      <c r="F42" s="52">
        <v>4.3478260869565216E-2</v>
      </c>
    </row>
    <row r="43" spans="4:6">
      <c r="D43" t="s">
        <v>707</v>
      </c>
      <c r="E43">
        <v>1</v>
      </c>
      <c r="F43" s="52">
        <v>4.3478260869565216E-2</v>
      </c>
    </row>
    <row r="44" spans="4:6">
      <c r="D44" t="s">
        <v>703</v>
      </c>
      <c r="E44">
        <v>1</v>
      </c>
      <c r="F44" s="52">
        <v>4.3478260869565216E-2</v>
      </c>
    </row>
    <row r="45" spans="4:6">
      <c r="D45" t="s">
        <v>727</v>
      </c>
      <c r="E45">
        <v>1</v>
      </c>
      <c r="F45" s="52">
        <v>4.3478260869565216E-2</v>
      </c>
    </row>
    <row r="46" spans="4:6">
      <c r="D46" t="s">
        <v>711</v>
      </c>
      <c r="E46">
        <v>1</v>
      </c>
      <c r="F46" s="52">
        <v>4.3478260869565216E-2</v>
      </c>
    </row>
    <row r="47" spans="4:6">
      <c r="D47" t="s">
        <v>733</v>
      </c>
      <c r="E47">
        <v>23</v>
      </c>
      <c r="F47" s="52">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50">
        <v>34300</v>
      </c>
      <c r="G2" t="s">
        <v>51</v>
      </c>
      <c r="H2" t="s">
        <v>664</v>
      </c>
      <c r="I2" t="s">
        <v>617</v>
      </c>
      <c r="J2" t="s">
        <v>639</v>
      </c>
    </row>
    <row r="3" spans="1:10">
      <c r="A3">
        <v>24</v>
      </c>
      <c r="B3" t="s">
        <v>665</v>
      </c>
      <c r="C3" t="s">
        <v>662</v>
      </c>
      <c r="D3" t="s">
        <v>625</v>
      </c>
      <c r="E3" t="s">
        <v>614</v>
      </c>
      <c r="F3" s="50">
        <v>34880</v>
      </c>
      <c r="G3" t="s">
        <v>615</v>
      </c>
      <c r="H3" t="s">
        <v>666</v>
      </c>
      <c r="I3" t="s">
        <v>617</v>
      </c>
      <c r="J3" t="s">
        <v>639</v>
      </c>
    </row>
    <row r="4" spans="1:10">
      <c r="A4">
        <v>25</v>
      </c>
      <c r="B4" t="s">
        <v>667</v>
      </c>
      <c r="C4" t="s">
        <v>662</v>
      </c>
      <c r="D4" t="s">
        <v>613</v>
      </c>
      <c r="E4" t="s">
        <v>614</v>
      </c>
      <c r="F4" s="50">
        <v>34437</v>
      </c>
      <c r="G4" t="s">
        <v>615</v>
      </c>
      <c r="H4" t="s">
        <v>668</v>
      </c>
      <c r="I4" t="s">
        <v>638</v>
      </c>
      <c r="J4" t="s">
        <v>633</v>
      </c>
    </row>
    <row r="5" spans="1:10">
      <c r="A5">
        <v>18</v>
      </c>
      <c r="B5" t="s">
        <v>669</v>
      </c>
      <c r="C5" t="s">
        <v>662</v>
      </c>
      <c r="D5" t="s">
        <v>635</v>
      </c>
      <c r="E5" t="s">
        <v>663</v>
      </c>
      <c r="F5" s="50">
        <v>36342</v>
      </c>
      <c r="G5" t="s">
        <v>51</v>
      </c>
      <c r="H5" t="s">
        <v>670</v>
      </c>
      <c r="I5" t="s">
        <v>671</v>
      </c>
      <c r="J5" t="s">
        <v>671</v>
      </c>
    </row>
    <row r="6" spans="1:10">
      <c r="A6">
        <v>26</v>
      </c>
      <c r="B6" t="s">
        <v>672</v>
      </c>
      <c r="C6" t="s">
        <v>662</v>
      </c>
      <c r="D6" t="s">
        <v>630</v>
      </c>
      <c r="E6" t="s">
        <v>673</v>
      </c>
      <c r="F6" s="50">
        <v>33749</v>
      </c>
      <c r="G6" t="s">
        <v>615</v>
      </c>
      <c r="H6" t="s">
        <v>674</v>
      </c>
      <c r="I6" t="s">
        <v>617</v>
      </c>
      <c r="J6" t="s">
        <v>675</v>
      </c>
    </row>
    <row r="7" spans="1:10">
      <c r="A7">
        <v>14</v>
      </c>
      <c r="B7" t="s">
        <v>676</v>
      </c>
      <c r="C7" t="s">
        <v>662</v>
      </c>
      <c r="D7" t="s">
        <v>677</v>
      </c>
      <c r="E7" t="s">
        <v>645</v>
      </c>
      <c r="F7" s="50">
        <v>33371</v>
      </c>
      <c r="G7" t="s">
        <v>51</v>
      </c>
      <c r="H7" t="s">
        <v>678</v>
      </c>
      <c r="I7" t="s">
        <v>622</v>
      </c>
      <c r="J7" t="s">
        <v>618</v>
      </c>
    </row>
    <row r="8" spans="1:10">
      <c r="A8">
        <v>28</v>
      </c>
      <c r="B8" t="s">
        <v>679</v>
      </c>
      <c r="C8" t="s">
        <v>662</v>
      </c>
      <c r="D8" t="s">
        <v>620</v>
      </c>
      <c r="E8" t="s">
        <v>680</v>
      </c>
      <c r="F8" s="50">
        <v>33478</v>
      </c>
      <c r="G8" t="s">
        <v>51</v>
      </c>
      <c r="H8" t="s">
        <v>681</v>
      </c>
      <c r="I8" t="s">
        <v>622</v>
      </c>
      <c r="J8" t="s">
        <v>639</v>
      </c>
    </row>
    <row r="9" spans="1:10">
      <c r="A9">
        <v>21</v>
      </c>
      <c r="B9" t="s">
        <v>682</v>
      </c>
      <c r="C9" t="s">
        <v>662</v>
      </c>
      <c r="D9" t="s">
        <v>653</v>
      </c>
      <c r="E9" t="s">
        <v>683</v>
      </c>
      <c r="F9" s="50">
        <v>32701</v>
      </c>
      <c r="G9" t="s">
        <v>51</v>
      </c>
      <c r="H9" t="s">
        <v>684</v>
      </c>
      <c r="I9" t="s">
        <v>617</v>
      </c>
      <c r="J9" t="s">
        <v>618</v>
      </c>
    </row>
    <row r="10" spans="1:10">
      <c r="A10">
        <v>37</v>
      </c>
      <c r="B10" t="s">
        <v>685</v>
      </c>
      <c r="C10" t="s">
        <v>662</v>
      </c>
      <c r="D10" t="s">
        <v>625</v>
      </c>
      <c r="E10" t="s">
        <v>649</v>
      </c>
      <c r="F10" s="50">
        <v>37360</v>
      </c>
      <c r="G10" t="s">
        <v>51</v>
      </c>
      <c r="H10" t="s">
        <v>686</v>
      </c>
      <c r="I10" t="s">
        <v>639</v>
      </c>
      <c r="J10" t="s">
        <v>639</v>
      </c>
    </row>
    <row r="11" spans="1:10">
      <c r="A11">
        <v>12</v>
      </c>
      <c r="B11" t="s">
        <v>687</v>
      </c>
      <c r="C11" t="s">
        <v>662</v>
      </c>
      <c r="D11" t="s">
        <v>635</v>
      </c>
      <c r="E11" t="s">
        <v>654</v>
      </c>
      <c r="F11" s="50">
        <v>35062</v>
      </c>
      <c r="G11" t="s">
        <v>51</v>
      </c>
      <c r="H11" t="s">
        <v>666</v>
      </c>
      <c r="I11" t="s">
        <v>617</v>
      </c>
      <c r="J11" t="s">
        <v>639</v>
      </c>
    </row>
    <row r="12" spans="1:10">
      <c r="A12">
        <v>11</v>
      </c>
      <c r="B12" t="s">
        <v>688</v>
      </c>
      <c r="C12" t="s">
        <v>662</v>
      </c>
      <c r="D12" t="s">
        <v>613</v>
      </c>
      <c r="E12" t="s">
        <v>689</v>
      </c>
      <c r="F12" s="50">
        <v>35698</v>
      </c>
      <c r="G12" t="s">
        <v>51</v>
      </c>
      <c r="H12" t="s">
        <v>690</v>
      </c>
      <c r="I12" t="s">
        <v>617</v>
      </c>
      <c r="J12" t="s">
        <v>618</v>
      </c>
    </row>
    <row r="13" spans="1:10">
      <c r="A13">
        <v>16</v>
      </c>
      <c r="B13" t="s">
        <v>691</v>
      </c>
      <c r="C13" t="s">
        <v>662</v>
      </c>
      <c r="D13" t="s">
        <v>635</v>
      </c>
      <c r="E13" t="s">
        <v>692</v>
      </c>
      <c r="F13" s="50">
        <v>34682</v>
      </c>
      <c r="G13" t="s">
        <v>615</v>
      </c>
      <c r="H13" t="s">
        <v>693</v>
      </c>
      <c r="I13" t="s">
        <v>622</v>
      </c>
      <c r="J13" t="s">
        <v>675</v>
      </c>
    </row>
    <row r="14" spans="1:10">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50">
        <v>36167</v>
      </c>
      <c r="G2" t="s">
        <v>51</v>
      </c>
      <c r="H2" t="s">
        <v>632</v>
      </c>
      <c r="I2" t="s">
        <v>633</v>
      </c>
      <c r="J2" t="s">
        <v>633</v>
      </c>
    </row>
    <row r="3" spans="1:10">
      <c r="A3">
        <v>9</v>
      </c>
      <c r="B3" t="s">
        <v>634</v>
      </c>
      <c r="C3" t="s">
        <v>548</v>
      </c>
      <c r="D3" t="s">
        <v>635</v>
      </c>
      <c r="E3" t="s">
        <v>636</v>
      </c>
      <c r="F3" s="50">
        <v>33324</v>
      </c>
      <c r="G3" t="s">
        <v>51</v>
      </c>
      <c r="H3" t="s">
        <v>637</v>
      </c>
      <c r="I3" t="s">
        <v>638</v>
      </c>
      <c r="J3" t="s">
        <v>639</v>
      </c>
    </row>
    <row r="4" spans="1:10">
      <c r="A4">
        <v>19</v>
      </c>
      <c r="B4" t="s">
        <v>640</v>
      </c>
      <c r="C4" t="s">
        <v>548</v>
      </c>
      <c r="D4" t="s">
        <v>620</v>
      </c>
      <c r="E4" t="s">
        <v>614</v>
      </c>
      <c r="F4" s="50">
        <v>35565</v>
      </c>
      <c r="G4" t="s">
        <v>615</v>
      </c>
      <c r="H4" t="s">
        <v>641</v>
      </c>
      <c r="I4" t="s">
        <v>622</v>
      </c>
      <c r="J4" t="s">
        <v>642</v>
      </c>
    </row>
    <row r="5" spans="1:10">
      <c r="A5">
        <v>15</v>
      </c>
      <c r="B5" t="s">
        <v>643</v>
      </c>
      <c r="C5" t="s">
        <v>548</v>
      </c>
      <c r="D5" t="s">
        <v>644</v>
      </c>
      <c r="E5" t="s">
        <v>645</v>
      </c>
      <c r="F5" s="50">
        <v>34999</v>
      </c>
      <c r="G5" t="s">
        <v>615</v>
      </c>
      <c r="H5" t="s">
        <v>646</v>
      </c>
      <c r="I5" t="s">
        <v>617</v>
      </c>
      <c r="J5" t="s">
        <v>647</v>
      </c>
    </row>
    <row r="6" spans="1:10">
      <c r="A6">
        <v>4</v>
      </c>
      <c r="B6" t="s">
        <v>648</v>
      </c>
      <c r="C6" t="s">
        <v>548</v>
      </c>
      <c r="D6" t="s">
        <v>613</v>
      </c>
      <c r="E6" t="s">
        <v>649</v>
      </c>
      <c r="F6" s="50">
        <v>37543</v>
      </c>
      <c r="G6" t="s">
        <v>615</v>
      </c>
      <c r="H6" t="s">
        <v>650</v>
      </c>
      <c r="I6" t="s">
        <v>651</v>
      </c>
      <c r="J6" t="s">
        <v>618</v>
      </c>
    </row>
    <row r="7" spans="1:10">
      <c r="A7">
        <v>5</v>
      </c>
      <c r="B7" t="s">
        <v>652</v>
      </c>
      <c r="C7" t="s">
        <v>548</v>
      </c>
      <c r="D7" t="s">
        <v>653</v>
      </c>
      <c r="E7" t="s">
        <v>654</v>
      </c>
      <c r="F7" s="50">
        <v>35186</v>
      </c>
      <c r="G7" t="s">
        <v>615</v>
      </c>
      <c r="H7" t="s">
        <v>655</v>
      </c>
      <c r="I7" t="s">
        <v>622</v>
      </c>
      <c r="J7" t="s">
        <v>633</v>
      </c>
    </row>
    <row r="8" spans="1:10">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50">
        <v>33606</v>
      </c>
      <c r="G2" t="s">
        <v>615</v>
      </c>
      <c r="H2" t="s">
        <v>616</v>
      </c>
      <c r="I2" t="s">
        <v>617</v>
      </c>
      <c r="J2" t="s">
        <v>618</v>
      </c>
    </row>
    <row r="3" spans="1:10">
      <c r="A3">
        <v>29</v>
      </c>
      <c r="B3" t="s">
        <v>619</v>
      </c>
      <c r="C3" t="s">
        <v>612</v>
      </c>
      <c r="D3" t="s">
        <v>620</v>
      </c>
      <c r="E3" t="s">
        <v>614</v>
      </c>
      <c r="F3" s="50">
        <v>33778</v>
      </c>
      <c r="G3" t="s">
        <v>615</v>
      </c>
      <c r="H3" t="s">
        <v>621</v>
      </c>
      <c r="I3" t="s">
        <v>622</v>
      </c>
      <c r="J3" t="s">
        <v>623</v>
      </c>
    </row>
    <row r="4" spans="1:10">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9" t="s">
        <v>553</v>
      </c>
      <c r="D4" s="49" t="s">
        <v>554</v>
      </c>
      <c r="E4" s="49" t="s">
        <v>555</v>
      </c>
      <c r="F4" s="49" t="s">
        <v>556</v>
      </c>
      <c r="G4" s="49" t="s">
        <v>557</v>
      </c>
      <c r="H4" s="49" t="s">
        <v>558</v>
      </c>
    </row>
    <row r="5" spans="3:8" ht="18">
      <c r="C5" s="47" t="s">
        <v>559</v>
      </c>
      <c r="D5" s="47" t="s">
        <v>560</v>
      </c>
      <c r="E5" s="47" t="s">
        <v>561</v>
      </c>
      <c r="F5" s="47" t="s">
        <v>562</v>
      </c>
      <c r="G5" s="47" t="s">
        <v>563</v>
      </c>
      <c r="H5" s="47" t="s">
        <v>564</v>
      </c>
    </row>
    <row r="6" spans="3:8" ht="18">
      <c r="C6" s="48" t="s">
        <v>565</v>
      </c>
      <c r="D6" s="48" t="s">
        <v>566</v>
      </c>
      <c r="E6" s="48" t="s">
        <v>567</v>
      </c>
      <c r="F6" s="48" t="s">
        <v>568</v>
      </c>
      <c r="G6" s="48" t="s">
        <v>569</v>
      </c>
      <c r="H6" s="48" t="s">
        <v>570</v>
      </c>
    </row>
    <row r="7" spans="3:8" ht="18">
      <c r="C7" s="47" t="s">
        <v>571</v>
      </c>
      <c r="D7" s="47" t="s">
        <v>572</v>
      </c>
      <c r="E7" s="47" t="s">
        <v>573</v>
      </c>
      <c r="F7" s="47" t="s">
        <v>574</v>
      </c>
      <c r="G7" s="47" t="s">
        <v>575</v>
      </c>
      <c r="H7" s="47" t="s">
        <v>576</v>
      </c>
    </row>
    <row r="8" spans="3:8" ht="18">
      <c r="C8" s="48" t="s">
        <v>577</v>
      </c>
      <c r="D8" s="48" t="s">
        <v>578</v>
      </c>
      <c r="E8" s="48" t="s">
        <v>579</v>
      </c>
      <c r="F8" s="48" t="s">
        <v>580</v>
      </c>
      <c r="G8" s="48" t="s">
        <v>581</v>
      </c>
      <c r="H8" s="48" t="s">
        <v>582</v>
      </c>
    </row>
    <row r="9" spans="3:8" ht="18">
      <c r="C9" s="47" t="s">
        <v>583</v>
      </c>
      <c r="D9" s="47" t="s">
        <v>584</v>
      </c>
      <c r="E9" s="47" t="s">
        <v>585</v>
      </c>
      <c r="F9" s="47" t="s">
        <v>586</v>
      </c>
      <c r="G9" s="47" t="s">
        <v>587</v>
      </c>
      <c r="H9" s="47" t="s">
        <v>588</v>
      </c>
    </row>
    <row r="10" spans="3:8" ht="18">
      <c r="C10" s="48" t="s">
        <v>589</v>
      </c>
      <c r="D10" s="48" t="s">
        <v>590</v>
      </c>
      <c r="E10" s="48" t="s">
        <v>591</v>
      </c>
      <c r="F10" s="48" t="s">
        <v>592</v>
      </c>
      <c r="G10" s="48" t="s">
        <v>593</v>
      </c>
      <c r="H10" s="48" t="s">
        <v>594</v>
      </c>
    </row>
    <row r="11" spans="3:8" ht="18">
      <c r="C11" s="47" t="s">
        <v>595</v>
      </c>
      <c r="D11" s="47" t="s">
        <v>596</v>
      </c>
      <c r="E11" s="47" t="s">
        <v>597</v>
      </c>
      <c r="F11" s="47" t="s">
        <v>598</v>
      </c>
      <c r="G11" s="47" t="s">
        <v>599</v>
      </c>
      <c r="H11" s="47"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16-Jun-2026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5" t="s">
        <v>541</v>
      </c>
      <c r="D5" s="45" t="s">
        <v>50</v>
      </c>
      <c r="E5" s="45" t="s">
        <v>542</v>
      </c>
    </row>
    <row r="6" spans="2:5">
      <c r="B6" t="s">
        <v>544</v>
      </c>
      <c r="C6" s="45">
        <v>17</v>
      </c>
      <c r="D6" s="45">
        <v>45</v>
      </c>
      <c r="E6" s="45">
        <v>10</v>
      </c>
    </row>
    <row r="7" spans="2:5">
      <c r="B7" t="s">
        <v>544</v>
      </c>
      <c r="C7" s="45">
        <v>16</v>
      </c>
      <c r="D7" s="45">
        <v>80</v>
      </c>
      <c r="E7" s="45">
        <v>61</v>
      </c>
    </row>
    <row r="8" spans="2:5">
      <c r="B8" t="s">
        <v>544</v>
      </c>
      <c r="C8" s="45">
        <v>23</v>
      </c>
      <c r="D8" s="45">
        <v>13</v>
      </c>
      <c r="E8" s="45">
        <v>57</v>
      </c>
    </row>
    <row r="9" spans="2:5">
      <c r="B9" t="s">
        <v>545</v>
      </c>
      <c r="C9" s="45">
        <v>79</v>
      </c>
      <c r="D9" s="45">
        <v>90</v>
      </c>
      <c r="E9" s="45">
        <v>77</v>
      </c>
    </row>
    <row r="10" spans="2:5">
      <c r="B10" t="s">
        <v>546</v>
      </c>
      <c r="C10" s="45">
        <v>90</v>
      </c>
      <c r="D10" s="45">
        <v>54</v>
      </c>
      <c r="E10" s="45">
        <v>55</v>
      </c>
    </row>
    <row r="11" spans="2:5">
      <c r="B11" t="s">
        <v>547</v>
      </c>
      <c r="C11" s="45">
        <v>31</v>
      </c>
      <c r="D11" s="45">
        <v>74</v>
      </c>
      <c r="E11" s="45">
        <v>85</v>
      </c>
    </row>
    <row r="12" spans="2:5">
      <c r="B12" t="s">
        <v>549</v>
      </c>
      <c r="C12" s="45">
        <v>33</v>
      </c>
      <c r="D12" s="45">
        <v>81</v>
      </c>
      <c r="E12" s="45">
        <v>96</v>
      </c>
    </row>
    <row r="13" spans="2:5">
      <c r="B13" t="s">
        <v>549</v>
      </c>
      <c r="C13" s="45">
        <v>77</v>
      </c>
      <c r="D13" s="45">
        <v>30</v>
      </c>
      <c r="E13" s="45">
        <v>86</v>
      </c>
    </row>
    <row r="14" spans="2:5">
      <c r="B14" t="s">
        <v>549</v>
      </c>
      <c r="C14" s="45">
        <v>27</v>
      </c>
      <c r="D14" s="45">
        <v>8</v>
      </c>
      <c r="E14" s="45">
        <v>42</v>
      </c>
    </row>
    <row r="15" spans="2:5">
      <c r="B15" t="s">
        <v>550</v>
      </c>
      <c r="C15" s="45">
        <v>31</v>
      </c>
      <c r="D15" s="45">
        <v>62</v>
      </c>
      <c r="E15" s="45">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16-Jun-2026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2026-06-16T12:50:56Z</dcterms:modified>
</cp:coreProperties>
</file>