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59BA8B8-E2B7-48F4-AAB7-5ABFA1A52B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2" l="1" a="1"/>
  <c r="J22" i="2" s="1"/>
  <c r="G22" i="2" a="1"/>
  <c r="E23" i="2"/>
  <c r="E24" i="2"/>
  <c r="E25" i="2"/>
  <c r="E26" i="2"/>
  <c r="E27" i="2"/>
  <c r="E22" i="2"/>
  <c r="C22" i="2" a="1"/>
  <c r="C17" i="2" a="1"/>
  <c r="C17" i="2" s="1"/>
  <c r="H17" i="2" a="1"/>
  <c r="H17" i="2" s="1"/>
  <c r="F17" i="2" a="1"/>
  <c r="F17" i="2" s="1"/>
  <c r="G22" i="2" l="1"/>
  <c r="C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<sst xmlns="http://schemas.openxmlformats.org/spreadsheetml/2006/main" count="74" uniqueCount="21">
  <si>
    <t>Question</t>
  </si>
  <si>
    <t>Result</t>
  </si>
  <si>
    <t>Employee Date</t>
  </si>
  <si>
    <t>Staff ID</t>
  </si>
  <si>
    <t>Level</t>
  </si>
  <si>
    <t>Managerial</t>
  </si>
  <si>
    <t>Expert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</si>
  <si>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</si>
  <si>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</si>
  <si>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</si>
  <si>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</si>
  <si>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</si>
  <si>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</si>
  <si>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</si>
  <si>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</si>
  <si>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</si>
  <si>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</si>
  <si>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-</t>
  </si>
  <si>
    <t>AVG Coperation  in month</t>
  </si>
  <si>
    <t>Leave date</t>
  </si>
  <si>
    <t>https://www.linkedin.com/feed/update/urn:li:activity:7237202771022618624/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</si>
</sst>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0.000;\-0.000;0.000;@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14" fontId="2" fillId="0" borderId="4" xfId="0" applyNumberFormat="1" applyFont="1" applyBorder="1"/>
    <xf numFmtId="3" fontId="0" fillId="0" borderId="0" xfId="0" applyNumberFormat="1"/>
    <xf numFmtId="4" fontId="2" fillId="0" borderId="4" xfId="0" applyNumberFormat="1" applyFont="1" applyBorder="1"/>
    <xf numFmtId="14" fontId="0" fillId="0" borderId="0" xfId="0" applyNumberFormat="1" applyAlignment="1">
      <alignment horizontal="center"/>
    </xf>
    <xf numFmtId="165" fontId="0" fillId="0" borderId="0" xfId="0" applyNumberFormat="1"/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19049</xdr:rowOff>
    </xdr:from>
    <xdr:to>
      <xdr:col>8</xdr:col>
      <xdr:colOff>752475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38650" y="19049"/>
          <a:ext cx="2828925" cy="3543301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108: AVG Cooperation </a:t>
          </a:r>
          <a:r>
            <a:rPr lang="en-AU" sz="20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20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Calculate the average cooperation time in months for those who are still with the company (do not have value on column leave date) as of 16/08/2024, categorized by their respective levels.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CB4ED2-8C9B-400B-8E91-E9470C90D8C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opLeftCell="A6" workbookViewId="0">
      <selection activeCell="E7" sqref="E7"/>
    </sheetView>
  </sheetViews>
  <sheetFormatPr defaultRowHeight="14.4" x14ac:dyDescent="0.3"/>
  <cols>
    <col min="1" max="1" width="3.25" customWidth="1"/>
    <col min="2" max="3" width="14" style="4" customWidth="1"/>
    <col min="4" max="4" width="14.625" style="4" bestFit="1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8" t="s">
        <v>0</v>
      </c>
      <c r="C1" s="18"/>
      <c r="D1" s="18"/>
      <c r="E1" s="18"/>
      <c r="J1" s="19" t="s">
        <v>1</v>
      </c>
      <c r="K1" s="19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4:9" x14ac:dyDescent="0.3">
      <c r="D17" s="16"/>
      <c r="E17" s="14"/>
      <c r="F17" s="1"/>
      <c r="G17" s="1"/>
      <c r="H17" s="1"/>
      <c r="I17" s="1"/>
    </row>
    <row r="18" spans="4:9" x14ac:dyDescent="0.3">
      <c r="D18" s="16"/>
      <c r="E18" s="14"/>
      <c r="F18" s="1"/>
      <c r="G18" s="1"/>
      <c r="H18" s="1"/>
      <c r="I18" s="1"/>
    </row>
    <row r="19" spans="4:9" x14ac:dyDescent="0.3">
      <c r="E19" s="14"/>
      <c r="F19" s="1"/>
      <c r="G19" s="1"/>
      <c r="H19" s="1"/>
      <c r="I19" s="1"/>
    </row>
    <row r="20" spans="4:9" x14ac:dyDescent="0.3">
      <c r="E20" s="14"/>
      <c r="F20" s="1"/>
      <c r="G20" s="1"/>
      <c r="H20" s="1"/>
      <c r="I20" s="1"/>
    </row>
    <row r="21" spans="4:9" x14ac:dyDescent="0.3">
      <c r="E21" s="14"/>
      <c r="F21" s="1"/>
      <c r="G21" s="1"/>
      <c r="H21" s="1"/>
      <c r="I21" s="1"/>
    </row>
    <row r="22" spans="4:9" x14ac:dyDescent="0.3">
      <c r="E22" s="14"/>
      <c r="F22" s="1"/>
      <c r="G22" s="1"/>
      <c r="H22" s="1"/>
      <c r="I22" s="1"/>
    </row>
    <row r="23" spans="4:9" x14ac:dyDescent="0.3">
      <c r="E23" s="14"/>
      <c r="F23" s="1"/>
      <c r="G23" s="1"/>
      <c r="H23" s="1"/>
      <c r="I23" s="1"/>
    </row>
    <row r="24" spans="4:9" x14ac:dyDescent="0.3">
      <c r="E24" s="14"/>
      <c r="F24" s="1"/>
      <c r="G24" s="1"/>
      <c r="H24" s="1"/>
      <c r="I24" s="1"/>
    </row>
    <row r="25" spans="4:9" x14ac:dyDescent="0.3">
      <c r="F25" s="1"/>
      <c r="G25" s="1"/>
      <c r="H25" s="1"/>
      <c r="I25" s="1"/>
    </row>
  </sheetData>
  <sortState xmlns:xlrd2="http://schemas.microsoft.com/office/spreadsheetml/2017/richdata2" ref="B3:E12">
    <sortCondition ref="D9:D12"/>
  </sortState>
  <mergeCells count="2">
    <mergeCell ref="B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A3EF-CC2C-4C30-B434-E409E5304F57}">
  <dimension ref="B1:M27"/>
  <sheetViews>
    <sheetView tabSelected="1" topLeftCell="A12" workbookViewId="0">
      <selection activeCell="K17" sqref="K17"/>
    </sheetView>
  </sheetViews>
  <sheetFormatPr defaultRowHeight="14.4" x14ac:dyDescent="0.3"/>
  <cols>
    <col min="1" max="1" width="3.25" customWidth="1"/>
    <col min="2" max="3" width="14" style="4" customWidth="1"/>
    <col min="4" max="4" width="21.875" style="4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8" t="s">
        <v>0</v>
      </c>
      <c r="C1" s="18"/>
      <c r="D1" s="18"/>
      <c r="E1" s="18"/>
      <c r="J1" s="19" t="s">
        <v>1</v>
      </c>
      <c r="K1" s="19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3:11" x14ac:dyDescent="0.3">
      <c r="C17" s="4" t="str" cm="1">
        <f t="array" ref="C17:D19">_xlfn.LET(
    _xlpm.a, _xlfn._xlws.FILTER(_xlfn.HSTACK(C3:C12, "2024-08-16" - D3:D12), E3:E12 = "-"),
    _xlfn.VSTACK(
        _xlfn.HSTACK("Staff ID", "AVG Cooperation in month"),
        _xlfn.GROUPBY(_xlfn.TAKE(_xlpm.a, , 1), _xlfn.TAKE(_xlpm.a, , -1) / 365 * 12, _xleta.AVERAGE, 0, 0)
    )
)</f>
        <v>Staff ID</v>
      </c>
      <c r="D17" s="16" t="str">
        <v>AVG Cooperation in month</v>
      </c>
      <c r="E17" s="14"/>
      <c r="F17" s="4" cm="1">
        <f t="array" ref="F17:F18">_xlfn.MAP(J3:J4,_xlfn.LAMBDA(_xlpm.x,AVERAGE(_xlfn._xlws.FILTER(DATEDIF(D3:D12,DATE(2024,8,16),"m"),(C3:C12=_xlpm.x)*(E3:E12&lt;&gt;"-")))))</f>
        <v>44</v>
      </c>
      <c r="G17" s="1"/>
      <c r="H17" s="1" t="str" cm="1">
        <f t="array" ref="H17:I18">_xlfn.LET(_xlpm.u, _xlfn.UNIQUE(C3:C12), _xlfn.HSTACK(_xlpm.u, _xlfn.MAP(_xlpm.u, _xlfn.LAMBDA(_xlpm.a, AVERAGE(_xlfn._xlws.FILTER(45520-D3:D12, (C3:C12=_xlpm.a)*(E3:E12="-"))/30)))))</f>
        <v>Expert</v>
      </c>
      <c r="I17" s="4">
        <v>57.366666666666667</v>
      </c>
    </row>
    <row r="18" spans="3:11" x14ac:dyDescent="0.3">
      <c r="C18" s="4" t="str">
        <v>Expert</v>
      </c>
      <c r="D18" s="4">
        <v>56.580821917808223</v>
      </c>
      <c r="E18" s="14"/>
      <c r="F18" s="4">
        <v>68</v>
      </c>
      <c r="G18" s="1"/>
      <c r="H18" s="1" t="str">
        <v>Managerial</v>
      </c>
      <c r="I18" s="4">
        <v>57.466666666666669</v>
      </c>
    </row>
    <row r="19" spans="3:11" x14ac:dyDescent="0.3">
      <c r="C19" s="4" t="str">
        <v>Managerial</v>
      </c>
      <c r="D19" s="4">
        <v>56.679452054794524</v>
      </c>
      <c r="E19" s="14"/>
      <c r="F19" s="1"/>
      <c r="G19" s="1"/>
      <c r="H19" s="1"/>
      <c r="I19" s="1"/>
    </row>
    <row r="20" spans="3:11" x14ac:dyDescent="0.3">
      <c r="E20" s="14"/>
      <c r="F20" s="1"/>
      <c r="G20" s="1"/>
      <c r="H20" s="1"/>
      <c r="I20" s="1"/>
    </row>
    <row r="21" spans="3:11" x14ac:dyDescent="0.3">
      <c r="E21" s="14"/>
      <c r="F21" s="1"/>
      <c r="G21" s="1"/>
      <c r="H21" s="1"/>
      <c r="I21" s="1"/>
    </row>
    <row r="22" spans="3:11" x14ac:dyDescent="0.3">
      <c r="C22" s="4" t="str" cm="1">
        <f t="array" ref="C22:D27">_xlfn.LET(
    _xlpm.a, _xlfn._xlws.FILTER(_xlfn.HSTACK(C3:C12, "2024-08-16" - D3:D12), E3:E12 = "-"),
_xlpm.a
)</f>
        <v>Expert</v>
      </c>
      <c r="D22" s="4">
        <v>2502</v>
      </c>
      <c r="E22" s="14">
        <f>D22/365*12</f>
        <v>82.257534246575347</v>
      </c>
      <c r="F22" s="1"/>
      <c r="G22" s="1" t="str" cm="1">
        <f t="array" ref="G22:H23">_xlfn.GROUPBY(C22:C27,D22:D27/365*12,_xleta.AVERAGE,0,0)</f>
        <v>Expert</v>
      </c>
      <c r="H22" s="17">
        <v>56.580821917808223</v>
      </c>
      <c r="I22" s="1"/>
      <c r="J22" t="str" cm="1">
        <f t="array" ref="J22:K23">_xlfn.LET(
_xlpm.d, _xlfn._xlws.FILTER(C3:E12,E3:E12="-"),
_xlpm.dz, _xlfn.HSTACK(_xlfn.TAKE(_xlpm.d,,1),_xlfn.SEQUENCE(ROWS(_xlpm.d),1,DATEVALUE("16/8/2024")-_xlfn.CHOOSECOLS(_xlpm.d,2))),
_xlfn.GROUPBY(_xlfn.TAKE(_xlpm.dz,,1),_xlfn.TAKE(_xlpm.dz,,-1),_xlfn.LAMBDA(_xlpm.x,AVERAGE(_xlpm.x/365*12)),0,0)
)</f>
        <v>Expert</v>
      </c>
      <c r="K22" s="6">
        <v>56.580821917808223</v>
      </c>
    </row>
    <row r="23" spans="3:11" x14ac:dyDescent="0.3">
      <c r="C23" s="4" t="str">
        <v>Managerial</v>
      </c>
      <c r="D23" s="4">
        <v>2118</v>
      </c>
      <c r="E23" s="14">
        <f t="shared" ref="E23:E27" si="0">D23/365*12</f>
        <v>69.632876712328766</v>
      </c>
      <c r="F23" s="1"/>
      <c r="G23" s="1" t="str">
        <v>Managerial</v>
      </c>
      <c r="H23" s="17">
        <v>56.679452054794524</v>
      </c>
      <c r="I23" s="1"/>
      <c r="J23" t="str">
        <v>Managerial</v>
      </c>
      <c r="K23" s="6">
        <v>56.679452054794524</v>
      </c>
    </row>
    <row r="24" spans="3:11" x14ac:dyDescent="0.3">
      <c r="C24" s="4" t="str">
        <v>Expert</v>
      </c>
      <c r="D24" s="4">
        <v>1698</v>
      </c>
      <c r="E24" s="14">
        <f t="shared" si="0"/>
        <v>55.824657534246569</v>
      </c>
      <c r="F24" s="1"/>
      <c r="G24" s="1"/>
      <c r="H24" s="1"/>
      <c r="I24" s="1"/>
    </row>
    <row r="25" spans="3:11" x14ac:dyDescent="0.3">
      <c r="C25" s="4" t="str">
        <v>Expert</v>
      </c>
      <c r="D25" s="4">
        <v>1574</v>
      </c>
      <c r="E25" s="14">
        <f t="shared" si="0"/>
        <v>51.747945205479454</v>
      </c>
      <c r="F25" s="1"/>
      <c r="G25" s="1"/>
      <c r="H25" s="1"/>
      <c r="I25" s="1"/>
    </row>
    <row r="26" spans="3:11" x14ac:dyDescent="0.3">
      <c r="C26" s="4" t="str">
        <v>Managerial</v>
      </c>
      <c r="D26" s="4">
        <v>1330</v>
      </c>
      <c r="E26" s="14">
        <f t="shared" si="0"/>
        <v>43.726027397260275</v>
      </c>
    </row>
    <row r="27" spans="3:11" x14ac:dyDescent="0.3">
      <c r="C27" s="4" t="str">
        <v>Expert</v>
      </c>
      <c r="D27" s="4">
        <v>1110</v>
      </c>
      <c r="E27" s="14">
        <f t="shared" si="0"/>
        <v>36.493150684931507</v>
      </c>
    </row>
  </sheetData>
  <mergeCells count="2">
    <mergeCell ref="B1:E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2024-09-05T01:15:50Z</dcterms:modified>
</cp:coreProperties>
</file>