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F877785-B25E-4435-9C09-F07E5A53896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6" i="2" l="1" a="1"/>
  <c r="F66" i="2" s="1"/>
  <c r="F65" i="2" a="1"/>
  <c r="F65" i="2" s="1"/>
  <c r="F64" i="2" a="1"/>
  <c r="F64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57" i="2" a="1"/>
  <c r="F57" i="2" s="1"/>
  <c r="M44" i="2"/>
  <c r="M36" i="2"/>
  <c r="M37" i="2"/>
  <c r="M38" i="2"/>
  <c r="M39" i="2"/>
  <c r="M40" i="2"/>
  <c r="M41" i="2"/>
  <c r="M42" i="2"/>
  <c r="M43" i="2"/>
  <c r="M35" i="2"/>
  <c r="L35" i="2" a="1"/>
  <c r="L35" i="2" s="1"/>
  <c r="I36" i="2" a="1"/>
  <c r="I36" i="2" s="1"/>
  <c r="J36" i="2" s="1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F31" i="2"/>
  <c r="F32" i="2" a="1"/>
  <c r="F32" i="2" s="1"/>
  <c r="F30" i="2" a="1"/>
  <c r="F30" i="2" s="1"/>
  <c r="K15" i="2" a="1"/>
  <c r="K15" i="2" s="1"/>
  <c r="F15" i="2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N15" i="2" l="1" a="1"/>
  <c r="N15" i="2" s="1"/>
  <c r="I3" i="2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<sst xmlns="http://schemas.openxmlformats.org/spreadsheetml/2006/main" count="86" uniqueCount="36">
  <si>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</si>
  <si>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</si>
  <si>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</si>
  <si>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</si>
  <si>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</si>
  <si>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</si>
  <si>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</si>
  <si>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</si>
  <si>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</si>
  <si>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</si>
  <si>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</si>
  <si>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</si>
  <si>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</si>
  <si>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</si>
  <si>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</si>
  <si>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</si>
  <si>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</si>
  <si>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</si>
  <si>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</si>
  <si>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</si>
  <si>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</si>
  <si>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</si>
  <si>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</si>
  <si>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</si>
  <si>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</si>
  <si>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</si>
  <si>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</si>
  <si>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</si>
  <si>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</si>
  <si>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</si>
  <si>
    <t>My Single Function (With Correct Zip Codes)</t>
  </si>
  <si>
    <t>Why is the lookahead at the end needed?</t>
  </si>
  <si>
    <t>A simple grab of the first result</t>
  </si>
  <si>
    <t>The REGEX is returning two cells</t>
  </si>
  <si>
    <t>Are there trailing spaces?</t>
  </si>
  <si>
    <t>I can make a simple REGEX (no lookahead)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</si>
</sst>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Mono"/>
      <family val="2"/>
    </font>
    <font>
      <b/>
      <i/>
      <sz val="9"/>
      <color rgb="FF7030A0"/>
      <name val="Aptos Mono"/>
      <family val="3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  <xf numFmtId="0" fontId="0" fillId="0" borderId="0" xfId="0" quotePrefix="1" applyAlignment="1">
      <alignment wrapText="1"/>
    </xf>
    <xf numFmtId="0" fontId="2" fillId="0" borderId="0" xfId="1"/>
    <xf numFmtId="0" fontId="3" fillId="0" borderId="0" xfId="2"/>
  </cellXfs>
  <cellStyles count="3">
    <cellStyle name="Comment" xfId="2" xr:uid="{6FE6F66E-CB93-4D3C-8060-931457AD3CB8}"/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O66"/>
  <sheetViews>
    <sheetView tabSelected="1" topLeftCell="A41" workbookViewId="0">
      <selection activeCell="M52" sqref="M52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  <col min="12" max="12" width="14.109375" customWidth="1"/>
  </cols>
  <sheetData>
    <row r="1" spans="1:15" x14ac:dyDescent="0.3">
      <c r="B1" s="4" t="s">
        <v>0</v>
      </c>
      <c r="C1" s="5"/>
      <c r="H1" t="s">
        <v>24</v>
      </c>
    </row>
    <row r="2" spans="1:15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5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5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5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5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5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5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5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5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5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5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5" x14ac:dyDescent="0.3">
      <c r="F14" s="8" t="s">
        <v>29</v>
      </c>
      <c r="K14" s="8" t="s">
        <v>30</v>
      </c>
    </row>
    <row r="15" spans="1:15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  <c r="K15" s="7" cm="1">
        <f t="array" ref="K15:L24">_xlfn.LET(
_xlpm.fc, _xlfn.LAMBDA(_xlpm.x,_xlfn.REGEXEXTRACT(_xlpm.x,"\d{5,}",1)),
_xlpm.sc, _xlfn.LAMBDA(_xlpm.x, TRIM(_xlfn.REGEXEXTRACT(_xlpm.x,"(United|New){0,1} \b([A-Za-z]+)\b(?=\s*$)",0))),
_xlfn.HSTACK(_xlfn.DROP(_xlfn.REDUCE("",A3:A12,_xlfn.LAMBDA(_xlpm.a,_xlpm.v,_xlfn.VSTACK(_xlpm.a,_xlfn.TAKE(_xlpm.fc(_xlpm.v),,-1)))),1)+0,_xlpm.sc(A3:A12))
)</f>
        <v>98765</v>
      </c>
      <c r="L15" t="str">
        <v>Germany</v>
      </c>
      <c r="N15" t="b" cm="1">
        <f t="array" ref="N15:O24">_xlfn.ANCHORARRAY(K15)=B3:C12</f>
        <v>1</v>
      </c>
      <c r="O15" t="b">
        <v>1</v>
      </c>
    </row>
    <row r="16" spans="1:15" x14ac:dyDescent="0.3">
      <c r="F16" t="str">
        <v>10293</v>
      </c>
      <c r="G16" t="str">
        <v xml:space="preserve"> Japan</v>
      </c>
      <c r="K16">
        <v>10293</v>
      </c>
      <c r="L16" t="str">
        <v>Japan</v>
      </c>
      <c r="N16" t="b">
        <v>1</v>
      </c>
      <c r="O16" t="b">
        <v>1</v>
      </c>
    </row>
    <row r="17" spans="6:15" x14ac:dyDescent="0.3">
      <c r="F17" t="str">
        <v>56892</v>
      </c>
      <c r="G17" t="str">
        <v xml:space="preserve"> Canada</v>
      </c>
      <c r="K17">
        <v>54321</v>
      </c>
      <c r="L17" t="str">
        <v>Canada</v>
      </c>
      <c r="N17" t="b">
        <v>1</v>
      </c>
      <c r="O17" t="b">
        <v>1</v>
      </c>
    </row>
    <row r="18" spans="6:15" x14ac:dyDescent="0.3">
      <c r="F18" t="str">
        <v>400001</v>
      </c>
      <c r="G18" t="str">
        <v xml:space="preserve"> India</v>
      </c>
      <c r="K18">
        <v>400001</v>
      </c>
      <c r="L18" t="str">
        <v>India</v>
      </c>
      <c r="N18" t="b">
        <v>1</v>
      </c>
      <c r="O18" t="b">
        <v>1</v>
      </c>
    </row>
    <row r="19" spans="6:15" x14ac:dyDescent="0.3">
      <c r="F19" t="str">
        <v>56789</v>
      </c>
      <c r="G19" t="str">
        <v xml:space="preserve"> Australia</v>
      </c>
      <c r="K19">
        <v>56789</v>
      </c>
      <c r="L19" t="str">
        <v>Australia</v>
      </c>
      <c r="N19" t="b">
        <v>1</v>
      </c>
      <c r="O19" t="b">
        <v>1</v>
      </c>
    </row>
    <row r="20" spans="6:15" x14ac:dyDescent="0.3">
      <c r="F20" t="str">
        <v>75001</v>
      </c>
      <c r="G20" t="str">
        <v xml:space="preserve"> France</v>
      </c>
      <c r="K20">
        <v>75001</v>
      </c>
      <c r="L20" t="str">
        <v>France</v>
      </c>
      <c r="N20" t="b">
        <v>1</v>
      </c>
      <c r="O20" t="b">
        <v>1</v>
      </c>
    </row>
    <row r="21" spans="6:15" x14ac:dyDescent="0.3">
      <c r="F21" t="str">
        <v>65432</v>
      </c>
      <c r="G21" t="str">
        <v>United Kingdom</v>
      </c>
      <c r="K21">
        <v>65432</v>
      </c>
      <c r="L21" t="str">
        <v>United Kingdom</v>
      </c>
      <c r="N21" t="b">
        <v>1</v>
      </c>
      <c r="O21" t="b">
        <v>1</v>
      </c>
    </row>
    <row r="22" spans="6:15" x14ac:dyDescent="0.3">
      <c r="F22" t="str">
        <v>34450</v>
      </c>
      <c r="G22" t="str">
        <v xml:space="preserve"> Brazil</v>
      </c>
      <c r="K22">
        <v>85247</v>
      </c>
      <c r="L22" t="str">
        <v>Brazil</v>
      </c>
      <c r="N22" t="b">
        <v>1</v>
      </c>
      <c r="O22" t="b">
        <v>1</v>
      </c>
    </row>
    <row r="23" spans="6:15" x14ac:dyDescent="0.3">
      <c r="F23" t="str">
        <v>12345</v>
      </c>
      <c r="G23" t="str">
        <v>United States</v>
      </c>
      <c r="K23">
        <v>12345</v>
      </c>
      <c r="L23" t="str">
        <v>United States</v>
      </c>
      <c r="N23" t="b">
        <v>1</v>
      </c>
      <c r="O23" t="b">
        <v>1</v>
      </c>
    </row>
    <row r="24" spans="6:15" x14ac:dyDescent="0.3">
      <c r="F24" t="str">
        <v>36987</v>
      </c>
      <c r="G24" t="str">
        <v>New Zealand</v>
      </c>
      <c r="K24">
        <v>36987</v>
      </c>
      <c r="L24" t="str">
        <v>New Zealand</v>
      </c>
      <c r="N24" t="b">
        <v>1</v>
      </c>
      <c r="O24" t="b">
        <v>1</v>
      </c>
    </row>
    <row r="28" spans="6:15" x14ac:dyDescent="0.3">
      <c r="F28" s="8" t="s">
        <v>31</v>
      </c>
    </row>
    <row r="30" spans="6:15" x14ac:dyDescent="0.3">
      <c r="F30" t="str" cm="1">
        <f t="array" ref="F30">_xlfn.REGEXEXTRACT(A3,"[A-Za-z]*$",0)</f>
        <v>Germany</v>
      </c>
      <c r="I30" s="9" t="s">
        <v>32</v>
      </c>
    </row>
    <row r="31" spans="6:15" x14ac:dyDescent="0.3">
      <c r="F31">
        <f>COLUMNS(_xlfn.REGEXEXTRACT(A3,"[A-Za-z]*$",1))</f>
        <v>2</v>
      </c>
      <c r="I31" s="9" t="s">
        <v>33</v>
      </c>
    </row>
    <row r="32" spans="6:15" x14ac:dyDescent="0.3">
      <c r="F32" t="str" cm="1">
        <f t="array" ref="F32:G32">_xlfn.REGEXEXTRACT(A9,"[A-Za-z]*$",1)</f>
        <v>Kingdom</v>
      </c>
      <c r="G32" t="str">
        <v/>
      </c>
    </row>
    <row r="33" spans="9:13" x14ac:dyDescent="0.3">
      <c r="I33" t="s">
        <v>34</v>
      </c>
    </row>
    <row r="35" spans="9:13" x14ac:dyDescent="0.3">
      <c r="L35" t="str" cm="1">
        <f t="array" ref="L35:L44">MID(G32,_xlfn.SEQUENCE(10,1,1,1),1)</f>
        <v/>
      </c>
      <c r="M35" t="e">
        <f>CODE(L35)</f>
        <v>#VALUE!</v>
      </c>
    </row>
    <row r="36" spans="9:13" x14ac:dyDescent="0.3">
      <c r="I36" t="str" cm="1">
        <f t="array" ref="I36:I55">MID(A4,LEN(A4)-_xlfn.SEQUENCE(20,1,12,-1),1)</f>
        <v xml:space="preserve"> </v>
      </c>
      <c r="J36">
        <f>CODE(I36)</f>
        <v>32</v>
      </c>
      <c r="L36" t="str">
        <v/>
      </c>
      <c r="M36" t="e">
        <f t="shared" ref="M36:M44" si="0">CODE(L36)</f>
        <v>#VALUE!</v>
      </c>
    </row>
    <row r="37" spans="9:13" x14ac:dyDescent="0.3">
      <c r="I37" t="str">
        <v>T</v>
      </c>
      <c r="J37">
        <f t="shared" ref="J37:J52" si="1">CODE(I37)</f>
        <v>84</v>
      </c>
      <c r="L37" t="str">
        <v/>
      </c>
      <c r="M37" t="e">
        <f t="shared" si="0"/>
        <v>#VALUE!</v>
      </c>
    </row>
    <row r="38" spans="9:13" x14ac:dyDescent="0.3">
      <c r="I38" t="str">
        <v>a</v>
      </c>
      <c r="J38">
        <f t="shared" si="1"/>
        <v>97</v>
      </c>
      <c r="L38" t="str">
        <v/>
      </c>
      <c r="M38" t="e">
        <f t="shared" si="0"/>
        <v>#VALUE!</v>
      </c>
    </row>
    <row r="39" spans="9:13" x14ac:dyDescent="0.3">
      <c r="I39" t="str">
        <v>n</v>
      </c>
      <c r="J39">
        <f t="shared" si="1"/>
        <v>110</v>
      </c>
      <c r="L39" t="str">
        <v/>
      </c>
      <c r="M39" t="e">
        <f t="shared" si="0"/>
        <v>#VALUE!</v>
      </c>
    </row>
    <row r="40" spans="9:13" x14ac:dyDescent="0.3">
      <c r="I40" t="str">
        <v>a</v>
      </c>
      <c r="J40">
        <f t="shared" si="1"/>
        <v>97</v>
      </c>
      <c r="L40" t="str">
        <v/>
      </c>
      <c r="M40" t="e">
        <f t="shared" si="0"/>
        <v>#VALUE!</v>
      </c>
    </row>
    <row r="41" spans="9:13" x14ac:dyDescent="0.3">
      <c r="I41" t="str">
        <v>k</v>
      </c>
      <c r="J41">
        <f t="shared" si="1"/>
        <v>107</v>
      </c>
      <c r="L41" t="str">
        <v/>
      </c>
      <c r="M41" t="e">
        <f t="shared" si="0"/>
        <v>#VALUE!</v>
      </c>
    </row>
    <row r="42" spans="9:13" x14ac:dyDescent="0.3">
      <c r="I42" t="str">
        <v>a</v>
      </c>
      <c r="J42">
        <f t="shared" si="1"/>
        <v>97</v>
      </c>
      <c r="L42" t="str">
        <v/>
      </c>
      <c r="M42" t="e">
        <f t="shared" si="0"/>
        <v>#VALUE!</v>
      </c>
    </row>
    <row r="43" spans="9:13" x14ac:dyDescent="0.3">
      <c r="I43" t="str">
        <v xml:space="preserve"> </v>
      </c>
      <c r="J43">
        <f t="shared" si="1"/>
        <v>32</v>
      </c>
      <c r="L43" t="str">
        <v/>
      </c>
      <c r="M43" t="e">
        <f t="shared" si="0"/>
        <v>#VALUE!</v>
      </c>
    </row>
    <row r="44" spans="9:13" x14ac:dyDescent="0.3">
      <c r="I44" t="str">
        <v>J</v>
      </c>
      <c r="J44">
        <f t="shared" si="1"/>
        <v>74</v>
      </c>
      <c r="L44" t="str">
        <v/>
      </c>
      <c r="M44" t="e">
        <f t="shared" si="0"/>
        <v>#VALUE!</v>
      </c>
    </row>
    <row r="45" spans="9:13" x14ac:dyDescent="0.3">
      <c r="I45" t="str">
        <v>a</v>
      </c>
      <c r="J45">
        <f t="shared" si="1"/>
        <v>97</v>
      </c>
    </row>
    <row r="46" spans="9:13" x14ac:dyDescent="0.3">
      <c r="I46" t="str">
        <v>p</v>
      </c>
      <c r="J46">
        <f t="shared" si="1"/>
        <v>112</v>
      </c>
    </row>
    <row r="47" spans="9:13" x14ac:dyDescent="0.3">
      <c r="I47" t="str">
        <v>a</v>
      </c>
      <c r="J47">
        <f t="shared" si="1"/>
        <v>97</v>
      </c>
    </row>
    <row r="48" spans="9:13" x14ac:dyDescent="0.3">
      <c r="I48" t="str">
        <v>n</v>
      </c>
      <c r="J48">
        <f t="shared" si="1"/>
        <v>110</v>
      </c>
    </row>
    <row r="49" spans="6:10" x14ac:dyDescent="0.3">
      <c r="I49" t="str">
        <v/>
      </c>
      <c r="J49" t="e">
        <f t="shared" si="1"/>
        <v>#VALUE!</v>
      </c>
    </row>
    <row r="50" spans="6:10" x14ac:dyDescent="0.3">
      <c r="I50" t="str">
        <v/>
      </c>
      <c r="J50" t="e">
        <f t="shared" si="1"/>
        <v>#VALUE!</v>
      </c>
    </row>
    <row r="51" spans="6:10" x14ac:dyDescent="0.3">
      <c r="I51" t="str">
        <v/>
      </c>
      <c r="J51" t="e">
        <f t="shared" si="1"/>
        <v>#VALUE!</v>
      </c>
    </row>
    <row r="52" spans="6:10" x14ac:dyDescent="0.3">
      <c r="I52" t="str">
        <v/>
      </c>
      <c r="J52" t="e">
        <f t="shared" si="1"/>
        <v>#VALUE!</v>
      </c>
    </row>
    <row r="53" spans="6:10" x14ac:dyDescent="0.3">
      <c r="I53" t="str">
        <v/>
      </c>
    </row>
    <row r="54" spans="6:10" x14ac:dyDescent="0.3">
      <c r="I54" t="str">
        <v/>
      </c>
    </row>
    <row r="55" spans="6:10" x14ac:dyDescent="0.3">
      <c r="I55" t="str">
        <v/>
      </c>
    </row>
    <row r="56" spans="6:10" x14ac:dyDescent="0.3">
      <c r="F56" s="8" t="s">
        <v>35</v>
      </c>
    </row>
    <row r="57" spans="6:10" x14ac:dyDescent="0.3">
      <c r="F57" t="str" cm="1">
        <f t="array" ref="F57">_xlfn.REGEXEXTRACT(A3,"(United |New )?[A-Za-z]+$",1)</f>
        <v>Germany</v>
      </c>
    </row>
    <row r="58" spans="6:10" x14ac:dyDescent="0.3">
      <c r="F58" t="str" cm="1">
        <f t="array" ref="F58">_xlfn.REGEXEXTRACT(A4,"(United |New )?[A-Za-z]+$",1)</f>
        <v>Japan</v>
      </c>
    </row>
    <row r="59" spans="6:10" x14ac:dyDescent="0.3">
      <c r="F59" t="str" cm="1">
        <f t="array" ref="F59">_xlfn.REGEXEXTRACT(A5,"(United |New )?[A-Za-z]+$",1)</f>
        <v>Canada</v>
      </c>
    </row>
    <row r="60" spans="6:10" x14ac:dyDescent="0.3">
      <c r="F60" t="str" cm="1">
        <f t="array" ref="F60">_xlfn.REGEXEXTRACT(A6,"(United |New )?[A-Za-z]+$",1)</f>
        <v>India</v>
      </c>
    </row>
    <row r="61" spans="6:10" x14ac:dyDescent="0.3">
      <c r="F61" t="str" cm="1">
        <f t="array" ref="F61">_xlfn.REGEXEXTRACT(A7,"(United |New )?[A-Za-z]+$",1)</f>
        <v>Australia</v>
      </c>
    </row>
    <row r="62" spans="6:10" x14ac:dyDescent="0.3">
      <c r="F62" t="str" cm="1">
        <f t="array" ref="F62">_xlfn.REGEXEXTRACT(A8,"(United |New )?[A-Za-z]+$",1)</f>
        <v>France</v>
      </c>
    </row>
    <row r="63" spans="6:10" x14ac:dyDescent="0.3">
      <c r="F63" t="str" cm="1">
        <f t="array" ref="F63">_xlfn.REGEXEXTRACT(A9,"(United |New )?[A-Za-z]+$",1)</f>
        <v>United Kingdom</v>
      </c>
    </row>
    <row r="64" spans="6:10" x14ac:dyDescent="0.3">
      <c r="F64" t="str" cm="1">
        <f t="array" ref="F64">_xlfn.REGEXEXTRACT(A10,"(United |New )?[A-Za-z]+$",1)</f>
        <v>Brazil</v>
      </c>
    </row>
    <row r="65" spans="6:6" x14ac:dyDescent="0.3">
      <c r="F65" t="str" cm="1">
        <f t="array" ref="F65">_xlfn.REGEXEXTRACT(A11,"(United |New )?[A-Za-z]+$",1)</f>
        <v>United States</v>
      </c>
    </row>
    <row r="66" spans="6:6" x14ac:dyDescent="0.3">
      <c r="F66" t="str" cm="1">
        <f t="array" ref="F66">_xlfn.REGEXEXTRACT(A12,"(United |New )?[A-Za-z]+$",1)</f>
        <v>New Zealand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9" workbookViewId="0">
      <selection activeCell="A17" sqref="A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2024-12-14T17:06:35Z</dcterms:modified>
  <cp:category/>
  <cp:contentStatus/>
</cp:coreProperties>
</file>