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75" documentId="8_{8638EEE2-9350-4970-AF6F-016A378047FD}" xr6:coauthVersionLast="47" xr6:coauthVersionMax="47" xr10:uidLastSave="{A8A9B0F0-F6E6-4AA3-9A17-A5453E14141A}"/>
  <bookViews>
    <workbookView xWindow="57480" yWindow="1665" windowWidth="29040" windowHeight="15720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EDA!$B$2:$D$36</definedName>
    <definedName name="_xlnm._FilterDatabase" localSheetId="0" hidden="1">Original!$B$2:$D$36</definedName>
    <definedName name="Xref">_xlfn.LAMBDA(_xlpm.v, _xlfn.LET(_xlpm.z,_xlfn.XLOOKUP(_xlpm.v,EDA!$F$3:$F$8,EDA!$G$3:$G$8,"NA"),IF(_xlpm.z="NA",_xlpm.v,Xref(_xlpm.z))))</definedName>
  </definedNames>
  <calcPr calcId="191029"/>
  <pivotCaches>
    <pivotCache cacheId="21" r:id="rId3"/>
    <pivotCache cacheId="2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" i="2" l="1" a="1"/>
  <c r="T20" i="2" s="1"/>
  <c r="N19" i="2" a="1"/>
  <c r="N19" i="2" s="1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19" i="2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19" i="2" a="1"/>
  <c r="G19" i="2" s="1"/>
  <c r="F16" i="2" a="1"/>
  <c r="F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<sst xmlns="http://schemas.openxmlformats.org/spreadsheetml/2006/main" count="164" uniqueCount="29">
  <si>
    <t>Result</t>
  </si>
  <si>
    <t>Date</t>
  </si>
  <si>
    <t>Customer ID</t>
  </si>
  <si>
    <t>Quantity</t>
  </si>
  <si>
    <t>C-2</t>
  </si>
  <si>
    <t>C-5</t>
  </si>
  <si>
    <t>C-4</t>
  </si>
  <si>
    <t>C-3</t>
  </si>
  <si>
    <t>C-1</t>
  </si>
  <si>
    <t>Question Table 1: Transactions</t>
  </si>
  <si>
    <t>Sales</t>
  </si>
  <si>
    <t>OLD ID</t>
  </si>
  <si>
    <t>New ID</t>
  </si>
  <si>
    <t>Question Table: changes on IDs</t>
  </si>
  <si>
    <t>C-7</t>
  </si>
  <si>
    <t>C-9</t>
  </si>
  <si>
    <t>C-8</t>
  </si>
  <si>
    <t>C-13</t>
  </si>
  <si>
    <t>C-12</t>
  </si>
  <si>
    <t>C-10</t>
  </si>
  <si>
    <t>C-11</t>
  </si>
  <si>
    <t>C-14</t>
  </si>
  <si>
    <t>C-15</t>
  </si>
  <si>
    <t>Customer</t>
  </si>
  <si>
    <t>Sum of Quantity</t>
  </si>
  <si>
    <t>Final ID</t>
  </si>
  <si>
    <t>Item</t>
  </si>
  <si>
    <t>Number</t>
  </si>
  <si>
    <t>Sum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</si>
</sst>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Trebuchet MS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0" fontId="3" fillId="0" borderId="0" xfId="0" applyFont="1" applyAlignment="1">
      <alignment vertical="center"/>
    </xf>
    <xf numFmtId="0" fontId="2" fillId="4" borderId="4" xfId="0" applyFont="1" applyFill="1" applyBorder="1"/>
    <xf numFmtId="0" fontId="4" fillId="2" borderId="1" xfId="0" applyFont="1" applyFill="1" applyBorder="1" applyAlignment="1">
      <alignment horizontal="center"/>
    </xf>
    <xf numFmtId="14" fontId="4" fillId="3" borderId="3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4" fillId="6" borderId="4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440304</xdr:colOff>
      <xdr:row>10</xdr:row>
      <xdr:rowOff>18976</xdr:rowOff>
    </xdr:from>
    <xdr:to>
      <xdr:col>9</xdr:col>
      <xdr:colOff>239506</xdr:colOff>
      <xdr:row>13</xdr:row>
      <xdr:rowOff>30407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6983979" y="2190676"/>
          <a:ext cx="570727" cy="640081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358775</xdr:colOff>
      <xdr:row>11</xdr:row>
      <xdr:rowOff>120650</xdr:rowOff>
    </xdr:from>
    <xdr:to>
      <xdr:col>10</xdr:col>
      <xdr:colOff>19050</xdr:colOff>
      <xdr:row>28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940050" y="2501900"/>
          <a:ext cx="5003800" cy="3536950"/>
        </a:xfrm>
        <a:prstGeom prst="roundRect">
          <a:avLst>
            <a:gd name="adj" fmla="val 5904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61: Sales per customer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Question Table 1, sales transactions are provided. Unfortunately, in this system, when a customer identity changes, their ID is also changed which its historical values are provided in Table 2.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We want to calculate the total sales per customer based on their latest ID, as shown in the result table. 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example, since C-5 changed to C-8, the total sales to C-5 and C-8 are combined, as highlighted in the cell.</a:t>
          </a:r>
        </a:p>
      </xdr:txBody>
    </xdr:sp>
    <xdr:clientData/>
  </xdr:twoCellAnchor>
  <xdr:twoCellAnchor>
    <xdr:from>
      <xdr:col>3</xdr:col>
      <xdr:colOff>546101</xdr:colOff>
      <xdr:row>12</xdr:row>
      <xdr:rowOff>113977</xdr:rowOff>
    </xdr:from>
    <xdr:to>
      <xdr:col>4</xdr:col>
      <xdr:colOff>407534</xdr:colOff>
      <xdr:row>15</xdr:row>
      <xdr:rowOff>81454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2479041" y="2791137"/>
          <a:ext cx="596127" cy="423408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849879</xdr:colOff>
      <xdr:row>8</xdr:row>
      <xdr:rowOff>66601</xdr:rowOff>
    </xdr:from>
    <xdr:to>
      <xdr:col>6</xdr:col>
      <xdr:colOff>325231</xdr:colOff>
      <xdr:row>11</xdr:row>
      <xdr:rowOff>78032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79828FE-37E0-F4CD-8FD3-276859A810D0}"/>
            </a:ext>
          </a:extLst>
        </xdr:cNvPr>
        <xdr:cNvSpPr/>
      </xdr:nvSpPr>
      <xdr:spPr>
        <a:xfrm>
          <a:off x="4316979" y="1819201"/>
          <a:ext cx="570727" cy="640081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46.540135416668" createdVersion="8" refreshedVersion="8" minRefreshableVersion="3" recordCount="34" xr:uid="{14708446-B3B0-44D8-8B4C-5EAD29D2345F}">
  <cacheSource type="worksheet">
    <worksheetSource ref="C2:D36" sheet="EDA"/>
  </cacheSource>
  <cacheFields count="2">
    <cacheField name="Customer ID" numFmtId="0">
      <sharedItems count="14">
        <s v="C-2"/>
        <s v="C-5"/>
        <s v="C-3"/>
        <s v="C-1"/>
        <s v="C-10"/>
        <s v="C-4"/>
        <s v="C-15"/>
        <s v="C-11"/>
        <s v="C-7"/>
        <s v="C-8"/>
        <s v="C-12"/>
        <s v="C-9"/>
        <s v="C-13"/>
        <s v="C-14"/>
      </sharedItems>
    </cacheField>
    <cacheField name="Quantity" numFmtId="0">
      <sharedItems containsSemiMixedTypes="0" containsString="0" containsNumber="1" containsInteger="1" minValue="1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46.542060879627" createdVersion="8" refreshedVersion="8" minRefreshableVersion="3" recordCount="14" xr:uid="{8220D1E7-3879-495D-BDED-4611D262BAAA}">
  <cacheSource type="worksheet">
    <worksheetSource ref="M18:N32" sheet="EDA"/>
  </cacheSource>
  <cacheFields count="2">
    <cacheField name="Item" numFmtId="0">
      <sharedItems count="8">
        <s v="C-13"/>
        <s v="C-10"/>
        <s v="C-11"/>
        <s v="C-14"/>
        <s v="C-15"/>
        <s v="C-3"/>
        <s v="C-4"/>
        <s v="C-8"/>
      </sharedItems>
    </cacheField>
    <cacheField name="Number" numFmtId="0">
      <sharedItems containsSemiMixedTypes="0" containsString="0" containsNumber="1" containsInteger="1" minValue="11" maxValue="163" count="13">
        <n v="163"/>
        <n v="92"/>
        <n v="35"/>
        <n v="13"/>
        <n v="135"/>
        <n v="49"/>
        <n v="85"/>
        <n v="52"/>
        <n v="86"/>
        <n v="11"/>
        <n v="22"/>
        <n v="27"/>
        <n v="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n v="40"/>
  </r>
  <r>
    <x v="1"/>
    <n v="22"/>
  </r>
  <r>
    <x v="2"/>
    <n v="24"/>
  </r>
  <r>
    <x v="0"/>
    <n v="12"/>
  </r>
  <r>
    <x v="3"/>
    <n v="31"/>
  </r>
  <r>
    <x v="3"/>
    <n v="35"/>
  </r>
  <r>
    <x v="2"/>
    <n v="25"/>
  </r>
  <r>
    <x v="4"/>
    <n v="10"/>
  </r>
  <r>
    <x v="5"/>
    <n v="11"/>
  </r>
  <r>
    <x v="6"/>
    <n v="25"/>
  </r>
  <r>
    <x v="3"/>
    <n v="36"/>
  </r>
  <r>
    <x v="3"/>
    <n v="28"/>
  </r>
  <r>
    <x v="7"/>
    <n v="11"/>
  </r>
  <r>
    <x v="2"/>
    <n v="12"/>
  </r>
  <r>
    <x v="4"/>
    <n v="34"/>
  </r>
  <r>
    <x v="2"/>
    <n v="25"/>
  </r>
  <r>
    <x v="7"/>
    <n v="24"/>
  </r>
  <r>
    <x v="3"/>
    <n v="33"/>
  </r>
  <r>
    <x v="6"/>
    <n v="23"/>
  </r>
  <r>
    <x v="6"/>
    <n v="37"/>
  </r>
  <r>
    <x v="4"/>
    <n v="13"/>
  </r>
  <r>
    <x v="4"/>
    <n v="35"/>
  </r>
  <r>
    <x v="8"/>
    <n v="27"/>
  </r>
  <r>
    <x v="9"/>
    <n v="30"/>
  </r>
  <r>
    <x v="10"/>
    <n v="13"/>
  </r>
  <r>
    <x v="11"/>
    <n v="22"/>
  </r>
  <r>
    <x v="12"/>
    <n v="34"/>
  </r>
  <r>
    <x v="13"/>
    <n v="15"/>
  </r>
  <r>
    <x v="12"/>
    <n v="21"/>
  </r>
  <r>
    <x v="12"/>
    <n v="30"/>
  </r>
  <r>
    <x v="13"/>
    <n v="24"/>
  </r>
  <r>
    <x v="12"/>
    <n v="27"/>
  </r>
  <r>
    <x v="12"/>
    <n v="23"/>
  </r>
  <r>
    <x v="13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</r>
  <r>
    <x v="1"/>
    <x v="1"/>
  </r>
  <r>
    <x v="2"/>
    <x v="2"/>
  </r>
  <r>
    <x v="3"/>
    <x v="3"/>
  </r>
  <r>
    <x v="0"/>
    <x v="4"/>
  </r>
  <r>
    <x v="3"/>
    <x v="5"/>
  </r>
  <r>
    <x v="4"/>
    <x v="6"/>
  </r>
  <r>
    <x v="3"/>
    <x v="7"/>
  </r>
  <r>
    <x v="5"/>
    <x v="8"/>
  </r>
  <r>
    <x v="6"/>
    <x v="9"/>
  </r>
  <r>
    <x v="7"/>
    <x v="10"/>
  </r>
  <r>
    <x v="0"/>
    <x v="11"/>
  </r>
  <r>
    <x v="7"/>
    <x v="12"/>
  </r>
  <r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09D59-4633-4F57-90A3-04B986FD1339}" name="PivotTable4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P19:Q27" firstHeaderRow="1" firstDataRow="1" firstDataCol="1"/>
  <pivotFields count="2">
    <pivotField axis="axisRow" compact="0" showAll="0" sortType="ascending">
      <items count="9">
        <item x="5"/>
        <item x="6"/>
        <item x="7"/>
        <item x="1"/>
        <item x="2"/>
        <item x="0"/>
        <item x="3"/>
        <item x="4"/>
        <item t="default"/>
      </items>
    </pivotField>
    <pivotField dataField="1" compact="0" showAll="0">
      <items count="14">
        <item x="9"/>
        <item x="3"/>
        <item x="10"/>
        <item x="11"/>
        <item x="12"/>
        <item x="2"/>
        <item x="5"/>
        <item x="7"/>
        <item x="6"/>
        <item x="8"/>
        <item x="1"/>
        <item x="4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 of Numb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D899A-1282-4F00-8826-4DA467422A57}" name="PivotTable3" cacheId="2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J18:K32" firstHeaderRow="1" firstDataRow="1" firstDataCol="1"/>
  <pivotFields count="2">
    <pivotField axis="axisRow" compact="0" showAll="0">
      <items count="15">
        <item x="3"/>
        <item x="4"/>
        <item x="7"/>
        <item x="10"/>
        <item x="12"/>
        <item x="13"/>
        <item x="6"/>
        <item x="0"/>
        <item x="2"/>
        <item x="5"/>
        <item x="1"/>
        <item x="8"/>
        <item x="9"/>
        <item x="11"/>
        <item t="default"/>
      </items>
    </pivotField>
    <pivotField dataField="1" compact="0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M10" sqref="M10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7" width="14.33203125" customWidth="1"/>
    <col min="8" max="8" width="11.6640625" customWidth="1"/>
    <col min="9" max="9" width="10.109375" customWidth="1"/>
    <col min="10" max="10" width="8" customWidth="1"/>
  </cols>
  <sheetData>
    <row r="1" spans="1:10" s="8" customFormat="1" ht="22.5" customHeight="1" x14ac:dyDescent="0.25">
      <c r="A1" s="1"/>
      <c r="B1" s="18" t="s">
        <v>9</v>
      </c>
      <c r="C1" s="18"/>
      <c r="D1" s="18"/>
      <c r="F1" s="18" t="s">
        <v>13</v>
      </c>
      <c r="G1" s="18"/>
      <c r="I1" s="18" t="s">
        <v>0</v>
      </c>
      <c r="J1" s="18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13" t="s">
        <v>8</v>
      </c>
      <c r="D7" s="16">
        <v>31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13" t="s">
        <v>8</v>
      </c>
      <c r="D8" s="16">
        <v>35</v>
      </c>
      <c r="E8" s="1"/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13" t="s">
        <v>8</v>
      </c>
      <c r="D13" s="16">
        <v>36</v>
      </c>
      <c r="E13" s="1"/>
    </row>
    <row r="14" spans="1:10" x14ac:dyDescent="0.3">
      <c r="B14" s="11">
        <v>45177</v>
      </c>
      <c r="C14" s="13" t="s">
        <v>8</v>
      </c>
      <c r="D14" s="16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</row>
    <row r="17" spans="2:4" x14ac:dyDescent="0.3">
      <c r="B17" s="11">
        <v>45201</v>
      </c>
      <c r="C17" s="13" t="s">
        <v>19</v>
      </c>
      <c r="D17" s="16">
        <v>34</v>
      </c>
    </row>
    <row r="18" spans="2:4" x14ac:dyDescent="0.3">
      <c r="B18" s="11">
        <v>45201</v>
      </c>
      <c r="C18" s="13" t="s">
        <v>7</v>
      </c>
      <c r="D18" s="16">
        <v>25</v>
      </c>
    </row>
    <row r="19" spans="2:4" x14ac:dyDescent="0.3">
      <c r="B19" s="11">
        <v>45212</v>
      </c>
      <c r="C19" s="13" t="s">
        <v>20</v>
      </c>
      <c r="D19" s="16">
        <v>24</v>
      </c>
    </row>
    <row r="20" spans="2:4" x14ac:dyDescent="0.3">
      <c r="B20" s="11">
        <v>45220</v>
      </c>
      <c r="C20" s="13" t="s">
        <v>8</v>
      </c>
      <c r="D20" s="16">
        <v>33</v>
      </c>
    </row>
    <row r="21" spans="2:4" x14ac:dyDescent="0.3">
      <c r="B21" s="11">
        <v>45222</v>
      </c>
      <c r="C21" s="13" t="s">
        <v>22</v>
      </c>
      <c r="D21" s="16">
        <v>23</v>
      </c>
    </row>
    <row r="22" spans="2:4" x14ac:dyDescent="0.3">
      <c r="B22" s="11">
        <v>45222</v>
      </c>
      <c r="C22" s="13" t="s">
        <v>22</v>
      </c>
      <c r="D22" s="16">
        <v>37</v>
      </c>
    </row>
    <row r="23" spans="2:4" x14ac:dyDescent="0.3">
      <c r="B23" s="11">
        <v>45239</v>
      </c>
      <c r="C23" s="13" t="s">
        <v>19</v>
      </c>
      <c r="D23" s="16">
        <v>13</v>
      </c>
    </row>
    <row r="24" spans="2:4" x14ac:dyDescent="0.3">
      <c r="B24" s="11">
        <v>45240</v>
      </c>
      <c r="C24" s="13" t="s">
        <v>19</v>
      </c>
      <c r="D24" s="16">
        <v>35</v>
      </c>
    </row>
    <row r="25" spans="2:4" x14ac:dyDescent="0.3">
      <c r="B25" s="11">
        <v>45246</v>
      </c>
      <c r="C25" s="13" t="s">
        <v>14</v>
      </c>
      <c r="D25" s="16">
        <v>27</v>
      </c>
    </row>
    <row r="26" spans="2:4" x14ac:dyDescent="0.3">
      <c r="B26" s="11">
        <v>45262</v>
      </c>
      <c r="C26" s="14" t="s">
        <v>16</v>
      </c>
      <c r="D26" s="17">
        <v>30</v>
      </c>
    </row>
    <row r="27" spans="2:4" x14ac:dyDescent="0.3">
      <c r="B27" s="11">
        <v>45264</v>
      </c>
      <c r="C27" s="13" t="s">
        <v>18</v>
      </c>
      <c r="D27" s="16">
        <v>13</v>
      </c>
    </row>
    <row r="28" spans="2:4" x14ac:dyDescent="0.3">
      <c r="B28" s="11">
        <v>45276</v>
      </c>
      <c r="C28" s="13" t="s">
        <v>15</v>
      </c>
      <c r="D28" s="16">
        <v>22</v>
      </c>
    </row>
    <row r="29" spans="2:4" x14ac:dyDescent="0.3">
      <c r="B29" s="11">
        <v>45284</v>
      </c>
      <c r="C29" s="13" t="s">
        <v>17</v>
      </c>
      <c r="D29" s="16">
        <v>34</v>
      </c>
    </row>
    <row r="30" spans="2:4" x14ac:dyDescent="0.3">
      <c r="B30" s="11">
        <v>45286</v>
      </c>
      <c r="C30" s="13" t="s">
        <v>21</v>
      </c>
      <c r="D30" s="16">
        <v>15</v>
      </c>
    </row>
    <row r="31" spans="2:4" x14ac:dyDescent="0.3">
      <c r="B31" s="11">
        <v>45292</v>
      </c>
      <c r="C31" s="13" t="s">
        <v>17</v>
      </c>
      <c r="D31" s="16">
        <v>21</v>
      </c>
    </row>
    <row r="32" spans="2:4" x14ac:dyDescent="0.3">
      <c r="B32" s="11">
        <v>45301</v>
      </c>
      <c r="C32" s="13" t="s">
        <v>17</v>
      </c>
      <c r="D32" s="16">
        <v>30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13" t="s">
        <v>17</v>
      </c>
      <c r="D34" s="16">
        <v>27</v>
      </c>
    </row>
    <row r="35" spans="2:5" x14ac:dyDescent="0.3">
      <c r="B35" s="11">
        <v>45348</v>
      </c>
      <c r="C35" s="13" t="s">
        <v>17</v>
      </c>
      <c r="D35" s="16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sortState xmlns:xlrd2="http://schemas.microsoft.com/office/spreadsheetml/2017/richdata2" ref="B3:D36">
    <sortCondition ref="B11:B36"/>
  </sortState>
  <mergeCells count="3">
    <mergeCell ref="B1:D1"/>
    <mergeCell ref="I1:J1"/>
    <mergeCell ref="F1:G1"/>
  </mergeCells>
  <phoneticPr fontId="1" type="noConversion"/>
  <conditionalFormatting sqref="C3:C36">
    <cfRule type="cellIs" dxfId="1" priority="1" operator="equal">
      <formula>$F$12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BBC6-7609-4740-9FE7-EFF7EBA1FAAF}">
  <dimension ref="A1:T36"/>
  <sheetViews>
    <sheetView tabSelected="1" topLeftCell="B2" workbookViewId="0">
      <selection activeCell="V4" sqref="V4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6" width="15.21875" bestFit="1" customWidth="1"/>
    <col min="7" max="7" width="17.33203125" bestFit="1" customWidth="1"/>
    <col min="8" max="8" width="11.6640625" customWidth="1"/>
    <col min="9" max="9" width="10.109375" customWidth="1"/>
    <col min="10" max="10" width="15.21875" bestFit="1" customWidth="1"/>
    <col min="11" max="11" width="17.33203125" bestFit="1" customWidth="1"/>
    <col min="13" max="13" width="15.21875" bestFit="1" customWidth="1"/>
    <col min="14" max="14" width="25.109375" bestFit="1" customWidth="1"/>
    <col min="16" max="16" width="7.88671875" bestFit="1" customWidth="1"/>
    <col min="17" max="17" width="16.6640625" bestFit="1" customWidth="1"/>
    <col min="18" max="19" width="3.77734375" bestFit="1" customWidth="1"/>
    <col min="20" max="20" width="6" bestFit="1" customWidth="1"/>
    <col min="21" max="27" width="3.77734375" bestFit="1" customWidth="1"/>
    <col min="28" max="29" width="5" bestFit="1" customWidth="1"/>
  </cols>
  <sheetData>
    <row r="1" spans="1:10" s="8" customFormat="1" ht="22.5" customHeight="1" x14ac:dyDescent="0.25">
      <c r="A1" s="1"/>
      <c r="B1" s="18" t="s">
        <v>9</v>
      </c>
      <c r="C1" s="18"/>
      <c r="D1" s="18"/>
      <c r="F1" s="18" t="s">
        <v>13</v>
      </c>
      <c r="G1" s="18"/>
      <c r="I1" s="18" t="s">
        <v>0</v>
      </c>
      <c r="J1" s="18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E3" s="1">
        <v>1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E4" s="1">
        <v>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E5" s="1">
        <v>3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E6" s="1">
        <v>4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21" t="s">
        <v>8</v>
      </c>
      <c r="D7" s="22">
        <v>31</v>
      </c>
      <c r="E7" s="1">
        <v>5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21" t="s">
        <v>8</v>
      </c>
      <c r="D8" s="22">
        <v>35</v>
      </c>
      <c r="E8" s="1">
        <v>6</v>
      </c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21" t="s">
        <v>8</v>
      </c>
      <c r="D13" s="22">
        <v>36</v>
      </c>
      <c r="E13" s="1"/>
    </row>
    <row r="14" spans="1:10" x14ac:dyDescent="0.3">
      <c r="B14" s="11">
        <v>45177</v>
      </c>
      <c r="C14" s="21" t="s">
        <v>8</v>
      </c>
      <c r="D14" s="22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  <c r="F16" t="str" cm="1">
        <f t="array" ref="F16">_xlfn.LAMBDA(_xlpm.v, _xlfn.LET(_xlpm.z,_xlfn.XLOOKUP(_xlpm.v,$F$3:$F$8,$G$3:$G$8,"NA"),IF(_xlpm.z="NA",_xlpm.v,Xref(_xlpm.z))))("C-3")</f>
        <v>C-3</v>
      </c>
    </row>
    <row r="17" spans="2:20" x14ac:dyDescent="0.3">
      <c r="B17" s="11">
        <v>45201</v>
      </c>
      <c r="C17" s="13" t="s">
        <v>19</v>
      </c>
      <c r="D17" s="16">
        <v>34</v>
      </c>
    </row>
    <row r="18" spans="2:20" x14ac:dyDescent="0.3">
      <c r="B18" s="11">
        <v>45201</v>
      </c>
      <c r="C18" s="13" t="s">
        <v>7</v>
      </c>
      <c r="D18" s="16">
        <v>25</v>
      </c>
      <c r="F18" s="12" t="s">
        <v>11</v>
      </c>
      <c r="G18" s="12" t="s">
        <v>25</v>
      </c>
      <c r="J18" s="19" t="s">
        <v>2</v>
      </c>
      <c r="K18" t="s">
        <v>24</v>
      </c>
      <c r="M18" t="s">
        <v>26</v>
      </c>
      <c r="N18" t="s">
        <v>27</v>
      </c>
    </row>
    <row r="19" spans="2:20" x14ac:dyDescent="0.3">
      <c r="B19" s="11">
        <v>45212</v>
      </c>
      <c r="C19" s="13" t="s">
        <v>20</v>
      </c>
      <c r="D19" s="16">
        <v>24</v>
      </c>
      <c r="F19" s="13" t="s">
        <v>8</v>
      </c>
      <c r="G19" s="13" t="str" cm="1">
        <f t="array" ref="G19">Xref(F19)</f>
        <v>C-13</v>
      </c>
      <c r="J19" t="s">
        <v>8</v>
      </c>
      <c r="K19" s="20">
        <v>163</v>
      </c>
      <c r="M19" t="str">
        <f>_xlfn.LET(_xlpm.z,_xlfn.XLOOKUP(J19,$F$19:$F$24,$G$19:$G$24,"NA"),IF(_xlpm.z="NA",J19,_xlpm.z))</f>
        <v>C-13</v>
      </c>
      <c r="N19" cm="1">
        <f t="array" ref="N19:N32">K19:K32</f>
        <v>163</v>
      </c>
      <c r="P19" s="19" t="s">
        <v>26</v>
      </c>
      <c r="Q19" t="s">
        <v>28</v>
      </c>
    </row>
    <row r="20" spans="2:20" x14ac:dyDescent="0.3">
      <c r="B20" s="11">
        <v>45220</v>
      </c>
      <c r="C20" s="21" t="s">
        <v>8</v>
      </c>
      <c r="D20" s="22">
        <v>33</v>
      </c>
      <c r="F20" s="13" t="s">
        <v>5</v>
      </c>
      <c r="G20" s="13" t="str" cm="1">
        <f t="array" ref="G20">Xref(F20)</f>
        <v>C-8</v>
      </c>
      <c r="J20" t="s">
        <v>19</v>
      </c>
      <c r="K20" s="20">
        <v>92</v>
      </c>
      <c r="M20" t="str">
        <f t="shared" ref="M20:M32" si="0">_xlfn.LET(_xlpm.z,_xlfn.XLOOKUP(J20,$F$19:$F$24,$G$19:$G$24,"NA"),IF(_xlpm.z="NA",J20,_xlpm.z))</f>
        <v>C-10</v>
      </c>
      <c r="N20">
        <v>92</v>
      </c>
      <c r="P20" t="s">
        <v>7</v>
      </c>
      <c r="Q20" s="20">
        <v>86</v>
      </c>
      <c r="T20" t="b" cm="1">
        <f t="array" ref="T20:T27">J3:J10=Q20:Q27</f>
        <v>1</v>
      </c>
    </row>
    <row r="21" spans="2:20" x14ac:dyDescent="0.3">
      <c r="B21" s="11">
        <v>45222</v>
      </c>
      <c r="C21" s="13" t="s">
        <v>22</v>
      </c>
      <c r="D21" s="16">
        <v>23</v>
      </c>
      <c r="F21" s="13" t="s">
        <v>14</v>
      </c>
      <c r="G21" s="13" t="str" cm="1">
        <f t="array" ref="G21">Xref(F21)</f>
        <v>C-13</v>
      </c>
      <c r="J21" t="s">
        <v>20</v>
      </c>
      <c r="K21" s="20">
        <v>35</v>
      </c>
      <c r="M21" t="str">
        <f t="shared" si="0"/>
        <v>C-11</v>
      </c>
      <c r="N21">
        <v>35</v>
      </c>
      <c r="P21" t="s">
        <v>6</v>
      </c>
      <c r="Q21" s="20">
        <v>11</v>
      </c>
      <c r="T21" t="b">
        <v>1</v>
      </c>
    </row>
    <row r="22" spans="2:20" x14ac:dyDescent="0.3">
      <c r="B22" s="11">
        <v>45222</v>
      </c>
      <c r="C22" s="13" t="s">
        <v>22</v>
      </c>
      <c r="D22" s="16">
        <v>37</v>
      </c>
      <c r="F22" s="13" t="s">
        <v>15</v>
      </c>
      <c r="G22" s="13" t="str" cm="1">
        <f t="array" ref="G22">Xref(F22)</f>
        <v>C-13</v>
      </c>
      <c r="J22" t="s">
        <v>18</v>
      </c>
      <c r="K22" s="20">
        <v>13</v>
      </c>
      <c r="M22" t="str">
        <f t="shared" si="0"/>
        <v>C-14</v>
      </c>
      <c r="N22">
        <v>13</v>
      </c>
      <c r="P22" t="s">
        <v>16</v>
      </c>
      <c r="Q22" s="20">
        <v>52</v>
      </c>
      <c r="T22" t="b">
        <v>1</v>
      </c>
    </row>
    <row r="23" spans="2:20" x14ac:dyDescent="0.3">
      <c r="B23" s="11">
        <v>45239</v>
      </c>
      <c r="C23" s="13" t="s">
        <v>19</v>
      </c>
      <c r="D23" s="16">
        <v>13</v>
      </c>
      <c r="F23" s="13" t="s">
        <v>4</v>
      </c>
      <c r="G23" s="13" t="str" cm="1">
        <f t="array" ref="G23">Xref(F23)</f>
        <v>C-14</v>
      </c>
      <c r="J23" t="s">
        <v>17</v>
      </c>
      <c r="K23" s="20">
        <v>135</v>
      </c>
      <c r="M23" t="str">
        <f t="shared" si="0"/>
        <v>C-13</v>
      </c>
      <c r="N23">
        <v>135</v>
      </c>
      <c r="P23" t="s">
        <v>19</v>
      </c>
      <c r="Q23" s="20">
        <v>92</v>
      </c>
      <c r="T23" t="b">
        <v>1</v>
      </c>
    </row>
    <row r="24" spans="2:20" x14ac:dyDescent="0.3">
      <c r="B24" s="11">
        <v>45240</v>
      </c>
      <c r="C24" s="13" t="s">
        <v>19</v>
      </c>
      <c r="D24" s="16">
        <v>35</v>
      </c>
      <c r="F24" s="13" t="s">
        <v>18</v>
      </c>
      <c r="G24" s="13" t="str" cm="1">
        <f t="array" ref="G24">Xref(F24)</f>
        <v>C-14</v>
      </c>
      <c r="J24" t="s">
        <v>21</v>
      </c>
      <c r="K24" s="20">
        <v>49</v>
      </c>
      <c r="M24" t="str">
        <f t="shared" si="0"/>
        <v>C-14</v>
      </c>
      <c r="N24">
        <v>49</v>
      </c>
      <c r="P24" t="s">
        <v>20</v>
      </c>
      <c r="Q24" s="20">
        <v>35</v>
      </c>
      <c r="T24" t="b">
        <v>1</v>
      </c>
    </row>
    <row r="25" spans="2:20" x14ac:dyDescent="0.3">
      <c r="B25" s="11">
        <v>45246</v>
      </c>
      <c r="C25" s="21" t="s">
        <v>14</v>
      </c>
      <c r="D25" s="22">
        <v>27</v>
      </c>
      <c r="J25" t="s">
        <v>22</v>
      </c>
      <c r="K25" s="20">
        <v>85</v>
      </c>
      <c r="M25" t="str">
        <f t="shared" si="0"/>
        <v>C-15</v>
      </c>
      <c r="N25">
        <v>85</v>
      </c>
      <c r="P25" t="s">
        <v>17</v>
      </c>
      <c r="Q25" s="20">
        <v>347</v>
      </c>
      <c r="T25" t="b">
        <v>1</v>
      </c>
    </row>
    <row r="26" spans="2:20" x14ac:dyDescent="0.3">
      <c r="B26" s="11">
        <v>45262</v>
      </c>
      <c r="C26" s="14" t="s">
        <v>16</v>
      </c>
      <c r="D26" s="17">
        <v>30</v>
      </c>
      <c r="J26" t="s">
        <v>4</v>
      </c>
      <c r="K26" s="20">
        <v>52</v>
      </c>
      <c r="M26" t="str">
        <f t="shared" si="0"/>
        <v>C-14</v>
      </c>
      <c r="N26">
        <v>52</v>
      </c>
      <c r="P26" t="s">
        <v>21</v>
      </c>
      <c r="Q26" s="20">
        <v>114</v>
      </c>
      <c r="T26" t="b">
        <v>1</v>
      </c>
    </row>
    <row r="27" spans="2:20" x14ac:dyDescent="0.3">
      <c r="B27" s="11">
        <v>45264</v>
      </c>
      <c r="C27" s="13" t="s">
        <v>18</v>
      </c>
      <c r="D27" s="16">
        <v>13</v>
      </c>
      <c r="J27" t="s">
        <v>7</v>
      </c>
      <c r="K27" s="20">
        <v>86</v>
      </c>
      <c r="M27" t="str">
        <f t="shared" si="0"/>
        <v>C-3</v>
      </c>
      <c r="N27">
        <v>86</v>
      </c>
      <c r="P27" t="s">
        <v>22</v>
      </c>
      <c r="Q27" s="20">
        <v>85</v>
      </c>
      <c r="T27" t="b">
        <v>1</v>
      </c>
    </row>
    <row r="28" spans="2:20" x14ac:dyDescent="0.3">
      <c r="B28" s="11">
        <v>45276</v>
      </c>
      <c r="C28" s="21" t="s">
        <v>15</v>
      </c>
      <c r="D28" s="22">
        <v>22</v>
      </c>
      <c r="J28" t="s">
        <v>6</v>
      </c>
      <c r="K28" s="20">
        <v>11</v>
      </c>
      <c r="M28" t="str">
        <f t="shared" si="0"/>
        <v>C-4</v>
      </c>
      <c r="N28">
        <v>11</v>
      </c>
    </row>
    <row r="29" spans="2:20" x14ac:dyDescent="0.3">
      <c r="B29" s="11">
        <v>45284</v>
      </c>
      <c r="C29" s="21" t="s">
        <v>17</v>
      </c>
      <c r="D29" s="22">
        <v>34</v>
      </c>
      <c r="J29" t="s">
        <v>5</v>
      </c>
      <c r="K29" s="20">
        <v>22</v>
      </c>
      <c r="M29" t="str">
        <f t="shared" si="0"/>
        <v>C-8</v>
      </c>
      <c r="N29">
        <v>22</v>
      </c>
    </row>
    <row r="30" spans="2:20" x14ac:dyDescent="0.3">
      <c r="B30" s="11">
        <v>45286</v>
      </c>
      <c r="C30" s="13" t="s">
        <v>21</v>
      </c>
      <c r="D30" s="16">
        <v>15</v>
      </c>
      <c r="J30" t="s">
        <v>14</v>
      </c>
      <c r="K30" s="20">
        <v>27</v>
      </c>
      <c r="M30" t="str">
        <f t="shared" si="0"/>
        <v>C-13</v>
      </c>
      <c r="N30">
        <v>27</v>
      </c>
    </row>
    <row r="31" spans="2:20" x14ac:dyDescent="0.3">
      <c r="B31" s="11">
        <v>45292</v>
      </c>
      <c r="C31" s="21" t="s">
        <v>17</v>
      </c>
      <c r="D31" s="22">
        <v>21</v>
      </c>
      <c r="J31" t="s">
        <v>16</v>
      </c>
      <c r="K31" s="20">
        <v>30</v>
      </c>
      <c r="M31" t="str">
        <f t="shared" si="0"/>
        <v>C-8</v>
      </c>
      <c r="N31">
        <v>30</v>
      </c>
    </row>
    <row r="32" spans="2:20" x14ac:dyDescent="0.3">
      <c r="B32" s="11">
        <v>45301</v>
      </c>
      <c r="C32" s="21" t="s">
        <v>17</v>
      </c>
      <c r="D32" s="22">
        <v>30</v>
      </c>
      <c r="J32" t="s">
        <v>15</v>
      </c>
      <c r="K32" s="20">
        <v>22</v>
      </c>
      <c r="M32" t="str">
        <f t="shared" si="0"/>
        <v>C-13</v>
      </c>
      <c r="N32">
        <v>22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21" t="s">
        <v>17</v>
      </c>
      <c r="D34" s="22">
        <v>27</v>
      </c>
    </row>
    <row r="35" spans="2:5" x14ac:dyDescent="0.3">
      <c r="B35" s="11">
        <v>45348</v>
      </c>
      <c r="C35" s="21" t="s">
        <v>17</v>
      </c>
      <c r="D35" s="22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autoFilter ref="B2:D36" xr:uid="{8D72BBC6-7609-4740-9FE7-EFF7EBA1FAAF}"/>
  <mergeCells count="3">
    <mergeCell ref="B1:D1"/>
    <mergeCell ref="F1:G1"/>
    <mergeCell ref="I1:J1"/>
  </mergeCells>
  <conditionalFormatting sqref="C3:C36">
    <cfRule type="cellIs" dxfId="0" priority="1" operator="equal">
      <formula>$F$12</formula>
    </cfRule>
  </conditionalFormatting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2024-06-03T18:02:28Z</dcterms:modified>
</cp:coreProperties>
</file>