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977BF45-738D-4893-8E3F-F10BF08CD7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8" i="1" l="1" a="1"/>
  <c r="F48" i="1" s="1"/>
  <c r="F24" i="1" a="1"/>
  <c r="F24" i="1" s="1"/>
  <c r="N24" i="1" s="1" a="1"/>
  <c r="N24" i="1" s="1"/>
  <c r="Q1" i="1" a="1"/>
  <c r="Q1" i="1" s="1"/>
  <c r="L2" i="1"/>
  <c r="K4" i="1"/>
  <c r="L4" i="1"/>
  <c r="M3" i="1" a="1"/>
  <c r="M3" i="1" s="1"/>
  <c r="N10" i="1"/>
  <c r="N9" i="1"/>
  <c r="N5" i="1"/>
  <c r="O5" i="1" s="1"/>
  <c r="N6" i="1"/>
  <c r="O6" i="1" s="1"/>
  <c r="N7" i="1"/>
  <c r="O7" i="1" s="1"/>
  <c r="N8" i="1"/>
  <c r="O8" i="1" s="1"/>
  <c r="N3" i="1"/>
  <c r="O3" i="1" s="1"/>
  <c r="N4" i="1"/>
  <c r="O4" i="1"/>
  <c r="Q3" i="1" l="1" a="1"/>
  <c r="Q3" i="1" s="1"/>
  <c r="R3" i="1" l="1" a="1"/>
  <c r="R3" i="1" s="1"/>
  <c r="S3" i="1" a="1"/>
  <c r="S3" i="1" s="1"/>
  <c r="T3" i="1" a="1"/>
  <c r="T3" i="1" s="1"/>
  <c r="U3" i="1" s="1" a="1"/>
  <c r="U3" i="1" s="1"/>
  <c r="V3" i="1" l="1" a="1"/>
  <c r="V3" i="1" s="1"/>
  <c r="Q12" i="1" s="1" a="1"/>
  <c r="Q1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<sst xmlns="http://schemas.openxmlformats.org/spreadsheetml/2006/main" count="32" uniqueCount="10">
  <si>
    <t>Emp</t>
  </si>
  <si>
    <t>From Date</t>
  </si>
  <si>
    <t>To Date</t>
  </si>
  <si>
    <t>Sales</t>
  </si>
  <si>
    <t>Monthly Sales</t>
  </si>
  <si>
    <t>Running Total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</si>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</sst>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\-0.00;0.00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1" fillId="2" borderId="2" xfId="0" applyNumberFormat="1" applyFont="1" applyFill="1" applyBorder="1"/>
    <xf numFmtId="14" fontId="0" fillId="0" borderId="2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4" fontId="1" fillId="3" borderId="8" xfId="0" applyNumberFormat="1" applyFont="1" applyFill="1" applyBorder="1"/>
    <xf numFmtId="14" fontId="0" fillId="0" borderId="8" xfId="0" applyNumberFormat="1" applyBorder="1"/>
    <xf numFmtId="2" fontId="0" fillId="0" borderId="8" xfId="0" applyNumberFormat="1" applyBorder="1"/>
    <xf numFmtId="2" fontId="0" fillId="0" borderId="9" xfId="0" applyNumberFormat="1" applyBorder="1"/>
    <xf numFmtId="14" fontId="0" fillId="0" borderId="11" xfId="0" applyNumberFormat="1" applyBorder="1"/>
    <xf numFmtId="2" fontId="0" fillId="0" borderId="12" xfId="0" applyNumberFormat="1" applyBorder="1"/>
    <xf numFmtId="1" fontId="0" fillId="0" borderId="0" xfId="0" applyNumberFormat="1"/>
    <xf numFmtId="164" fontId="0" fillId="0" borderId="0" xfId="0" applyNumberFormat="1"/>
    <xf numFmtId="2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57150</xdr:colOff>
      <xdr:row>2</xdr:row>
      <xdr:rowOff>91440</xdr:rowOff>
    </xdr:from>
    <xdr:to>
      <xdr:col>38</xdr:col>
      <xdr:colOff>129738</xdr:colOff>
      <xdr:row>62</xdr:row>
      <xdr:rowOff>104140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9968CF8-AB99-0888-3637-6914D6A67D60}"/>
            </a:ext>
          </a:extLst>
        </xdr:cNvPr>
        <xdr:cNvGrpSpPr/>
      </xdr:nvGrpSpPr>
      <xdr:grpSpPr>
        <a:xfrm>
          <a:off x="18368010" y="457200"/>
          <a:ext cx="6168588" cy="10985500"/>
          <a:chOff x="209550" y="0"/>
          <a:chExt cx="6296858" cy="11061700"/>
        </a:xfrm>
      </xdr:grpSpPr>
      <xdr:pic>
        <xdr:nvPicPr>
          <xdr:cNvPr id="3" name="Picture 2" descr="A person in a striped shirt&#10;&#10;Description automatically generated">
            <a:extLst>
              <a:ext uri="{FF2B5EF4-FFF2-40B4-BE49-F238E27FC236}">
                <a16:creationId xmlns:a16="http://schemas.microsoft.com/office/drawing/2014/main" id="{E751FDA6-F378-CD62-3FC3-384E24CBD1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30400" y="1003300"/>
            <a:ext cx="4576008" cy="10058400"/>
          </a:xfrm>
          <a:prstGeom prst="rect">
            <a:avLst/>
          </a:prstGeom>
        </xdr:spPr>
      </xdr:pic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1C448423-4BDB-03C1-58CF-002AB1F3B5B6}"/>
              </a:ext>
            </a:extLst>
          </xdr:cNvPr>
          <xdr:cNvSpPr/>
        </xdr:nvSpPr>
        <xdr:spPr>
          <a:xfrm>
            <a:off x="209550" y="1117600"/>
            <a:ext cx="2736850" cy="2254250"/>
          </a:xfrm>
          <a:prstGeom prst="round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For all employees, insert the rows for each month and divide the Sales amount over these months as per number of calendars days in the month.</a:t>
            </a:r>
          </a:p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Create a colum for Running Total which will reset if a new year comes (Emp D is an example here)</a:t>
            </a:r>
          </a:p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Ignore the error due to decimal rounding.</a:t>
            </a:r>
          </a:p>
        </xdr:txBody>
      </xdr:sp>
      <xdr:sp macro="" textlink="">
        <xdr:nvSpPr>
          <xdr:cNvPr id="5" name="Arrow: Right 4">
            <a:extLst>
              <a:ext uri="{FF2B5EF4-FFF2-40B4-BE49-F238E27FC236}">
                <a16:creationId xmlns:a16="http://schemas.microsoft.com/office/drawing/2014/main" id="{ECABDA97-022A-4ADF-B2CF-67F536E7144C}"/>
              </a:ext>
            </a:extLst>
          </xdr:cNvPr>
          <xdr:cNvSpPr/>
        </xdr:nvSpPr>
        <xdr:spPr>
          <a:xfrm>
            <a:off x="2190750" y="469900"/>
            <a:ext cx="755650" cy="546100"/>
          </a:xfrm>
          <a:prstGeom prst="rightArrow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 b="1"/>
              <a:t>RESULT</a:t>
            </a:r>
          </a:p>
        </xdr:txBody>
      </xdr:sp>
      <xdr:sp macro="" textlink="">
        <xdr:nvSpPr>
          <xdr:cNvPr id="6" name="Arrow: Left 5">
            <a:extLst>
              <a:ext uri="{FF2B5EF4-FFF2-40B4-BE49-F238E27FC236}">
                <a16:creationId xmlns:a16="http://schemas.microsoft.com/office/drawing/2014/main" id="{CBE3EED5-A694-4BCB-995C-BDDEB66D24A4}"/>
              </a:ext>
            </a:extLst>
          </xdr:cNvPr>
          <xdr:cNvSpPr/>
        </xdr:nvSpPr>
        <xdr:spPr>
          <a:xfrm>
            <a:off x="2038350" y="0"/>
            <a:ext cx="857250" cy="501650"/>
          </a:xfrm>
          <a:prstGeom prst="lef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050" b="1"/>
              <a:t>PROBLEM</a:t>
            </a:r>
          </a:p>
        </xdr:txBody>
      </xdr:sp>
      <xdr:pic>
        <xdr:nvPicPr>
          <xdr:cNvPr id="7" name="Picture 6" descr="A close-up of several logos&#10;&#10;Description automatically generated">
            <a:extLst>
              <a:ext uri="{FF2B5EF4-FFF2-40B4-BE49-F238E27FC236}">
                <a16:creationId xmlns:a16="http://schemas.microsoft.com/office/drawing/2014/main" id="{39ACDC59-5A8F-4BE6-AAE6-D0CF1FE82F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53050" y="2952750"/>
            <a:ext cx="1005840" cy="62018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topLeftCell="A48" workbookViewId="0">
      <selection activeCell="F48" sqref="F48"/>
    </sheetView>
  </sheetViews>
  <sheetFormatPr defaultRowHeight="14.4" x14ac:dyDescent="0.3"/>
  <cols>
    <col min="1" max="1" width="4.5546875" bestFit="1" customWidth="1"/>
    <col min="2" max="2" width="9.5546875" bestFit="1" customWidth="1"/>
    <col min="3" max="3" width="9.44140625" style="1" bestFit="1" customWidth="1"/>
    <col min="4" max="4" width="5" bestFit="1" customWidth="1"/>
    <col min="5" max="5" width="14.5546875" customWidth="1"/>
    <col min="6" max="6" width="4.5546875" bestFit="1" customWidth="1"/>
    <col min="7" max="7" width="12.44140625" customWidth="1"/>
    <col min="8" max="8" width="10.44140625" bestFit="1" customWidth="1"/>
    <col min="9" max="9" width="12.5546875" bestFit="1" customWidth="1"/>
    <col min="10" max="10" width="12.44140625" bestFit="1" customWidth="1"/>
    <col min="11" max="11" width="10.6640625" bestFit="1" customWidth="1"/>
    <col min="12" max="12" width="10.5546875" bestFit="1" customWidth="1"/>
    <col min="14" max="15" width="9.5546875" bestFit="1" customWidth="1"/>
    <col min="18" max="18" width="10.5546875" bestFit="1" customWidth="1"/>
    <col min="19" max="19" width="11.21875" customWidth="1"/>
    <col min="20" max="20" width="11.5546875" bestFit="1" customWidth="1"/>
  </cols>
  <sheetData>
    <row r="1" spans="1:22" x14ac:dyDescent="0.3">
      <c r="A1" s="3" t="s">
        <v>0</v>
      </c>
      <c r="B1" s="4" t="s">
        <v>1</v>
      </c>
      <c r="C1" s="10" t="s">
        <v>2</v>
      </c>
      <c r="D1" s="5" t="s">
        <v>3</v>
      </c>
      <c r="F1" s="13" t="s">
        <v>0</v>
      </c>
      <c r="G1" s="14" t="s">
        <v>1</v>
      </c>
      <c r="H1" s="20" t="s">
        <v>2</v>
      </c>
      <c r="I1" s="14" t="s">
        <v>4</v>
      </c>
      <c r="J1" s="15" t="s">
        <v>5</v>
      </c>
      <c r="Q1" t="str" cm="1">
        <f t="array" ref="Q1:T1">A5:D5</f>
        <v>D</v>
      </c>
      <c r="R1">
        <v>45167</v>
      </c>
      <c r="S1">
        <v>45363</v>
      </c>
      <c r="T1">
        <v>1058</v>
      </c>
    </row>
    <row r="2" spans="1:22" x14ac:dyDescent="0.3">
      <c r="A2" s="6" t="s">
        <v>6</v>
      </c>
      <c r="B2" s="11">
        <v>44929</v>
      </c>
      <c r="C2" s="11">
        <v>44985</v>
      </c>
      <c r="D2" s="7">
        <v>800</v>
      </c>
      <c r="F2" s="16" t="s">
        <v>6</v>
      </c>
      <c r="G2" s="21">
        <v>44929</v>
      </c>
      <c r="H2" s="21">
        <v>44957</v>
      </c>
      <c r="I2" s="22">
        <v>407.02</v>
      </c>
      <c r="J2" s="23">
        <v>407.02</v>
      </c>
      <c r="L2">
        <f>K4/L4*D3</f>
        <v>121.125</v>
      </c>
    </row>
    <row r="3" spans="1:22" x14ac:dyDescent="0.3">
      <c r="A3" s="6" t="s">
        <v>7</v>
      </c>
      <c r="B3" s="11">
        <v>44941</v>
      </c>
      <c r="C3" s="11">
        <v>45036</v>
      </c>
      <c r="D3" s="7">
        <v>684</v>
      </c>
      <c r="F3" s="16" t="s">
        <v>6</v>
      </c>
      <c r="G3" s="21">
        <v>44958</v>
      </c>
      <c r="H3" s="21">
        <v>44985</v>
      </c>
      <c r="I3" s="22">
        <v>392.98</v>
      </c>
      <c r="J3" s="23">
        <v>800</v>
      </c>
      <c r="M3" s="26" cm="1">
        <f t="array" ref="M3:M7">_xlfn.SEQUENCE(DATEDIF(B4,C4,"m")+2)-1</f>
        <v>0</v>
      </c>
      <c r="N3" s="1">
        <f>DATE(YEAR(B5),MONTH(B5),DAY(B5))</f>
        <v>45167</v>
      </c>
      <c r="O3" s="1">
        <f>IF(C5&gt;EOMONTH(N3,0),EOMONTH(N3,0),C5)</f>
        <v>45169</v>
      </c>
      <c r="Q3" cm="1">
        <f t="array" ref="Q3:Q10">_xlfn.LET(_xlpm.z,_xlfn.ANCHORARRAY(Q1),_xlpm.s,INDEX(_xlpm.z,,2),_xlpm.e,INDEX(_xlpm.z,3),_xlpm.dd,DATEDIF(EOMONTH(_xlpm.s,-1)+1,EOMONTH(_xlpm.e,0),"m")+1,_xlfn.SEQUENCE(_xlpm.dd,1,0,1))</f>
        <v>0</v>
      </c>
      <c r="R3" t="str" cm="1">
        <f t="array" ref="R3:R10">_xlfn.BYROW(_xlfn.ANCHORARRAY(Q3),_xlfn.LAMBDA(_xlpm.x,INDEX(_xlfn.ANCHORARRAY(Q1),1)))</f>
        <v>D</v>
      </c>
      <c r="S3" s="1" cm="1">
        <f t="array" ref="S3:S10">_xlfn.BYROW(_xlfn.ANCHORARRAY(Q3), _xlfn.LAMBDA(_xlpm.q, _xlfn.LET(_xlpm.z,_xlfn.ANCHORARRAY(Q1),
                   _xlpm.s,INDEX(_xlpm.z,2),
                   _xlpm.e,INDEX(_xlpm.z,3),
                   IF(_xlpm.q=0,_xlpm.s,EOMONTH(_xlpm.s,_xlpm.q-1)+1))))</f>
        <v>45167</v>
      </c>
      <c r="T3" s="1" cm="1">
        <f t="array" ref="T3:T10">_xlfn.BYROW(_xlfn.ANCHORARRAY(Q3),_xlfn.LAMBDA(_xlpm.qq,_xlfn.LET(_xlpm.z,_xlfn.ANCHORARRAY($Q$1),
_xlpm.s,INDEX(_xlpm.z,2),
_xlpm.e,INDEX(_xlpm.z,3),
IF(_xlpm.e&gt;EOMONTH(_xlpm.s,_xlpm.qq),EOMONTH(_xlpm.s,_xlpm.qq),_xlpm.e))))</f>
        <v>45169</v>
      </c>
      <c r="U3" s="27" cm="1">
        <f t="array" aca="1" ref="U3:U10" ca="1">_xlfn.BYROW(OFFSET(_xlfn.ANCHORARRAY(Q3),0,2,,2),_xlfn.LAMBDA(_xlpm.aa,_xlfn.LET(_xlpm.z,_xlfn.ANCHORARRAY($Q$1),_xlpm.s,INDEX(_xlpm.aa,1),_xlpm.e,INDEX(_xlpm.aa,2),_xlpm.p,INDEX(_xlpm.z,4),_xlpm.ee,DATEDIF(INDEX(_xlpm.z,2),INDEX(_xlpm.z,3),"d"),(_xlpm.e-_xlpm.s+1)/(1+_xlpm.ee)*_xlpm.p)))</f>
        <v>16.111675126903553</v>
      </c>
      <c r="V3" s="27" cm="1">
        <f t="array" aca="1" ref="V3:V10" ca="1">_xlfn.SCAN(0,_xlfn.ANCHORARRAY(U3),_xlfn.LAMBDA(_xlpm.a,_xlpm.i,_xlpm.a+_xlpm.i))</f>
        <v>16.111675126903553</v>
      </c>
    </row>
    <row r="4" spans="1:22" x14ac:dyDescent="0.3">
      <c r="A4" s="6" t="s">
        <v>8</v>
      </c>
      <c r="B4" s="11">
        <v>44960</v>
      </c>
      <c r="C4" s="11">
        <v>45078</v>
      </c>
      <c r="D4" s="7">
        <v>903</v>
      </c>
      <c r="F4" s="16" t="s">
        <v>7</v>
      </c>
      <c r="G4" s="21">
        <v>44941</v>
      </c>
      <c r="H4" s="21">
        <v>44957</v>
      </c>
      <c r="I4" s="22">
        <v>121.13</v>
      </c>
      <c r="J4" s="23">
        <v>121.13</v>
      </c>
      <c r="K4">
        <f>H4-G4+1</f>
        <v>17</v>
      </c>
      <c r="L4">
        <f>H7-G4+1</f>
        <v>96</v>
      </c>
      <c r="M4" s="26">
        <v>1</v>
      </c>
      <c r="N4" s="1">
        <f>DATE(YEAR($B$5),MONTH($B$5)+M4,1)</f>
        <v>45170</v>
      </c>
      <c r="O4" s="1">
        <f t="shared" ref="O4:O8" si="0">IF(C6&gt;EOMONTH(N4,0),EOMONTH(N4,0),C6)</f>
        <v>0</v>
      </c>
      <c r="Q4">
        <v>1</v>
      </c>
      <c r="R4" t="str">
        <v>D</v>
      </c>
      <c r="S4" s="1">
        <v>45170</v>
      </c>
      <c r="T4" s="1">
        <v>45199</v>
      </c>
      <c r="U4" s="27">
        <f ca="1"/>
        <v>161.11675126903555</v>
      </c>
      <c r="V4" s="27">
        <f ca="1"/>
        <v>177.2284263959391</v>
      </c>
    </row>
    <row r="5" spans="1:22" x14ac:dyDescent="0.3">
      <c r="A5" s="8" t="s">
        <v>9</v>
      </c>
      <c r="B5" s="12">
        <v>45167</v>
      </c>
      <c r="C5" s="12">
        <v>45363</v>
      </c>
      <c r="D5" s="9">
        <v>1058</v>
      </c>
      <c r="F5" s="16" t="s">
        <v>7</v>
      </c>
      <c r="G5" s="21">
        <v>44958</v>
      </c>
      <c r="H5" s="21">
        <v>44985</v>
      </c>
      <c r="I5" s="22">
        <v>199.5</v>
      </c>
      <c r="J5" s="23">
        <v>320.63</v>
      </c>
      <c r="M5" s="26">
        <v>2</v>
      </c>
      <c r="N5" s="1">
        <f t="shared" ref="N5:N8" si="1">DATE(YEAR($B$5),MONTH($B$5)+M5,1)</f>
        <v>45200</v>
      </c>
      <c r="O5" s="1">
        <f t="shared" si="0"/>
        <v>0</v>
      </c>
      <c r="Q5">
        <v>2</v>
      </c>
      <c r="R5" t="str">
        <v>D</v>
      </c>
      <c r="S5" s="1">
        <v>45200</v>
      </c>
      <c r="T5" s="1">
        <v>45230</v>
      </c>
      <c r="U5" s="27">
        <f ca="1"/>
        <v>166.48730964467006</v>
      </c>
      <c r="V5" s="27">
        <f ca="1"/>
        <v>343.71573604060916</v>
      </c>
    </row>
    <row r="6" spans="1:22" x14ac:dyDescent="0.3">
      <c r="F6" s="16" t="s">
        <v>7</v>
      </c>
      <c r="G6" s="21">
        <v>44986</v>
      </c>
      <c r="H6" s="21">
        <v>45016</v>
      </c>
      <c r="I6" s="22">
        <v>220.88</v>
      </c>
      <c r="J6" s="23">
        <v>541.51</v>
      </c>
      <c r="M6" s="26">
        <v>3</v>
      </c>
      <c r="N6" s="1">
        <f t="shared" si="1"/>
        <v>45231</v>
      </c>
      <c r="O6" s="1">
        <f t="shared" si="0"/>
        <v>0</v>
      </c>
      <c r="Q6">
        <v>3</v>
      </c>
      <c r="R6" t="str">
        <v>D</v>
      </c>
      <c r="S6" s="1">
        <v>45231</v>
      </c>
      <c r="T6" s="1">
        <v>45260</v>
      </c>
      <c r="U6" s="27">
        <f ca="1"/>
        <v>161.11675126903555</v>
      </c>
      <c r="V6" s="27">
        <f ca="1"/>
        <v>504.8324873096447</v>
      </c>
    </row>
    <row r="7" spans="1:22" x14ac:dyDescent="0.3">
      <c r="F7" s="16" t="s">
        <v>7</v>
      </c>
      <c r="G7" s="21">
        <v>45017</v>
      </c>
      <c r="H7" s="21">
        <v>45036</v>
      </c>
      <c r="I7" s="22">
        <v>142.5</v>
      </c>
      <c r="J7" s="23">
        <v>684.01</v>
      </c>
      <c r="M7" s="26">
        <v>4</v>
      </c>
      <c r="N7" s="1">
        <f t="shared" si="1"/>
        <v>45261</v>
      </c>
      <c r="O7" s="1">
        <f t="shared" si="0"/>
        <v>0</v>
      </c>
      <c r="Q7">
        <v>4</v>
      </c>
      <c r="R7" t="str">
        <v>D</v>
      </c>
      <c r="S7" s="1">
        <v>45261</v>
      </c>
      <c r="T7" s="1">
        <v>45291</v>
      </c>
      <c r="U7" s="27">
        <f ca="1"/>
        <v>166.48730964467006</v>
      </c>
      <c r="V7" s="27">
        <f ca="1"/>
        <v>671.31979695431482</v>
      </c>
    </row>
    <row r="8" spans="1:22" x14ac:dyDescent="0.3">
      <c r="F8" s="16" t="s">
        <v>8</v>
      </c>
      <c r="G8" s="21">
        <v>44960</v>
      </c>
      <c r="H8" s="21">
        <v>44985</v>
      </c>
      <c r="I8" s="17">
        <v>197.29</v>
      </c>
      <c r="J8" s="23">
        <v>197.29</v>
      </c>
      <c r="N8" s="1">
        <f t="shared" si="1"/>
        <v>45139</v>
      </c>
      <c r="O8" s="1">
        <f t="shared" si="0"/>
        <v>0</v>
      </c>
      <c r="Q8">
        <v>5</v>
      </c>
      <c r="R8" s="1" t="str">
        <v>D</v>
      </c>
      <c r="S8" s="1">
        <v>45292</v>
      </c>
      <c r="T8" s="27">
        <v>45322</v>
      </c>
      <c r="U8" s="27">
        <f ca="1"/>
        <v>166.48730964467006</v>
      </c>
      <c r="V8">
        <f ca="1"/>
        <v>837.80710659898489</v>
      </c>
    </row>
    <row r="9" spans="1:22" x14ac:dyDescent="0.3">
      <c r="E9" s="2"/>
      <c r="F9" s="16" t="s">
        <v>8</v>
      </c>
      <c r="G9" s="21">
        <v>44986</v>
      </c>
      <c r="H9" s="21">
        <v>45016</v>
      </c>
      <c r="I9" s="17">
        <v>235.24</v>
      </c>
      <c r="J9" s="23">
        <v>432.53</v>
      </c>
      <c r="N9" s="1">
        <f>DATE(YEAR($B$5),MONTH($B$5)+M9,1)</f>
        <v>45139</v>
      </c>
      <c r="Q9">
        <v>6</v>
      </c>
      <c r="R9" s="1" t="str">
        <v>D</v>
      </c>
      <c r="S9" s="1">
        <v>45323</v>
      </c>
      <c r="T9" s="27">
        <v>45351</v>
      </c>
      <c r="U9" s="27">
        <f ca="1"/>
        <v>155.746192893401</v>
      </c>
      <c r="V9">
        <f ca="1"/>
        <v>993.55329949238592</v>
      </c>
    </row>
    <row r="10" spans="1:22" x14ac:dyDescent="0.3">
      <c r="E10" s="2"/>
      <c r="F10" s="16" t="s">
        <v>8</v>
      </c>
      <c r="G10" s="21">
        <v>45017</v>
      </c>
      <c r="H10" s="21">
        <v>45046</v>
      </c>
      <c r="I10" s="17">
        <v>227.65</v>
      </c>
      <c r="J10" s="23">
        <v>660.18</v>
      </c>
      <c r="N10" s="1">
        <f>DATE(YEAR($B$5),MONTH($B$5)+M10,1)</f>
        <v>45139</v>
      </c>
      <c r="Q10">
        <v>7</v>
      </c>
      <c r="R10" s="1" t="str">
        <v>D</v>
      </c>
      <c r="S10" s="1">
        <v>45352</v>
      </c>
      <c r="T10" s="27">
        <v>45363</v>
      </c>
      <c r="U10" s="27">
        <f ca="1"/>
        <v>64.44670050761421</v>
      </c>
      <c r="V10">
        <f ca="1"/>
        <v>1058.0000000000002</v>
      </c>
    </row>
    <row r="11" spans="1:22" x14ac:dyDescent="0.3">
      <c r="E11" s="2"/>
      <c r="F11" s="16" t="s">
        <v>8</v>
      </c>
      <c r="G11" s="21">
        <v>45047</v>
      </c>
      <c r="H11" s="21">
        <v>45077</v>
      </c>
      <c r="I11" s="17">
        <v>235.24</v>
      </c>
      <c r="J11" s="23">
        <v>895.42</v>
      </c>
    </row>
    <row r="12" spans="1:22" x14ac:dyDescent="0.3">
      <c r="E12" s="2"/>
      <c r="F12" s="16" t="s">
        <v>8</v>
      </c>
      <c r="G12" s="21">
        <v>45078</v>
      </c>
      <c r="H12" s="21">
        <v>45078</v>
      </c>
      <c r="I12" s="17">
        <v>7.59</v>
      </c>
      <c r="J12" s="23">
        <v>903.01</v>
      </c>
      <c r="Q12" t="str" cm="1">
        <f t="array" aca="1" ref="Q12:U19" ca="1">OFFSET(_xlfn.ANCHORARRAY(Q3),,1,,5)</f>
        <v>D</v>
      </c>
      <c r="R12">
        <f ca="1"/>
        <v>45167</v>
      </c>
      <c r="S12">
        <f ca="1"/>
        <v>45169</v>
      </c>
      <c r="T12">
        <f ca="1"/>
        <v>16.111675126903553</v>
      </c>
      <c r="U12">
        <f ca="1"/>
        <v>16.111675126903553</v>
      </c>
    </row>
    <row r="13" spans="1:22" x14ac:dyDescent="0.3">
      <c r="E13" s="2"/>
      <c r="F13" s="16" t="s">
        <v>9</v>
      </c>
      <c r="G13" s="21">
        <v>45167</v>
      </c>
      <c r="H13" s="21">
        <v>45169</v>
      </c>
      <c r="I13" s="17">
        <v>16.11</v>
      </c>
      <c r="J13" s="23">
        <v>16.11</v>
      </c>
      <c r="Q13" t="str">
        <f ca="1"/>
        <v>D</v>
      </c>
      <c r="R13">
        <f ca="1"/>
        <v>45170</v>
      </c>
      <c r="S13">
        <f ca="1"/>
        <v>45199</v>
      </c>
      <c r="T13">
        <f ca="1"/>
        <v>161.11675126903555</v>
      </c>
      <c r="U13">
        <f ca="1"/>
        <v>177.2284263959391</v>
      </c>
    </row>
    <row r="14" spans="1:22" x14ac:dyDescent="0.3">
      <c r="E14" s="2"/>
      <c r="F14" s="16" t="s">
        <v>9</v>
      </c>
      <c r="G14" s="21">
        <v>45170</v>
      </c>
      <c r="H14" s="21">
        <v>45199</v>
      </c>
      <c r="I14" s="17">
        <v>161.12</v>
      </c>
      <c r="J14" s="23">
        <v>177.23000000000002</v>
      </c>
      <c r="Q14" t="str">
        <f ca="1"/>
        <v>D</v>
      </c>
      <c r="R14">
        <f ca="1"/>
        <v>45200</v>
      </c>
      <c r="S14">
        <f ca="1"/>
        <v>45230</v>
      </c>
      <c r="T14">
        <f ca="1"/>
        <v>166.48730964467006</v>
      </c>
      <c r="U14">
        <f ca="1"/>
        <v>343.71573604060916</v>
      </c>
    </row>
    <row r="15" spans="1:22" x14ac:dyDescent="0.3">
      <c r="E15" s="2"/>
      <c r="F15" s="16" t="s">
        <v>9</v>
      </c>
      <c r="G15" s="21">
        <v>45200</v>
      </c>
      <c r="H15" s="21">
        <v>45230</v>
      </c>
      <c r="I15" s="17">
        <v>166.49</v>
      </c>
      <c r="J15" s="23">
        <v>343.72</v>
      </c>
      <c r="Q15" t="str">
        <f ca="1"/>
        <v>D</v>
      </c>
      <c r="R15">
        <f ca="1"/>
        <v>45231</v>
      </c>
      <c r="S15">
        <f ca="1"/>
        <v>45260</v>
      </c>
      <c r="T15">
        <f ca="1"/>
        <v>161.11675126903555</v>
      </c>
      <c r="U15">
        <f ca="1"/>
        <v>504.8324873096447</v>
      </c>
    </row>
    <row r="16" spans="1:22" x14ac:dyDescent="0.3">
      <c r="E16" s="2"/>
      <c r="F16" s="16" t="s">
        <v>9</v>
      </c>
      <c r="G16" s="21">
        <v>45231</v>
      </c>
      <c r="H16" s="21">
        <v>45260</v>
      </c>
      <c r="I16" s="17">
        <v>161.12</v>
      </c>
      <c r="J16" s="23">
        <v>504.84000000000003</v>
      </c>
      <c r="Q16" t="str">
        <f ca="1"/>
        <v>D</v>
      </c>
      <c r="R16">
        <f ca="1"/>
        <v>45261</v>
      </c>
      <c r="S16">
        <f ca="1"/>
        <v>45291</v>
      </c>
      <c r="T16">
        <f ca="1"/>
        <v>166.48730964467006</v>
      </c>
      <c r="U16">
        <f ca="1"/>
        <v>671.31979695431482</v>
      </c>
    </row>
    <row r="17" spans="2:21" x14ac:dyDescent="0.3">
      <c r="E17" s="2"/>
      <c r="F17" s="16" t="s">
        <v>9</v>
      </c>
      <c r="G17" s="21">
        <v>45261</v>
      </c>
      <c r="H17" s="21">
        <v>45291</v>
      </c>
      <c r="I17" s="17">
        <v>166.49</v>
      </c>
      <c r="J17" s="23">
        <v>671.33</v>
      </c>
      <c r="Q17" t="str">
        <f ca="1"/>
        <v>D</v>
      </c>
      <c r="R17">
        <f ca="1"/>
        <v>45292</v>
      </c>
      <c r="S17">
        <f ca="1"/>
        <v>45322</v>
      </c>
      <c r="T17">
        <f ca="1"/>
        <v>166.48730964467006</v>
      </c>
      <c r="U17">
        <f ca="1"/>
        <v>837.80710659898489</v>
      </c>
    </row>
    <row r="18" spans="2:21" x14ac:dyDescent="0.3">
      <c r="E18" s="2"/>
      <c r="F18" s="16" t="s">
        <v>9</v>
      </c>
      <c r="G18" s="21">
        <v>45292</v>
      </c>
      <c r="H18" s="21">
        <v>45322</v>
      </c>
      <c r="I18" s="17">
        <v>166.49</v>
      </c>
      <c r="J18" s="23">
        <v>166.49</v>
      </c>
      <c r="Q18" t="str">
        <f ca="1"/>
        <v>D</v>
      </c>
      <c r="R18">
        <f ca="1"/>
        <v>45323</v>
      </c>
      <c r="S18">
        <f ca="1"/>
        <v>45351</v>
      </c>
      <c r="T18">
        <f ca="1"/>
        <v>155.746192893401</v>
      </c>
      <c r="U18">
        <f ca="1"/>
        <v>993.55329949238592</v>
      </c>
    </row>
    <row r="19" spans="2:21" x14ac:dyDescent="0.3">
      <c r="E19" s="2"/>
      <c r="F19" s="16" t="s">
        <v>9</v>
      </c>
      <c r="G19" s="21">
        <v>45323</v>
      </c>
      <c r="H19" s="21">
        <v>45351</v>
      </c>
      <c r="I19" s="17">
        <v>155.75</v>
      </c>
      <c r="J19" s="23">
        <v>322.24</v>
      </c>
      <c r="Q19" t="str">
        <f ca="1"/>
        <v>D</v>
      </c>
      <c r="R19">
        <f ca="1"/>
        <v>45352</v>
      </c>
      <c r="S19">
        <f ca="1"/>
        <v>45363</v>
      </c>
      <c r="T19">
        <f ca="1"/>
        <v>64.44670050761421</v>
      </c>
      <c r="U19">
        <f ca="1"/>
        <v>1058.0000000000002</v>
      </c>
    </row>
    <row r="20" spans="2:21" x14ac:dyDescent="0.3">
      <c r="F20" s="18" t="s">
        <v>9</v>
      </c>
      <c r="G20" s="24">
        <v>45352</v>
      </c>
      <c r="H20" s="24">
        <v>45363</v>
      </c>
      <c r="I20" s="19">
        <v>64.45</v>
      </c>
      <c r="J20" s="25">
        <v>386.69</v>
      </c>
    </row>
    <row r="24" spans="2:21" x14ac:dyDescent="0.3">
      <c r="F24" s="13" t="str" cm="1">
        <f t="array" aca="1" ref="F24:J43" ca="1">_xlfn.VSTACK({"Emp","From Date","To Date","Monthly Sales","Running Total"},_xlfn.DROP(_xlfn.REDUCE(0,A2:A5,
_xlfn.LAMBDA(_xlpm.a,_xlpm.i,_xlfn.VSTACK(_xlpm.a,
_xlfn.LET(_xlpm.z,_xlpm.i,
_xlpm.s,OFFSET(_xlpm.z,0,1),
_xlpm.e,OFFSET(_xlpm.z,0,2),
_xlpm.p,OFFSET(_xlpm.z,0,3),
_xlpm.dd,DATEDIF(EOMONTH(_xlpm.s,-1)+1,EOMONTH(_xlpm.e,0),"m")+1,
_xlpm.cntr, _xlfn.SEQUENCE(_xlpm.dd,1,0,1),
_xlpm.name,_xlfn.SCAN("",_xlpm.cntr,_xlfn.LAMBDA(_xlpm.mm,_xlpm.nn,_xlpm.i)),
_xlpm.ms, _xlfn.BYROW(_xlpm.cntr, _xlfn.LAMBDA(_xlpm.q,
                       IF(_xlpm.q=0,_xlpm.s,EOMONTH(_xlpm.s,_xlpm.q-1)+1))),
_xlpm.me, _xlfn.BYROW(_xlpm.cntr,_xlfn.LAMBDA(_xlpm.qq,IF(_xlpm.e&gt;EOMONTH(_xlpm.s,_xlpm.qq),EOMONTH(_xlpm.s,_xlpm.qq),_xlpm.e))),
_xlpm.tmp, _xlfn.HSTACK(_xlpm.ms,_xlpm.me),
_xlpm.px, _xlfn.BYROW(_xlpm.tmp,_xlfn.LAMBDA(_xlpm.aa,_xlfn.LET(_xlpm.ss,INDEX(_xlpm.aa,1),_xlpm.ee,INDEX(_xlpm.aa,2),_xlpm.eee,DATEDIF(_xlpm.s,_xlpm.e,"d"),(_xlpm.ee-_xlpm.ss+1)/(1+_xlpm.eee)*_xlpm.p))),
_xlpm.ps, _xlfn.SCAN(0,_xlpm.px,_xlfn.LAMBDA(_xlpm.a,_xlpm.i,_xlpm.a+_xlpm.i)),
_xlfn.HSTACK(_xlpm.name,_xlpm.tmp,ROUND(_xlpm.px,2),ROUND(_xlpm.ps,2))
)))),1))</f>
        <v>Emp</v>
      </c>
      <c r="G24" s="14" t="str">
        <f ca="1"/>
        <v>From Date</v>
      </c>
      <c r="H24" s="20" t="str">
        <f ca="1"/>
        <v>To Date</v>
      </c>
      <c r="I24" s="14" t="str">
        <f ca="1"/>
        <v>Monthly Sales</v>
      </c>
      <c r="J24" s="15" t="str">
        <f ca="1"/>
        <v>Running Total</v>
      </c>
      <c r="N24" t="b" cm="1">
        <f t="array" aca="1" ref="N24:R43" ca="1">F1:J20=F24:J43</f>
        <v>1</v>
      </c>
      <c r="O24" t="b">
        <f ca="1"/>
        <v>1</v>
      </c>
      <c r="P24" t="b">
        <f ca="1"/>
        <v>1</v>
      </c>
      <c r="Q24" t="b">
        <f ca="1"/>
        <v>1</v>
      </c>
      <c r="R24" t="b">
        <f ca="1"/>
        <v>1</v>
      </c>
    </row>
    <row r="25" spans="2:21" x14ac:dyDescent="0.3">
      <c r="F25" s="16" t="str">
        <f ca="1"/>
        <v>A</v>
      </c>
      <c r="G25" s="21">
        <f ca="1"/>
        <v>44929</v>
      </c>
      <c r="H25" s="21">
        <f ca="1"/>
        <v>44957</v>
      </c>
      <c r="I25" s="22">
        <f ca="1"/>
        <v>407.02</v>
      </c>
      <c r="J25" s="23">
        <f ca="1"/>
        <v>407.02</v>
      </c>
      <c r="N25" t="b">
        <f ca="1"/>
        <v>1</v>
      </c>
      <c r="O25" t="b">
        <f ca="1"/>
        <v>1</v>
      </c>
      <c r="P25" t="b">
        <f ca="1"/>
        <v>1</v>
      </c>
      <c r="Q25" t="b">
        <f ca="1"/>
        <v>1</v>
      </c>
      <c r="R25" t="b">
        <f ca="1"/>
        <v>1</v>
      </c>
    </row>
    <row r="26" spans="2:21" x14ac:dyDescent="0.3">
      <c r="F26" s="16" t="str">
        <f ca="1"/>
        <v>A</v>
      </c>
      <c r="G26" s="21">
        <f ca="1"/>
        <v>44958</v>
      </c>
      <c r="H26" s="21">
        <f ca="1"/>
        <v>44985</v>
      </c>
      <c r="I26" s="22">
        <f ca="1"/>
        <v>392.98</v>
      </c>
      <c r="J26" s="23">
        <f ca="1"/>
        <v>800</v>
      </c>
      <c r="N26" t="b">
        <f ca="1"/>
        <v>1</v>
      </c>
      <c r="O26" t="b">
        <f ca="1"/>
        <v>1</v>
      </c>
      <c r="P26" t="b">
        <f ca="1"/>
        <v>1</v>
      </c>
      <c r="Q26" t="b">
        <f ca="1"/>
        <v>1</v>
      </c>
      <c r="R26" t="b">
        <f ca="1"/>
        <v>1</v>
      </c>
    </row>
    <row r="27" spans="2:21" x14ac:dyDescent="0.3">
      <c r="F27" s="16" t="str">
        <f ca="1"/>
        <v>B</v>
      </c>
      <c r="G27" s="21">
        <f ca="1"/>
        <v>44941</v>
      </c>
      <c r="H27" s="21">
        <f ca="1"/>
        <v>44957</v>
      </c>
      <c r="I27" s="22">
        <f ca="1"/>
        <v>121.13</v>
      </c>
      <c r="J27" s="23">
        <f ca="1"/>
        <v>121.13</v>
      </c>
      <c r="N27" t="b">
        <f ca="1"/>
        <v>1</v>
      </c>
      <c r="O27" t="b">
        <f ca="1"/>
        <v>1</v>
      </c>
      <c r="P27" t="b">
        <f ca="1"/>
        <v>1</v>
      </c>
      <c r="Q27" t="b">
        <f ca="1"/>
        <v>1</v>
      </c>
      <c r="R27" t="b">
        <f ca="1"/>
        <v>1</v>
      </c>
    </row>
    <row r="28" spans="2:21" x14ac:dyDescent="0.3">
      <c r="B28" s="1"/>
      <c r="F28" s="16" t="str">
        <f ca="1"/>
        <v>B</v>
      </c>
      <c r="G28" s="21">
        <f ca="1"/>
        <v>44958</v>
      </c>
      <c r="H28" s="21">
        <f ca="1"/>
        <v>44985</v>
      </c>
      <c r="I28" s="22">
        <f ca="1"/>
        <v>199.5</v>
      </c>
      <c r="J28" s="23">
        <f ca="1"/>
        <v>320.63</v>
      </c>
      <c r="N28" t="b">
        <f ca="1"/>
        <v>1</v>
      </c>
      <c r="O28" t="b">
        <f ca="1"/>
        <v>1</v>
      </c>
      <c r="P28" t="b">
        <f ca="1"/>
        <v>1</v>
      </c>
      <c r="Q28" t="b">
        <f ca="1"/>
        <v>1</v>
      </c>
      <c r="R28" t="b">
        <f ca="1"/>
        <v>1</v>
      </c>
    </row>
    <row r="29" spans="2:21" x14ac:dyDescent="0.3">
      <c r="F29" s="16" t="str">
        <f ca="1"/>
        <v>B</v>
      </c>
      <c r="G29" s="21">
        <f ca="1"/>
        <v>44986</v>
      </c>
      <c r="H29" s="21">
        <f ca="1"/>
        <v>45016</v>
      </c>
      <c r="I29" s="22">
        <f ca="1"/>
        <v>220.88</v>
      </c>
      <c r="J29" s="23">
        <f ca="1"/>
        <v>541.5</v>
      </c>
      <c r="N29" t="b">
        <f ca="1"/>
        <v>1</v>
      </c>
      <c r="O29" t="b">
        <f ca="1"/>
        <v>1</v>
      </c>
      <c r="P29" t="b">
        <f ca="1"/>
        <v>1</v>
      </c>
      <c r="Q29" t="b">
        <f ca="1"/>
        <v>1</v>
      </c>
      <c r="R29" t="b">
        <f ca="1"/>
        <v>0</v>
      </c>
    </row>
    <row r="30" spans="2:21" x14ac:dyDescent="0.3">
      <c r="F30" s="16" t="str">
        <f ca="1"/>
        <v>B</v>
      </c>
      <c r="G30" s="21">
        <f ca="1"/>
        <v>45017</v>
      </c>
      <c r="H30" s="21">
        <f ca="1"/>
        <v>45036</v>
      </c>
      <c r="I30" s="22">
        <f ca="1"/>
        <v>142.5</v>
      </c>
      <c r="J30" s="23">
        <f ca="1"/>
        <v>684</v>
      </c>
      <c r="N30" t="b">
        <f ca="1"/>
        <v>1</v>
      </c>
      <c r="O30" t="b">
        <f ca="1"/>
        <v>1</v>
      </c>
      <c r="P30" t="b">
        <f ca="1"/>
        <v>1</v>
      </c>
      <c r="Q30" t="b">
        <f ca="1"/>
        <v>1</v>
      </c>
      <c r="R30" t="b">
        <f ca="1"/>
        <v>0</v>
      </c>
    </row>
    <row r="31" spans="2:21" x14ac:dyDescent="0.3">
      <c r="F31" s="16" t="str">
        <f ca="1"/>
        <v>C</v>
      </c>
      <c r="G31" s="21">
        <f ca="1"/>
        <v>44960</v>
      </c>
      <c r="H31" s="21">
        <f ca="1"/>
        <v>44985</v>
      </c>
      <c r="I31" s="22">
        <f ca="1"/>
        <v>197.29</v>
      </c>
      <c r="J31" s="23">
        <f ca="1"/>
        <v>197.29</v>
      </c>
      <c r="N31" t="b">
        <f ca="1"/>
        <v>1</v>
      </c>
      <c r="O31" t="b">
        <f ca="1"/>
        <v>1</v>
      </c>
      <c r="P31" t="b">
        <f ca="1"/>
        <v>1</v>
      </c>
      <c r="Q31" t="b">
        <f ca="1"/>
        <v>1</v>
      </c>
      <c r="R31" t="b">
        <f ca="1"/>
        <v>1</v>
      </c>
    </row>
    <row r="32" spans="2:21" x14ac:dyDescent="0.3">
      <c r="F32" s="16" t="str">
        <f ca="1"/>
        <v>C</v>
      </c>
      <c r="G32" s="21">
        <f ca="1"/>
        <v>44986</v>
      </c>
      <c r="H32" s="21">
        <f ca="1"/>
        <v>45016</v>
      </c>
      <c r="I32" s="22">
        <f ca="1"/>
        <v>235.24</v>
      </c>
      <c r="J32" s="23">
        <f ca="1"/>
        <v>432.53</v>
      </c>
      <c r="N32" t="b">
        <f ca="1"/>
        <v>1</v>
      </c>
      <c r="O32" t="b">
        <f ca="1"/>
        <v>1</v>
      </c>
      <c r="P32" t="b">
        <f ca="1"/>
        <v>1</v>
      </c>
      <c r="Q32" t="b">
        <f ca="1"/>
        <v>1</v>
      </c>
      <c r="R32" t="b">
        <f ca="1"/>
        <v>1</v>
      </c>
    </row>
    <row r="33" spans="6:18" x14ac:dyDescent="0.3">
      <c r="F33" s="16" t="str">
        <f ca="1"/>
        <v>C</v>
      </c>
      <c r="G33" s="21">
        <f ca="1"/>
        <v>45017</v>
      </c>
      <c r="H33" s="21">
        <f ca="1"/>
        <v>45046</v>
      </c>
      <c r="I33" s="22">
        <f ca="1"/>
        <v>227.65</v>
      </c>
      <c r="J33" s="23">
        <f ca="1"/>
        <v>660.18</v>
      </c>
      <c r="N33" t="b">
        <f ca="1"/>
        <v>1</v>
      </c>
      <c r="O33" t="b">
        <f ca="1"/>
        <v>1</v>
      </c>
      <c r="P33" t="b">
        <f ca="1"/>
        <v>1</v>
      </c>
      <c r="Q33" t="b">
        <f ca="1"/>
        <v>1</v>
      </c>
      <c r="R33" t="b">
        <f ca="1"/>
        <v>1</v>
      </c>
    </row>
    <row r="34" spans="6:18" x14ac:dyDescent="0.3">
      <c r="F34" s="16" t="str">
        <f ca="1"/>
        <v>C</v>
      </c>
      <c r="G34" s="21">
        <f ca="1"/>
        <v>45047</v>
      </c>
      <c r="H34" s="21">
        <f ca="1"/>
        <v>45077</v>
      </c>
      <c r="I34" s="22">
        <f ca="1"/>
        <v>235.24</v>
      </c>
      <c r="J34" s="23">
        <f ca="1"/>
        <v>895.41</v>
      </c>
      <c r="N34" t="b">
        <f ca="1"/>
        <v>1</v>
      </c>
      <c r="O34" t="b">
        <f ca="1"/>
        <v>1</v>
      </c>
      <c r="P34" t="b">
        <f ca="1"/>
        <v>1</v>
      </c>
      <c r="Q34" t="b">
        <f ca="1"/>
        <v>1</v>
      </c>
      <c r="R34" t="b">
        <f ca="1"/>
        <v>0</v>
      </c>
    </row>
    <row r="35" spans="6:18" x14ac:dyDescent="0.3">
      <c r="F35" s="16" t="str">
        <f ca="1"/>
        <v>C</v>
      </c>
      <c r="G35" s="21">
        <f ca="1"/>
        <v>45078</v>
      </c>
      <c r="H35" s="21">
        <f ca="1"/>
        <v>45078</v>
      </c>
      <c r="I35" s="22">
        <f ca="1"/>
        <v>7.59</v>
      </c>
      <c r="J35" s="23">
        <f ca="1"/>
        <v>903</v>
      </c>
      <c r="N35" t="b">
        <f ca="1"/>
        <v>1</v>
      </c>
      <c r="O35" t="b">
        <f ca="1"/>
        <v>1</v>
      </c>
      <c r="P35" t="b">
        <f ca="1"/>
        <v>1</v>
      </c>
      <c r="Q35" t="b">
        <f ca="1"/>
        <v>1</v>
      </c>
      <c r="R35" t="b">
        <f ca="1"/>
        <v>0</v>
      </c>
    </row>
    <row r="36" spans="6:18" x14ac:dyDescent="0.3">
      <c r="F36" s="16" t="str">
        <f ca="1"/>
        <v>D</v>
      </c>
      <c r="G36" s="21">
        <f ca="1"/>
        <v>45167</v>
      </c>
      <c r="H36" s="21">
        <f ca="1"/>
        <v>45169</v>
      </c>
      <c r="I36" s="22">
        <f ca="1"/>
        <v>16.11</v>
      </c>
      <c r="J36" s="23">
        <f ca="1"/>
        <v>16.11</v>
      </c>
      <c r="N36" t="b">
        <f ca="1"/>
        <v>1</v>
      </c>
      <c r="O36" t="b">
        <f ca="1"/>
        <v>1</v>
      </c>
      <c r="P36" t="b">
        <f ca="1"/>
        <v>1</v>
      </c>
      <c r="Q36" t="b">
        <f ca="1"/>
        <v>1</v>
      </c>
      <c r="R36" t="b">
        <f ca="1"/>
        <v>1</v>
      </c>
    </row>
    <row r="37" spans="6:18" x14ac:dyDescent="0.3">
      <c r="F37" s="16" t="str">
        <f ca="1"/>
        <v>D</v>
      </c>
      <c r="G37" s="21">
        <f ca="1"/>
        <v>45170</v>
      </c>
      <c r="H37" s="21">
        <f ca="1"/>
        <v>45199</v>
      </c>
      <c r="I37" s="22">
        <f ca="1"/>
        <v>161.12</v>
      </c>
      <c r="J37" s="23">
        <f ca="1"/>
        <v>177.23</v>
      </c>
      <c r="N37" t="b">
        <f ca="1"/>
        <v>1</v>
      </c>
      <c r="O37" t="b">
        <f ca="1"/>
        <v>1</v>
      </c>
      <c r="P37" t="b">
        <f ca="1"/>
        <v>1</v>
      </c>
      <c r="Q37" t="b">
        <f ca="1"/>
        <v>1</v>
      </c>
      <c r="R37" t="b">
        <f ca="1"/>
        <v>1</v>
      </c>
    </row>
    <row r="38" spans="6:18" x14ac:dyDescent="0.3">
      <c r="F38" s="16" t="str">
        <f ca="1"/>
        <v>D</v>
      </c>
      <c r="G38" s="21">
        <f ca="1"/>
        <v>45200</v>
      </c>
      <c r="H38" s="21">
        <f ca="1"/>
        <v>45230</v>
      </c>
      <c r="I38" s="22">
        <f ca="1"/>
        <v>166.49</v>
      </c>
      <c r="J38" s="23">
        <f ca="1"/>
        <v>343.72</v>
      </c>
      <c r="N38" t="b">
        <f ca="1"/>
        <v>1</v>
      </c>
      <c r="O38" t="b">
        <f ca="1"/>
        <v>1</v>
      </c>
      <c r="P38" t="b">
        <f ca="1"/>
        <v>1</v>
      </c>
      <c r="Q38" t="b">
        <f ca="1"/>
        <v>1</v>
      </c>
      <c r="R38" t="b">
        <f ca="1"/>
        <v>1</v>
      </c>
    </row>
    <row r="39" spans="6:18" x14ac:dyDescent="0.3">
      <c r="F39" s="16" t="str">
        <f ca="1"/>
        <v>D</v>
      </c>
      <c r="G39" s="21">
        <f ca="1"/>
        <v>45231</v>
      </c>
      <c r="H39" s="21">
        <f ca="1"/>
        <v>45260</v>
      </c>
      <c r="I39" s="22">
        <f ca="1"/>
        <v>161.12</v>
      </c>
      <c r="J39" s="23">
        <f ca="1"/>
        <v>504.83</v>
      </c>
      <c r="N39" t="b">
        <f ca="1"/>
        <v>1</v>
      </c>
      <c r="O39" t="b">
        <f ca="1"/>
        <v>1</v>
      </c>
      <c r="P39" t="b">
        <f ca="1"/>
        <v>1</v>
      </c>
      <c r="Q39" t="b">
        <f ca="1"/>
        <v>1</v>
      </c>
      <c r="R39" t="b">
        <f ca="1"/>
        <v>0</v>
      </c>
    </row>
    <row r="40" spans="6:18" x14ac:dyDescent="0.3">
      <c r="F40" s="16" t="str">
        <f ca="1"/>
        <v>D</v>
      </c>
      <c r="G40" s="21">
        <f ca="1"/>
        <v>45261</v>
      </c>
      <c r="H40" s="21">
        <f ca="1"/>
        <v>45291</v>
      </c>
      <c r="I40" s="22">
        <f ca="1"/>
        <v>166.49</v>
      </c>
      <c r="J40" s="23">
        <f ca="1"/>
        <v>671.32</v>
      </c>
      <c r="N40" t="b">
        <f ca="1"/>
        <v>1</v>
      </c>
      <c r="O40" t="b">
        <f ca="1"/>
        <v>1</v>
      </c>
      <c r="P40" t="b">
        <f ca="1"/>
        <v>1</v>
      </c>
      <c r="Q40" t="b">
        <f ca="1"/>
        <v>1</v>
      </c>
      <c r="R40" t="b">
        <f ca="1"/>
        <v>0</v>
      </c>
    </row>
    <row r="41" spans="6:18" x14ac:dyDescent="0.3">
      <c r="F41" s="16" t="str">
        <f ca="1"/>
        <v>D</v>
      </c>
      <c r="G41" s="21">
        <f ca="1"/>
        <v>45292</v>
      </c>
      <c r="H41" s="21">
        <f ca="1"/>
        <v>45322</v>
      </c>
      <c r="I41" s="22">
        <f ca="1"/>
        <v>166.49</v>
      </c>
      <c r="J41" s="23">
        <f ca="1"/>
        <v>837.81</v>
      </c>
      <c r="N41" t="b">
        <f ca="1"/>
        <v>1</v>
      </c>
      <c r="O41" t="b">
        <f ca="1"/>
        <v>1</v>
      </c>
      <c r="P41" t="b">
        <f ca="1"/>
        <v>1</v>
      </c>
      <c r="Q41" t="b">
        <f ca="1"/>
        <v>1</v>
      </c>
      <c r="R41" t="b">
        <f ca="1"/>
        <v>0</v>
      </c>
    </row>
    <row r="42" spans="6:18" x14ac:dyDescent="0.3">
      <c r="F42" s="16" t="str">
        <f ca="1"/>
        <v>D</v>
      </c>
      <c r="G42" s="21">
        <f ca="1"/>
        <v>45323</v>
      </c>
      <c r="H42" s="21">
        <f ca="1"/>
        <v>45351</v>
      </c>
      <c r="I42" s="22">
        <f ca="1"/>
        <v>155.75</v>
      </c>
      <c r="J42" s="23">
        <f ca="1"/>
        <v>993.55</v>
      </c>
      <c r="N42" t="b">
        <f ca="1"/>
        <v>1</v>
      </c>
      <c r="O42" t="b">
        <f ca="1"/>
        <v>1</v>
      </c>
      <c r="P42" t="b">
        <f ca="1"/>
        <v>1</v>
      </c>
      <c r="Q42" t="b">
        <f ca="1"/>
        <v>1</v>
      </c>
      <c r="R42" t="b">
        <f ca="1"/>
        <v>0</v>
      </c>
    </row>
    <row r="43" spans="6:18" x14ac:dyDescent="0.3">
      <c r="F43" s="18" t="str">
        <f ca="1"/>
        <v>D</v>
      </c>
      <c r="G43" s="24">
        <f ca="1"/>
        <v>45352</v>
      </c>
      <c r="H43" s="24">
        <f ca="1"/>
        <v>45363</v>
      </c>
      <c r="I43" s="28">
        <f ca="1"/>
        <v>64.45</v>
      </c>
      <c r="J43" s="25">
        <f ca="1"/>
        <v>1058</v>
      </c>
      <c r="N43" t="b">
        <f ca="1"/>
        <v>1</v>
      </c>
      <c r="O43" t="b">
        <f ca="1"/>
        <v>1</v>
      </c>
      <c r="P43" t="b">
        <f ca="1"/>
        <v>1</v>
      </c>
      <c r="Q43" t="b">
        <f ca="1"/>
        <v>1</v>
      </c>
      <c r="R43" t="b">
        <f ca="1"/>
        <v>0</v>
      </c>
    </row>
    <row r="48" spans="6:18" x14ac:dyDescent="0.3">
      <c r="F48" t="str" cm="1">
        <f t="array" aca="1" ref="F48:J67" ca="1">_xlfn.VSTACK({"Emp","From Date","To Date","Monthly Sales","Running Total"},
_xlfn.DROP(_xlfn.REDUCE(0,A2:A5,
_xlfn.LAMBDA(_xlpm.a,_xlpm.i,_xlfn.VSTACK(_xlpm.a,
_xlfn.LET(_xlpm.z,_xlpm.i,
_xlpm.s,OFFSET(_xlpm.z,0,1),
_xlpm.e,OFFSET(_xlpm.z,0,2),
_xlpm.p,OFFSET(_xlpm.z,0,3),
_xlpm.dd,DATEDIF(EOMONTH(_xlpm.s,-1)+1,EOMONTH(_xlpm.e,0),"m")+1,
_xlpm.cntr, _xlfn.SEQUENCE(_xlpm.dd,1,0,1),
_xlpm.name,_xlfn.SCAN("",_xlpm.cntr,_xlfn.LAMBDA(_xlpm.mm,_xlpm.nn,_xlpm.i)),
_xlpm.ms, _xlfn.BYROW(_xlpm.cntr, _xlfn.LAMBDA(_xlpm.q,
                       IF(_xlpm.q=0,_xlpm.s,EOMONTH(_xlpm.s,_xlpm.q-1)+1))),
_xlpm.me, _xlfn.BYROW(_xlpm.cntr,_xlfn.LAMBDA(_xlpm.qq,IF(_xlpm.e&gt;EOMONTH(_xlpm.s,_xlpm.qq),EOMONTH(_xlpm.s,_xlpm.qq),_xlpm.e))),
_xlpm.tmp, _xlfn.HSTACK(_xlpm.ms,_xlpm.me),
_xlpm.px, _xlfn.BYROW(_xlpm.tmp,_xlfn.LAMBDA(_xlpm.aa,_xlfn.LET(_xlpm.ss,INDEX(_xlpm.aa,1),_xlpm.ee,INDEX(_xlpm.aa,2),_xlpm.eee,DATEDIF(_xlpm.s,_xlpm.e,"d"),(_xlpm.ee-_xlpm.ss+1)/(1+_xlpm.eee)*_xlpm.p))),
_xlpm.ps, _xlfn.SCAN(0,_xlpm.px,_xlfn.LAMBDA(_xlpm.a,_xlpm.i,_xlpm.a+_xlpm.i)),
_xlfn.HSTACK(_xlpm.name,_xlpm.tmp,ROUND(_xlpm.px,2),ROUND(_xlpm.ps,2))
)))),1))</f>
        <v>Emp</v>
      </c>
      <c r="G48" t="str">
        <f ca="1"/>
        <v>From Date</v>
      </c>
      <c r="H48" t="str">
        <f ca="1"/>
        <v>To Date</v>
      </c>
      <c r="I48" t="str">
        <f ca="1"/>
        <v>Monthly Sales</v>
      </c>
      <c r="J48" t="str">
        <f ca="1"/>
        <v>Running Total</v>
      </c>
    </row>
    <row r="49" spans="6:10" x14ac:dyDescent="0.3">
      <c r="F49" t="str">
        <f ca="1"/>
        <v>A</v>
      </c>
      <c r="G49">
        <f ca="1"/>
        <v>44929</v>
      </c>
      <c r="H49">
        <f ca="1"/>
        <v>44957</v>
      </c>
      <c r="I49">
        <f ca="1"/>
        <v>407.02</v>
      </c>
      <c r="J49">
        <f ca="1"/>
        <v>407.02</v>
      </c>
    </row>
    <row r="50" spans="6:10" x14ac:dyDescent="0.3">
      <c r="F50" t="str">
        <f ca="1"/>
        <v>A</v>
      </c>
      <c r="G50">
        <f ca="1"/>
        <v>44958</v>
      </c>
      <c r="H50">
        <f ca="1"/>
        <v>44985</v>
      </c>
      <c r="I50">
        <f ca="1"/>
        <v>392.98</v>
      </c>
      <c r="J50">
        <f ca="1"/>
        <v>800</v>
      </c>
    </row>
    <row r="51" spans="6:10" x14ac:dyDescent="0.3">
      <c r="F51" t="str">
        <f ca="1"/>
        <v>B</v>
      </c>
      <c r="G51">
        <f ca="1"/>
        <v>44941</v>
      </c>
      <c r="H51">
        <f ca="1"/>
        <v>44957</v>
      </c>
      <c r="I51">
        <f ca="1"/>
        <v>121.13</v>
      </c>
      <c r="J51">
        <f ca="1"/>
        <v>121.13</v>
      </c>
    </row>
    <row r="52" spans="6:10" x14ac:dyDescent="0.3">
      <c r="F52" t="str">
        <f ca="1"/>
        <v>B</v>
      </c>
      <c r="G52">
        <f ca="1"/>
        <v>44958</v>
      </c>
      <c r="H52">
        <f ca="1"/>
        <v>44985</v>
      </c>
      <c r="I52">
        <f ca="1"/>
        <v>199.5</v>
      </c>
      <c r="J52">
        <f ca="1"/>
        <v>320.63</v>
      </c>
    </row>
    <row r="53" spans="6:10" x14ac:dyDescent="0.3">
      <c r="F53" t="str">
        <f ca="1"/>
        <v>B</v>
      </c>
      <c r="G53">
        <f ca="1"/>
        <v>44986</v>
      </c>
      <c r="H53">
        <f ca="1"/>
        <v>45016</v>
      </c>
      <c r="I53">
        <f ca="1"/>
        <v>220.88</v>
      </c>
      <c r="J53">
        <f ca="1"/>
        <v>541.5</v>
      </c>
    </row>
    <row r="54" spans="6:10" x14ac:dyDescent="0.3">
      <c r="F54" t="str">
        <f ca="1"/>
        <v>B</v>
      </c>
      <c r="G54">
        <f ca="1"/>
        <v>45017</v>
      </c>
      <c r="H54">
        <f ca="1"/>
        <v>45036</v>
      </c>
      <c r="I54">
        <f ca="1"/>
        <v>142.5</v>
      </c>
      <c r="J54">
        <f ca="1"/>
        <v>684</v>
      </c>
    </row>
    <row r="55" spans="6:10" x14ac:dyDescent="0.3">
      <c r="F55" t="str">
        <f ca="1"/>
        <v>C</v>
      </c>
      <c r="G55">
        <f ca="1"/>
        <v>44960</v>
      </c>
      <c r="H55">
        <f ca="1"/>
        <v>44985</v>
      </c>
      <c r="I55">
        <f ca="1"/>
        <v>197.29</v>
      </c>
      <c r="J55">
        <f ca="1"/>
        <v>197.29</v>
      </c>
    </row>
    <row r="56" spans="6:10" x14ac:dyDescent="0.3">
      <c r="F56" t="str">
        <f ca="1"/>
        <v>C</v>
      </c>
      <c r="G56">
        <f ca="1"/>
        <v>44986</v>
      </c>
      <c r="H56">
        <f ca="1"/>
        <v>45016</v>
      </c>
      <c r="I56">
        <f ca="1"/>
        <v>235.24</v>
      </c>
      <c r="J56">
        <f ca="1"/>
        <v>432.53</v>
      </c>
    </row>
    <row r="57" spans="6:10" x14ac:dyDescent="0.3">
      <c r="F57" t="str">
        <f ca="1"/>
        <v>C</v>
      </c>
      <c r="G57">
        <f ca="1"/>
        <v>45017</v>
      </c>
      <c r="H57">
        <f ca="1"/>
        <v>45046</v>
      </c>
      <c r="I57">
        <f ca="1"/>
        <v>227.65</v>
      </c>
      <c r="J57">
        <f ca="1"/>
        <v>660.18</v>
      </c>
    </row>
    <row r="58" spans="6:10" x14ac:dyDescent="0.3">
      <c r="F58" t="str">
        <f ca="1"/>
        <v>C</v>
      </c>
      <c r="G58">
        <f ca="1"/>
        <v>45047</v>
      </c>
      <c r="H58">
        <f ca="1"/>
        <v>45077</v>
      </c>
      <c r="I58">
        <f ca="1"/>
        <v>235.24</v>
      </c>
      <c r="J58">
        <f ca="1"/>
        <v>895.41</v>
      </c>
    </row>
    <row r="59" spans="6:10" x14ac:dyDescent="0.3">
      <c r="F59" t="str">
        <f ca="1"/>
        <v>C</v>
      </c>
      <c r="G59">
        <f ca="1"/>
        <v>45078</v>
      </c>
      <c r="H59">
        <f ca="1"/>
        <v>45078</v>
      </c>
      <c r="I59">
        <f ca="1"/>
        <v>7.59</v>
      </c>
      <c r="J59">
        <f ca="1"/>
        <v>903</v>
      </c>
    </row>
    <row r="60" spans="6:10" x14ac:dyDescent="0.3">
      <c r="F60" t="str">
        <f ca="1"/>
        <v>D</v>
      </c>
      <c r="G60">
        <f ca="1"/>
        <v>45167</v>
      </c>
      <c r="H60">
        <f ca="1"/>
        <v>45169</v>
      </c>
      <c r="I60">
        <f ca="1"/>
        <v>16.11</v>
      </c>
      <c r="J60">
        <f ca="1"/>
        <v>16.11</v>
      </c>
    </row>
    <row r="61" spans="6:10" x14ac:dyDescent="0.3">
      <c r="F61" t="str">
        <f ca="1"/>
        <v>D</v>
      </c>
      <c r="G61">
        <f ca="1"/>
        <v>45170</v>
      </c>
      <c r="H61">
        <f ca="1"/>
        <v>45199</v>
      </c>
      <c r="I61">
        <f ca="1"/>
        <v>161.12</v>
      </c>
      <c r="J61">
        <f ca="1"/>
        <v>177.23</v>
      </c>
    </row>
    <row r="62" spans="6:10" x14ac:dyDescent="0.3">
      <c r="F62" t="str">
        <f ca="1"/>
        <v>D</v>
      </c>
      <c r="G62">
        <f ca="1"/>
        <v>45200</v>
      </c>
      <c r="H62">
        <f ca="1"/>
        <v>45230</v>
      </c>
      <c r="I62">
        <f ca="1"/>
        <v>166.49</v>
      </c>
      <c r="J62">
        <f ca="1"/>
        <v>343.72</v>
      </c>
    </row>
    <row r="63" spans="6:10" x14ac:dyDescent="0.3">
      <c r="F63" t="str">
        <f ca="1"/>
        <v>D</v>
      </c>
      <c r="G63">
        <f ca="1"/>
        <v>45231</v>
      </c>
      <c r="H63">
        <f ca="1"/>
        <v>45260</v>
      </c>
      <c r="I63">
        <f ca="1"/>
        <v>161.12</v>
      </c>
      <c r="J63">
        <f ca="1"/>
        <v>504.83</v>
      </c>
    </row>
    <row r="64" spans="6:10" x14ac:dyDescent="0.3">
      <c r="F64" t="str">
        <f ca="1"/>
        <v>D</v>
      </c>
      <c r="G64">
        <f ca="1"/>
        <v>45261</v>
      </c>
      <c r="H64">
        <f ca="1"/>
        <v>45291</v>
      </c>
      <c r="I64">
        <f ca="1"/>
        <v>166.49</v>
      </c>
      <c r="J64">
        <f ca="1"/>
        <v>671.32</v>
      </c>
    </row>
    <row r="65" spans="6:10" x14ac:dyDescent="0.3">
      <c r="F65" t="str">
        <f ca="1"/>
        <v>D</v>
      </c>
      <c r="G65">
        <f ca="1"/>
        <v>45292</v>
      </c>
      <c r="H65">
        <f ca="1"/>
        <v>45322</v>
      </c>
      <c r="I65">
        <f ca="1"/>
        <v>166.49</v>
      </c>
      <c r="J65">
        <f ca="1"/>
        <v>837.81</v>
      </c>
    </row>
    <row r="66" spans="6:10" x14ac:dyDescent="0.3">
      <c r="F66" t="str">
        <f ca="1"/>
        <v>D</v>
      </c>
      <c r="G66">
        <f ca="1"/>
        <v>45323</v>
      </c>
      <c r="H66">
        <f ca="1"/>
        <v>45351</v>
      </c>
      <c r="I66">
        <f ca="1"/>
        <v>155.75</v>
      </c>
      <c r="J66">
        <f ca="1"/>
        <v>993.55</v>
      </c>
    </row>
    <row r="67" spans="6:10" x14ac:dyDescent="0.3">
      <c r="F67" t="str">
        <f ca="1"/>
        <v>D</v>
      </c>
      <c r="G67">
        <f ca="1"/>
        <v>45352</v>
      </c>
      <c r="H67">
        <f ca="1"/>
        <v>45363</v>
      </c>
      <c r="I67">
        <f ca="1"/>
        <v>64.45</v>
      </c>
      <c r="J67">
        <f ca="1"/>
        <v>1058</v>
      </c>
    </row>
  </sheetData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2024-04-14T19:42:54Z</dcterms:modified>
  <cp:category/>
  <cp:contentStatus/>
</cp:coreProperties>
</file>