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E8527F6-038C-43F3-9071-B7E52ACDDC4D}" xr6:coauthVersionLast="47" xr6:coauthVersionMax="47" xr10:uidLastSave="{00000000-0000-0000-0000-000000000000}"/>
  <bookViews>
    <workbookView xWindow="-108" yWindow="-108" windowWidth="23256" windowHeight="12456" activeTab="3"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14" l="1" a="1"/>
  <c r="G7" i="14" s="1"/>
  <c r="H7" i="14" a="1"/>
  <c r="H7" i="14" s="1"/>
  <c r="I7" i="14" a="1"/>
  <c r="I7" i="14" s="1"/>
  <c r="J7" i="14" a="1"/>
  <c r="J7" i="14" s="1"/>
  <c r="K7" i="14" a="1"/>
  <c r="K7" i="14" s="1"/>
  <c r="L7" i="14" a="1"/>
  <c r="L7" i="14" s="1"/>
  <c r="M7" i="14" a="1"/>
  <c r="M7" i="14" s="1"/>
  <c r="N7" i="14" a="1"/>
  <c r="N7" i="14" s="1"/>
  <c r="O7" i="14" a="1"/>
  <c r="O7" i="14" s="1"/>
  <c r="P7" i="14" a="1"/>
  <c r="P7" i="14" s="1"/>
  <c r="Q7" i="14" a="1"/>
  <c r="Q7" i="14" s="1"/>
  <c r="R7" i="14" a="1"/>
  <c r="R7" i="14" s="1"/>
  <c r="S7" i="14" a="1"/>
  <c r="S7" i="14" s="1"/>
  <c r="T7" i="14" a="1"/>
  <c r="T7" i="14" s="1"/>
  <c r="U7" i="14" a="1"/>
  <c r="U7" i="14" s="1"/>
  <c r="V7" i="14" a="1"/>
  <c r="V7" i="14" s="1"/>
  <c r="W7" i="14" a="1"/>
  <c r="W7" i="14" s="1"/>
  <c r="X7" i="14" a="1"/>
  <c r="X7" i="14" s="1"/>
  <c r="Y7" i="14" a="1"/>
  <c r="Y7" i="14" s="1"/>
  <c r="Z7" i="14" a="1"/>
  <c r="Z7" i="14" s="1"/>
  <c r="AA7" i="14" a="1"/>
  <c r="AA7" i="14" s="1"/>
  <c r="AB7" i="14" a="1"/>
  <c r="AB7" i="14" s="1"/>
  <c r="AC7" i="14" a="1"/>
  <c r="AC7" i="14" s="1"/>
  <c r="AD7" i="14" a="1"/>
  <c r="AD7" i="14" s="1"/>
  <c r="AE7" i="14" a="1"/>
  <c r="AE7" i="14" s="1"/>
  <c r="AF7" i="14" a="1"/>
  <c r="AF7" i="14" s="1"/>
  <c r="AG7" i="14" a="1"/>
  <c r="AG7" i="14" s="1"/>
  <c r="AH7" i="14" a="1"/>
  <c r="AH7" i="14" s="1"/>
  <c r="F7" i="14" a="1"/>
  <c r="F7" i="14" s="1"/>
  <c r="E7" i="14" a="1"/>
  <c r="D7" i="14" a="1"/>
  <c r="C7" i="14" a="1"/>
  <c r="B7" i="14" a="1"/>
  <c r="Z5" i="14" a="1"/>
  <c r="Z5" i="14" s="1"/>
  <c r="Y5" i="14" a="1"/>
  <c r="Y5" i="14" s="1"/>
  <c r="J132" i="16"/>
  <c r="J47" i="16" a="1"/>
  <c r="J47" i="16" s="1"/>
  <c r="J49" i="16" a="1"/>
  <c r="J49" i="16" s="1"/>
  <c r="J50" i="16" a="1"/>
  <c r="J50" i="16" s="1"/>
  <c r="J51" i="16" a="1"/>
  <c r="J51" i="16" s="1"/>
  <c r="J52" i="16" a="1"/>
  <c r="J52" i="16" s="1"/>
  <c r="J53" i="16" a="1"/>
  <c r="J53" i="16" s="1"/>
  <c r="J54" i="16" a="1"/>
  <c r="J54" i="16" s="1"/>
  <c r="J55" i="16" a="1"/>
  <c r="J55" i="16" s="1"/>
  <c r="J56" i="16" a="1"/>
  <c r="J56" i="16" s="1"/>
  <c r="J57" i="16" a="1"/>
  <c r="J57" i="16" s="1"/>
  <c r="J58" i="16" a="1"/>
  <c r="J58" i="16" s="1"/>
  <c r="I239" i="16" a="1"/>
  <c r="I239" i="16" s="1"/>
  <c r="H240" i="16" s="1"/>
  <c r="H239" i="16"/>
  <c r="W28" i="13" a="1"/>
  <c r="W28" i="13" s="1"/>
  <c r="V28" i="13" a="1"/>
  <c r="V28" i="13" s="1"/>
  <c r="U28" i="13" a="1"/>
  <c r="U28" i="13" s="1"/>
  <c r="J151" i="16"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E7" i="14" l="1"/>
  <c r="D7" i="14"/>
  <c r="C7" i="14"/>
  <c r="B7" i="14"/>
  <c r="X28" i="13" a="1"/>
  <c r="J69" i="16"/>
  <c r="K69" i="16" s="1"/>
  <c r="L69" i="16" s="1"/>
  <c r="M69" i="16" s="1"/>
  <c r="N69" i="16" s="1"/>
  <c r="M78" i="16" s="1"/>
  <c r="K33" i="16" a="1"/>
  <c r="K33" i="16" s="1"/>
  <c r="X28" i="13" l="1"/>
  <c r="Y28" i="13" s="1" a="1"/>
  <c r="Y28" i="13" l="1"/>
  <c r="Y27" i="13" s="1"/>
  <c r="G29"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<sst xmlns="http://schemas.openxmlformats.org/spreadsheetml/2006/main" count="1242" uniqueCount="378">
  <si>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</si>
  <si>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</si>
  <si>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</si>
  <si>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</si>
  <si>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</si>
  <si>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</si>
  <si>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</si>
  <si>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</si>
  <si>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</si>
  <si>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</si>
  <si>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</si>
  <si>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</si>
  <si>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</si>
  <si>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</si>
  <si>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</si>
  <si>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</si>
  <si>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</si>
  <si>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</si>
  <si>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</si>
  <si>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</si>
  <si>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</si>
  <si>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</si>
  <si>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</si>
  <si>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</si>
  <si>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</si>
  <si>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</si>
  <si>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</si>
  <si>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</si>
  <si>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</si>
  <si>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</si>
  <si>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</si>
  <si>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</si>
  <si>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</si>
  <si>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</si>
  <si>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</si>
  <si>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</si>
  <si>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</si>
  <si>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</si>
  <si>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</si>
  <si>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</si>
  <si>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</si>
  <si>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</si>
  <si>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</si>
  <si>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</si>
  <si>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</si>
  <si>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</si>
  <si>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</si>
  <si>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</si>
  <si>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</si>
  <si>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</si>
  <si>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</si>
  <si>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</si>
  <si>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</si>
  <si>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</si>
  <si>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</si>
  <si>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</si>
  <si>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</si>
  <si>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</si>
  <si>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</si>
  <si>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</si>
  <si>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</si>
  <si>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</si>
  <si>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</si>
  <si>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</si>
  <si>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</si>
  <si>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</si>
  <si>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</si>
  <si>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</si>
  <si>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</si>
  <si>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</si>
  <si>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</si>
  <si>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</si>
  <si>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</si>
  <si>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</si>
  <si>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</si>
  <si>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</si>
  <si>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</si>
  <si>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</si>
  <si>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</si>
  <si>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</si>
  <si>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</si>
  <si>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</si>
  <si>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</si>
  <si>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</si>
  <si>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</si>
  <si>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</si>
  <si>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</si>
  <si>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</si>
  <si>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</si>
  <si>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</si>
  <si>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</si>
  <si>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</si>
  <si>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</si>
  <si>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</si>
  <si>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</si>
  <si>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</si>
  <si>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</si>
  <si>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</si>
  <si>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</si>
  <si>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</si>
  <si>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</si>
  <si>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</si>
  <si>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</si>
  <si>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</si>
  <si>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</si>
  <si>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</si>
  <si>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</si>
  <si>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</si>
  <si>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</si>
  <si>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</si>
  <si>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</si>
  <si>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</si>
  <si>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</si>
  <si>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</si>
  <si>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</si>
  <si>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</si>
  <si>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</si>
  <si>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</si>
  <si>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</si>
  <si>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</si>
  <si>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</si>
  <si>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</si>
  <si>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</si>
  <si>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</si>
  <si>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</si>
  <si>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</si>
  <si>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</si>
  <si>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</si>
  <si>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</si>
  <si>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</si>
  <si>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</si>
  <si>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</si>
  <si>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</si>
  <si>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</si>
  <si>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</si>
  <si>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</si>
  <si>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</si>
  <si>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</si>
  <si>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</si>
  <si>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</si>
  <si>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</si>
  <si>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</si>
  <si>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</si>
  <si>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</si>
  <si>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</si>
  <si>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</si>
  <si>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</si>
  <si>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</si>
  <si>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</si>
  <si>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</si>
  <si>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</si>
  <si>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</si>
  <si>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</si>
  <si>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</si>
  <si>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</si>
  <si>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</si>
  <si>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</si>
  <si>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</si>
  <si>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</si>
  <si>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</si>
  <si>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</si>
  <si>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</si>
  <si>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</si>
  <si>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</si>
  <si>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</si>
  <si>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</si>
  <si>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</si>
  <si>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</si>
  <si>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</si>
  <si>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</si>
  <si>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</si>
  <si>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</si>
  <si>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</si>
  <si>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</si>
  <si>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</si>
  <si>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</si>
  <si>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</si>
  <si>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</si>
  <si>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</si>
  <si>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</si>
  <si>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</si>
  <si>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</si>
  <si>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</si>
  <si>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</si>
  <si>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</si>
  <si>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</si>
  <si>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</si>
  <si>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</si>
  <si>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</si>
  <si>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</si>
  <si>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</si>
  <si>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</si>
  <si>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</si>
  <si>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</si>
  <si>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</si>
  <si>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</si>
  <si>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</si>
  <si>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</si>
  <si>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</si>
  <si>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</si>
  <si>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</si>
  <si>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</si>
  <si>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</si>
  <si>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</si>
  <si>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</si>
  <si>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</si>
  <si>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</si>
  <si>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</si>
  <si>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</si>
  <si>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</si>
  <si>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</si>
  <si>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</si>
  <si>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</si>
  <si>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</si>
  <si>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</si>
  <si>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</si>
  <si>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</si>
  <si>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</si>
  <si>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</si>
  <si>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</si>
  <si>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</si>
  <si>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</si>
  <si>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</si>
  <si>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</si>
  <si>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</si>
  <si>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</si>
  <si>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</si>
  <si>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</si>
  <si>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</si>
  <si>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</si>
  <si>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</si>
  <si>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</si>
  <si>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</si>
  <si>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</si>
  <si>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</si>
  <si>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</si>
  <si>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</si>
  <si>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</si>
  <si>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</si>
  <si>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</si>
  <si>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</si>
  <si>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</si>
  <si>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</si>
  <si>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</si>
  <si>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</si>
  <si>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</si>
  <si>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</si>
  <si>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</si>
  <si>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</si>
  <si>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</si>
  <si>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</si>
  <si>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</si>
  <si>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</si>
  <si>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</si>
  <si>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</si>
  <si>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</si>
  <si>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</si>
  <si>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</si>
  <si>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</si>
  <si>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</si>
  <si>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</si>
  <si>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</si>
  <si>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</si>
  <si>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</si>
  <si>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</si>
  <si>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</si>
  <si>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</si>
  <si>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</si>
  <si>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</si>
  <si>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</si>
  <si>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</si>
  <si>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</si>
  <si>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</si>
  <si>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</si>
  <si>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</si>
  <si>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</si>
  <si>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</si>
  <si>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</si>
  <si>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</si>
  <si>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</si>
  <si>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</si>
  <si>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</si>
  <si>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</si>
  <si>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</si>
  <si>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</si>
  <si>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</si>
  <si>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</si>
  <si>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</si>
  <si>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</si>
  <si>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</si>
  <si>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</si>
  <si>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</si>
  <si>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</si>
  <si>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</si>
  <si>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</si>
  <si>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</si>
  <si>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</si>
  <si>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</si>
  <si>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</si>
  <si>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</si>
  <si>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</si>
  <si>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</si>
  <si>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</si>
  <si>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</si>
  <si>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</si>
  <si>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</si>
  <si>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</si>
  <si>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</si>
  <si>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</si>
  <si>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</si>
  <si>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</si>
  <si>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</si>
  <si>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</si>
  <si>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</si>
  <si>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</si>
  <si>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</si>
  <si>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</si>
  <si>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</si>
  <si>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</si>
  <si>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</si>
  <si>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</si>
  <si>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</si>
  <si>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</si>
  <si>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</si>
  <si>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</si>
  <si>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</si>
  <si>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</si>
  <si>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</si>
  <si>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</si>
  <si>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</si>
  <si>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</si>
  <si>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</si>
  <si>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</si>
  <si>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</si>
  <si>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</si>
  <si>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</si>
  <si>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</si>
  <si>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</si>
  <si>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</si>
  <si>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</si>
  <si>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</si>
  <si>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</si>
  <si>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</si>
  <si>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</si>
  <si>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</si>
  <si>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</si>
  <si>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</si>
  <si>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</si>
  <si>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</si>
  <si>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</si>
  <si>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</si>
  <si>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</si>
  <si>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</si>
  <si>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</si>
  <si>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</si>
  <si>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</si>
  <si>
    <t>N30</t>
  </si>
  <si>
    <t>N31</t>
  </si>
  <si>
    <t>N32</t>
  </si>
  <si>
    <t>N33</t>
  </si>
  <si>
    <t>N34</t>
  </si>
  <si>
    <t>N35</t>
  </si>
  <si>
    <t>N36</t>
  </si>
  <si>
    <t>N37</t>
  </si>
  <si>
    <t>N38</t>
  </si>
  <si>
    <t>N39</t>
  </si>
  <si>
    <t>N40</t>
  </si>
  <si>
    <t>N41</t>
  </si>
  <si>
    <t>N42</t>
  </si>
  <si>
    <t>N43</t>
  </si>
  <si>
    <t>N44</t>
  </si>
  <si>
    <t>N45</t>
  </si>
  <si>
    <t>N46</t>
  </si>
  <si>
    <t>N47</t>
  </si>
  <si>
    <t>N48</t>
  </si>
  <si>
    <t>N49</t>
  </si>
  <si>
    <t>Use the graph to find frequencies where only one.</t>
  </si>
  <si>
    <t>Just an LCM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</si>
</sst>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2">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
      <sz val="8"/>
      <name val="Aptos Narrow"/>
      <family val="2"/>
      <scheme val="minor"/>
    </font>
  </fonts>
  <fills count="32">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FF00"/>
        <bgColor indexed="64"/>
      </patternFill>
    </fill>
  </fills>
  <borders count="4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6">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108" fillId="0" borderId="0" xfId="1" applyFont="1" applyAlignment="1">
      <alignment horizontal="left" vertical="center"/>
    </xf>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29"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0" borderId="0" xfId="1" applyFont="1" applyFill="1" applyAlignment="1">
      <alignment vertical="center"/>
    </xf>
    <xf numFmtId="0" fontId="5" fillId="25" borderId="0" xfId="1" applyFont="1" applyFill="1" applyAlignment="1">
      <alignment vertical="center"/>
    </xf>
    <xf numFmtId="0" fontId="0" fillId="31" borderId="0" xfId="0" applyFill="1"/>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55357</xdr:colOff>
      <xdr:row>120</xdr:row>
      <xdr:rowOff>131669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59840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1544228</xdr:colOff>
      <xdr:row>14</xdr:row>
      <xdr:rowOff>20731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286077</xdr:colOff>
      <xdr:row>2</xdr:row>
      <xdr:rowOff>15697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21759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135255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1580337</xdr:colOff>
      <xdr:row>14</xdr:row>
      <xdr:rowOff>134182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286589</xdr:colOff>
      <xdr:row>18</xdr:row>
      <xdr:rowOff>478100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474879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857278</xdr:colOff>
      <xdr:row>17</xdr:row>
      <xdr:rowOff>206466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58763</xdr:colOff>
      <xdr:row>18</xdr:row>
      <xdr:rowOff>403326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1812071</xdr:colOff>
      <xdr:row>18</xdr:row>
      <xdr:rowOff>440835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1049054</xdr:colOff>
      <xdr:row>17</xdr:row>
      <xdr:rowOff>174291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1354968</xdr:colOff>
      <xdr:row>18</xdr:row>
      <xdr:rowOff>440816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244712</xdr:colOff>
      <xdr:row>17</xdr:row>
      <xdr:rowOff>400288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817341</xdr:colOff>
      <xdr:row>36</xdr:row>
      <xdr:rowOff>18068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1846481</xdr:colOff>
      <xdr:row>36</xdr:row>
      <xdr:rowOff>21307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779615</xdr:colOff>
      <xdr:row>133</xdr:row>
      <xdr:rowOff>132342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52224" y="24916520"/>
          <a:ext cx="699795" cy="20588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35089" y="25192233"/>
          <a:ext cx="936075" cy="21105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42865" y="25484010"/>
          <a:ext cx="736139" cy="211055"/>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47244" y="25785024"/>
          <a:ext cx="936075" cy="21105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41895" y="26075598"/>
          <a:ext cx="699795" cy="205886"/>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46685" y="26326464"/>
          <a:ext cx="936075" cy="21105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54461" y="26618240"/>
          <a:ext cx="736139" cy="21105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58839" y="26930461"/>
          <a:ext cx="936075" cy="21105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53490" y="27221036"/>
          <a:ext cx="699795" cy="205886"/>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289043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1161531</xdr:colOff>
      <xdr:row>106</xdr:row>
      <xdr:rowOff>17838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58083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58451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1695268</xdr:colOff>
      <xdr:row>107</xdr:row>
      <xdr:rowOff>21119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630184</xdr:colOff>
      <xdr:row>103</xdr:row>
      <xdr:rowOff>175030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1160836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821529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286962</xdr:colOff>
      <xdr:row>105</xdr:row>
      <xdr:rowOff>173527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1768557</xdr:colOff>
      <xdr:row>105</xdr:row>
      <xdr:rowOff>167664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17030</xdr:colOff>
      <xdr:row>13</xdr:row>
      <xdr:rowOff>17032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1887310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277</xdr:row>
      <xdr:rowOff>152400</xdr:rowOff>
    </xdr:from>
    <xdr:to>
      <xdr:col>2</xdr:col>
      <xdr:colOff>208608</xdr:colOff>
      <xdr:row>279</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280</xdr:row>
      <xdr:rowOff>123826</xdr:rowOff>
    </xdr:from>
    <xdr:to>
      <xdr:col>9</xdr:col>
      <xdr:colOff>1659399</xdr:colOff>
      <xdr:row>282</xdr:row>
      <xdr:rowOff>208623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277</xdr:row>
      <xdr:rowOff>193941</xdr:rowOff>
    </xdr:from>
    <xdr:to>
      <xdr:col>11</xdr:col>
      <xdr:colOff>96365</xdr:colOff>
      <xdr:row>280</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277</xdr:row>
      <xdr:rowOff>247650</xdr:rowOff>
    </xdr:from>
    <xdr:to>
      <xdr:col>4</xdr:col>
      <xdr:colOff>38402</xdr:colOff>
      <xdr:row>280</xdr:row>
      <xdr:rowOff>19403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278</xdr:row>
      <xdr:rowOff>39856</xdr:rowOff>
    </xdr:from>
    <xdr:to>
      <xdr:col>4</xdr:col>
      <xdr:colOff>1278945</xdr:colOff>
      <xdr:row>279</xdr:row>
      <xdr:rowOff>169952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282</xdr:row>
      <xdr:rowOff>229491</xdr:rowOff>
    </xdr:from>
    <xdr:to>
      <xdr:col>10</xdr:col>
      <xdr:colOff>249227</xdr:colOff>
      <xdr:row>284</xdr:row>
      <xdr:rowOff>133913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448</xdr:row>
      <xdr:rowOff>89163</xdr:rowOff>
    </xdr:from>
    <xdr:to>
      <xdr:col>10</xdr:col>
      <xdr:colOff>878623</xdr:colOff>
      <xdr:row>450</xdr:row>
      <xdr:rowOff>173960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278</xdr:row>
      <xdr:rowOff>67416</xdr:rowOff>
    </xdr:from>
    <xdr:to>
      <xdr:col>11</xdr:col>
      <xdr:colOff>1010673</xdr:colOff>
      <xdr:row>280</xdr:row>
      <xdr:rowOff>131031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280</xdr:row>
      <xdr:rowOff>135949</xdr:rowOff>
    </xdr:from>
    <xdr:to>
      <xdr:col>4</xdr:col>
      <xdr:colOff>1768858</xdr:colOff>
      <xdr:row>283</xdr:row>
      <xdr:rowOff>54034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277</xdr:row>
      <xdr:rowOff>15377</xdr:rowOff>
    </xdr:from>
    <xdr:to>
      <xdr:col>11</xdr:col>
      <xdr:colOff>1635057</xdr:colOff>
      <xdr:row>280</xdr:row>
      <xdr:rowOff>136359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280</xdr:row>
      <xdr:rowOff>254052</xdr:rowOff>
    </xdr:from>
    <xdr:to>
      <xdr:col>11</xdr:col>
      <xdr:colOff>289177</xdr:colOff>
      <xdr:row>282</xdr:row>
      <xdr:rowOff>20352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281</xdr:row>
      <xdr:rowOff>180975</xdr:rowOff>
    </xdr:from>
    <xdr:to>
      <xdr:col>2</xdr:col>
      <xdr:colOff>93671</xdr:colOff>
      <xdr:row>284</xdr:row>
      <xdr:rowOff>91440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279</xdr:row>
      <xdr:rowOff>245918</xdr:rowOff>
    </xdr:from>
    <xdr:to>
      <xdr:col>4</xdr:col>
      <xdr:colOff>835236</xdr:colOff>
      <xdr:row>282</xdr:row>
      <xdr:rowOff>167813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280</xdr:row>
      <xdr:rowOff>31173</xdr:rowOff>
    </xdr:from>
    <xdr:to>
      <xdr:col>10</xdr:col>
      <xdr:colOff>1084964</xdr:colOff>
      <xdr:row>282</xdr:row>
      <xdr:rowOff>282633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281</xdr:row>
      <xdr:rowOff>304800</xdr:rowOff>
    </xdr:from>
    <xdr:to>
      <xdr:col>5</xdr:col>
      <xdr:colOff>247650</xdr:colOff>
      <xdr:row>284</xdr:row>
      <xdr:rowOff>211455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281</xdr:row>
      <xdr:rowOff>304800</xdr:rowOff>
    </xdr:from>
    <xdr:to>
      <xdr:col>3</xdr:col>
      <xdr:colOff>552450</xdr:colOff>
      <xdr:row>284</xdr:row>
      <xdr:rowOff>211455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277</xdr:row>
      <xdr:rowOff>9525</xdr:rowOff>
    </xdr:from>
    <xdr:to>
      <xdr:col>10</xdr:col>
      <xdr:colOff>266700</xdr:colOff>
      <xdr:row>279</xdr:row>
      <xdr:rowOff>249555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281</xdr:row>
      <xdr:rowOff>323850</xdr:rowOff>
    </xdr:from>
    <xdr:to>
      <xdr:col>11</xdr:col>
      <xdr:colOff>1691640</xdr:colOff>
      <xdr:row>284</xdr:row>
      <xdr:rowOff>247650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282</xdr:row>
      <xdr:rowOff>0</xdr:rowOff>
    </xdr:from>
    <xdr:to>
      <xdr:col>11</xdr:col>
      <xdr:colOff>129540</xdr:colOff>
      <xdr:row>284</xdr:row>
      <xdr:rowOff>243840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49863" y="21300748"/>
          <a:ext cx="936075" cy="21105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44519" y="21792515"/>
          <a:ext cx="936075" cy="211055"/>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50381" y="22332036"/>
          <a:ext cx="936075" cy="21105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47450" y="22630629"/>
          <a:ext cx="936075" cy="21105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53311" y="22894053"/>
          <a:ext cx="936075" cy="211055"/>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44519" y="23194112"/>
          <a:ext cx="936075" cy="21105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43054" y="23486844"/>
          <a:ext cx="936075" cy="211055"/>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48911" y="23777418"/>
          <a:ext cx="699795" cy="205886"/>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56624" y="24077979"/>
          <a:ext cx="936075" cy="211055"/>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47832" y="24378039"/>
          <a:ext cx="936075" cy="21105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46367" y="24670769"/>
          <a:ext cx="936075" cy="206573"/>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45381" y="20818896"/>
          <a:ext cx="936075" cy="21105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40036" y="22086109"/>
          <a:ext cx="936075" cy="21105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15967</xdr:colOff>
      <xdr:row>4</xdr:row>
      <xdr:rowOff>22487</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589649</xdr:colOff>
      <xdr:row>24</xdr:row>
      <xdr:rowOff>136864</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397309</xdr:colOff>
      <xdr:row>1048576</xdr:row>
      <xdr:rowOff>171467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171658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0</xdr:col>
      <xdr:colOff>0</xdr:colOff>
      <xdr:row>43</xdr:row>
      <xdr:rowOff>43465</xdr:rowOff>
    </xdr:from>
    <xdr:to>
      <xdr:col>6</xdr:col>
      <xdr:colOff>140319</xdr:colOff>
      <xdr:row>62</xdr:row>
      <xdr:rowOff>0</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11539726"/>
          <a:ext cx="4948042" cy="4114404"/>
        </a:xfrm>
        <a:prstGeom prst="rect">
          <a:avLst/>
        </a:prstGeom>
      </xdr:spPr>
    </xdr:pic>
    <xdr:clientData/>
  </xdr:twoCellAnchor>
  <xdr:twoCellAnchor editAs="oneCell">
    <xdr:from>
      <xdr:col>21</xdr:col>
      <xdr:colOff>370029</xdr:colOff>
      <xdr:row>54</xdr:row>
      <xdr:rowOff>137960</xdr:rowOff>
    </xdr:from>
    <xdr:to>
      <xdr:col>23</xdr:col>
      <xdr:colOff>551278</xdr:colOff>
      <xdr:row>1048576</xdr:row>
      <xdr:rowOff>172871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0</xdr:col>
      <xdr:colOff>0</xdr:colOff>
      <xdr:row>33</xdr:row>
      <xdr:rowOff>47692</xdr:rowOff>
    </xdr:from>
    <xdr:to>
      <xdr:col>4</xdr:col>
      <xdr:colOff>186769</xdr:colOff>
      <xdr:row>40</xdr:row>
      <xdr:rowOff>271364</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0" y="8562214"/>
          <a:ext cx="3731726" cy="2310889"/>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63942" y="1243145"/>
          <a:ext cx="16277958" cy="14444267"/>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30</xdr:row>
      <xdr:rowOff>142875</xdr:rowOff>
    </xdr:from>
    <xdr:to>
      <xdr:col>38</xdr:col>
      <xdr:colOff>1200149</xdr:colOff>
      <xdr:row>35</xdr:row>
      <xdr:rowOff>250506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22</xdr:row>
      <xdr:rowOff>319087</xdr:rowOff>
    </xdr:from>
    <xdr:to>
      <xdr:col>38</xdr:col>
      <xdr:colOff>1124901</xdr:colOff>
      <xdr:row>28</xdr:row>
      <xdr:rowOff>95248</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26</xdr:row>
      <xdr:rowOff>42863</xdr:rowOff>
    </xdr:from>
    <xdr:to>
      <xdr:col>37</xdr:col>
      <xdr:colOff>1447801</xdr:colOff>
      <xdr:row>31</xdr:row>
      <xdr:rowOff>169545</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593407</xdr:colOff>
      <xdr:row>0</xdr:row>
      <xdr:rowOff>859159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9</xdr:col>
          <xdr:colOff>609600</xdr:colOff>
          <xdr:row>0</xdr:row>
          <xdr:rowOff>4594656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89"/>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31952</xdr:colOff>
          <xdr:row>0</xdr:row>
          <xdr:rowOff>4590846</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90"/>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15</xdr:row>
      <xdr:rowOff>71438</xdr:rowOff>
    </xdr:from>
    <xdr:to>
      <xdr:col>38</xdr:col>
      <xdr:colOff>628649</xdr:colOff>
      <xdr:row>21</xdr:row>
      <xdr:rowOff>91441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20</xdr:row>
      <xdr:rowOff>309564</xdr:rowOff>
    </xdr:from>
    <xdr:to>
      <xdr:col>38</xdr:col>
      <xdr:colOff>666749</xdr:colOff>
      <xdr:row>22</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108150</xdr:colOff>
      <xdr:row>0</xdr:row>
      <xdr:rowOff>2607421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85"/>
  <sheetViews>
    <sheetView showGridLines="0" topLeftCell="B16" zoomScale="85" zoomScaleNormal="85" workbookViewId="0">
      <selection activeCell="H34" sqref="H3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2" t="s">
        <v>16</v>
      </c>
      <c r="C2" s="223"/>
      <c r="D2" s="223"/>
      <c r="E2" s="223"/>
      <c r="F2" s="223"/>
      <c r="G2" s="223"/>
      <c r="H2" s="223"/>
      <c r="I2" s="223"/>
      <c r="J2" s="223"/>
      <c r="K2" s="223"/>
      <c r="L2" s="223"/>
    </row>
    <row r="3" spans="1:12" ht="15" customHeight="1" outlineLevel="1">
      <c r="A3"/>
      <c r="B3"/>
      <c r="C3"/>
      <c r="D3"/>
      <c r="E3"/>
      <c r="F3"/>
      <c r="G3"/>
      <c r="H3"/>
      <c r="I3"/>
      <c r="J3"/>
      <c r="K3"/>
      <c r="L3"/>
    </row>
    <row r="4" spans="1:12" ht="75" customHeight="1" outlineLevel="1">
      <c r="B4" s="224" t="s">
        <v>347</v>
      </c>
      <c r="C4" s="224"/>
      <c r="D4" s="224"/>
      <c r="E4" s="224"/>
      <c r="F4" s="224"/>
      <c r="G4" s="224"/>
      <c r="H4" s="224"/>
      <c r="I4" s="224"/>
      <c r="J4" s="224"/>
      <c r="K4" s="224"/>
      <c r="L4" s="224"/>
    </row>
    <row r="5" spans="1:12" ht="15" customHeight="1">
      <c r="B5" s="2"/>
      <c r="C5" s="2"/>
      <c r="D5" s="2"/>
      <c r="E5" s="3"/>
      <c r="F5" s="2"/>
      <c r="G5" s="2"/>
      <c r="H5" s="2"/>
      <c r="I5" s="2"/>
      <c r="J5" s="2"/>
      <c r="K5" s="2"/>
      <c r="L5" s="2"/>
    </row>
    <row r="6" spans="1:12" ht="33" customHeight="1">
      <c r="B6" s="191" t="s">
        <v>28</v>
      </c>
      <c r="C6" s="192"/>
      <c r="D6" s="192"/>
      <c r="E6" s="192"/>
      <c r="F6" s="192"/>
      <c r="G6" s="192"/>
      <c r="H6" s="192"/>
      <c r="I6" s="225"/>
      <c r="J6"/>
      <c r="K6" s="226" t="s">
        <v>17</v>
      </c>
      <c r="L6" s="227"/>
    </row>
    <row r="7" spans="1:12" ht="25.95" customHeight="1">
      <c r="B7" s="228" t="s">
        <v>114</v>
      </c>
      <c r="C7" s="229"/>
      <c r="D7" s="229"/>
      <c r="E7" s="229"/>
      <c r="F7" s="229"/>
      <c r="G7" s="229"/>
      <c r="H7" s="229"/>
      <c r="I7" s="230"/>
      <c r="K7" s="5"/>
      <c r="L7"/>
    </row>
    <row r="8" spans="1:12">
      <c r="B8" s="231"/>
      <c r="C8" s="232"/>
      <c r="D8" s="232"/>
      <c r="E8" s="232"/>
      <c r="F8" s="232"/>
      <c r="G8" s="232"/>
      <c r="H8" s="232"/>
      <c r="I8" s="233"/>
      <c r="K8" s="6"/>
    </row>
    <row r="9" spans="1:12">
      <c r="B9" s="231"/>
      <c r="C9" s="232"/>
      <c r="D9" s="232"/>
      <c r="E9" s="232"/>
      <c r="F9" s="232"/>
      <c r="G9" s="232"/>
      <c r="H9" s="232"/>
      <c r="I9" s="233"/>
      <c r="J9"/>
      <c r="K9" s="6"/>
    </row>
    <row r="10" spans="1:12">
      <c r="B10" s="231"/>
      <c r="C10" s="232"/>
      <c r="D10" s="232"/>
      <c r="E10" s="232"/>
      <c r="F10" s="232"/>
      <c r="G10" s="232"/>
      <c r="H10" s="232"/>
      <c r="I10" s="233"/>
      <c r="K10" s="6"/>
    </row>
    <row r="11" spans="1:12">
      <c r="B11" s="231"/>
      <c r="C11" s="232"/>
      <c r="D11" s="232"/>
      <c r="E11" s="232"/>
      <c r="F11" s="232"/>
      <c r="G11" s="232"/>
      <c r="H11" s="232"/>
      <c r="I11" s="233"/>
      <c r="K11" s="6"/>
    </row>
    <row r="12" spans="1:12">
      <c r="B12" s="231"/>
      <c r="C12" s="232"/>
      <c r="D12" s="232"/>
      <c r="E12" s="232"/>
      <c r="F12" s="232"/>
      <c r="G12" s="232"/>
      <c r="H12" s="232"/>
      <c r="I12" s="233"/>
      <c r="K12" s="6"/>
    </row>
    <row r="13" spans="1:12" ht="23.25" customHeight="1">
      <c r="B13" s="231"/>
      <c r="C13" s="232"/>
      <c r="D13" s="232"/>
      <c r="E13" s="232"/>
      <c r="F13" s="232"/>
      <c r="G13" s="232"/>
      <c r="H13" s="232"/>
      <c r="I13" s="233"/>
      <c r="K13" s="6"/>
    </row>
    <row r="14" spans="1:12" ht="33" customHeight="1">
      <c r="B14" s="234"/>
      <c r="C14" s="235"/>
      <c r="D14" s="235"/>
      <c r="E14" s="235"/>
      <c r="F14" s="235"/>
      <c r="G14" s="235"/>
      <c r="H14" s="235"/>
      <c r="I14" s="236"/>
      <c r="K14" s="34" t="s">
        <v>0</v>
      </c>
      <c r="L14" s="35" t="s">
        <v>18</v>
      </c>
    </row>
    <row r="15" spans="1:12" ht="15" customHeight="1">
      <c r="E15" s="4"/>
      <c r="K15" s="7"/>
      <c r="L15" s="7"/>
    </row>
    <row r="16" spans="1:12" ht="21.75" customHeight="1">
      <c r="B16" s="191" t="s">
        <v>19</v>
      </c>
      <c r="C16" s="192"/>
      <c r="D16" s="192"/>
      <c r="E16" s="192"/>
      <c r="F16" s="192"/>
      <c r="G16" s="192"/>
      <c r="H16" s="192"/>
      <c r="I16" s="192"/>
      <c r="J16" s="192"/>
      <c r="K16" s="192"/>
      <c r="L16" s="192"/>
    </row>
    <row r="17" spans="1:13" ht="43.2" customHeight="1">
      <c r="B17" s="237" t="s">
        <v>191</v>
      </c>
      <c r="C17" s="238"/>
      <c r="D17" s="238"/>
      <c r="E17" s="238"/>
      <c r="F17" s="238"/>
      <c r="G17" s="238"/>
      <c r="H17" s="238"/>
      <c r="I17" s="238"/>
      <c r="J17" s="238"/>
      <c r="K17" s="238"/>
      <c r="L17" s="239"/>
    </row>
    <row r="18" spans="1:13" ht="43.2" customHeight="1">
      <c r="B18" s="240"/>
      <c r="C18" s="241"/>
      <c r="D18" s="241"/>
      <c r="E18" s="241"/>
      <c r="F18" s="241"/>
      <c r="G18" s="241"/>
      <c r="H18" s="241"/>
      <c r="I18" s="241"/>
      <c r="J18" s="241"/>
      <c r="K18" s="241"/>
      <c r="L18" s="242"/>
    </row>
    <row r="19" spans="1:13" ht="43.2" customHeight="1">
      <c r="B19" s="243"/>
      <c r="C19" s="244"/>
      <c r="D19" s="244"/>
      <c r="E19" s="244"/>
      <c r="F19" s="244"/>
      <c r="G19" s="244"/>
      <c r="H19" s="244"/>
      <c r="I19" s="244"/>
      <c r="J19" s="244"/>
      <c r="K19" s="244"/>
      <c r="L19" s="245"/>
    </row>
    <row r="20" spans="1:13" ht="15" customHeight="1">
      <c r="B20" s="8"/>
      <c r="C20" s="8"/>
      <c r="D20" s="8"/>
      <c r="E20" s="8"/>
      <c r="F20" s="8"/>
      <c r="G20" s="8"/>
      <c r="H20" s="8"/>
      <c r="I20" s="8"/>
      <c r="J20" s="8"/>
      <c r="K20" s="8"/>
      <c r="L20" s="8"/>
    </row>
    <row r="21" spans="1:13" ht="21.75" customHeight="1">
      <c r="B21" s="191" t="s">
        <v>192</v>
      </c>
      <c r="C21" s="192"/>
      <c r="D21" s="192"/>
      <c r="E21" s="192"/>
      <c r="F21" s="192"/>
      <c r="G21" s="192"/>
      <c r="H21" s="192"/>
      <c r="I21" s="192"/>
      <c r="J21" s="192"/>
      <c r="K21" s="192"/>
      <c r="L21" s="192"/>
    </row>
    <row r="22" spans="1:13" ht="15" customHeight="1">
      <c r="B22" s="9"/>
      <c r="C22" s="9"/>
      <c r="D22" s="10"/>
      <c r="E22" s="11"/>
      <c r="F22" s="10"/>
      <c r="G22" s="10"/>
      <c r="H22" s="10"/>
      <c r="I22" s="10"/>
      <c r="J22" s="10"/>
      <c r="K22" s="2"/>
      <c r="L22" s="2"/>
    </row>
    <row r="23" spans="1:13" ht="15" customHeight="1">
      <c r="A23" s="13"/>
      <c r="B23" s="97" t="s">
        <v>311</v>
      </c>
      <c r="C23" s="12"/>
      <c r="D23" s="12"/>
      <c r="E23" s="12"/>
      <c r="F23" s="12"/>
      <c r="G23" s="12"/>
      <c r="H23" s="12"/>
      <c r="I23" s="12"/>
      <c r="J23" s="12"/>
      <c r="K23" s="12"/>
      <c r="L23" s="12"/>
    </row>
    <row r="24" spans="1:13" ht="15" customHeight="1" thickBot="1">
      <c r="B24" s="14"/>
      <c r="C24" s="9"/>
      <c r="D24" s="9"/>
      <c r="E24" s="15"/>
      <c r="F24" s="9"/>
      <c r="G24" s="2"/>
      <c r="H24" s="2"/>
      <c r="I24" s="2"/>
      <c r="J24" s="2"/>
      <c r="K24" s="2"/>
      <c r="L24" s="2"/>
    </row>
    <row r="25" spans="1:13" ht="30.75" customHeight="1" thickBot="1">
      <c r="B25" s="92" t="s">
        <v>1</v>
      </c>
      <c r="C25" s="93" t="s">
        <v>56</v>
      </c>
      <c r="D25" s="94" t="s">
        <v>2</v>
      </c>
      <c r="E25" s="95" t="s">
        <v>3</v>
      </c>
      <c r="F25" s="9"/>
      <c r="G25" s="96" t="s">
        <v>20</v>
      </c>
      <c r="H25" s="76"/>
      <c r="I25" s="76"/>
      <c r="J25" s="76"/>
      <c r="K25" s="76"/>
      <c r="L25" s="77"/>
    </row>
    <row r="26" spans="1:13" ht="33.75" customHeight="1">
      <c r="B26" s="80" t="s">
        <v>4</v>
      </c>
      <c r="C26" s="80" t="s">
        <v>23</v>
      </c>
      <c r="D26" s="81">
        <v>25</v>
      </c>
      <c r="E26" s="82">
        <v>2</v>
      </c>
      <c r="F26" s="33">
        <f>IF(ISBLANK(E26),0,IF(E26=Answers!E26,1,-1))</f>
        <v>1</v>
      </c>
      <c r="G26" s="246" t="s">
        <v>187</v>
      </c>
      <c r="H26" s="247"/>
      <c r="I26" s="247"/>
      <c r="J26" s="247"/>
      <c r="K26" s="247"/>
      <c r="L26" s="248"/>
      <c r="M26" t="s">
        <v>376</v>
      </c>
    </row>
    <row r="27" spans="1:13" ht="33.75" customHeight="1">
      <c r="B27" s="36" t="s">
        <v>5</v>
      </c>
      <c r="C27" s="36" t="s">
        <v>25</v>
      </c>
      <c r="D27" s="38">
        <v>35</v>
      </c>
      <c r="E27" s="78">
        <v>360360</v>
      </c>
      <c r="F27" s="33">
        <f>IF(ISBLANK(E27),0,IF(E27=Answers!E27,1,-1))</f>
        <v>1</v>
      </c>
      <c r="G27" s="249" t="s">
        <v>186</v>
      </c>
      <c r="H27" s="250"/>
      <c r="I27" s="250"/>
      <c r="J27" s="250"/>
      <c r="K27" s="250"/>
      <c r="L27" s="251"/>
      <c r="M27" t="s">
        <v>377</v>
      </c>
    </row>
    <row r="28" spans="1:13" ht="54" customHeight="1">
      <c r="B28" s="36" t="s">
        <v>6</v>
      </c>
      <c r="C28" s="36" t="s">
        <v>27</v>
      </c>
      <c r="D28" s="38">
        <v>50</v>
      </c>
      <c r="E28" s="79" t="s">
        <v>312</v>
      </c>
      <c r="F28" s="33">
        <f>IF(ISBLANK(E28),0,IF(E28=Answers!E28,1,-1))</f>
        <v>1</v>
      </c>
      <c r="G28" s="252" t="s">
        <v>345</v>
      </c>
      <c r="H28" s="253"/>
      <c r="I28" s="253"/>
      <c r="J28" s="253"/>
      <c r="K28" s="253"/>
      <c r="L28" s="254"/>
    </row>
    <row r="29" spans="1:13" ht="15" customHeight="1">
      <c r="B29" s="2"/>
      <c r="C29" s="2"/>
      <c r="D29" s="2"/>
      <c r="E29" s="3"/>
      <c r="F29" s="9"/>
      <c r="G29" s="2"/>
      <c r="H29" s="2"/>
      <c r="I29" s="2"/>
      <c r="J29" s="2"/>
      <c r="K29" s="2"/>
      <c r="L29" s="2"/>
    </row>
    <row r="30" spans="1:13">
      <c r="B30" s="191" t="s">
        <v>29</v>
      </c>
      <c r="C30" s="192"/>
      <c r="D30" s="192"/>
      <c r="E30" s="192"/>
      <c r="F30" s="192"/>
      <c r="G30" s="192"/>
      <c r="H30" s="192"/>
      <c r="I30" s="192"/>
      <c r="J30" s="192"/>
      <c r="K30" s="192"/>
      <c r="L30" s="192"/>
    </row>
    <row r="31" spans="1:13" ht="15" customHeight="1" thickBot="1">
      <c r="B31" s="16"/>
      <c r="C31" s="16"/>
      <c r="D31" s="16"/>
      <c r="E31" s="17"/>
      <c r="F31" s="16"/>
      <c r="G31" s="16"/>
      <c r="H31" s="16"/>
      <c r="I31" s="16"/>
      <c r="J31" s="16"/>
      <c r="K31" s="16"/>
      <c r="L31" s="16"/>
    </row>
    <row r="32" spans="1:13" ht="24.75" customHeight="1" thickBot="1">
      <c r="A32" s="13"/>
      <c r="B32" s="89" t="s">
        <v>23</v>
      </c>
      <c r="C32" s="90" t="s">
        <v>12</v>
      </c>
      <c r="D32" s="18"/>
      <c r="E32" s="19"/>
      <c r="F32" s="18"/>
      <c r="G32" s="20"/>
      <c r="H32" s="20"/>
      <c r="I32" s="20"/>
      <c r="J32" s="20"/>
      <c r="K32" s="191" t="s">
        <v>15</v>
      </c>
      <c r="L32" s="192"/>
    </row>
    <row r="33" spans="1:12" ht="15" customHeight="1">
      <c r="A33" s="13"/>
      <c r="B33" s="18"/>
      <c r="C33" s="18"/>
      <c r="D33" s="18"/>
      <c r="E33" s="21"/>
      <c r="F33" s="18"/>
      <c r="G33" s="20"/>
      <c r="H33" s="20"/>
      <c r="I33" s="20"/>
      <c r="J33" s="20"/>
      <c r="K33" s="193" cm="1">
        <f t="array" ref="K33">SUMPRODUCT(--($F$26:$F$276=1),$D$26:$D$276)</f>
        <v>750</v>
      </c>
      <c r="L33" s="194"/>
    </row>
    <row r="34" spans="1:12" ht="15" customHeight="1">
      <c r="A34"/>
      <c r="B34" s="48" t="s">
        <v>117</v>
      </c>
      <c r="C34" s="18"/>
      <c r="D34" s="18"/>
      <c r="E34" s="21"/>
      <c r="F34" s="18"/>
      <c r="G34" s="20"/>
      <c r="H34" s="20"/>
      <c r="I34" s="20"/>
      <c r="J34" s="20"/>
      <c r="K34" s="195"/>
      <c r="L34" s="196"/>
    </row>
    <row r="35" spans="1:12" ht="15" customHeight="1">
      <c r="A35" s="13"/>
      <c r="B35" s="48" t="s">
        <v>58</v>
      </c>
      <c r="C35" s="18"/>
      <c r="D35" s="18"/>
      <c r="E35" s="21"/>
      <c r="F35" s="18"/>
      <c r="G35" s="20"/>
      <c r="H35" s="20"/>
      <c r="I35" s="20"/>
      <c r="J35" s="20"/>
      <c r="K35" s="195"/>
      <c r="L35" s="196"/>
    </row>
    <row r="36" spans="1:12" ht="15" customHeight="1">
      <c r="A36" s="13"/>
      <c r="B36" s="13"/>
      <c r="C36" s="18"/>
      <c r="D36" s="18"/>
      <c r="E36" s="21"/>
      <c r="F36" s="18"/>
      <c r="G36" s="20"/>
      <c r="H36" s="20"/>
      <c r="I36" s="20"/>
      <c r="J36" s="20"/>
      <c r="K36" s="197"/>
      <c r="L36" s="198"/>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9" t="s">
        <v>324</v>
      </c>
      <c r="H45" s="200"/>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78"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78"/>
      <c r="K48" s="20"/>
      <c r="L48" s="20"/>
    </row>
    <row r="49" spans="1:12" ht="23.25" customHeight="1">
      <c r="A49" s="13"/>
      <c r="B49" s="36">
        <v>1</v>
      </c>
      <c r="C49" s="36">
        <v>1</v>
      </c>
      <c r="D49" s="38">
        <v>4</v>
      </c>
      <c r="E49" s="55" t="s">
        <v>48</v>
      </c>
      <c r="F49" s="33">
        <f>IF(ISBLANK(E49),0,IF(E49=Answers!E49,1,-1))</f>
        <v>1</v>
      </c>
      <c r="G49" s="49">
        <v>405</v>
      </c>
      <c r="H49" s="49"/>
      <c r="I49" s="50" t="s">
        <v>50</v>
      </c>
      <c r="J49" s="178"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78"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78"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78"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78"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78"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78"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78"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78"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78"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1" t="s">
        <v>138</v>
      </c>
      <c r="J63" s="202"/>
      <c r="K63" s="205" t="s">
        <v>141</v>
      </c>
      <c r="L63" s="206"/>
    </row>
    <row r="64" spans="1:12" ht="15" customHeight="1" thickBot="1">
      <c r="A64" s="13"/>
      <c r="B64" s="48" t="s">
        <v>184</v>
      </c>
      <c r="C64" s="20"/>
      <c r="D64" s="20"/>
      <c r="E64" s="20"/>
      <c r="F64" s="18"/>
      <c r="G64" s="20"/>
      <c r="H64" s="20"/>
      <c r="I64" s="203"/>
      <c r="J64" s="204"/>
      <c r="K64" s="207"/>
      <c r="L64" s="208"/>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0" t="s">
        <v>354</v>
      </c>
      <c r="J68" s="180"/>
      <c r="K68" s="180" cm="1">
        <f t="array" ref="K68">MAX(LEN(L79:L98))</f>
        <v>15</v>
      </c>
      <c r="L68" s="20"/>
    </row>
    <row r="69" spans="1:14" ht="15" customHeight="1">
      <c r="A69" s="13"/>
      <c r="B69" s="22"/>
      <c r="C69" s="18"/>
      <c r="D69" s="18"/>
      <c r="E69" s="18"/>
      <c r="F69" s="18"/>
      <c r="G69" s="24"/>
      <c r="H69" s="20" t="s">
        <v>355</v>
      </c>
      <c r="I69" s="179"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0" t="s">
        <v>348</v>
      </c>
      <c r="C70" s="18"/>
      <c r="D70" s="18"/>
      <c r="E70" s="18"/>
      <c r="F70" s="18"/>
      <c r="G70" s="24"/>
      <c r="H70" s="20"/>
      <c r="I70" s="179" t="s">
        <v>140</v>
      </c>
      <c r="J70" s="20" t="str">
        <f>SUBSTITUTE(SUBSTITUTE(I70,"O","1"),"X","0")</f>
        <v>00110001100</v>
      </c>
      <c r="K70" s="20">
        <f>_xlfn.DECIMAL(J70,2)</f>
        <v>396</v>
      </c>
      <c r="L70" s="20"/>
    </row>
    <row r="71" spans="1:14" ht="15" customHeight="1">
      <c r="A71" s="13"/>
      <c r="B71" s="170" t="s">
        <v>328</v>
      </c>
      <c r="C71" s="18"/>
      <c r="D71" s="18"/>
      <c r="E71" s="18"/>
      <c r="F71" s="18"/>
      <c r="G71" s="24"/>
      <c r="H71" s="20"/>
      <c r="I71" s="20"/>
      <c r="J71" s="20"/>
      <c r="K71" s="20"/>
      <c r="L71" s="20"/>
    </row>
    <row r="72" spans="1:14" ht="15" customHeight="1">
      <c r="A72" s="13"/>
      <c r="B72" s="170" t="s">
        <v>329</v>
      </c>
      <c r="C72" s="18"/>
      <c r="D72" s="18"/>
      <c r="E72" s="18"/>
      <c r="F72" s="18"/>
      <c r="G72" s="24"/>
      <c r="H72" s="20"/>
      <c r="J72" s="20"/>
      <c r="K72" s="20"/>
      <c r="L72" s="20"/>
    </row>
    <row r="73" spans="1:14" ht="15" customHeight="1">
      <c r="A73" s="13"/>
      <c r="B73" s="170"/>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09" t="s">
        <v>136</v>
      </c>
      <c r="I75" s="210"/>
      <c r="J75" s="210"/>
      <c r="K75" s="211"/>
      <c r="L75" s="174"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3" t="s">
        <v>140</v>
      </c>
    </row>
    <row r="78" spans="1:14" ht="15" customHeight="1">
      <c r="A78" s="13"/>
      <c r="B78" s="20"/>
      <c r="C78" s="20"/>
      <c r="D78" s="20"/>
      <c r="E78" s="20"/>
      <c r="F78" s="172"/>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3"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3" t="s">
        <v>161</v>
      </c>
      <c r="M80">
        <v>3</v>
      </c>
    </row>
    <row r="81" spans="1:13" ht="23.25" customHeight="1">
      <c r="A81" s="13"/>
      <c r="B81" s="36">
        <v>13</v>
      </c>
      <c r="C81" s="36">
        <v>2</v>
      </c>
      <c r="D81" s="38">
        <v>6</v>
      </c>
      <c r="E81" s="98">
        <v>6</v>
      </c>
      <c r="F81" s="33">
        <f>IF(ISBLANK(E81),0,IF(E81=Answers!E81,1,-1))</f>
        <v>1</v>
      </c>
      <c r="G81" s="13"/>
      <c r="H81" s="87" t="s">
        <v>145</v>
      </c>
      <c r="I81" s="88"/>
      <c r="J81" s="88"/>
      <c r="K81" s="88"/>
      <c r="L81" s="173" t="s">
        <v>162</v>
      </c>
      <c r="M81">
        <v>6</v>
      </c>
    </row>
    <row r="82" spans="1:13" ht="23.25" customHeight="1">
      <c r="A82" s="13"/>
      <c r="B82" s="36">
        <v>14</v>
      </c>
      <c r="C82" s="36">
        <v>2</v>
      </c>
      <c r="D82" s="38">
        <v>6</v>
      </c>
      <c r="E82" s="98">
        <v>6</v>
      </c>
      <c r="F82" s="33">
        <f>IF(ISBLANK(E82),0,IF(E82=Answers!E82,1,-1))</f>
        <v>1</v>
      </c>
      <c r="G82" s="13"/>
      <c r="H82" s="87" t="s">
        <v>163</v>
      </c>
      <c r="I82" s="88"/>
      <c r="J82" s="88"/>
      <c r="K82" s="88"/>
      <c r="L82" s="173" t="s">
        <v>164</v>
      </c>
      <c r="M82">
        <v>6</v>
      </c>
    </row>
    <row r="83" spans="1:13" ht="23.25" customHeight="1">
      <c r="A83" s="13"/>
      <c r="B83" s="36">
        <v>15</v>
      </c>
      <c r="C83" s="36">
        <v>2</v>
      </c>
      <c r="D83" s="38">
        <v>6</v>
      </c>
      <c r="E83" s="98">
        <v>4</v>
      </c>
      <c r="F83" s="33">
        <f>IF(ISBLANK(E83),0,IF(E83=Answers!E83,1,-1))</f>
        <v>1</v>
      </c>
      <c r="G83" s="13"/>
      <c r="H83" s="87" t="s">
        <v>146</v>
      </c>
      <c r="I83" s="88"/>
      <c r="J83" s="88"/>
      <c r="K83" s="88"/>
      <c r="L83" s="173" t="s">
        <v>165</v>
      </c>
      <c r="M83">
        <v>4</v>
      </c>
    </row>
    <row r="84" spans="1:13" ht="23.25" customHeight="1">
      <c r="A84" s="13"/>
      <c r="B84" s="36">
        <v>16</v>
      </c>
      <c r="C84" s="36">
        <v>2</v>
      </c>
      <c r="D84" s="38">
        <v>6</v>
      </c>
      <c r="E84" s="98">
        <v>10</v>
      </c>
      <c r="F84" s="33">
        <f>IF(ISBLANK(E84),0,IF(E84=Answers!E84,1,-1))</f>
        <v>1</v>
      </c>
      <c r="G84" s="13"/>
      <c r="H84" s="87" t="s">
        <v>147</v>
      </c>
      <c r="I84" s="88"/>
      <c r="J84" s="88"/>
      <c r="K84" s="88"/>
      <c r="L84" s="175" t="s">
        <v>166</v>
      </c>
      <c r="M84">
        <v>10</v>
      </c>
    </row>
    <row r="85" spans="1:13" ht="23.25" customHeight="1">
      <c r="A85" s="13"/>
      <c r="B85" s="36">
        <v>17</v>
      </c>
      <c r="C85" s="36">
        <v>2</v>
      </c>
      <c r="D85" s="38">
        <v>6</v>
      </c>
      <c r="E85" s="98">
        <v>1</v>
      </c>
      <c r="F85" s="33">
        <f>IF(ISBLANK(E85),0,IF(E85=Answers!E85,1,-1))</f>
        <v>1</v>
      </c>
      <c r="G85" s="13"/>
      <c r="H85" s="87" t="s">
        <v>148</v>
      </c>
      <c r="I85" s="88"/>
      <c r="J85" s="88"/>
      <c r="K85" s="88"/>
      <c r="L85" s="173" t="s">
        <v>167</v>
      </c>
      <c r="M85">
        <v>1</v>
      </c>
    </row>
    <row r="86" spans="1:13" ht="23.25" customHeight="1">
      <c r="A86" s="13"/>
      <c r="B86" s="36">
        <v>18</v>
      </c>
      <c r="C86" s="36">
        <v>2</v>
      </c>
      <c r="D86" s="38">
        <v>6</v>
      </c>
      <c r="E86" s="98">
        <v>5</v>
      </c>
      <c r="F86" s="33">
        <f>IF(ISBLANK(E86),0,IF(E86=Answers!E86,1,-1))</f>
        <v>1</v>
      </c>
      <c r="G86" s="13"/>
      <c r="H86" s="87" t="s">
        <v>159</v>
      </c>
      <c r="I86" s="88"/>
      <c r="J86" s="88"/>
      <c r="K86" s="88"/>
      <c r="L86" s="173" t="s">
        <v>168</v>
      </c>
      <c r="M86">
        <v>5</v>
      </c>
    </row>
    <row r="87" spans="1:13" ht="23.25" customHeight="1">
      <c r="A87" s="13"/>
      <c r="B87" s="36">
        <v>19</v>
      </c>
      <c r="C87" s="36">
        <v>2</v>
      </c>
      <c r="D87" s="38">
        <v>6</v>
      </c>
      <c r="E87" s="98">
        <v>4</v>
      </c>
      <c r="F87" s="33">
        <f>IF(ISBLANK(E87),0,IF(E87=Answers!E87,1,-1))</f>
        <v>1</v>
      </c>
      <c r="G87" s="13"/>
      <c r="H87" s="87" t="s">
        <v>149</v>
      </c>
      <c r="I87" s="88"/>
      <c r="J87" s="88"/>
      <c r="K87" s="88"/>
      <c r="L87" s="173" t="s">
        <v>169</v>
      </c>
      <c r="M87">
        <v>4</v>
      </c>
    </row>
    <row r="88" spans="1:13" ht="23.25" customHeight="1">
      <c r="A88" s="13"/>
      <c r="B88" s="36">
        <v>20</v>
      </c>
      <c r="C88" s="36">
        <v>2</v>
      </c>
      <c r="D88" s="38">
        <v>6</v>
      </c>
      <c r="E88" s="98">
        <v>11</v>
      </c>
      <c r="F88" s="33">
        <f>IF(ISBLANK(E88),0,IF(E88=Answers!E88,1,-1))</f>
        <v>1</v>
      </c>
      <c r="G88" s="13"/>
      <c r="H88" s="87" t="s">
        <v>150</v>
      </c>
      <c r="I88" s="88"/>
      <c r="J88" s="88"/>
      <c r="K88" s="88"/>
      <c r="L88" s="173" t="s">
        <v>170</v>
      </c>
      <c r="M88">
        <v>11</v>
      </c>
    </row>
    <row r="89" spans="1:13" ht="23.25" customHeight="1">
      <c r="A89" s="13"/>
      <c r="B89" s="36">
        <v>21</v>
      </c>
      <c r="C89" s="36">
        <v>2</v>
      </c>
      <c r="D89" s="38">
        <v>6</v>
      </c>
      <c r="E89" s="98">
        <v>8</v>
      </c>
      <c r="F89" s="33">
        <f>IF(ISBLANK(E89),0,IF(E89=Answers!E89,1,-1))</f>
        <v>1</v>
      </c>
      <c r="G89" s="13"/>
      <c r="H89" s="87" t="s">
        <v>158</v>
      </c>
      <c r="I89" s="88"/>
      <c r="J89" s="88"/>
      <c r="K89" s="88"/>
      <c r="L89" s="173" t="s">
        <v>171</v>
      </c>
      <c r="M89">
        <v>8</v>
      </c>
    </row>
    <row r="90" spans="1:13" ht="23.25" customHeight="1">
      <c r="A90" s="13"/>
      <c r="B90" s="36">
        <v>22</v>
      </c>
      <c r="C90" s="36">
        <v>2</v>
      </c>
      <c r="D90" s="38">
        <v>6</v>
      </c>
      <c r="E90" s="98">
        <v>3</v>
      </c>
      <c r="F90" s="33">
        <f>IF(ISBLANK(E90),0,IF(E90=Answers!E90,1,-1))</f>
        <v>1</v>
      </c>
      <c r="G90" s="13"/>
      <c r="H90" s="87" t="s">
        <v>151</v>
      </c>
      <c r="I90" s="88"/>
      <c r="J90" s="88"/>
      <c r="K90" s="88"/>
      <c r="L90" s="173" t="s">
        <v>172</v>
      </c>
      <c r="M90">
        <v>3</v>
      </c>
    </row>
    <row r="91" spans="1:13" ht="23.25" customHeight="1">
      <c r="A91" s="13"/>
      <c r="B91" s="36">
        <v>23</v>
      </c>
      <c r="C91" s="36">
        <v>2</v>
      </c>
      <c r="D91" s="38">
        <v>6</v>
      </c>
      <c r="E91" s="98">
        <v>7</v>
      </c>
      <c r="F91" s="33">
        <f>IF(ISBLANK(E91),0,IF(E91=Answers!E91,1,-1))</f>
        <v>1</v>
      </c>
      <c r="G91" s="13"/>
      <c r="H91" s="87" t="s">
        <v>152</v>
      </c>
      <c r="I91" s="88"/>
      <c r="J91" s="88"/>
      <c r="K91" s="88"/>
      <c r="L91" s="173" t="s">
        <v>173</v>
      </c>
      <c r="M91">
        <v>7</v>
      </c>
    </row>
    <row r="92" spans="1:13" ht="23.25" customHeight="1">
      <c r="A92" s="13"/>
      <c r="B92" s="36">
        <v>24</v>
      </c>
      <c r="C92" s="36">
        <v>2</v>
      </c>
      <c r="D92" s="38">
        <v>6</v>
      </c>
      <c r="E92" s="98">
        <v>6</v>
      </c>
      <c r="F92" s="33">
        <f>IF(ISBLANK(E92),0,IF(E92=Answers!E92,1,-1))</f>
        <v>1</v>
      </c>
      <c r="G92" s="13"/>
      <c r="H92" s="87" t="s">
        <v>160</v>
      </c>
      <c r="I92" s="88"/>
      <c r="J92" s="88"/>
      <c r="K92" s="88"/>
      <c r="L92" s="173" t="s">
        <v>175</v>
      </c>
      <c r="M92">
        <v>6</v>
      </c>
    </row>
    <row r="93" spans="1:13" ht="23.25" customHeight="1">
      <c r="A93" s="13"/>
      <c r="B93" s="36">
        <v>25</v>
      </c>
      <c r="C93" s="36">
        <v>2</v>
      </c>
      <c r="D93" s="38">
        <v>6</v>
      </c>
      <c r="E93" s="98">
        <v>9</v>
      </c>
      <c r="F93" s="33">
        <f>IF(ISBLANK(E93),0,IF(E93=Answers!E93,1,-1))</f>
        <v>1</v>
      </c>
      <c r="G93" s="13"/>
      <c r="H93" s="87" t="s">
        <v>153</v>
      </c>
      <c r="I93" s="88"/>
      <c r="J93" s="88"/>
      <c r="K93" s="88"/>
      <c r="L93" s="173" t="s">
        <v>176</v>
      </c>
      <c r="M93">
        <v>9</v>
      </c>
    </row>
    <row r="94" spans="1:13" ht="23.25" customHeight="1">
      <c r="A94" s="13"/>
      <c r="B94" s="36">
        <v>26</v>
      </c>
      <c r="C94" s="36">
        <v>2</v>
      </c>
      <c r="D94" s="38">
        <v>6</v>
      </c>
      <c r="E94" s="98">
        <v>4</v>
      </c>
      <c r="F94" s="33">
        <f>IF(ISBLANK(E94),0,IF(E94=Answers!E94,1,-1))</f>
        <v>1</v>
      </c>
      <c r="G94" s="13"/>
      <c r="H94" s="87" t="s">
        <v>154</v>
      </c>
      <c r="I94" s="88"/>
      <c r="J94" s="88"/>
      <c r="K94" s="88"/>
      <c r="L94" s="173" t="s">
        <v>177</v>
      </c>
      <c r="M94">
        <v>4</v>
      </c>
    </row>
    <row r="95" spans="1:13" ht="23.25" customHeight="1">
      <c r="A95" s="13"/>
      <c r="B95" s="36">
        <v>27</v>
      </c>
      <c r="C95" s="36">
        <v>2</v>
      </c>
      <c r="D95" s="38">
        <v>6</v>
      </c>
      <c r="E95" s="98">
        <v>7</v>
      </c>
      <c r="F95" s="33">
        <f>IF(ISBLANK(E95),0,IF(E95=Answers!E95,1,-1))</f>
        <v>1</v>
      </c>
      <c r="G95" s="13"/>
      <c r="H95" s="87" t="s">
        <v>155</v>
      </c>
      <c r="I95" s="88"/>
      <c r="J95" s="88"/>
      <c r="K95" s="88"/>
      <c r="L95" s="173" t="s">
        <v>178</v>
      </c>
      <c r="M95">
        <v>7</v>
      </c>
    </row>
    <row r="96" spans="1:13" ht="23.25" customHeight="1">
      <c r="A96" s="13"/>
      <c r="B96" s="36">
        <v>28</v>
      </c>
      <c r="C96" s="36">
        <v>2</v>
      </c>
      <c r="D96" s="38">
        <v>6</v>
      </c>
      <c r="E96" s="98">
        <v>6</v>
      </c>
      <c r="F96" s="33">
        <f>IF(ISBLANK(E96),0,IF(E96=Answers!E96,1,-1))</f>
        <v>1</v>
      </c>
      <c r="G96" s="13"/>
      <c r="H96" s="87" t="s">
        <v>156</v>
      </c>
      <c r="I96" s="88"/>
      <c r="J96" s="88"/>
      <c r="K96" s="88"/>
      <c r="L96" s="173" t="s">
        <v>179</v>
      </c>
      <c r="M96">
        <v>6</v>
      </c>
    </row>
    <row r="97" spans="1:13" ht="23.25" customHeight="1">
      <c r="A97" s="13"/>
      <c r="B97" s="36">
        <v>29</v>
      </c>
      <c r="C97" s="36">
        <v>2</v>
      </c>
      <c r="D97" s="38">
        <v>6</v>
      </c>
      <c r="E97" s="98">
        <v>5</v>
      </c>
      <c r="F97" s="33">
        <f>IF(ISBLANK(E97),0,IF(E97=Answers!E97,1,-1))</f>
        <v>1</v>
      </c>
      <c r="G97" s="13"/>
      <c r="H97" s="87" t="s">
        <v>157</v>
      </c>
      <c r="I97" s="88"/>
      <c r="J97" s="88"/>
      <c r="K97" s="88"/>
      <c r="L97" s="173" t="s">
        <v>180</v>
      </c>
      <c r="M97">
        <v>5</v>
      </c>
    </row>
    <row r="98" spans="1:13" ht="23.25" customHeight="1">
      <c r="A98" s="13"/>
      <c r="B98" s="36">
        <v>30</v>
      </c>
      <c r="C98" s="36">
        <v>2</v>
      </c>
      <c r="D98" s="38">
        <v>6</v>
      </c>
      <c r="E98" s="98">
        <v>6</v>
      </c>
      <c r="F98" s="33">
        <f>IF(ISBLANK(E98),0,IF(E98=Answers!E98,1,-1))</f>
        <v>1</v>
      </c>
      <c r="G98" s="13"/>
      <c r="H98" s="87" t="s">
        <v>182</v>
      </c>
      <c r="I98" s="88"/>
      <c r="J98" s="88"/>
      <c r="K98" s="88"/>
      <c r="L98" s="173" t="s">
        <v>181</v>
      </c>
      <c r="M98">
        <v>6</v>
      </c>
    </row>
    <row r="99" spans="1:13" ht="15" customHeight="1">
      <c r="A99" s="13"/>
      <c r="B99" s="20"/>
      <c r="C99" s="20"/>
      <c r="D99" s="20"/>
      <c r="E99" s="20"/>
      <c r="F99" s="18"/>
      <c r="G99" s="20"/>
      <c r="H99" s="20"/>
      <c r="I99" s="20"/>
      <c r="J99" s="20"/>
      <c r="K99" s="20"/>
      <c r="L99" s="20"/>
    </row>
    <row r="100" spans="1:13">
      <c r="B100" s="191" t="s">
        <v>21</v>
      </c>
      <c r="C100" s="192"/>
      <c r="D100" s="192"/>
      <c r="E100" s="192"/>
      <c r="F100" s="192"/>
      <c r="G100" s="192"/>
      <c r="H100" s="192"/>
      <c r="I100" s="192"/>
      <c r="J100" s="192"/>
      <c r="K100" s="192"/>
      <c r="L100" s="192"/>
    </row>
    <row r="101" spans="1:13" ht="15" customHeight="1">
      <c r="A101" s="13"/>
      <c r="B101" s="182" t="s">
        <v>198</v>
      </c>
      <c r="C101" s="212"/>
      <c r="D101" s="212"/>
      <c r="E101" s="212"/>
      <c r="F101" s="212"/>
      <c r="G101" s="212"/>
      <c r="H101" s="212"/>
      <c r="I101" s="212"/>
      <c r="J101" s="212"/>
      <c r="K101" s="212"/>
      <c r="L101" s="213"/>
    </row>
    <row r="102" spans="1:13" ht="15" customHeight="1">
      <c r="A102" s="13"/>
      <c r="B102" s="214"/>
      <c r="C102" s="215"/>
      <c r="D102" s="215"/>
      <c r="E102" s="215"/>
      <c r="F102" s="215"/>
      <c r="G102" s="215"/>
      <c r="H102" s="215"/>
      <c r="I102" s="215"/>
      <c r="J102" s="215"/>
      <c r="K102" s="215"/>
      <c r="L102" s="216"/>
    </row>
    <row r="103" spans="1:13" ht="15" customHeight="1">
      <c r="A103" s="13"/>
      <c r="B103" s="214"/>
      <c r="C103" s="215"/>
      <c r="D103" s="215"/>
      <c r="E103" s="215"/>
      <c r="F103" s="215"/>
      <c r="G103" s="215"/>
      <c r="H103" s="215"/>
      <c r="I103" s="215"/>
      <c r="J103" s="215"/>
      <c r="K103" s="215"/>
      <c r="L103" s="216"/>
    </row>
    <row r="104" spans="1:13" ht="15" customHeight="1">
      <c r="A104" s="13"/>
      <c r="B104" s="214"/>
      <c r="C104" s="215"/>
      <c r="D104" s="215"/>
      <c r="E104" s="215"/>
      <c r="F104" s="215"/>
      <c r="G104" s="215"/>
      <c r="H104" s="215"/>
      <c r="I104" s="215"/>
      <c r="J104" s="215"/>
      <c r="K104" s="215"/>
      <c r="L104" s="216"/>
    </row>
    <row r="105" spans="1:13" ht="15" customHeight="1">
      <c r="A105" s="13"/>
      <c r="B105" s="214"/>
      <c r="C105" s="215"/>
      <c r="D105" s="215"/>
      <c r="E105" s="215"/>
      <c r="F105" s="215"/>
      <c r="G105" s="215"/>
      <c r="H105" s="215"/>
      <c r="I105" s="215"/>
      <c r="J105" s="215"/>
      <c r="K105" s="215"/>
      <c r="L105" s="216"/>
    </row>
    <row r="106" spans="1:13" ht="15" customHeight="1">
      <c r="A106" s="13"/>
      <c r="B106" s="214"/>
      <c r="C106" s="215"/>
      <c r="D106" s="215"/>
      <c r="E106" s="215"/>
      <c r="F106" s="215"/>
      <c r="G106" s="215"/>
      <c r="H106" s="215"/>
      <c r="I106" s="215"/>
      <c r="J106" s="215"/>
      <c r="K106" s="215"/>
      <c r="L106" s="216"/>
    </row>
    <row r="107" spans="1:13" ht="15" customHeight="1">
      <c r="A107" s="13"/>
      <c r="B107" s="217"/>
      <c r="C107" s="218"/>
      <c r="D107" s="218"/>
      <c r="E107" s="218"/>
      <c r="F107" s="218"/>
      <c r="G107" s="218"/>
      <c r="H107" s="218"/>
      <c r="I107" s="218"/>
      <c r="J107" s="218"/>
      <c r="K107" s="218"/>
      <c r="L107" s="219"/>
    </row>
    <row r="108" spans="1:13" ht="15" customHeight="1">
      <c r="A108" s="13"/>
      <c r="B108" s="20"/>
      <c r="C108" s="20"/>
      <c r="D108" s="20"/>
      <c r="E108" s="20"/>
      <c r="F108" s="18"/>
      <c r="G108" s="20"/>
      <c r="H108" s="20"/>
      <c r="I108" s="20"/>
      <c r="J108" s="20"/>
      <c r="K108" s="20"/>
      <c r="L108" s="20"/>
    </row>
    <row r="109" spans="1:13">
      <c r="B109" s="191" t="s">
        <v>118</v>
      </c>
      <c r="C109" s="192"/>
      <c r="D109" s="192"/>
      <c r="E109" s="192"/>
      <c r="F109" s="192"/>
      <c r="G109" s="192"/>
      <c r="H109" s="192"/>
      <c r="I109" s="192"/>
      <c r="J109" s="192"/>
      <c r="K109" s="192"/>
      <c r="L109" s="192"/>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0"/>
      <c r="C118" s="221"/>
      <c r="D118" s="63"/>
      <c r="E118" s="63"/>
      <c r="F118" s="62"/>
      <c r="G118" s="64"/>
      <c r="H118" s="13"/>
      <c r="I118" s="13"/>
      <c r="J118" s="13"/>
      <c r="K118" s="13"/>
      <c r="L118" s="13"/>
    </row>
    <row r="119" spans="1:12" ht="15" customHeight="1" thickBot="1">
      <c r="A119" s="13"/>
      <c r="B119" s="220"/>
      <c r="C119" s="221"/>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f>LCM(J120:J131)</f>
        <v>360360</v>
      </c>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f>IF(ISBLANK(E195),0,IF(E195=Answers!E195,1,-1))</f>
        <v>1</v>
      </c>
      <c r="G195"/>
      <c r="H195"/>
      <c r="I195"/>
      <c r="J195"/>
      <c r="K195"/>
      <c r="L195"/>
    </row>
    <row r="196" spans="1:12" ht="23.25" customHeight="1">
      <c r="A196" s="13"/>
      <c r="B196" s="36">
        <v>52</v>
      </c>
      <c r="C196" s="36">
        <v>4</v>
      </c>
      <c r="D196" s="37">
        <v>8</v>
      </c>
      <c r="E196" s="117">
        <v>5</v>
      </c>
      <c r="F196" s="33">
        <f>IF(ISBLANK(E196),0,IF(E196=Answers!E196,1,-1))</f>
        <v>1</v>
      </c>
      <c r="G196"/>
      <c r="H196"/>
      <c r="I196"/>
      <c r="J196"/>
      <c r="K196"/>
      <c r="L196"/>
    </row>
    <row r="197" spans="1:12" ht="23.25" customHeight="1">
      <c r="A197" s="13"/>
      <c r="B197" s="36">
        <v>53</v>
      </c>
      <c r="C197" s="36">
        <v>4</v>
      </c>
      <c r="D197" s="37">
        <v>8</v>
      </c>
      <c r="E197" s="117">
        <v>6</v>
      </c>
      <c r="F197" s="33">
        <f>IF(ISBLANK(E197),0,IF(E197=Answers!E197,1,-1))</f>
        <v>1</v>
      </c>
      <c r="G197"/>
      <c r="H197"/>
      <c r="I197"/>
      <c r="J197"/>
      <c r="K197"/>
      <c r="L197"/>
    </row>
    <row r="198" spans="1:12" ht="23.25" customHeight="1">
      <c r="A198" s="13"/>
      <c r="B198" s="36">
        <v>54</v>
      </c>
      <c r="C198" s="36">
        <v>4</v>
      </c>
      <c r="D198" s="37">
        <v>8</v>
      </c>
      <c r="E198" s="117">
        <v>3</v>
      </c>
      <c r="F198" s="33">
        <f>IF(ISBLANK(E198),0,IF(E198=Answers!E198,1,-1))</f>
        <v>1</v>
      </c>
      <c r="G198"/>
      <c r="H198"/>
      <c r="I198"/>
      <c r="J198"/>
      <c r="K198"/>
      <c r="L198"/>
    </row>
    <row r="199" spans="1:12" ht="23.25" customHeight="1">
      <c r="A199" s="13"/>
      <c r="B199" s="36">
        <v>55</v>
      </c>
      <c r="C199" s="36">
        <v>4</v>
      </c>
      <c r="D199" s="37">
        <v>8</v>
      </c>
      <c r="E199" s="117">
        <v>2</v>
      </c>
      <c r="F199" s="33">
        <f>IF(ISBLANK(E199),0,IF(E199=Answers!E199,1,-1))</f>
        <v>1</v>
      </c>
      <c r="G199"/>
      <c r="H199"/>
      <c r="I199"/>
      <c r="J199"/>
      <c r="K199"/>
      <c r="L199"/>
    </row>
    <row r="200" spans="1:12" ht="23.25" customHeight="1">
      <c r="A200" s="13"/>
      <c r="B200" s="36">
        <v>56</v>
      </c>
      <c r="C200" s="36">
        <v>4</v>
      </c>
      <c r="D200" s="37">
        <v>8</v>
      </c>
      <c r="E200" s="117">
        <v>5</v>
      </c>
      <c r="F200" s="33">
        <f>IF(ISBLANK(E200),0,IF(E200=Answers!E200,1,-1))</f>
        <v>1</v>
      </c>
      <c r="G200"/>
      <c r="H200"/>
      <c r="I200"/>
      <c r="J200"/>
      <c r="K200"/>
      <c r="L200"/>
    </row>
    <row r="201" spans="1:12" ht="23.25" customHeight="1">
      <c r="A201" s="13"/>
      <c r="B201" s="36">
        <v>57</v>
      </c>
      <c r="C201" s="36">
        <v>4</v>
      </c>
      <c r="D201" s="37">
        <v>8</v>
      </c>
      <c r="E201" s="117">
        <v>2</v>
      </c>
      <c r="F201" s="33">
        <f>IF(ISBLANK(E201),0,IF(E201=Answers!E201,1,-1))</f>
        <v>1</v>
      </c>
      <c r="G201"/>
      <c r="H201"/>
      <c r="I201"/>
      <c r="J201"/>
      <c r="K201"/>
      <c r="L201"/>
    </row>
    <row r="202" spans="1:12" ht="23.25" customHeight="1">
      <c r="A202" s="13"/>
      <c r="B202" s="36">
        <v>58</v>
      </c>
      <c r="C202" s="36">
        <v>4</v>
      </c>
      <c r="D202" s="37">
        <v>8</v>
      </c>
      <c r="E202" s="117">
        <v>3</v>
      </c>
      <c r="F202" s="33">
        <f>IF(ISBLANK(E202),0,IF(E202=Answers!E202,1,-1))</f>
        <v>1</v>
      </c>
      <c r="G202"/>
      <c r="H202"/>
      <c r="I202"/>
      <c r="J202"/>
      <c r="K202"/>
      <c r="L202"/>
    </row>
    <row r="203" spans="1:12" ht="23.25" customHeight="1">
      <c r="A203" s="13"/>
      <c r="B203" s="36">
        <v>59</v>
      </c>
      <c r="C203" s="36">
        <v>4</v>
      </c>
      <c r="D203" s="37">
        <v>8</v>
      </c>
      <c r="E203" s="117">
        <v>3</v>
      </c>
      <c r="F203" s="33">
        <f>IF(ISBLANK(E203),0,IF(E203=Answers!E203,1,-1))</f>
        <v>1</v>
      </c>
      <c r="G203"/>
      <c r="H203"/>
      <c r="I203"/>
      <c r="J203"/>
      <c r="K203"/>
      <c r="L203"/>
    </row>
    <row r="204" spans="1:12" ht="23.25" customHeight="1">
      <c r="A204" s="13"/>
      <c r="B204" s="36">
        <v>60</v>
      </c>
      <c r="C204" s="36">
        <v>4</v>
      </c>
      <c r="D204" s="37">
        <v>8</v>
      </c>
      <c r="E204" s="117">
        <v>5</v>
      </c>
      <c r="F204" s="33">
        <f>IF(ISBLANK(E204),0,IF(E204=Answers!E204,1,-1))</f>
        <v>1</v>
      </c>
      <c r="G204"/>
      <c r="H204"/>
      <c r="I204"/>
      <c r="J204"/>
      <c r="K204"/>
      <c r="L204"/>
    </row>
    <row r="205" spans="1:12" ht="23.25" customHeight="1">
      <c r="A205" s="13"/>
      <c r="B205" s="36">
        <v>61</v>
      </c>
      <c r="C205" s="36">
        <v>4</v>
      </c>
      <c r="D205" s="37">
        <v>8</v>
      </c>
      <c r="E205" s="117">
        <v>5</v>
      </c>
      <c r="F205" s="33">
        <f>IF(ISBLANK(E205),0,IF(E205=Answers!E205,1,-1))</f>
        <v>1</v>
      </c>
      <c r="G205"/>
      <c r="H205"/>
      <c r="I205"/>
      <c r="J205"/>
      <c r="K205"/>
      <c r="L205"/>
    </row>
    <row r="206" spans="1:12" ht="23.25" customHeight="1">
      <c r="A206" s="13"/>
      <c r="B206" s="36">
        <v>62</v>
      </c>
      <c r="C206" s="36">
        <v>4</v>
      </c>
      <c r="D206" s="37">
        <v>8</v>
      </c>
      <c r="E206" s="117">
        <v>3</v>
      </c>
      <c r="F206" s="33">
        <f>IF(ISBLANK(E206),0,IF(E206=Answers!E206,1,-1))</f>
        <v>1</v>
      </c>
      <c r="G206"/>
      <c r="H206"/>
      <c r="I206"/>
      <c r="J206"/>
      <c r="K206"/>
      <c r="L206"/>
    </row>
    <row r="207" spans="1:12" ht="23.25" customHeight="1">
      <c r="A207" s="13"/>
      <c r="B207" s="36">
        <v>63</v>
      </c>
      <c r="C207" s="36">
        <v>4</v>
      </c>
      <c r="D207" s="37">
        <v>8</v>
      </c>
      <c r="E207" s="117">
        <v>2</v>
      </c>
      <c r="F207" s="33">
        <f>IF(ISBLANK(E207),0,IF(E207=Answers!E207,1,-1))</f>
        <v>1</v>
      </c>
      <c r="G207"/>
      <c r="H207"/>
      <c r="I207"/>
      <c r="J207"/>
      <c r="K207"/>
      <c r="L207"/>
    </row>
    <row r="208" spans="1:12" ht="23.25" customHeight="1">
      <c r="A208" s="13"/>
      <c r="B208" s="36">
        <v>64</v>
      </c>
      <c r="C208" s="36">
        <v>4</v>
      </c>
      <c r="D208" s="37">
        <v>8</v>
      </c>
      <c r="E208" s="117">
        <v>4</v>
      </c>
      <c r="F208" s="33">
        <f>IF(ISBLANK(E208),0,IF(E208=Answers!E208,1,-1))</f>
        <v>1</v>
      </c>
      <c r="G208"/>
      <c r="H208"/>
      <c r="I208"/>
      <c r="J208"/>
      <c r="K208"/>
      <c r="L208"/>
    </row>
    <row r="209" spans="1:12" ht="23.25" customHeight="1">
      <c r="A209" s="13"/>
      <c r="B209" s="36">
        <v>65</v>
      </c>
      <c r="C209" s="36">
        <v>4</v>
      </c>
      <c r="D209" s="37">
        <v>8</v>
      </c>
      <c r="E209" s="117">
        <v>6</v>
      </c>
      <c r="F209" s="33">
        <f>IF(ISBLANK(E209),0,IF(E209=Answers!E209,1,-1))</f>
        <v>1</v>
      </c>
      <c r="G209"/>
      <c r="H209"/>
      <c r="I209"/>
      <c r="J209"/>
      <c r="K209"/>
      <c r="L209"/>
    </row>
    <row r="210" spans="1:12" ht="23.25" customHeight="1">
      <c r="A210" s="13"/>
      <c r="B210" s="36">
        <v>66</v>
      </c>
      <c r="C210" s="36">
        <v>4</v>
      </c>
      <c r="D210" s="37">
        <v>8</v>
      </c>
      <c r="E210" s="117">
        <v>4</v>
      </c>
      <c r="F210" s="33">
        <f>IF(ISBLANK(E210),0,IF(E210=Answers!E210,1,-1))</f>
        <v>1</v>
      </c>
      <c r="G210"/>
      <c r="H210"/>
      <c r="I210"/>
      <c r="J210"/>
      <c r="K210"/>
      <c r="L210"/>
    </row>
    <row r="211" spans="1:12" ht="23.25" customHeight="1">
      <c r="A211" s="13"/>
      <c r="B211" s="36">
        <v>67</v>
      </c>
      <c r="C211" s="36">
        <v>4</v>
      </c>
      <c r="D211" s="37">
        <v>8</v>
      </c>
      <c r="E211" s="117">
        <v>3</v>
      </c>
      <c r="F211" s="33">
        <f>IF(ISBLANK(E211),0,IF(E211=Answers!E211,1,-1))</f>
        <v>1</v>
      </c>
      <c r="G211"/>
      <c r="H211"/>
      <c r="I211"/>
      <c r="J211"/>
      <c r="K211"/>
      <c r="L211"/>
    </row>
    <row r="212" spans="1:12" ht="23.25" customHeight="1">
      <c r="A212" s="13"/>
      <c r="B212" s="36">
        <v>68</v>
      </c>
      <c r="C212" s="36">
        <v>4</v>
      </c>
      <c r="D212" s="37">
        <v>8</v>
      </c>
      <c r="E212" s="117">
        <v>2</v>
      </c>
      <c r="F212" s="33">
        <f>IF(ISBLANK(E212),0,IF(E212=Answers!E212,1,-1))</f>
        <v>1</v>
      </c>
      <c r="G212"/>
      <c r="H212"/>
      <c r="I212"/>
      <c r="J212"/>
      <c r="K212"/>
      <c r="L212"/>
    </row>
    <row r="213" spans="1:12" ht="23.25" customHeight="1">
      <c r="A213" s="13"/>
      <c r="B213" s="36">
        <v>69</v>
      </c>
      <c r="C213" s="36">
        <v>4</v>
      </c>
      <c r="D213" s="37">
        <v>8</v>
      </c>
      <c r="E213" s="117">
        <v>1</v>
      </c>
      <c r="F213" s="33">
        <f>IF(ISBLANK(E213),0,IF(E213=Answers!E213,1,-1))</f>
        <v>1</v>
      </c>
      <c r="G213"/>
      <c r="H213"/>
      <c r="I213"/>
      <c r="J213"/>
      <c r="K213"/>
      <c r="L213"/>
    </row>
    <row r="214" spans="1:12" ht="23.25" customHeight="1">
      <c r="A214" s="13"/>
      <c r="B214" s="36">
        <v>70</v>
      </c>
      <c r="C214" s="36">
        <v>4</v>
      </c>
      <c r="D214" s="37">
        <v>8</v>
      </c>
      <c r="E214" s="117">
        <v>3</v>
      </c>
      <c r="F214" s="33">
        <f>IF(ISBLANK(E214),0,IF(E214=Answers!E214,1,-1))</f>
        <v>1</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K238" s="27"/>
      <c r="L238" s="27"/>
    </row>
    <row r="239" spans="1:12" ht="23.25" customHeight="1">
      <c r="A239" s="13"/>
      <c r="B239" s="36" t="s">
        <v>14</v>
      </c>
      <c r="C239" s="36">
        <v>5</v>
      </c>
      <c r="D239" s="37">
        <v>0</v>
      </c>
      <c r="E239" s="158">
        <v>20</v>
      </c>
      <c r="F239" s="33">
        <f>IF(ISBLANK(E239),0,IF(E239=Answers!E239,1,-1))</f>
        <v>1</v>
      </c>
      <c r="G239" s="159" t="s">
        <v>288</v>
      </c>
      <c r="H239" s="27" t="str">
        <f>G239</f>
        <v>L24</v>
      </c>
      <c r="I239" s="27" cm="1">
        <f t="array" aca="1" ref="I239" ca="1">SUM(_xlfn.XLOOKUP(_xlfn.TOCOL(OFFSET(INDIRECT("'Birnam Forest'!"&amp;H239),-2,-2,5,5)),'Birnam Forest'!$AK$8:$AK$14,'Birnam Forest'!AM8:$AM$14,0))</f>
        <v>13</v>
      </c>
      <c r="J239" s="20"/>
      <c r="K239" s="27"/>
      <c r="L239" s="27"/>
    </row>
    <row r="240" spans="1:12" ht="15" customHeight="1">
      <c r="A240" s="13"/>
      <c r="B240" s="20"/>
      <c r="C240" s="20"/>
      <c r="D240" s="20"/>
      <c r="E240" s="32"/>
      <c r="F240" s="18"/>
      <c r="H240" s="26">
        <f ca="1">I239</f>
        <v>13</v>
      </c>
      <c r="I240" s="27"/>
      <c r="J240" s="29"/>
      <c r="K240" s="27"/>
      <c r="L240" s="27"/>
    </row>
    <row r="241" spans="1:12" ht="23.25" customHeight="1">
      <c r="A241" s="13"/>
      <c r="B241" s="36">
        <v>71</v>
      </c>
      <c r="C241" s="36">
        <v>5</v>
      </c>
      <c r="D241" s="37">
        <v>9</v>
      </c>
      <c r="E241" s="158">
        <v>4</v>
      </c>
      <c r="F241" s="33">
        <f>IF(ISBLANK(E241),0,IF(E241=Answers!E241,1,-1))</f>
        <v>1</v>
      </c>
      <c r="G241" s="159" t="s">
        <v>289</v>
      </c>
      <c r="H241" s="27">
        <f t="dataTable" ref="H241:H260" dt2D="0" dtr="0" r1="H239" ca="1"/>
        <v>12</v>
      </c>
      <c r="I241" s="27"/>
      <c r="J241" s="20"/>
      <c r="K241" s="27"/>
      <c r="L241" s="27"/>
    </row>
    <row r="242" spans="1:12" ht="23.25" customHeight="1">
      <c r="A242" s="13"/>
      <c r="B242" s="36">
        <v>72</v>
      </c>
      <c r="C242" s="36">
        <v>5</v>
      </c>
      <c r="D242" s="37">
        <v>9</v>
      </c>
      <c r="E242" s="158">
        <v>22</v>
      </c>
      <c r="F242" s="33">
        <f>IF(ISBLANK(E242),0,IF(E242=Answers!E242,1,-1))</f>
        <v>1</v>
      </c>
      <c r="G242" s="159" t="s">
        <v>290</v>
      </c>
      <c r="H242" s="27">
        <v>22</v>
      </c>
      <c r="I242" s="27"/>
      <c r="J242" s="20"/>
      <c r="K242" s="27"/>
      <c r="L242" s="27"/>
    </row>
    <row r="243" spans="1:12" ht="23.25" customHeight="1">
      <c r="A243" s="13"/>
      <c r="B243" s="36">
        <v>73</v>
      </c>
      <c r="C243" s="36">
        <v>5</v>
      </c>
      <c r="D243" s="37">
        <v>9</v>
      </c>
      <c r="E243" s="158">
        <v>20</v>
      </c>
      <c r="F243" s="33">
        <f>IF(ISBLANK(E243),0,IF(E243=Answers!E243,1,-1))</f>
        <v>1</v>
      </c>
      <c r="G243" s="159" t="s">
        <v>291</v>
      </c>
      <c r="H243" s="27">
        <v>20</v>
      </c>
      <c r="I243" s="27"/>
      <c r="J243" s="20"/>
      <c r="K243" s="27"/>
      <c r="L243" s="27"/>
    </row>
    <row r="244" spans="1:12" ht="23.25" customHeight="1">
      <c r="A244" s="13"/>
      <c r="B244" s="36">
        <v>74</v>
      </c>
      <c r="C244" s="36">
        <v>5</v>
      </c>
      <c r="D244" s="37">
        <v>9</v>
      </c>
      <c r="E244" s="158">
        <v>0</v>
      </c>
      <c r="F244" s="33">
        <f>IF(ISBLANK(E244),0,IF(E244=Answers!E244,1,-1))</f>
        <v>1</v>
      </c>
      <c r="G244" s="159" t="s">
        <v>292</v>
      </c>
      <c r="H244" s="27">
        <v>0</v>
      </c>
      <c r="I244" s="27"/>
      <c r="J244" s="20"/>
      <c r="K244" s="27"/>
      <c r="L244" s="27"/>
    </row>
    <row r="245" spans="1:12" ht="23.25" customHeight="1">
      <c r="A245" s="13"/>
      <c r="B245" s="36">
        <v>75</v>
      </c>
      <c r="C245" s="36">
        <v>5</v>
      </c>
      <c r="D245" s="37">
        <v>9</v>
      </c>
      <c r="E245" s="158">
        <v>15</v>
      </c>
      <c r="F245" s="33">
        <f>IF(ISBLANK(E245),0,IF(E245=Answers!E245,1,-1))</f>
        <v>1</v>
      </c>
      <c r="G245" s="159" t="s">
        <v>293</v>
      </c>
      <c r="H245" s="27">
        <v>21</v>
      </c>
      <c r="I245" s="27"/>
      <c r="J245" s="20"/>
      <c r="K245" s="27"/>
      <c r="L245" s="27"/>
    </row>
    <row r="246" spans="1:12" ht="23.25" customHeight="1">
      <c r="A246" s="13"/>
      <c r="B246" s="36">
        <v>76</v>
      </c>
      <c r="C246" s="36">
        <v>5</v>
      </c>
      <c r="D246" s="37">
        <v>9</v>
      </c>
      <c r="E246" s="158">
        <v>19</v>
      </c>
      <c r="F246" s="33">
        <f>IF(ISBLANK(E246),0,IF(E246=Answers!E246,1,-1))</f>
        <v>1</v>
      </c>
      <c r="G246" s="159" t="s">
        <v>294</v>
      </c>
      <c r="H246" s="27">
        <v>14</v>
      </c>
      <c r="I246" s="27"/>
      <c r="J246" s="20"/>
      <c r="K246" s="27"/>
      <c r="L246" s="27"/>
    </row>
    <row r="247" spans="1:12" ht="23.25" customHeight="1">
      <c r="A247" s="13"/>
      <c r="B247" s="36">
        <v>77</v>
      </c>
      <c r="C247" s="36">
        <v>5</v>
      </c>
      <c r="D247" s="37">
        <v>9</v>
      </c>
      <c r="E247" s="158">
        <v>14</v>
      </c>
      <c r="F247" s="33">
        <f>IF(ISBLANK(E247),0,IF(E247=Answers!E247,1,-1))</f>
        <v>1</v>
      </c>
      <c r="G247" s="159" t="s">
        <v>295</v>
      </c>
      <c r="H247" s="27">
        <v>9</v>
      </c>
      <c r="I247" s="27"/>
      <c r="J247" s="20"/>
      <c r="K247" s="27"/>
      <c r="L247" s="27"/>
    </row>
    <row r="248" spans="1:12" ht="23.25" customHeight="1">
      <c r="A248" s="13"/>
      <c r="B248" s="36">
        <v>78</v>
      </c>
      <c r="C248" s="36">
        <v>5</v>
      </c>
      <c r="D248" s="37">
        <v>9</v>
      </c>
      <c r="E248" s="158">
        <v>16</v>
      </c>
      <c r="F248" s="33">
        <f>IF(ISBLANK(E248),0,IF(E248=Answers!E248,1,-1))</f>
        <v>1</v>
      </c>
      <c r="G248" s="159" t="s">
        <v>296</v>
      </c>
      <c r="H248" s="27">
        <v>16</v>
      </c>
      <c r="I248" s="27"/>
      <c r="J248" s="20"/>
      <c r="K248" s="27"/>
      <c r="L248" s="27"/>
    </row>
    <row r="249" spans="1:12" ht="23.25" customHeight="1">
      <c r="A249" s="13"/>
      <c r="B249" s="36">
        <v>79</v>
      </c>
      <c r="C249" s="36">
        <v>5</v>
      </c>
      <c r="D249" s="37">
        <v>9</v>
      </c>
      <c r="E249" s="158">
        <v>7</v>
      </c>
      <c r="F249" s="33">
        <f>IF(ISBLANK(E249),0,IF(E249=Answers!E249,1,-1))</f>
        <v>1</v>
      </c>
      <c r="G249" s="159" t="s">
        <v>297</v>
      </c>
      <c r="H249" s="27">
        <v>3</v>
      </c>
      <c r="I249" s="27"/>
      <c r="J249" s="20"/>
      <c r="K249" s="27"/>
      <c r="L249" s="27"/>
    </row>
    <row r="250" spans="1:12" ht="23.25" customHeight="1">
      <c r="A250" s="13"/>
      <c r="B250" s="36">
        <v>80</v>
      </c>
      <c r="C250" s="36">
        <v>5</v>
      </c>
      <c r="D250" s="37">
        <v>9</v>
      </c>
      <c r="E250" s="158">
        <v>22</v>
      </c>
      <c r="F250" s="33">
        <f>IF(ISBLANK(E250),0,IF(E250=Answers!E250,1,-1))</f>
        <v>1</v>
      </c>
      <c r="G250" s="159" t="s">
        <v>298</v>
      </c>
      <c r="H250" s="27">
        <v>16</v>
      </c>
      <c r="I250" s="27"/>
      <c r="J250" s="20"/>
      <c r="K250" s="27"/>
      <c r="L250" s="27"/>
    </row>
    <row r="251" spans="1:12" ht="23.25" customHeight="1">
      <c r="A251" s="13"/>
      <c r="B251" s="36">
        <v>81</v>
      </c>
      <c r="C251" s="36">
        <v>5</v>
      </c>
      <c r="D251" s="37">
        <v>9</v>
      </c>
      <c r="E251" s="158">
        <v>8</v>
      </c>
      <c r="F251" s="33">
        <f>IF(ISBLANK(E251),0,IF(E251=Answers!E251,1,-1))</f>
        <v>1</v>
      </c>
      <c r="G251" s="159" t="s">
        <v>299</v>
      </c>
      <c r="H251" s="27">
        <v>12</v>
      </c>
      <c r="I251" s="27"/>
      <c r="J251" s="20"/>
      <c r="K251" s="27"/>
      <c r="L251" s="27"/>
    </row>
    <row r="252" spans="1:12" ht="23.25" customHeight="1">
      <c r="A252" s="13"/>
      <c r="B252" s="36">
        <v>82</v>
      </c>
      <c r="C252" s="36">
        <v>5</v>
      </c>
      <c r="D252" s="37">
        <v>9</v>
      </c>
      <c r="E252" s="158">
        <v>4</v>
      </c>
      <c r="F252" s="33">
        <f>IF(ISBLANK(E252),0,IF(E252=Answers!E252,1,-1))</f>
        <v>1</v>
      </c>
      <c r="G252" s="159" t="s">
        <v>300</v>
      </c>
      <c r="H252" s="27">
        <v>4</v>
      </c>
      <c r="I252" s="27"/>
      <c r="J252" s="20"/>
      <c r="K252" s="27"/>
      <c r="L252" s="27"/>
    </row>
    <row r="253" spans="1:12" ht="23.25" customHeight="1">
      <c r="A253" s="13"/>
      <c r="B253" s="36">
        <v>83</v>
      </c>
      <c r="C253" s="36">
        <v>5</v>
      </c>
      <c r="D253" s="37">
        <v>9</v>
      </c>
      <c r="E253" s="158">
        <v>16</v>
      </c>
      <c r="F253" s="33">
        <f>IF(ISBLANK(E253),0,IF(E253=Answers!E253,1,-1))</f>
        <v>1</v>
      </c>
      <c r="G253" s="159" t="s">
        <v>301</v>
      </c>
      <c r="H253" s="27">
        <v>12</v>
      </c>
      <c r="I253" s="27"/>
      <c r="J253" s="20"/>
      <c r="K253" s="27"/>
      <c r="L253" s="27"/>
    </row>
    <row r="254" spans="1:12" ht="23.25" customHeight="1">
      <c r="A254" s="13"/>
      <c r="B254" s="36">
        <v>84</v>
      </c>
      <c r="C254" s="36">
        <v>5</v>
      </c>
      <c r="D254" s="37">
        <v>9</v>
      </c>
      <c r="E254" s="158">
        <v>0</v>
      </c>
      <c r="F254" s="33">
        <f>IF(ISBLANK(E254),0,IF(E254=Answers!E254,1,-1))</f>
        <v>1</v>
      </c>
      <c r="G254" s="159" t="s">
        <v>302</v>
      </c>
      <c r="H254" s="27">
        <v>0</v>
      </c>
      <c r="I254" s="27"/>
      <c r="J254" s="20"/>
      <c r="K254" s="27"/>
      <c r="L254" s="27"/>
    </row>
    <row r="255" spans="1:12" ht="23.25" customHeight="1">
      <c r="A255" s="13"/>
      <c r="B255" s="36">
        <v>85</v>
      </c>
      <c r="C255" s="36">
        <v>5</v>
      </c>
      <c r="D255" s="37">
        <v>9</v>
      </c>
      <c r="E255" s="158">
        <v>16</v>
      </c>
      <c r="F255" s="33">
        <f>IF(ISBLANK(E255),0,IF(E255=Answers!E255,1,-1))</f>
        <v>1</v>
      </c>
      <c r="G255" s="159" t="s">
        <v>303</v>
      </c>
      <c r="H255" s="27">
        <v>14</v>
      </c>
      <c r="I255" s="27"/>
      <c r="J255" s="20"/>
      <c r="K255" s="27"/>
      <c r="L255" s="27"/>
    </row>
    <row r="256" spans="1:12" ht="23.25" customHeight="1">
      <c r="A256" s="13"/>
      <c r="B256" s="36">
        <v>86</v>
      </c>
      <c r="C256" s="36">
        <v>5</v>
      </c>
      <c r="D256" s="37">
        <v>9</v>
      </c>
      <c r="E256" s="158">
        <v>26</v>
      </c>
      <c r="F256" s="33">
        <f>IF(ISBLANK(E256),0,IF(E256=Answers!E256,1,-1))</f>
        <v>1</v>
      </c>
      <c r="G256" s="159" t="s">
        <v>304</v>
      </c>
      <c r="H256" s="27">
        <v>23</v>
      </c>
      <c r="I256" s="27"/>
      <c r="J256" s="20"/>
      <c r="K256" s="27"/>
      <c r="L256" s="27"/>
    </row>
    <row r="257" spans="1:12" ht="23.25" customHeight="1">
      <c r="A257" s="13"/>
      <c r="B257" s="36">
        <v>87</v>
      </c>
      <c r="C257" s="36">
        <v>5</v>
      </c>
      <c r="D257" s="37">
        <v>9</v>
      </c>
      <c r="E257" s="158">
        <v>6</v>
      </c>
      <c r="F257" s="33">
        <f>IF(ISBLANK(E257),0,IF(E257=Answers!E257,1,-1))</f>
        <v>1</v>
      </c>
      <c r="G257" s="159" t="s">
        <v>305</v>
      </c>
      <c r="H257" s="27">
        <v>0</v>
      </c>
      <c r="I257" s="27"/>
      <c r="J257" s="20"/>
      <c r="K257" s="27"/>
      <c r="L257" s="27"/>
    </row>
    <row r="258" spans="1:12" ht="23.25" customHeight="1">
      <c r="A258" s="13"/>
      <c r="B258" s="36">
        <v>88</v>
      </c>
      <c r="C258" s="36">
        <v>5</v>
      </c>
      <c r="D258" s="37">
        <v>9</v>
      </c>
      <c r="E258" s="158">
        <v>11</v>
      </c>
      <c r="F258" s="33">
        <f>IF(ISBLANK(E258),0,IF(E258=Answers!E258,1,-1))</f>
        <v>1</v>
      </c>
      <c r="G258" s="159" t="s">
        <v>306</v>
      </c>
      <c r="H258" s="27">
        <v>15</v>
      </c>
      <c r="I258" s="27"/>
      <c r="J258" s="20"/>
      <c r="K258" s="27"/>
      <c r="L258" s="27"/>
    </row>
    <row r="259" spans="1:12" ht="23.25" customHeight="1">
      <c r="A259" s="13"/>
      <c r="B259" s="36">
        <v>89</v>
      </c>
      <c r="C259" s="36">
        <v>5</v>
      </c>
      <c r="D259" s="37">
        <v>9</v>
      </c>
      <c r="E259" s="158">
        <v>24</v>
      </c>
      <c r="F259" s="33">
        <f>IF(ISBLANK(E259),0,IF(E259=Answers!E259,1,-1))</f>
        <v>1</v>
      </c>
      <c r="G259" s="159" t="s">
        <v>307</v>
      </c>
      <c r="H259" s="27">
        <v>24</v>
      </c>
      <c r="I259" s="27"/>
      <c r="J259" s="20"/>
      <c r="K259" s="27"/>
      <c r="L259" s="27"/>
    </row>
    <row r="260" spans="1:12" ht="23.25" customHeight="1">
      <c r="A260" s="13"/>
      <c r="B260" s="36">
        <v>90</v>
      </c>
      <c r="C260" s="36">
        <v>5</v>
      </c>
      <c r="D260" s="37">
        <v>9</v>
      </c>
      <c r="E260" s="158">
        <v>12</v>
      </c>
      <c r="F260" s="33">
        <f>IF(ISBLANK(E260),0,IF(E260=Answers!E260,1,-1))</f>
        <v>1</v>
      </c>
      <c r="G260" s="159" t="s">
        <v>308</v>
      </c>
      <c r="H260" s="27">
        <v>18</v>
      </c>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ht="15" customHeight="1">
      <c r="A263" s="13"/>
      <c r="B263" s="27"/>
      <c r="C263" s="27"/>
      <c r="D263" s="27"/>
      <c r="E263" s="27"/>
      <c r="F263" s="30"/>
      <c r="G263" s="27"/>
      <c r="H263" s="27"/>
      <c r="I263" s="27"/>
      <c r="J263" s="29"/>
      <c r="K263" s="27"/>
      <c r="L263" s="27"/>
    </row>
    <row r="264" spans="1:12" ht="15" customHeight="1">
      <c r="A264" s="13"/>
      <c r="B264" s="27"/>
      <c r="C264" s="27"/>
      <c r="D264" s="27"/>
      <c r="E264" s="27"/>
      <c r="F264" s="30"/>
      <c r="G264" s="27"/>
      <c r="H264" s="27"/>
      <c r="I264" s="27"/>
      <c r="J264" s="29"/>
      <c r="K264" s="27"/>
      <c r="L264" s="27"/>
    </row>
    <row r="265" spans="1:12" ht="15" customHeight="1">
      <c r="A265" s="13"/>
      <c r="B265" s="27"/>
      <c r="C265" s="27"/>
      <c r="D265" s="27"/>
      <c r="E265" s="27"/>
      <c r="F265" s="30"/>
      <c r="G265" s="27"/>
      <c r="H265" s="27"/>
      <c r="I265" s="27"/>
      <c r="J265" s="29"/>
      <c r="K265" s="27"/>
      <c r="L265" s="27"/>
    </row>
    <row r="266" spans="1:12" ht="15" customHeight="1">
      <c r="A266" s="13"/>
      <c r="B266" s="27"/>
      <c r="C266" s="27"/>
      <c r="D266" s="27"/>
      <c r="E266" s="27"/>
      <c r="F266" s="30"/>
      <c r="G266" s="27"/>
      <c r="H266" s="27"/>
      <c r="I266" s="27"/>
      <c r="J266" s="29"/>
      <c r="K266" s="27"/>
      <c r="L266" s="27"/>
    </row>
    <row r="267" spans="1:12" ht="15" customHeight="1">
      <c r="A267" s="13"/>
      <c r="B267" s="27"/>
      <c r="C267" s="27"/>
      <c r="D267" s="27"/>
      <c r="E267" s="27"/>
      <c r="F267" s="30"/>
      <c r="G267" s="27"/>
      <c r="H267" s="27"/>
      <c r="I267" s="27"/>
      <c r="J267" s="29"/>
      <c r="K267" s="27"/>
      <c r="L267" s="27"/>
    </row>
    <row r="268" spans="1:12" ht="15" customHeight="1">
      <c r="A268" s="13"/>
      <c r="B268" s="27"/>
      <c r="C268" s="27"/>
      <c r="D268" s="27"/>
      <c r="E268" s="27"/>
      <c r="F268" s="30"/>
      <c r="G268" s="27"/>
      <c r="H268" s="27"/>
      <c r="I268" s="27"/>
      <c r="J268" s="29"/>
      <c r="K268" s="27"/>
      <c r="L268" s="27"/>
    </row>
    <row r="269" spans="1:12" ht="15" customHeight="1">
      <c r="A269" s="13"/>
      <c r="B269" s="27"/>
      <c r="C269" s="27"/>
      <c r="D269" s="27"/>
      <c r="E269" s="27"/>
      <c r="F269" s="30"/>
      <c r="G269" s="27"/>
      <c r="H269" s="27"/>
      <c r="I269" s="27"/>
      <c r="J269" s="29"/>
      <c r="K269" s="27"/>
      <c r="L269" s="27"/>
    </row>
    <row r="270" spans="1:12" ht="15" customHeight="1">
      <c r="A270" s="13"/>
      <c r="B270" s="27"/>
      <c r="C270" s="27"/>
      <c r="D270" s="27"/>
      <c r="E270" s="27"/>
      <c r="F270" s="30"/>
      <c r="G270" s="27"/>
      <c r="H270" s="27"/>
      <c r="I270" s="27"/>
      <c r="J270" s="29"/>
      <c r="K270" s="27"/>
      <c r="L270" s="27"/>
    </row>
    <row r="271" spans="1:12" ht="15" customHeight="1">
      <c r="A271" s="13"/>
      <c r="B271" s="27"/>
      <c r="C271" s="27"/>
      <c r="D271" s="27"/>
      <c r="E271" s="27"/>
      <c r="F271" s="30"/>
      <c r="G271" s="27"/>
      <c r="H271" s="27"/>
      <c r="I271" s="27"/>
      <c r="J271" s="29"/>
      <c r="K271" s="27"/>
      <c r="L271" s="27"/>
    </row>
    <row r="272" spans="1:12" ht="15" customHeight="1">
      <c r="A272" s="13"/>
      <c r="B272" s="27"/>
      <c r="C272" s="27"/>
      <c r="D272" s="27"/>
      <c r="E272" s="27"/>
      <c r="F272" s="30"/>
      <c r="G272" s="27"/>
      <c r="H272" s="27"/>
      <c r="I272" s="27"/>
      <c r="J272" s="29"/>
      <c r="K272" s="27"/>
      <c r="L272" s="27"/>
    </row>
    <row r="273" spans="1:12" ht="15" customHeight="1">
      <c r="A273" s="13"/>
      <c r="B273" s="27"/>
      <c r="C273" s="27"/>
      <c r="D273" s="27"/>
      <c r="E273" s="27"/>
      <c r="F273" s="30"/>
      <c r="G273" s="27"/>
      <c r="H273" s="27"/>
      <c r="I273" s="27"/>
      <c r="J273" s="29"/>
      <c r="K273" s="27"/>
      <c r="L273" s="27"/>
    </row>
    <row r="274" spans="1:12" ht="15" customHeight="1">
      <c r="A274" s="13"/>
      <c r="B274" s="27"/>
      <c r="C274" s="27"/>
      <c r="D274" s="27"/>
      <c r="E274" s="27"/>
      <c r="F274" s="30"/>
      <c r="G274" s="27"/>
      <c r="H274" s="27"/>
      <c r="I274" s="27"/>
      <c r="J274" s="29"/>
      <c r="K274" s="27"/>
      <c r="L274" s="27"/>
    </row>
    <row r="275" spans="1:12" ht="15" customHeight="1">
      <c r="A275" s="13"/>
      <c r="B275" s="27"/>
      <c r="C275" s="27"/>
      <c r="D275" s="27"/>
      <c r="E275" s="27"/>
      <c r="F275" s="30"/>
      <c r="G275" s="27"/>
      <c r="H275" s="27"/>
      <c r="I275" s="27"/>
      <c r="J275" s="29"/>
      <c r="K275" s="27"/>
      <c r="L275" s="27"/>
    </row>
    <row r="276" spans="1:12" ht="15" customHeight="1">
      <c r="A276" s="13"/>
      <c r="B276" s="27"/>
      <c r="C276" s="27"/>
      <c r="D276" s="27"/>
      <c r="E276" s="27"/>
      <c r="F276" s="30"/>
      <c r="G276" s="27"/>
      <c r="H276" s="27"/>
      <c r="I276" s="27"/>
      <c r="J276" s="29"/>
      <c r="K276" s="27"/>
      <c r="L276" s="27"/>
    </row>
    <row r="277" spans="1:12">
      <c r="B277" s="191" t="s">
        <v>22</v>
      </c>
      <c r="C277" s="192"/>
      <c r="D277" s="192"/>
      <c r="E277" s="192"/>
      <c r="F277" s="192"/>
      <c r="G277" s="192"/>
      <c r="H277" s="192"/>
      <c r="I277" s="192"/>
      <c r="J277" s="192"/>
      <c r="K277" s="192"/>
      <c r="L277" s="192"/>
    </row>
    <row r="278" spans="1:12">
      <c r="B278" s="182" t="s">
        <v>317</v>
      </c>
      <c r="C278" s="183"/>
      <c r="D278" s="183"/>
      <c r="E278" s="183"/>
      <c r="F278" s="183"/>
      <c r="G278" s="183"/>
      <c r="H278" s="183"/>
      <c r="I278" s="183"/>
      <c r="J278" s="183"/>
      <c r="K278" s="183"/>
      <c r="L278" s="184"/>
    </row>
    <row r="279" spans="1:12">
      <c r="B279" s="185"/>
      <c r="C279" s="186"/>
      <c r="D279" s="186"/>
      <c r="E279" s="186"/>
      <c r="F279" s="186"/>
      <c r="G279" s="186"/>
      <c r="H279" s="186"/>
      <c r="I279" s="186"/>
      <c r="J279" s="186"/>
      <c r="K279" s="186"/>
      <c r="L279" s="187"/>
    </row>
    <row r="280" spans="1:12">
      <c r="B280" s="185"/>
      <c r="C280" s="186"/>
      <c r="D280" s="186"/>
      <c r="E280" s="186"/>
      <c r="F280" s="186"/>
      <c r="G280" s="186"/>
      <c r="H280" s="186"/>
      <c r="I280" s="186"/>
      <c r="J280" s="186"/>
      <c r="K280" s="186"/>
      <c r="L280" s="187"/>
    </row>
    <row r="281" spans="1:12">
      <c r="B281" s="185"/>
      <c r="C281" s="186"/>
      <c r="D281" s="186"/>
      <c r="E281" s="186"/>
      <c r="F281" s="186"/>
      <c r="G281" s="186"/>
      <c r="H281" s="186"/>
      <c r="I281" s="186"/>
      <c r="J281" s="186"/>
      <c r="K281" s="186"/>
      <c r="L281" s="187"/>
    </row>
    <row r="282" spans="1:12">
      <c r="B282" s="185"/>
      <c r="C282" s="186"/>
      <c r="D282" s="186"/>
      <c r="E282" s="186"/>
      <c r="F282" s="186"/>
      <c r="G282" s="186"/>
      <c r="H282" s="186"/>
      <c r="I282" s="186"/>
      <c r="J282" s="186"/>
      <c r="K282" s="186"/>
      <c r="L282" s="187"/>
    </row>
    <row r="283" spans="1:12">
      <c r="B283" s="185"/>
      <c r="C283" s="186"/>
      <c r="D283" s="186"/>
      <c r="E283" s="186"/>
      <c r="F283" s="186"/>
      <c r="G283" s="186"/>
      <c r="H283" s="186"/>
      <c r="I283" s="186"/>
      <c r="J283" s="186"/>
      <c r="K283" s="186"/>
      <c r="L283" s="187"/>
    </row>
    <row r="284" spans="1:12">
      <c r="B284" s="185"/>
      <c r="C284" s="186"/>
      <c r="D284" s="186"/>
      <c r="E284" s="186"/>
      <c r="F284" s="186"/>
      <c r="G284" s="186"/>
      <c r="H284" s="186"/>
      <c r="I284" s="186"/>
      <c r="J284" s="186"/>
      <c r="K284" s="186"/>
      <c r="L284" s="187"/>
    </row>
    <row r="285" spans="1:12">
      <c r="B285" s="188"/>
      <c r="C285" s="189"/>
      <c r="D285" s="189"/>
      <c r="E285" s="189"/>
      <c r="F285" s="189"/>
      <c r="G285" s="189"/>
      <c r="H285" s="189"/>
      <c r="I285" s="189"/>
      <c r="J285" s="189"/>
      <c r="K285" s="189"/>
      <c r="L285" s="190"/>
    </row>
  </sheetData>
  <mergeCells count="24">
    <mergeCell ref="B30:L30"/>
    <mergeCell ref="B2:L2"/>
    <mergeCell ref="B4:L4"/>
    <mergeCell ref="B6:I6"/>
    <mergeCell ref="K6:L6"/>
    <mergeCell ref="B7:I14"/>
    <mergeCell ref="B16:L16"/>
    <mergeCell ref="B17:L19"/>
    <mergeCell ref="B21:L21"/>
    <mergeCell ref="G26:L26"/>
    <mergeCell ref="G27:L27"/>
    <mergeCell ref="G28:L28"/>
    <mergeCell ref="B278:L285"/>
    <mergeCell ref="K32:L32"/>
    <mergeCell ref="K33:L36"/>
    <mergeCell ref="G45:H45"/>
    <mergeCell ref="I63:J64"/>
    <mergeCell ref="K63:L64"/>
    <mergeCell ref="H75:K75"/>
    <mergeCell ref="B100:L100"/>
    <mergeCell ref="B101:L107"/>
    <mergeCell ref="B109:L109"/>
    <mergeCell ref="B118:C119"/>
    <mergeCell ref="B277:L277"/>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D64" sqref="D64"/>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91" t="s">
        <v>54</v>
      </c>
      <c r="C2" s="192"/>
      <c r="D2" s="192"/>
      <c r="E2" s="192"/>
      <c r="F2" s="192"/>
      <c r="G2" s="192"/>
      <c r="H2" s="192"/>
    </row>
    <row r="3" spans="2:8">
      <c r="B3" s="177" t="s">
        <v>57</v>
      </c>
      <c r="C3" s="177" t="s">
        <v>31</v>
      </c>
      <c r="D3" s="177" t="s">
        <v>32</v>
      </c>
      <c r="E3" s="177" t="s">
        <v>52</v>
      </c>
      <c r="F3" s="177" t="s">
        <v>325</v>
      </c>
      <c r="G3" s="177" t="s">
        <v>326</v>
      </c>
      <c r="H3" s="177"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91" t="s">
        <v>53</v>
      </c>
      <c r="C18" s="192"/>
      <c r="D18" s="192"/>
      <c r="E18" s="192"/>
      <c r="F18" s="192"/>
      <c r="G18" s="192"/>
      <c r="H18" s="192"/>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XFC69"/>
  <sheetViews>
    <sheetView showGridLines="0" topLeftCell="N24" zoomScale="115" zoomScaleNormal="115" workbookViewId="0">
      <selection activeCell="W28" sqref="W28"/>
    </sheetView>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3" width="9.109375" hidden="1"/>
    <col min="16384" max="16384" width="5.109375" customWidth="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t="s">
        <v>356</v>
      </c>
      <c r="V27" s="105"/>
      <c r="W27" s="105"/>
      <c r="X27" s="105"/>
      <c r="Y27" s="181">
        <f ca="1">COUNTIFS(_xlfn.ANCHORARRAY(Y28),2)</f>
        <v>3</v>
      </c>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t="str" cm="1">
        <f t="array" aca="1" ref="U28:U32" ca="1">_xlfn.TEXTSPLIT(INDIRECT(U27),,", ")</f>
        <v>🔥</v>
      </c>
      <c r="V28" s="105" t="str" cm="1">
        <f t="array" aca="1" ref="V28:V34" ca="1">_xlfn.TEXTSPLIT(OFFSET(INDIRECT(U27),0,1),,", ")</f>
        <v>🦷</v>
      </c>
      <c r="W28" s="105" t="str" cm="1">
        <f t="array" aca="1" ref="W28:W33" ca="1">_xlfn.TEXTSPLIT(OFFSET(INDIRECT(U27),0,2),,", ")</f>
        <v>🩸</v>
      </c>
      <c r="X28" s="105" t="str" cm="1">
        <f t="array" aca="1" ref="X28:X40" ca="1">_xlfn.UNIQUE(_xlfn.VSTACK(_xlfn.ANCHORARRAY(U28),_xlfn.ANCHORARRAY(V28),_xlfn.ANCHORARRAY(W28)))</f>
        <v>🔥</v>
      </c>
      <c r="Y28" cm="1">
        <f t="array" aca="1" ref="Y28:Y40" ca="1">_xlfn.BYROW(_xlfn.ANCHORARRAY(X28),_xlfn.LAMBDA(_xlpm.r,COUNTIFS(_xlfn.ANCHORARRAY(U28),_xlfn.TAKE(_xlpm.r,1,1))+COUNTIFS(_xlfn.ANCHORARRAY(V28),_xlfn.TAKE(_xlpm.r,1,1))+COUNTIFS(_xlfn.ANCHORARRAY(W28),_xlfn.TAKE(_xlpm.r,1,1))))</f>
        <v>1</v>
      </c>
      <c r="Z28" s="103"/>
    </row>
    <row r="29" spans="1:26" ht="23.4">
      <c r="A29" s="105"/>
      <c r="B29" s="105"/>
      <c r="C29" s="105"/>
      <c r="D29" s="105"/>
      <c r="E29" s="105"/>
      <c r="F29" s="105"/>
      <c r="G29" s="105">
        <f ca="1">Y27</f>
        <v>3</v>
      </c>
      <c r="H29" s="105"/>
      <c r="I29" s="105"/>
      <c r="J29" s="105"/>
      <c r="K29" s="105"/>
      <c r="L29" s="102"/>
      <c r="M29" s="135"/>
      <c r="N29" s="136"/>
      <c r="O29" s="136"/>
      <c r="P29" s="136"/>
      <c r="Q29" s="102"/>
      <c r="R29" s="105"/>
      <c r="S29" s="105"/>
      <c r="T29" s="105"/>
      <c r="U29" s="105" t="str">
        <f ca="1"/>
        <v>🦉</v>
      </c>
      <c r="V29" s="105" t="str">
        <f ca="1"/>
        <v>🦉</v>
      </c>
      <c r="W29" s="105" t="str">
        <f ca="1"/>
        <v>🐸</v>
      </c>
      <c r="X29" s="105" t="str">
        <f ca="1"/>
        <v>🦉</v>
      </c>
      <c r="Y29">
        <f ca="1"/>
        <v>2</v>
      </c>
      <c r="Z29" s="103"/>
    </row>
    <row r="30" spans="1:26" ht="23.4">
      <c r="A30" s="105"/>
      <c r="B30" s="105"/>
      <c r="C30" s="105"/>
      <c r="D30" s="105"/>
      <c r="E30" s="105"/>
      <c r="F30" s="105" t="s">
        <v>356</v>
      </c>
      <c r="G30" s="105">
        <f t="dataTable" ref="G30:G49" dt2D="0" dtr="0" r1="U27" ca="1"/>
        <v>3</v>
      </c>
      <c r="H30" s="105"/>
      <c r="I30" s="105"/>
      <c r="J30" s="105"/>
      <c r="K30" s="105"/>
      <c r="L30" s="102"/>
      <c r="M30" s="134">
        <v>51</v>
      </c>
      <c r="N30" s="127" t="s">
        <v>206</v>
      </c>
      <c r="O30" s="133" t="s">
        <v>205</v>
      </c>
      <c r="P30" s="129" t="s">
        <v>207</v>
      </c>
      <c r="Q30" s="102"/>
      <c r="R30" s="105"/>
      <c r="S30" s="105"/>
      <c r="T30" s="105"/>
      <c r="U30" s="105" t="str">
        <f ca="1"/>
        <v>🕸</v>
      </c>
      <c r="V30" s="105" t="str">
        <f ca="1"/>
        <v>🦅</v>
      </c>
      <c r="W30" s="105" t="str">
        <f ca="1"/>
        <v>🦷</v>
      </c>
      <c r="X30" s="105" t="str">
        <f ca="1"/>
        <v>🕸</v>
      </c>
      <c r="Y30">
        <f ca="1"/>
        <v>1</v>
      </c>
      <c r="Z30" s="103"/>
    </row>
    <row r="31" spans="1:26" ht="23.4">
      <c r="A31" s="105"/>
      <c r="B31" s="105"/>
      <c r="C31" s="105"/>
      <c r="D31" s="105"/>
      <c r="E31" s="105"/>
      <c r="F31" s="105" t="s">
        <v>357</v>
      </c>
      <c r="G31" s="105">
        <v>5</v>
      </c>
      <c r="H31" s="105"/>
      <c r="I31" s="105"/>
      <c r="J31" s="105"/>
      <c r="K31" s="105"/>
      <c r="L31" s="102"/>
      <c r="M31" s="134">
        <v>52</v>
      </c>
      <c r="N31" s="133" t="s">
        <v>209</v>
      </c>
      <c r="O31" s="133" t="s">
        <v>208</v>
      </c>
      <c r="P31" s="130" t="s">
        <v>210</v>
      </c>
      <c r="Q31" s="102"/>
      <c r="R31" s="105"/>
      <c r="S31" s="105"/>
      <c r="T31" s="105"/>
      <c r="U31" s="105" t="str">
        <f ca="1"/>
        <v>🐸</v>
      </c>
      <c r="V31" s="105" t="str">
        <f ca="1"/>
        <v>🐉</v>
      </c>
      <c r="W31" s="105" t="str">
        <f ca="1"/>
        <v>💀</v>
      </c>
      <c r="X31" s="105" t="str">
        <f ca="1"/>
        <v>🐸</v>
      </c>
      <c r="Y31">
        <f ca="1"/>
        <v>2</v>
      </c>
      <c r="Z31" s="103"/>
    </row>
    <row r="32" spans="1:26" ht="23.4">
      <c r="A32" s="105"/>
      <c r="B32" s="105"/>
      <c r="C32" s="105"/>
      <c r="D32" s="105"/>
      <c r="E32" s="105"/>
      <c r="F32" s="105" t="s">
        <v>358</v>
      </c>
      <c r="G32" s="105">
        <v>6</v>
      </c>
      <c r="H32" s="105"/>
      <c r="I32" s="105"/>
      <c r="J32" s="105"/>
      <c r="K32" s="105"/>
      <c r="L32" s="102"/>
      <c r="M32" s="134">
        <v>53</v>
      </c>
      <c r="N32" s="133" t="s">
        <v>212</v>
      </c>
      <c r="O32" s="131" t="s">
        <v>211</v>
      </c>
      <c r="P32" s="127" t="s">
        <v>213</v>
      </c>
      <c r="Q32" s="102"/>
      <c r="R32" s="105"/>
      <c r="S32" s="105"/>
      <c r="T32" s="105"/>
      <c r="U32" s="105" t="str">
        <f ca="1"/>
        <v>🩸</v>
      </c>
      <c r="V32" s="105" t="str">
        <f ca="1"/>
        <v>🦎</v>
      </c>
      <c r="W32" s="105" t="str">
        <f ca="1"/>
        <v>🐛</v>
      </c>
      <c r="X32" s="105" t="str">
        <f ca="1"/>
        <v>🩸</v>
      </c>
      <c r="Y32">
        <f ca="1"/>
        <v>3</v>
      </c>
      <c r="Z32" s="103"/>
    </row>
    <row r="33" spans="1:29" ht="23.4">
      <c r="A33" s="105"/>
      <c r="B33" s="105"/>
      <c r="C33" s="105"/>
      <c r="D33" s="105"/>
      <c r="E33" s="105"/>
      <c r="F33" s="105" t="s">
        <v>359</v>
      </c>
      <c r="G33" s="105">
        <v>3</v>
      </c>
      <c r="H33" s="105"/>
      <c r="I33" s="105"/>
      <c r="J33" s="105"/>
      <c r="K33" s="105"/>
      <c r="L33" s="102"/>
      <c r="M33" s="134">
        <v>54</v>
      </c>
      <c r="N33" s="128" t="s">
        <v>214</v>
      </c>
      <c r="O33" s="133" t="s">
        <v>216</v>
      </c>
      <c r="P33" s="131" t="s">
        <v>215</v>
      </c>
      <c r="Q33" s="102"/>
      <c r="R33" s="105"/>
      <c r="S33" s="105"/>
      <c r="T33" s="105"/>
      <c r="U33" s="105"/>
      <c r="V33" s="105" t="str">
        <f ca="1"/>
        <v>🩸</v>
      </c>
      <c r="W33" s="105" t="str">
        <f ca="1"/>
        <v>⏳</v>
      </c>
      <c r="X33" s="105" t="str">
        <f ca="1"/>
        <v>🦷</v>
      </c>
      <c r="Y33">
        <f ca="1"/>
        <v>2</v>
      </c>
      <c r="Z33" s="103"/>
    </row>
    <row r="34" spans="1:29" ht="23.4">
      <c r="A34" s="105"/>
      <c r="B34" s="105"/>
      <c r="C34" s="105"/>
      <c r="D34" s="105"/>
      <c r="E34" s="105"/>
      <c r="F34" s="105" t="s">
        <v>360</v>
      </c>
      <c r="G34" s="105">
        <v>2</v>
      </c>
      <c r="H34" s="105"/>
      <c r="I34" s="105"/>
      <c r="J34" s="105"/>
      <c r="K34" s="105"/>
      <c r="L34" s="102"/>
      <c r="M34" s="134">
        <v>55</v>
      </c>
      <c r="N34" s="127" t="s">
        <v>218</v>
      </c>
      <c r="O34" s="133" t="s">
        <v>217</v>
      </c>
      <c r="P34" s="130" t="s">
        <v>219</v>
      </c>
      <c r="Q34" s="102"/>
      <c r="R34" s="105"/>
      <c r="S34" s="105"/>
      <c r="T34" s="105"/>
      <c r="U34" s="105"/>
      <c r="V34" s="105" t="str">
        <f ca="1"/>
        <v>😢</v>
      </c>
      <c r="W34" s="105"/>
      <c r="X34" s="105" t="str">
        <f ca="1"/>
        <v>🦅</v>
      </c>
      <c r="Y34">
        <f ca="1"/>
        <v>1</v>
      </c>
      <c r="Z34" s="103"/>
    </row>
    <row r="35" spans="1:29" ht="23.4">
      <c r="A35" s="105"/>
      <c r="B35" s="105"/>
      <c r="C35" s="105"/>
      <c r="D35" s="105"/>
      <c r="E35" s="105"/>
      <c r="F35" s="105" t="s">
        <v>361</v>
      </c>
      <c r="G35" s="105">
        <v>5</v>
      </c>
      <c r="H35" s="105"/>
      <c r="I35" s="105"/>
      <c r="J35" s="105"/>
      <c r="K35" s="105"/>
      <c r="L35" s="102"/>
      <c r="M35" s="134">
        <v>56</v>
      </c>
      <c r="N35" s="133" t="s">
        <v>220</v>
      </c>
      <c r="O35" s="133" t="s">
        <v>221</v>
      </c>
      <c r="P35" s="133" t="s">
        <v>222</v>
      </c>
      <c r="Q35" s="102"/>
      <c r="R35" s="105"/>
      <c r="S35" s="105"/>
      <c r="T35" s="105"/>
      <c r="U35" s="105"/>
      <c r="V35" s="105"/>
      <c r="W35" s="105"/>
      <c r="X35" s="105" t="str">
        <f ca="1"/>
        <v>🐉</v>
      </c>
      <c r="Y35">
        <f ca="1"/>
        <v>1</v>
      </c>
      <c r="Z35" s="103"/>
    </row>
    <row r="36" spans="1:29" ht="23.4">
      <c r="A36" s="105"/>
      <c r="B36" s="105"/>
      <c r="C36" s="105"/>
      <c r="D36" s="105"/>
      <c r="E36" s="105"/>
      <c r="F36" s="105" t="s">
        <v>362</v>
      </c>
      <c r="G36" s="105">
        <v>2</v>
      </c>
      <c r="H36" s="105"/>
      <c r="I36" s="105"/>
      <c r="J36" s="105"/>
      <c r="K36" s="105"/>
      <c r="L36" s="102"/>
      <c r="M36" s="134">
        <v>57</v>
      </c>
      <c r="N36" s="128" t="s">
        <v>223</v>
      </c>
      <c r="O36" s="127" t="s">
        <v>224</v>
      </c>
      <c r="P36" s="127" t="s">
        <v>225</v>
      </c>
      <c r="Q36" s="102"/>
      <c r="R36" s="105"/>
      <c r="S36" s="105"/>
      <c r="T36" s="105"/>
      <c r="U36" s="105"/>
      <c r="V36" s="105"/>
      <c r="W36" s="105"/>
      <c r="X36" s="105" t="str">
        <f ca="1"/>
        <v>🦎</v>
      </c>
      <c r="Y36">
        <f ca="1"/>
        <v>1</v>
      </c>
      <c r="Z36" s="103"/>
    </row>
    <row r="37" spans="1:29" ht="23.4">
      <c r="A37" s="105"/>
      <c r="B37" s="105"/>
      <c r="C37" s="105"/>
      <c r="D37" s="105"/>
      <c r="E37" s="105"/>
      <c r="F37" s="105" t="s">
        <v>363</v>
      </c>
      <c r="G37" s="105">
        <v>3</v>
      </c>
      <c r="H37" s="105"/>
      <c r="I37" s="105"/>
      <c r="J37" s="105"/>
      <c r="K37" s="105"/>
      <c r="L37" s="102"/>
      <c r="M37" s="134">
        <v>58</v>
      </c>
      <c r="N37" s="128" t="s">
        <v>226</v>
      </c>
      <c r="O37" s="137" t="s">
        <v>243</v>
      </c>
      <c r="P37" s="133" t="s">
        <v>255</v>
      </c>
      <c r="Q37" s="102"/>
      <c r="R37" s="105"/>
      <c r="S37" s="105"/>
      <c r="T37" s="105"/>
      <c r="U37" s="105"/>
      <c r="V37" s="105"/>
      <c r="W37" s="105"/>
      <c r="X37" s="105" t="str">
        <f ca="1"/>
        <v>😢</v>
      </c>
      <c r="Y37">
        <f ca="1"/>
        <v>1</v>
      </c>
      <c r="Z37" s="103"/>
      <c r="AC37" t="s">
        <v>197</v>
      </c>
    </row>
    <row r="38" spans="1:29" ht="23.4">
      <c r="A38" s="105"/>
      <c r="B38" s="105"/>
      <c r="C38" s="105"/>
      <c r="D38" s="105"/>
      <c r="E38" s="105"/>
      <c r="F38" s="105" t="s">
        <v>364</v>
      </c>
      <c r="G38" s="105">
        <v>3</v>
      </c>
      <c r="H38" s="105"/>
      <c r="I38" s="105"/>
      <c r="J38" s="105"/>
      <c r="K38" s="105"/>
      <c r="L38" s="102"/>
      <c r="M38" s="134">
        <v>59</v>
      </c>
      <c r="N38" s="128" t="s">
        <v>228</v>
      </c>
      <c r="O38" s="131" t="s">
        <v>239</v>
      </c>
      <c r="P38" s="128" t="s">
        <v>256</v>
      </c>
      <c r="Q38" s="102"/>
      <c r="R38" s="105"/>
      <c r="S38" s="105"/>
      <c r="T38" s="105"/>
      <c r="U38" s="105"/>
      <c r="V38" s="105"/>
      <c r="W38" s="105"/>
      <c r="X38" s="105" t="str">
        <f ca="1"/>
        <v>💀</v>
      </c>
      <c r="Y38">
        <f ca="1"/>
        <v>1</v>
      </c>
      <c r="Z38" s="103"/>
      <c r="AC38" t="s">
        <v>87</v>
      </c>
    </row>
    <row r="39" spans="1:29" ht="23.4">
      <c r="A39" s="105"/>
      <c r="B39" s="105"/>
      <c r="C39" s="105"/>
      <c r="D39" s="105"/>
      <c r="E39" s="105"/>
      <c r="F39" s="105" t="s">
        <v>365</v>
      </c>
      <c r="G39" s="105">
        <v>5</v>
      </c>
      <c r="H39" s="105"/>
      <c r="I39" s="105"/>
      <c r="J39" s="105"/>
      <c r="K39" s="105"/>
      <c r="L39" s="102"/>
      <c r="M39" s="134">
        <v>60</v>
      </c>
      <c r="N39" s="128" t="s">
        <v>227</v>
      </c>
      <c r="O39" s="133" t="s">
        <v>240</v>
      </c>
      <c r="P39" s="130" t="s">
        <v>259</v>
      </c>
      <c r="Q39" s="102"/>
      <c r="R39" s="105"/>
      <c r="S39" s="105"/>
      <c r="T39" s="105"/>
      <c r="U39" s="105"/>
      <c r="V39" s="105"/>
      <c r="W39" s="105"/>
      <c r="X39" s="105" t="str">
        <f ca="1"/>
        <v>🐛</v>
      </c>
      <c r="Y39">
        <f ca="1"/>
        <v>1</v>
      </c>
      <c r="Z39" s="103"/>
    </row>
    <row r="40" spans="1:29" ht="23.4">
      <c r="A40" s="105"/>
      <c r="B40" s="105"/>
      <c r="C40" s="105"/>
      <c r="D40" s="105"/>
      <c r="E40" s="105"/>
      <c r="F40" s="105" t="s">
        <v>366</v>
      </c>
      <c r="G40" s="105">
        <v>5</v>
      </c>
      <c r="H40" s="105"/>
      <c r="I40" s="105"/>
      <c r="J40" s="105"/>
      <c r="K40" s="105"/>
      <c r="L40" s="102"/>
      <c r="M40" s="134">
        <v>61</v>
      </c>
      <c r="N40" s="133" t="s">
        <v>235</v>
      </c>
      <c r="O40" s="133" t="s">
        <v>241</v>
      </c>
      <c r="P40" s="128" t="s">
        <v>257</v>
      </c>
      <c r="Q40" s="102"/>
      <c r="R40" s="105"/>
      <c r="S40" s="105"/>
      <c r="T40" s="105"/>
      <c r="U40" s="105"/>
      <c r="V40" s="105"/>
      <c r="W40" s="105"/>
      <c r="X40" s="105" t="str">
        <f ca="1"/>
        <v>⏳</v>
      </c>
      <c r="Y40" s="105">
        <f ca="1"/>
        <v>1</v>
      </c>
      <c r="Z40" s="103"/>
    </row>
    <row r="41" spans="1:29" ht="23.4">
      <c r="A41" s="105"/>
      <c r="B41" s="105"/>
      <c r="C41" s="105"/>
      <c r="D41" s="105"/>
      <c r="E41" s="105"/>
      <c r="F41" s="105" t="s">
        <v>367</v>
      </c>
      <c r="G41" s="105">
        <v>3</v>
      </c>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t="s">
        <v>368</v>
      </c>
      <c r="G42" s="105">
        <v>2</v>
      </c>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t="s">
        <v>369</v>
      </c>
      <c r="G43" s="105">
        <v>4</v>
      </c>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t="s">
        <v>370</v>
      </c>
      <c r="G44" s="105">
        <v>6</v>
      </c>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t="s">
        <v>371</v>
      </c>
      <c r="G45" s="105">
        <v>4</v>
      </c>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t="s">
        <v>372</v>
      </c>
      <c r="G46" s="105">
        <v>3</v>
      </c>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t="s">
        <v>373</v>
      </c>
      <c r="G47" s="105">
        <v>2</v>
      </c>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t="s">
        <v>374</v>
      </c>
      <c r="G48" s="105">
        <v>1</v>
      </c>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t="s">
        <v>375</v>
      </c>
      <c r="G49" s="105">
        <v>3</v>
      </c>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5"/>
      <c r="B64" s="255"/>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104"/>
    </row>
    <row r="65" spans="1:26" hidden="1">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104"/>
    </row>
    <row r="66" spans="1:26" hidden="1">
      <c r="A66" s="255"/>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104"/>
    </row>
    <row r="67" spans="1:26" hidden="1">
      <c r="A67" s="255"/>
      <c r="B67" s="255"/>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104"/>
    </row>
    <row r="68" spans="1:26" hidden="1">
      <c r="A68" s="255"/>
      <c r="B68" s="255"/>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104"/>
    </row>
    <row r="69" spans="1:26" hidden="1">
      <c r="A69" s="255"/>
      <c r="B69" s="255"/>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104"/>
    </row>
  </sheetData>
  <mergeCells count="1">
    <mergeCell ref="A64:Y69"/>
  </mergeCells>
  <phoneticPr fontId="121" type="noConversion"/>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1"/>
  <sheetViews>
    <sheetView showGridLines="0" tabSelected="1" zoomScale="55" zoomScaleNormal="55" workbookViewId="0">
      <selection activeCell="P3" sqref="P3"/>
    </sheetView>
  </sheetViews>
  <sheetFormatPr defaultColWidth="0" defaultRowHeight="25.2" zeroHeight="1"/>
  <cols>
    <col min="1" max="1" width="6" style="138" customWidth="1"/>
    <col min="2" max="2" width="16.109375" style="138" bestFit="1" customWidth="1"/>
    <col min="3" max="3" width="9.44140625" style="138" customWidth="1"/>
    <col min="4" max="5" width="9.88671875" style="138" bestFit="1" customWidth="1"/>
    <col min="6" max="6" width="8.88671875" style="138" customWidth="1"/>
    <col min="7" max="7" width="9.88671875" style="138" bestFit="1" customWidth="1"/>
    <col min="8" max="8" width="8.33203125" style="138" customWidth="1"/>
    <col min="9" max="10" width="9.88671875" style="138" bestFit="1" customWidth="1"/>
    <col min="11" max="12" width="9.88671875" style="138" customWidth="1"/>
    <col min="13" max="13" width="18.77734375" style="138" customWidth="1"/>
    <col min="14" max="17" width="9.88671875" style="138" customWidth="1"/>
    <col min="18" max="18" width="9.88671875" style="138" bestFit="1" customWidth="1"/>
    <col min="19" max="19" width="16.33203125" style="138" customWidth="1"/>
    <col min="20" max="25" width="9.88671875" style="138" bestFit="1" customWidth="1"/>
    <col min="26" max="26" width="14.5546875" style="138" bestFit="1" customWidth="1"/>
    <col min="27" max="34" width="9.88671875" style="138" bestFit="1" customWidth="1"/>
    <col min="35" max="35" width="6" style="138" customWidth="1"/>
    <col min="36" max="36" width="6" style="168" customWidth="1"/>
    <col min="37" max="37" width="9" style="138" bestFit="1" customWidth="1"/>
    <col min="38" max="39" width="22.88671875" style="138" bestFit="1" customWidth="1"/>
    <col min="40" max="40" width="6" style="138" customWidth="1"/>
    <col min="41" max="16384" width="6" style="169"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40"/>
      <c r="B2" s="140"/>
      <c r="C2" s="151"/>
      <c r="D2" s="151"/>
      <c r="E2" s="151"/>
      <c r="F2" s="151"/>
      <c r="G2" s="151"/>
      <c r="H2" s="151"/>
      <c r="I2" s="140"/>
      <c r="J2" s="151"/>
      <c r="K2" s="151"/>
      <c r="L2" s="151"/>
      <c r="P2" s="140"/>
      <c r="T2" s="151"/>
      <c r="U2" s="140"/>
      <c r="V2" s="151"/>
      <c r="W2" s="151"/>
      <c r="X2" s="151"/>
      <c r="Y2" s="140"/>
      <c r="Z2" s="151"/>
      <c r="AA2" s="151"/>
      <c r="AB2" s="151"/>
      <c r="AC2" s="151"/>
      <c r="AD2" s="151"/>
      <c r="AE2" s="151"/>
      <c r="AF2" s="151"/>
      <c r="AG2" s="140"/>
      <c r="AH2" s="151"/>
      <c r="AI2" s="151"/>
      <c r="AJ2" s="151"/>
      <c r="AK2" s="151"/>
      <c r="AL2" s="151"/>
      <c r="AM2" s="151"/>
      <c r="AN2" s="151"/>
    </row>
    <row r="3" spans="1:40">
      <c r="A3" s="151"/>
      <c r="B3" s="140"/>
      <c r="C3" s="151"/>
      <c r="D3" s="151"/>
      <c r="E3" s="151"/>
      <c r="F3" s="151"/>
      <c r="G3" s="151"/>
      <c r="H3" s="151"/>
      <c r="I3" s="140"/>
      <c r="J3" s="151"/>
      <c r="K3" s="151"/>
      <c r="L3" s="151"/>
      <c r="M3" s="151"/>
      <c r="O3" s="140"/>
      <c r="P3" s="151"/>
      <c r="Q3" s="151"/>
      <c r="R3" s="151"/>
      <c r="S3" s="151"/>
      <c r="T3" s="151"/>
      <c r="U3" s="140"/>
      <c r="V3" s="151"/>
      <c r="W3" s="151"/>
      <c r="X3" s="151"/>
      <c r="Y3" s="140"/>
      <c r="Z3" s="140"/>
      <c r="AA3" s="151"/>
      <c r="AB3" s="151"/>
      <c r="AC3" s="151"/>
      <c r="AD3" s="151"/>
      <c r="AE3" s="151"/>
      <c r="AF3" s="151"/>
      <c r="AG3" s="140"/>
      <c r="AH3" s="151"/>
      <c r="AI3" s="151"/>
      <c r="AJ3" s="151"/>
      <c r="AK3" s="151"/>
      <c r="AL3" s="151"/>
      <c r="AM3" s="151"/>
      <c r="AN3" s="151"/>
    </row>
    <row r="4" spans="1:40">
      <c r="A4" s="151"/>
      <c r="B4" s="151"/>
      <c r="C4" s="140"/>
      <c r="D4" s="151"/>
      <c r="E4" s="151"/>
      <c r="F4" s="151"/>
      <c r="G4" s="151"/>
      <c r="H4" s="151"/>
      <c r="I4" s="140"/>
      <c r="J4" s="151"/>
      <c r="K4" s="151"/>
      <c r="L4" s="151"/>
      <c r="M4" s="151"/>
      <c r="N4" s="151"/>
      <c r="P4" s="151"/>
      <c r="Q4" s="151"/>
      <c r="R4" s="151"/>
      <c r="S4" s="151"/>
      <c r="T4" s="151"/>
      <c r="U4" s="151"/>
      <c r="V4" s="151"/>
      <c r="W4" s="151"/>
      <c r="X4" s="151"/>
      <c r="Y4" s="140"/>
      <c r="Z4" s="140"/>
      <c r="AA4" s="151"/>
      <c r="AB4" s="151"/>
      <c r="AC4" s="151"/>
      <c r="AD4" s="151"/>
      <c r="AE4" s="151"/>
      <c r="AF4" s="151"/>
      <c r="AG4" s="151"/>
      <c r="AH4" s="151"/>
      <c r="AI4" s="151"/>
      <c r="AJ4" s="151"/>
      <c r="AK4" s="151"/>
      <c r="AL4" s="151"/>
      <c r="AM4" s="151"/>
      <c r="AN4" s="151"/>
    </row>
    <row r="5" spans="1:40">
      <c r="B5" s="169"/>
      <c r="C5" s="140"/>
      <c r="D5" s="140"/>
      <c r="E5" s="140"/>
      <c r="F5" s="140"/>
      <c r="G5" s="140"/>
      <c r="H5" s="140"/>
      <c r="I5" s="140"/>
      <c r="J5" s="140"/>
      <c r="K5" s="140"/>
      <c r="L5" s="140"/>
      <c r="N5" s="140"/>
      <c r="O5" s="140"/>
      <c r="P5" s="140"/>
      <c r="Q5" s="140"/>
      <c r="R5" s="140"/>
      <c r="S5" s="140"/>
      <c r="T5" s="140"/>
      <c r="U5" s="140"/>
      <c r="V5" s="140"/>
      <c r="W5" s="140"/>
      <c r="X5" s="140"/>
      <c r="Y5" s="140" cm="1">
        <f t="array" ref="Y5">_xlfn.LET(_xlpm.z,TRANSPOSE(ROW(AB$15:AB$36))-_xlfn.TOROW(3*(_xlfn.XLOOKUP(AB$15:AB$36,$AK$8:$AK$14,$AM$8:$AM$14,NA()))),_xlfn._xlws.FILTER(_xlpm.z,ISNUMBER(_xlpm.z)))</f>
        <v>13</v>
      </c>
      <c r="Z5" s="140" cm="1">
        <f t="array" ref="Z5">_xlfn.LET(_xlpm.z,TRANSPOSE(ROW(AF$15:AF$36))-_xlfn.TOROW(3*(_xlfn.XLOOKUP(AF$15:AF$36,$AK$8:$AK$14,$AM$8:$AM$14,NA()))),_xlfn._xlws.FILTER(_xlpm.z,ISNUMBER(_xlpm.z)))</f>
        <v>10</v>
      </c>
      <c r="AA5" s="140"/>
      <c r="AB5" s="140"/>
      <c r="AC5" s="140"/>
      <c r="AD5" s="140"/>
      <c r="AE5" s="140"/>
      <c r="AF5" s="140"/>
      <c r="AG5" s="140"/>
      <c r="AH5" s="140"/>
      <c r="AK5" s="168"/>
      <c r="AL5" s="168"/>
      <c r="AM5" s="168"/>
      <c r="AN5" s="168"/>
    </row>
    <row r="6" spans="1:40">
      <c r="B6" s="169"/>
      <c r="C6" s="140"/>
      <c r="D6" s="140"/>
      <c r="E6" s="140"/>
      <c r="F6" s="140"/>
      <c r="G6" s="140"/>
      <c r="H6" s="140"/>
      <c r="I6" s="140"/>
      <c r="J6" s="140"/>
      <c r="K6" s="140"/>
      <c r="L6" s="140"/>
      <c r="N6" s="140"/>
      <c r="O6" s="140"/>
      <c r="P6" s="140"/>
      <c r="Q6" s="140"/>
      <c r="R6" s="140"/>
      <c r="S6" s="140"/>
      <c r="T6" s="140"/>
      <c r="U6" s="140"/>
      <c r="V6" s="140"/>
      <c r="W6" s="140"/>
      <c r="X6" s="140"/>
      <c r="Y6" s="140"/>
      <c r="Z6" s="140"/>
      <c r="AA6" s="140"/>
      <c r="AB6" s="140"/>
      <c r="AC6" s="140"/>
      <c r="AD6" s="140"/>
      <c r="AE6" s="140"/>
      <c r="AF6" s="140"/>
      <c r="AG6" s="140"/>
      <c r="AH6" s="140"/>
      <c r="AK6" s="168"/>
      <c r="AL6" s="168"/>
      <c r="AM6" s="168"/>
      <c r="AN6" s="168"/>
    </row>
    <row r="7" spans="1:40" ht="25.8">
      <c r="B7" s="140" t="str" cm="1">
        <f t="array" ref="B7:B13">_xlfn.LET(_xlpm.grd,B15:B36,
     _xlpm.chr,_xlfn.XLOOKUP(_xlpm.grd,$AK$8:$AK$14,$AM$8:$AM$14,NA()),
     _xlpm.off,TRANSPOSE(ROW(_xlpm.grd))-3*TRANSPOSE(_xlpm.chr),
     _xlpm.of,_xlfn._xlws.FILTER(_xlpm.off,ISNUMBER(_xlpm.off))-6,
     _xlpm.z,TRANSPOSE(_xlfn.DROP(_xlfn.REDUCE("0",_xlfn.SEQUENCE(7),_xlfn.LAMBDA(_xlpm.a,_xlpm.v,_xlfn.HSTACK(_xlpm.a,IF(OR(_xlpm.v=_xlpm.of),"*","")))),,1)),
     _xlpm.z)</f>
        <v>*</v>
      </c>
      <c r="C7" s="140" t="str" cm="1">
        <f t="array" ref="C7:C13">_xlfn.LET(_xlpm.grd,C15:C36,
     _xlpm.chr,_xlfn.XLOOKUP(_xlpm.grd,$AK$8:$AK$14,$AM$8:$AM$14,NA()),
     _xlpm.off,TRANSPOSE(ROW(_xlpm.grd))-3*TRANSPOSE(_xlpm.chr),
     _xlpm.of,_xlfn._xlws.FILTER(_xlpm.off,ISNUMBER(_xlpm.off))-6,
     _xlpm.z,TRANSPOSE(_xlfn.DROP(_xlfn.REDUCE("0",_xlfn.SEQUENCE(7),_xlfn.LAMBDA(_xlpm.a,_xlpm.v,_xlfn.HSTACK(_xlpm.a,IF(OR(_xlpm.v=_xlpm.of),"*","")))),,1)),
     _xlpm.z)</f>
        <v>*</v>
      </c>
      <c r="D7" s="140" t="str" cm="1">
        <f t="array" ref="D7:D13">_xlfn.LET(_xlpm.grd,D15:D36,
     _xlpm.chr,_xlfn.XLOOKUP(_xlpm.grd,$AK$8:$AK$14,$AM$8:$AM$14,NA()),
     _xlpm.off,TRANSPOSE(ROW(_xlpm.grd))-3*TRANSPOSE(_xlpm.chr),
     _xlpm.of,_xlfn._xlws.FILTER(_xlpm.off,ISNUMBER(_xlpm.off))-6,
     _xlpm.z,TRANSPOSE(_xlfn.DROP(_xlfn.REDUCE("0",_xlfn.SEQUENCE(7),_xlfn.LAMBDA(_xlpm.a,_xlpm.v,_xlfn.HSTACK(_xlpm.a,IF(OR(_xlpm.v=_xlpm.of),"*","")))),,1)),
     _xlpm.z)</f>
        <v>*</v>
      </c>
      <c r="E7" s="140" t="str" cm="1">
        <f t="array" ref="E7:E13">_xlfn.LET(_xlpm.grd,E15:E36,
     _xlpm.chr,_xlfn.XLOOKUP(_xlpm.grd,$AK$8:$AK$14,$AM$8:$AM$14,NA()),
     _xlpm.off,TRANSPOSE(ROW(_xlpm.grd))-3*TRANSPOSE(_xlpm.chr),
     _xlpm.of,_xlfn._xlws.FILTER(_xlpm.off,ISNUMBER(_xlpm.off))-6,
     _xlpm.z,TRANSPOSE(_xlfn.DROP(_xlfn.REDUCE("0",_xlfn.SEQUENCE(7),_xlfn.LAMBDA(_xlpm.a,_xlpm.v,_xlfn.HSTACK(_xlpm.a,IF(OR(_xlpm.v=_xlpm.of),"*","")))),,1)),
     _xlpm.z)</f>
        <v>*</v>
      </c>
      <c r="F7" s="140" t="str" cm="1">
        <f t="array" ref="F7">_xlfn.LET(_xlpm.grd,F15:F36,
     _xlpm.chr,_xlfn.XLOOKUP(_xlpm.grd,$AK$8:$AK$14,$AM$8:$AM$14,NA()),
     _xlpm.off,TRANSPOSE(ROW(_xlpm.grd))-3*TRANSPOSE(_xlpm.chr),
     _xlpm.of,_xlfn._xlws.FILTER(_xlpm.off,ISNUMBER(_xlpm.off))-6,
     _xlpm.z,TRANSPOSE(_xlfn.DROP(_xlfn.REDUCE("0",_xlfn.SEQUENCE(7),_xlfn.LAMBDA(_xlpm.a,_xlpm.v,_xlfn.HSTACK(_xlpm.a,IF(OR(_xlpm.v=_xlpm.of),"*","")))),,1)),
     IFERROR(_xlpm.z,""))</f>
        <v/>
      </c>
      <c r="G7" s="140" t="str" cm="1">
        <f t="array" ref="G7:G13">_xlfn.LET(_xlpm.grd,G15:G36,
     _xlpm.chr,_xlfn.XLOOKUP(_xlpm.grd,$AK$8:$AK$14,$AM$8:$AM$14,NA()),
     _xlpm.off,TRANSPOSE(ROW(_xlpm.grd))-3*TRANSPOSE(_xlpm.chr),
     _xlpm.of,_xlfn._xlws.FILTER(_xlpm.off,ISNUMBER(_xlpm.off))-6,
     _xlpm.z,TRANSPOSE(_xlfn.DROP(_xlfn.REDUCE("0",_xlfn.SEQUENCE(7),_xlfn.LAMBDA(_xlpm.a,_xlpm.v,_xlfn.HSTACK(_xlpm.a,IF(OR(_xlpm.v=_xlpm.of),"*","")))),,1)),
     IFERROR(_xlpm.z,""))</f>
        <v>*</v>
      </c>
      <c r="H7" s="140" t="str" cm="1">
        <f t="array" ref="H7:H13">_xlfn.LET(_xlpm.grd,H15:H36,
     _xlpm.chr,_xlfn.XLOOKUP(_xlpm.grd,$AK$8:$AK$14,$AM$8:$AM$14,NA()),
     _xlpm.off,TRANSPOSE(ROW(_xlpm.grd))-3*TRANSPOSE(_xlpm.chr),
     _xlpm.of,_xlfn._xlws.FILTER(_xlpm.off,ISNUMBER(_xlpm.off))-6,
     _xlpm.z,TRANSPOSE(_xlfn.DROP(_xlfn.REDUCE("0",_xlfn.SEQUENCE(7),_xlfn.LAMBDA(_xlpm.a,_xlpm.v,_xlfn.HSTACK(_xlpm.a,IF(OR(_xlpm.v=_xlpm.of),"*","")))),,1)),
     IFERROR(_xlpm.z,""))</f>
        <v/>
      </c>
      <c r="I7" s="140" t="str" cm="1">
        <f t="array" ref="I7:I13">_xlfn.LET(_xlpm.grd,I15:I36,
     _xlpm.chr,_xlfn.XLOOKUP(_xlpm.grd,$AK$8:$AK$14,$AM$8:$AM$14,NA()),
     _xlpm.off,TRANSPOSE(ROW(_xlpm.grd))-3*TRANSPOSE(_xlpm.chr),
     _xlpm.of,_xlfn._xlws.FILTER(_xlpm.off,ISNUMBER(_xlpm.off))-6,
     _xlpm.z,TRANSPOSE(_xlfn.DROP(_xlfn.REDUCE("0",_xlfn.SEQUENCE(7),_xlfn.LAMBDA(_xlpm.a,_xlpm.v,_xlfn.HSTACK(_xlpm.a,IF(OR(_xlpm.v=_xlpm.of),"*","")))),,1)),
     IFERROR(_xlpm.z,""))</f>
        <v/>
      </c>
      <c r="J7" s="140" t="str" cm="1">
        <f t="array" ref="J7:J13">_xlfn.LET(_xlpm.grd,J15:J36,
     _xlpm.chr,_xlfn.XLOOKUP(_xlpm.grd,$AK$8:$AK$14,$AM$8:$AM$14,NA()),
     _xlpm.off,TRANSPOSE(ROW(_xlpm.grd))-3*TRANSPOSE(_xlpm.chr),
     _xlpm.of,_xlfn._xlws.FILTER(_xlpm.off,ISNUMBER(_xlpm.off))-6,
     _xlpm.z,TRANSPOSE(_xlfn.DROP(_xlfn.REDUCE("0",_xlfn.SEQUENCE(7),_xlfn.LAMBDA(_xlpm.a,_xlpm.v,_xlfn.HSTACK(_xlpm.a,IF(OR(_xlpm.v=_xlpm.of),"*","")))),,1)),
     IFERROR(_xlpm.z,""))</f>
        <v/>
      </c>
      <c r="K7" s="140" t="str" cm="1">
        <f t="array" ref="K7:K13">_xlfn.LET(_xlpm.grd,K15:K36,
     _xlpm.chr,_xlfn.XLOOKUP(_xlpm.grd,$AK$8:$AK$14,$AM$8:$AM$14,NA()),
     _xlpm.off,TRANSPOSE(ROW(_xlpm.grd))-3*TRANSPOSE(_xlpm.chr),
     _xlpm.of,_xlfn._xlws.FILTER(_xlpm.off,ISNUMBER(_xlpm.off))-6,
     _xlpm.z,TRANSPOSE(_xlfn.DROP(_xlfn.REDUCE("0",_xlfn.SEQUENCE(7),_xlfn.LAMBDA(_xlpm.a,_xlpm.v,_xlfn.HSTACK(_xlpm.a,IF(OR(_xlpm.v=_xlpm.of),"*","")))),,1)),
     IFERROR(_xlpm.z,""))</f>
        <v>*</v>
      </c>
      <c r="L7" s="140" t="str" cm="1">
        <f t="array" ref="L7">_xlfn.LET(_xlpm.grd,L15:L36,
     _xlpm.chr,_xlfn.XLOOKUP(_xlpm.grd,$AK$8:$AK$14,$AM$8:$AM$14,NA()),
     _xlpm.off,TRANSPOSE(ROW(_xlpm.grd))-3*TRANSPOSE(_xlpm.chr),
     _xlpm.of,_xlfn._xlws.FILTER(_xlpm.off,ISNUMBER(_xlpm.off))-6,
     _xlpm.z,TRANSPOSE(_xlfn.DROP(_xlfn.REDUCE("0",_xlfn.SEQUENCE(7),_xlfn.LAMBDA(_xlpm.a,_xlpm.v,_xlfn.HSTACK(_xlpm.a,IF(OR(_xlpm.v=_xlpm.of),"*","")))),,1)),
     IFERROR(_xlpm.z,""))</f>
        <v/>
      </c>
      <c r="M7" s="140" t="str" cm="1">
        <f t="array" ref="M7:M13">_xlfn.LET(_xlpm.grd,M15:M36,
     _xlpm.chr,_xlfn.XLOOKUP(_xlpm.grd,$AK$8:$AK$14,$AM$8:$AM$14,NA()),
     _xlpm.off,TRANSPOSE(ROW(_xlpm.grd))-3*TRANSPOSE(_xlpm.chr),
     _xlpm.of,_xlfn._xlws.FILTER(_xlpm.off,ISNUMBER(_xlpm.off))-6,
     _xlpm.z,TRANSPOSE(_xlfn.DROP(_xlfn.REDUCE("0",_xlfn.SEQUENCE(7),_xlfn.LAMBDA(_xlpm.a,_xlpm.v,_xlfn.HSTACK(_xlpm.a,IF(OR(_xlpm.v=_xlpm.of),"*","")))),,1)),
     IFERROR(_xlpm.z,""))</f>
        <v>*</v>
      </c>
      <c r="N7" s="140" t="str" cm="1">
        <f t="array" ref="N7:N13">_xlfn.LET(_xlpm.grd,N15:N36,
     _xlpm.chr,_xlfn.XLOOKUP(_xlpm.grd,$AK$8:$AK$14,$AM$8:$AM$14,NA()),
     _xlpm.off,TRANSPOSE(ROW(_xlpm.grd))-3*TRANSPOSE(_xlpm.chr),
     _xlpm.of,_xlfn._xlws.FILTER(_xlpm.off,ISNUMBER(_xlpm.off))-6,
     _xlpm.z,TRANSPOSE(_xlfn.DROP(_xlfn.REDUCE("0",_xlfn.SEQUENCE(7),_xlfn.LAMBDA(_xlpm.a,_xlpm.v,_xlfn.HSTACK(_xlpm.a,IF(OR(_xlpm.v=_xlpm.of),"*","")))),,1)),
     IFERROR(_xlpm.z,""))</f>
        <v/>
      </c>
      <c r="O7" s="140" t="str" cm="1">
        <f t="array" ref="O7:O13">_xlfn.LET(_xlpm.grd,O15:O36,
     _xlpm.chr,_xlfn.XLOOKUP(_xlpm.grd,$AK$8:$AK$14,$AM$8:$AM$14,NA()),
     _xlpm.off,TRANSPOSE(ROW(_xlpm.grd))-3*TRANSPOSE(_xlpm.chr),
     _xlpm.of,_xlfn._xlws.FILTER(_xlpm.off,ISNUMBER(_xlpm.off))-6,
     _xlpm.z,TRANSPOSE(_xlfn.DROP(_xlfn.REDUCE("0",_xlfn.SEQUENCE(7),_xlfn.LAMBDA(_xlpm.a,_xlpm.v,_xlfn.HSTACK(_xlpm.a,IF(OR(_xlpm.v=_xlpm.of),"*","")))),,1)),
     IFERROR(_xlpm.z,""))</f>
        <v/>
      </c>
      <c r="P7" s="140" t="str" cm="1">
        <f t="array" ref="P7:P13">_xlfn.LET(_xlpm.grd,P15:P36,
     _xlpm.chr,_xlfn.XLOOKUP(_xlpm.grd,$AK$8:$AK$14,$AM$8:$AM$14,NA()),
     _xlpm.off,TRANSPOSE(ROW(_xlpm.grd))-3*TRANSPOSE(_xlpm.chr),
     _xlpm.of,_xlfn._xlws.FILTER(_xlpm.off,ISNUMBER(_xlpm.off))-6,
     _xlpm.z,TRANSPOSE(_xlfn.DROP(_xlfn.REDUCE("0",_xlfn.SEQUENCE(7),_xlfn.LAMBDA(_xlpm.a,_xlpm.v,_xlfn.HSTACK(_xlpm.a,IF(OR(_xlpm.v=_xlpm.of),"*","")))),,1)),
     IFERROR(_xlpm.z,""))</f>
        <v/>
      </c>
      <c r="Q7" s="140" t="str" cm="1">
        <f t="array" ref="Q7:Q13">_xlfn.LET(_xlpm.grd,Q15:Q36,
     _xlpm.chr,_xlfn.XLOOKUP(_xlpm.grd,$AK$8:$AK$14,$AM$8:$AM$14,NA()),
     _xlpm.off,TRANSPOSE(ROW(_xlpm.grd))-3*TRANSPOSE(_xlpm.chr),
     _xlpm.of,_xlfn._xlws.FILTER(_xlpm.off,ISNUMBER(_xlpm.off))-6,
     _xlpm.z,TRANSPOSE(_xlfn.DROP(_xlfn.REDUCE("0",_xlfn.SEQUENCE(7),_xlfn.LAMBDA(_xlpm.a,_xlpm.v,_xlfn.HSTACK(_xlpm.a,IF(OR(_xlpm.v=_xlpm.of),"*","")))),,1)),
     IFERROR(_xlpm.z,""))</f>
        <v>*</v>
      </c>
      <c r="R7" s="140" t="str" cm="1">
        <f t="array" ref="R7">_xlfn.LET(_xlpm.grd,R15:R36,
     _xlpm.chr,_xlfn.XLOOKUP(_xlpm.grd,$AK$8:$AK$14,$AM$8:$AM$14,NA()),
     _xlpm.off,TRANSPOSE(ROW(_xlpm.grd))-3*TRANSPOSE(_xlpm.chr),
     _xlpm.of,_xlfn._xlws.FILTER(_xlpm.off,ISNUMBER(_xlpm.off))-6,
     _xlpm.z,TRANSPOSE(_xlfn.DROP(_xlfn.REDUCE("0",_xlfn.SEQUENCE(7),_xlfn.LAMBDA(_xlpm.a,_xlpm.v,_xlfn.HSTACK(_xlpm.a,IF(OR(_xlpm.v=_xlpm.of),"*","")))),,1)),
     IFERROR(_xlpm.z,""))</f>
        <v/>
      </c>
      <c r="S7" s="140" t="str" cm="1">
        <f t="array" ref="S7:S13">_xlfn.LET(_xlpm.grd,S15:S36,
     _xlpm.chr,_xlfn.XLOOKUP(_xlpm.grd,$AK$8:$AK$14,$AM$8:$AM$14,NA()),
     _xlpm.off,TRANSPOSE(ROW(_xlpm.grd))-3*TRANSPOSE(_xlpm.chr),
     _xlpm.of,_xlfn._xlws.FILTER(_xlpm.off,ISNUMBER(_xlpm.off))-6,
     _xlpm.z,TRANSPOSE(_xlfn.DROP(_xlfn.REDUCE("0",_xlfn.SEQUENCE(7),_xlfn.LAMBDA(_xlpm.a,_xlpm.v,_xlfn.HSTACK(_xlpm.a,IF(OR(_xlpm.v=_xlpm.of),"*","")))),,1)),
     IFERROR(_xlpm.z,""))</f>
        <v/>
      </c>
      <c r="T7" s="140" t="str" cm="1">
        <f t="array" ref="T7:T13">_xlfn.LET(_xlpm.grd,T15:T36,
     _xlpm.chr,_xlfn.XLOOKUP(_xlpm.grd,$AK$8:$AK$14,$AM$8:$AM$14,NA()),
     _xlpm.off,TRANSPOSE(ROW(_xlpm.grd))-3*TRANSPOSE(_xlpm.chr),
     _xlpm.of,_xlfn._xlws.FILTER(_xlpm.off,ISNUMBER(_xlpm.off))-6,
     _xlpm.z,TRANSPOSE(_xlfn.DROP(_xlfn.REDUCE("0",_xlfn.SEQUENCE(7),_xlfn.LAMBDA(_xlpm.a,_xlpm.v,_xlfn.HSTACK(_xlpm.a,IF(OR(_xlpm.v=_xlpm.of),"*","")))),,1)),
     IFERROR(_xlpm.z,""))</f>
        <v>*</v>
      </c>
      <c r="U7" s="140" t="str" cm="1">
        <f t="array" ref="U7:U13">_xlfn.LET(_xlpm.grd,U15:U36,
     _xlpm.chr,_xlfn.XLOOKUP(_xlpm.grd,$AK$8:$AK$14,$AM$8:$AM$14,NA()),
     _xlpm.off,TRANSPOSE(ROW(_xlpm.grd))-3*TRANSPOSE(_xlpm.chr),
     _xlpm.of,_xlfn._xlws.FILTER(_xlpm.off,ISNUMBER(_xlpm.off))-6,
     _xlpm.z,TRANSPOSE(_xlfn.DROP(_xlfn.REDUCE("0",_xlfn.SEQUENCE(7),_xlfn.LAMBDA(_xlpm.a,_xlpm.v,_xlfn.HSTACK(_xlpm.a,IF(OR(_xlpm.v=_xlpm.of),"*","")))),,1)),
     IFERROR(_xlpm.z,""))</f>
        <v>*</v>
      </c>
      <c r="V7" s="140" t="str" cm="1">
        <f t="array" ref="V7:V13">_xlfn.LET(_xlpm.grd,V15:V36,
     _xlpm.chr,_xlfn.XLOOKUP(_xlpm.grd,$AK$8:$AK$14,$AM$8:$AM$14,NA()),
     _xlpm.off,TRANSPOSE(ROW(_xlpm.grd))-3*TRANSPOSE(_xlpm.chr),
     _xlpm.of,_xlfn._xlws.FILTER(_xlpm.off,ISNUMBER(_xlpm.off))-6,
     _xlpm.z,TRANSPOSE(_xlfn.DROP(_xlfn.REDUCE("0",_xlfn.SEQUENCE(7),_xlfn.LAMBDA(_xlpm.a,_xlpm.v,_xlfn.HSTACK(_xlpm.a,IF(OR(_xlpm.v=_xlpm.of),"*","")))),,1)),
     IFERROR(_xlpm.z,""))</f>
        <v>*</v>
      </c>
      <c r="W7" s="140" t="str" cm="1">
        <f t="array" ref="W7">_xlfn.LET(_xlpm.grd,W15:W36,
     _xlpm.chr,_xlfn.XLOOKUP(_xlpm.grd,$AK$8:$AK$14,$AM$8:$AM$14,NA()),
     _xlpm.off,TRANSPOSE(ROW(_xlpm.grd))-3*TRANSPOSE(_xlpm.chr),
     _xlpm.of,_xlfn._xlws.FILTER(_xlpm.off,ISNUMBER(_xlpm.off))-6,
     _xlpm.z,TRANSPOSE(_xlfn.DROP(_xlfn.REDUCE("0",_xlfn.SEQUENCE(7),_xlfn.LAMBDA(_xlpm.a,_xlpm.v,_xlfn.HSTACK(_xlpm.a,IF(OR(_xlpm.v=_xlpm.of),"*","")))),,1)),
     IFERROR(_xlpm.z,""))</f>
        <v/>
      </c>
      <c r="X7" s="140" t="str" cm="1">
        <f t="array" ref="X7">_xlfn.LET(_xlpm.grd,X15:X36,
     _xlpm.chr,_xlfn.XLOOKUP(_xlpm.grd,$AK$8:$AK$14,$AM$8:$AM$14,NA()),
     _xlpm.off,TRANSPOSE(ROW(_xlpm.grd))-3*TRANSPOSE(_xlpm.chr),
     _xlpm.of,_xlfn._xlws.FILTER(_xlpm.off,ISNUMBER(_xlpm.off))-6,
     _xlpm.z,TRANSPOSE(_xlfn.DROP(_xlfn.REDUCE("0",_xlfn.SEQUENCE(7),_xlfn.LAMBDA(_xlpm.a,_xlpm.v,_xlfn.HSTACK(_xlpm.a,IF(OR(_xlpm.v=_xlpm.of),"*","")))),,1)),
     IFERROR(_xlpm.z,""))</f>
        <v/>
      </c>
      <c r="Y7" s="140" t="str" cm="1">
        <f t="array" ref="Y7:Y13">_xlfn.LET(_xlpm.grd,Y15:Y36,
     _xlpm.chr,_xlfn.XLOOKUP(_xlpm.grd,$AK$8:$AK$14,$AM$8:$AM$14,NA()),
     _xlpm.off,TRANSPOSE(ROW(_xlpm.grd))-3*TRANSPOSE(_xlpm.chr),
     _xlpm.of,_xlfn._xlws.FILTER(_xlpm.off,ISNUMBER(_xlpm.off))-6,
     _xlpm.z,TRANSPOSE(_xlfn.DROP(_xlfn.REDUCE("0",_xlfn.SEQUENCE(7),_xlfn.LAMBDA(_xlpm.a,_xlpm.v,_xlfn.HSTACK(_xlpm.a,IF(OR(_xlpm.v=_xlpm.of),"*","")))),,1)),
     IFERROR(_xlpm.z,""))</f>
        <v>*</v>
      </c>
      <c r="Z7" s="140" t="str" cm="1">
        <f t="array" ref="Z7:Z13">_xlfn.LET(_xlpm.grd,Z15:Z36,
     _xlpm.chr,_xlfn.XLOOKUP(_xlpm.grd,$AK$8:$AK$14,$AM$8:$AM$14,NA()),
     _xlpm.off,TRANSPOSE(ROW(_xlpm.grd))-3*TRANSPOSE(_xlpm.chr),
     _xlpm.of,_xlfn._xlws.FILTER(_xlpm.off,ISNUMBER(_xlpm.off))-6,
     _xlpm.z,TRANSPOSE(_xlfn.DROP(_xlfn.REDUCE("0",_xlfn.SEQUENCE(7),_xlfn.LAMBDA(_xlpm.a,_xlpm.v,_xlfn.HSTACK(_xlpm.a,IF(OR(_xlpm.v=_xlpm.of),"*","")))),,1)),
     IFERROR(_xlpm.z,""))</f>
        <v/>
      </c>
      <c r="AA7" s="140" t="str" cm="1">
        <f t="array" ref="AA7:AA13">_xlfn.LET(_xlpm.grd,AA15:AA36,
     _xlpm.chr,_xlfn.XLOOKUP(_xlpm.grd,$AK$8:$AK$14,$AM$8:$AM$14,NA()),
     _xlpm.off,TRANSPOSE(ROW(_xlpm.grd))-3*TRANSPOSE(_xlpm.chr),
     _xlpm.of,_xlfn._xlws.FILTER(_xlpm.off,ISNUMBER(_xlpm.off))-6,
     _xlpm.z,TRANSPOSE(_xlfn.DROP(_xlfn.REDUCE("0",_xlfn.SEQUENCE(7),_xlfn.LAMBDA(_xlpm.a,_xlpm.v,_xlfn.HSTACK(_xlpm.a,IF(OR(_xlpm.v=_xlpm.of),"*","")))),,1)),
     IFERROR(_xlpm.z,""))</f>
        <v/>
      </c>
      <c r="AB7" s="140" t="str" cm="1">
        <f t="array" ref="AB7:AB13">_xlfn.LET(_xlpm.grd,AB15:AB36,
     _xlpm.chr,_xlfn.XLOOKUP(_xlpm.grd,$AK$8:$AK$14,$AM$8:$AM$14,NA()),
     _xlpm.off,TRANSPOSE(ROW(_xlpm.grd))-3*TRANSPOSE(_xlpm.chr),
     _xlpm.of,_xlfn._xlws.FILTER(_xlpm.off,ISNUMBER(_xlpm.off))-6,
     _xlpm.z,TRANSPOSE(_xlfn.DROP(_xlfn.REDUCE("0",_xlfn.SEQUENCE(7),_xlfn.LAMBDA(_xlpm.a,_xlpm.v,_xlfn.HSTACK(_xlpm.a,IF(OR(_xlpm.v=_xlpm.of),"*","")))),,1)),
     IFERROR(_xlpm.z,""))</f>
        <v/>
      </c>
      <c r="AC7" s="140" t="str" cm="1">
        <f t="array" ref="AC7:AC13">_xlfn.LET(_xlpm.grd,AC15:AC36,
     _xlpm.chr,_xlfn.XLOOKUP(_xlpm.grd,$AK$8:$AK$14,$AM$8:$AM$14,NA()),
     _xlpm.off,TRANSPOSE(ROW(_xlpm.grd))-3*TRANSPOSE(_xlpm.chr),
     _xlpm.of,_xlfn._xlws.FILTER(_xlpm.off,ISNUMBER(_xlpm.off))-6,
     _xlpm.z,TRANSPOSE(_xlfn.DROP(_xlfn.REDUCE("0",_xlfn.SEQUENCE(7),_xlfn.LAMBDA(_xlpm.a,_xlpm.v,_xlfn.HSTACK(_xlpm.a,IF(OR(_xlpm.v=_xlpm.of),"*","")))),,1)),
     IFERROR(_xlpm.z,""))</f>
        <v>*</v>
      </c>
      <c r="AD7" s="140" t="str" cm="1">
        <f t="array" ref="AD7">_xlfn.LET(_xlpm.grd,AD15:AD36,
     _xlpm.chr,_xlfn.XLOOKUP(_xlpm.grd,$AK$8:$AK$14,$AM$8:$AM$14,NA()),
     _xlpm.off,TRANSPOSE(ROW(_xlpm.grd))-3*TRANSPOSE(_xlpm.chr),
     _xlpm.of,_xlfn._xlws.FILTER(_xlpm.off,ISNUMBER(_xlpm.off))-6,
     _xlpm.z,TRANSPOSE(_xlfn.DROP(_xlfn.REDUCE("0",_xlfn.SEQUENCE(7),_xlfn.LAMBDA(_xlpm.a,_xlpm.v,_xlfn.HSTACK(_xlpm.a,IF(OR(_xlpm.v=_xlpm.of),"*","")))),,1)),
     IFERROR(_xlpm.z,""))</f>
        <v/>
      </c>
      <c r="AE7" s="140" t="str" cm="1">
        <f t="array" ref="AE7:AE13">_xlfn.LET(_xlpm.grd,AE15:AE36,
     _xlpm.chr,_xlfn.XLOOKUP(_xlpm.grd,$AK$8:$AK$14,$AM$8:$AM$14,NA()),
     _xlpm.off,TRANSPOSE(ROW(_xlpm.grd))-3*TRANSPOSE(_xlpm.chr),
     _xlpm.of,_xlfn._xlws.FILTER(_xlpm.off,ISNUMBER(_xlpm.off))-6,
     _xlpm.z,TRANSPOSE(_xlfn.DROP(_xlfn.REDUCE("0",_xlfn.SEQUENCE(7),_xlfn.LAMBDA(_xlpm.a,_xlpm.v,_xlfn.HSTACK(_xlpm.a,IF(OR(_xlpm.v=_xlpm.of),"*","")))),,1)),
     IFERROR(_xlpm.z,""))</f>
        <v>*</v>
      </c>
      <c r="AF7" s="140" t="str" cm="1">
        <f t="array" ref="AF7:AF13">_xlfn.LET(_xlpm.grd,AF15:AF36,
     _xlpm.chr,_xlfn.XLOOKUP(_xlpm.grd,$AK$8:$AK$14,$AM$8:$AM$14,NA()),
     _xlpm.off,TRANSPOSE(ROW(_xlpm.grd))-3*TRANSPOSE(_xlpm.chr),
     _xlpm.of,_xlfn._xlws.FILTER(_xlpm.off,ISNUMBER(_xlpm.off))-6,
     _xlpm.z,TRANSPOSE(_xlfn.DROP(_xlfn.REDUCE("0",_xlfn.SEQUENCE(7),_xlfn.LAMBDA(_xlpm.a,_xlpm.v,_xlfn.HSTACK(_xlpm.a,IF(OR(_xlpm.v=_xlpm.of),"*","")))),,1)),
     IFERROR(_xlpm.z,""))</f>
        <v/>
      </c>
      <c r="AG7" s="140" t="str" cm="1">
        <f t="array" ref="AG7:AG13">_xlfn.LET(_xlpm.grd,AG15:AG36,
     _xlpm.chr,_xlfn.XLOOKUP(_xlpm.grd,$AK$8:$AK$14,$AM$8:$AM$14,NA()),
     _xlpm.off,TRANSPOSE(ROW(_xlpm.grd))-3*TRANSPOSE(_xlpm.chr),
     _xlpm.of,_xlfn._xlws.FILTER(_xlpm.off,ISNUMBER(_xlpm.off))-6,
     _xlpm.z,TRANSPOSE(_xlfn.DROP(_xlfn.REDUCE("0",_xlfn.SEQUENCE(7),_xlfn.LAMBDA(_xlpm.a,_xlpm.v,_xlfn.HSTACK(_xlpm.a,IF(OR(_xlpm.v=_xlpm.of),"*","")))),,1)),
     IFERROR(_xlpm.z,""))</f>
        <v/>
      </c>
      <c r="AH7" s="140" t="str" cm="1">
        <f t="array" ref="AH7:AH13">_xlfn.LET(_xlpm.grd,AH15:AH36,
     _xlpm.chr,_xlfn.XLOOKUP(_xlpm.grd,$AK$8:$AK$14,$AM$8:$AM$14,NA()),
     _xlpm.off,TRANSPOSE(ROW(_xlpm.grd))-3*TRANSPOSE(_xlpm.chr),
     _xlpm.of,_xlfn._xlws.FILTER(_xlpm.off,ISNUMBER(_xlpm.off))-6,
     _xlpm.z,TRANSPOSE(_xlfn.DROP(_xlfn.REDUCE("0",_xlfn.SEQUENCE(7),_xlfn.LAMBDA(_xlpm.a,_xlpm.v,_xlfn.HSTACK(_xlpm.a,IF(OR(_xlpm.v=_xlpm.of),"*","")))),,1)),
     IFERROR(_xlpm.z,""))</f>
        <v>*</v>
      </c>
      <c r="AK7" s="164" t="s">
        <v>281</v>
      </c>
      <c r="AL7" s="164" t="s">
        <v>32</v>
      </c>
      <c r="AM7" s="164" t="s">
        <v>280</v>
      </c>
      <c r="AN7" s="168"/>
    </row>
    <row r="8" spans="1:40">
      <c r="B8" s="140" t="str">
        <v>*</v>
      </c>
      <c r="C8" s="140" t="str">
        <v/>
      </c>
      <c r="D8" s="140" t="str">
        <v/>
      </c>
      <c r="E8" s="138" t="str">
        <v/>
      </c>
      <c r="F8" s="140"/>
      <c r="G8" s="140" t="str">
        <v>*</v>
      </c>
      <c r="H8" s="140" t="str">
        <v>*</v>
      </c>
      <c r="I8" s="140" t="str">
        <v/>
      </c>
      <c r="J8" s="140" t="str">
        <v>*</v>
      </c>
      <c r="K8" s="140" t="str">
        <v>*</v>
      </c>
      <c r="L8" s="140"/>
      <c r="M8" s="140" t="str">
        <v>*</v>
      </c>
      <c r="N8" s="140" t="str">
        <v/>
      </c>
      <c r="O8" s="140" t="str">
        <v/>
      </c>
      <c r="P8" s="140" t="str">
        <v/>
      </c>
      <c r="Q8" s="140" t="str">
        <v>*</v>
      </c>
      <c r="R8" s="140"/>
      <c r="S8" s="140" t="str">
        <v>*</v>
      </c>
      <c r="T8" s="140" t="str">
        <v/>
      </c>
      <c r="U8" s="140" t="str">
        <v/>
      </c>
      <c r="V8" s="140" t="str">
        <v/>
      </c>
      <c r="W8" s="140"/>
      <c r="X8" s="140"/>
      <c r="Y8" s="140" t="str">
        <v>*</v>
      </c>
      <c r="Z8" s="140" t="str">
        <v/>
      </c>
      <c r="AA8" s="140" t="str">
        <v/>
      </c>
      <c r="AB8" s="140" t="str">
        <v/>
      </c>
      <c r="AC8" s="140" t="str">
        <v>*</v>
      </c>
      <c r="AD8" s="140"/>
      <c r="AE8" s="140" t="str">
        <v>*</v>
      </c>
      <c r="AF8" s="140" t="str">
        <v/>
      </c>
      <c r="AG8" s="140" t="str">
        <v/>
      </c>
      <c r="AH8" s="140" t="str">
        <v>*</v>
      </c>
      <c r="AK8" s="150" t="s">
        <v>272</v>
      </c>
      <c r="AL8" s="149" t="s">
        <v>279</v>
      </c>
      <c r="AM8" s="148">
        <v>3</v>
      </c>
      <c r="AN8" s="168"/>
    </row>
    <row r="9" spans="1:40">
      <c r="B9" s="140" t="str">
        <v>*</v>
      </c>
      <c r="C9" s="140" t="str">
        <v/>
      </c>
      <c r="D9" s="140" t="str">
        <v/>
      </c>
      <c r="E9" s="140" t="str">
        <v/>
      </c>
      <c r="F9" s="140"/>
      <c r="G9" s="140" t="str">
        <v>*</v>
      </c>
      <c r="H9" s="140" t="str">
        <v/>
      </c>
      <c r="I9" s="140" t="str">
        <v>*</v>
      </c>
      <c r="J9" s="140" t="str">
        <v/>
      </c>
      <c r="K9" s="140" t="str">
        <v>*</v>
      </c>
      <c r="L9" s="140"/>
      <c r="M9" s="140" t="str">
        <v>*</v>
      </c>
      <c r="N9" s="140" t="str">
        <v/>
      </c>
      <c r="O9" s="140" t="str">
        <v/>
      </c>
      <c r="P9" s="140" t="str">
        <v/>
      </c>
      <c r="Q9" s="140" t="str">
        <v>*</v>
      </c>
      <c r="R9" s="140"/>
      <c r="S9" s="140" t="str">
        <v>*</v>
      </c>
      <c r="T9" s="140" t="str">
        <v/>
      </c>
      <c r="U9" s="140" t="str">
        <v/>
      </c>
      <c r="V9" s="140" t="str">
        <v/>
      </c>
      <c r="W9" s="140"/>
      <c r="X9" s="140"/>
      <c r="Y9" s="140" t="str">
        <v>*</v>
      </c>
      <c r="Z9" s="140" t="str">
        <v/>
      </c>
      <c r="AA9" s="140" t="str">
        <v/>
      </c>
      <c r="AB9" s="140" t="str">
        <v/>
      </c>
      <c r="AC9" s="140" t="str">
        <v>*</v>
      </c>
      <c r="AD9" s="140"/>
      <c r="AE9" s="140" t="str">
        <v>*</v>
      </c>
      <c r="AF9" s="140" t="str">
        <v/>
      </c>
      <c r="AG9" s="140" t="str">
        <v>*</v>
      </c>
      <c r="AH9" s="140" t="str">
        <v/>
      </c>
      <c r="AK9" s="147" t="s">
        <v>271</v>
      </c>
      <c r="AL9" s="146" t="s">
        <v>278</v>
      </c>
      <c r="AM9" s="145">
        <v>4</v>
      </c>
      <c r="AN9" s="168"/>
    </row>
    <row r="10" spans="1:40">
      <c r="B10" s="140" t="str">
        <v>*</v>
      </c>
      <c r="C10" s="140" t="str">
        <v>*</v>
      </c>
      <c r="D10" s="140" t="str">
        <v>*</v>
      </c>
      <c r="E10" s="140" t="str">
        <v/>
      </c>
      <c r="F10" s="140"/>
      <c r="G10" s="140" t="str">
        <v>*</v>
      </c>
      <c r="H10" s="140" t="str">
        <v/>
      </c>
      <c r="I10" s="140" t="str">
        <v/>
      </c>
      <c r="J10" s="140" t="str">
        <v/>
      </c>
      <c r="K10" s="140" t="str">
        <v>*</v>
      </c>
      <c r="L10" s="140"/>
      <c r="M10" s="140" t="str">
        <v>*</v>
      </c>
      <c r="N10" s="140" t="str">
        <v/>
      </c>
      <c r="O10" s="140" t="str">
        <v/>
      </c>
      <c r="P10" s="140" t="str">
        <v/>
      </c>
      <c r="Q10" s="140" t="str">
        <v>*</v>
      </c>
      <c r="R10" s="140"/>
      <c r="S10" s="140" t="str">
        <v>*</v>
      </c>
      <c r="T10" s="140" t="str">
        <v/>
      </c>
      <c r="U10" s="140" t="str">
        <v/>
      </c>
      <c r="V10" s="140" t="str">
        <v/>
      </c>
      <c r="W10" s="140"/>
      <c r="X10" s="140"/>
      <c r="Y10" s="140" t="str">
        <v>*</v>
      </c>
      <c r="Z10" s="140" t="str">
        <v/>
      </c>
      <c r="AA10" s="140" t="str">
        <v/>
      </c>
      <c r="AB10" s="140" t="str">
        <v/>
      </c>
      <c r="AC10" s="140" t="str">
        <v>*</v>
      </c>
      <c r="AD10" s="140"/>
      <c r="AE10" s="140" t="str">
        <v>*</v>
      </c>
      <c r="AF10" s="140" t="str">
        <v>*</v>
      </c>
      <c r="AG10" s="140" t="str">
        <v/>
      </c>
      <c r="AH10" s="140" t="str">
        <v/>
      </c>
      <c r="AK10" s="147" t="s">
        <v>270</v>
      </c>
      <c r="AL10" s="146" t="s">
        <v>277</v>
      </c>
      <c r="AM10" s="145">
        <v>5</v>
      </c>
      <c r="AN10" s="168"/>
    </row>
    <row r="11" spans="1:40">
      <c r="B11" s="140" t="str">
        <v>*</v>
      </c>
      <c r="C11" s="140" t="str">
        <v/>
      </c>
      <c r="D11" s="140" t="str">
        <v/>
      </c>
      <c r="E11" s="140" t="str">
        <v/>
      </c>
      <c r="F11" s="140"/>
      <c r="G11" s="140" t="str">
        <v>*</v>
      </c>
      <c r="H11" s="140" t="str">
        <v/>
      </c>
      <c r="I11" s="140" t="str">
        <v/>
      </c>
      <c r="J11" s="140" t="str">
        <v/>
      </c>
      <c r="K11" s="140" t="str">
        <v>*</v>
      </c>
      <c r="L11" s="140"/>
      <c r="M11" s="140" t="str">
        <v>*</v>
      </c>
      <c r="N11" s="140" t="str">
        <v/>
      </c>
      <c r="O11" s="140" t="str">
        <v>*</v>
      </c>
      <c r="P11" s="140" t="str">
        <v/>
      </c>
      <c r="Q11" s="140" t="str">
        <v>*</v>
      </c>
      <c r="R11" s="140"/>
      <c r="S11" s="140" t="str">
        <v>*</v>
      </c>
      <c r="T11" s="140" t="str">
        <v/>
      </c>
      <c r="U11" s="140" t="str">
        <v/>
      </c>
      <c r="V11" s="140" t="str">
        <v/>
      </c>
      <c r="W11" s="140"/>
      <c r="X11" s="140"/>
      <c r="Y11" s="140" t="str">
        <v>*</v>
      </c>
      <c r="Z11" s="140" t="str">
        <v/>
      </c>
      <c r="AA11" s="140" t="str">
        <v/>
      </c>
      <c r="AB11" s="140" t="str">
        <v/>
      </c>
      <c r="AC11" s="140" t="str">
        <v>*</v>
      </c>
      <c r="AD11" s="140"/>
      <c r="AE11" s="140" t="str">
        <v>*</v>
      </c>
      <c r="AF11" s="140" t="str">
        <v/>
      </c>
      <c r="AG11" s="140" t="str">
        <v>*</v>
      </c>
      <c r="AH11" s="140" t="str">
        <v/>
      </c>
      <c r="AK11" s="147" t="s">
        <v>269</v>
      </c>
      <c r="AL11" s="146" t="s">
        <v>276</v>
      </c>
      <c r="AM11" s="145">
        <v>6</v>
      </c>
      <c r="AN11" s="168"/>
    </row>
    <row r="12" spans="1:40">
      <c r="B12" s="140" t="str">
        <v>*</v>
      </c>
      <c r="C12" s="140" t="str">
        <v/>
      </c>
      <c r="D12" s="140" t="str">
        <v/>
      </c>
      <c r="E12" s="140" t="str">
        <v/>
      </c>
      <c r="F12" s="140"/>
      <c r="G12" s="140" t="str">
        <v>*</v>
      </c>
      <c r="H12" s="140" t="str">
        <v/>
      </c>
      <c r="I12" s="140" t="str">
        <v/>
      </c>
      <c r="J12" s="140" t="str">
        <v/>
      </c>
      <c r="K12" s="140" t="str">
        <v>*</v>
      </c>
      <c r="L12" s="140"/>
      <c r="M12" s="140" t="str">
        <v>*</v>
      </c>
      <c r="N12" s="140" t="str">
        <v>*</v>
      </c>
      <c r="O12" s="140" t="str">
        <v/>
      </c>
      <c r="P12" s="140" t="str">
        <v>*</v>
      </c>
      <c r="Q12" s="140" t="str">
        <v>*</v>
      </c>
      <c r="R12" s="140"/>
      <c r="S12" s="140" t="str">
        <v>*</v>
      </c>
      <c r="T12" s="140" t="str">
        <v/>
      </c>
      <c r="U12" s="140" t="str">
        <v/>
      </c>
      <c r="V12" s="140" t="str">
        <v/>
      </c>
      <c r="W12" s="140"/>
      <c r="X12" s="140"/>
      <c r="Y12" s="140" t="str">
        <v>*</v>
      </c>
      <c r="Z12" s="140" t="str">
        <v/>
      </c>
      <c r="AA12" s="140" t="str">
        <v/>
      </c>
      <c r="AB12" s="140" t="str">
        <v/>
      </c>
      <c r="AC12" s="140" t="str">
        <v>*</v>
      </c>
      <c r="AD12" s="140"/>
      <c r="AE12" s="140" t="str">
        <v>*</v>
      </c>
      <c r="AF12" s="140" t="str">
        <v/>
      </c>
      <c r="AG12" s="140" t="str">
        <v/>
      </c>
      <c r="AH12" s="140" t="str">
        <v>*</v>
      </c>
      <c r="AK12" s="147" t="s">
        <v>268</v>
      </c>
      <c r="AL12" s="146" t="s">
        <v>275</v>
      </c>
      <c r="AM12" s="145">
        <v>7</v>
      </c>
      <c r="AN12" s="168"/>
    </row>
    <row r="13" spans="1:40">
      <c r="B13" s="140" t="str">
        <v>*</v>
      </c>
      <c r="C13" s="140" t="str">
        <v/>
      </c>
      <c r="D13" s="140" t="str">
        <v/>
      </c>
      <c r="E13" s="141" t="str">
        <v/>
      </c>
      <c r="F13" s="140"/>
      <c r="G13" s="140" t="str">
        <v>*</v>
      </c>
      <c r="H13" s="140" t="str">
        <v/>
      </c>
      <c r="I13" s="140" t="str">
        <v/>
      </c>
      <c r="J13" s="139" t="str">
        <v/>
      </c>
      <c r="K13" s="140" t="str">
        <v>*</v>
      </c>
      <c r="L13" s="140"/>
      <c r="M13" s="140" t="str">
        <v>*</v>
      </c>
      <c r="N13" s="140" t="str">
        <v/>
      </c>
      <c r="O13" s="140" t="str">
        <v/>
      </c>
      <c r="P13" s="140" t="str">
        <v/>
      </c>
      <c r="Q13" s="140" t="str">
        <v>*</v>
      </c>
      <c r="R13" s="140"/>
      <c r="S13" s="140" t="str">
        <v/>
      </c>
      <c r="T13" s="140" t="str">
        <v>*</v>
      </c>
      <c r="U13" s="140" t="str">
        <v>*</v>
      </c>
      <c r="V13" s="140" t="str">
        <v>*</v>
      </c>
      <c r="W13" s="140"/>
      <c r="X13" s="140"/>
      <c r="Y13" s="140" t="str">
        <v/>
      </c>
      <c r="Z13" s="140" t="str">
        <v>*</v>
      </c>
      <c r="AA13" s="140" t="str">
        <v>*</v>
      </c>
      <c r="AB13" s="140" t="str">
        <v>*</v>
      </c>
      <c r="AC13" s="140" t="str">
        <v/>
      </c>
      <c r="AD13" s="140"/>
      <c r="AE13" s="140" t="str">
        <v>*</v>
      </c>
      <c r="AF13" s="140" t="str">
        <v/>
      </c>
      <c r="AG13" s="140" t="str">
        <v/>
      </c>
      <c r="AH13" s="140" t="str">
        <v>*</v>
      </c>
      <c r="AK13" s="147" t="s">
        <v>267</v>
      </c>
      <c r="AL13" s="146" t="s">
        <v>274</v>
      </c>
      <c r="AM13" s="145">
        <v>8</v>
      </c>
      <c r="AN13" s="168"/>
    </row>
    <row r="14" spans="1:40">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0"/>
      <c r="AF14" s="140"/>
      <c r="AG14" s="140"/>
      <c r="AH14" s="140"/>
      <c r="AK14" s="144" t="s">
        <v>266</v>
      </c>
      <c r="AL14" s="143" t="s">
        <v>273</v>
      </c>
      <c r="AM14" s="142">
        <v>9</v>
      </c>
      <c r="AN14" s="168"/>
    </row>
    <row r="15" spans="1:40">
      <c r="B15" s="141"/>
      <c r="C15" s="141" t="s">
        <v>265</v>
      </c>
      <c r="D15" s="139"/>
      <c r="E15" s="139"/>
      <c r="F15" s="139"/>
      <c r="G15" s="141" t="s">
        <v>265</v>
      </c>
      <c r="H15" s="139"/>
      <c r="I15" s="139"/>
      <c r="J15" s="139"/>
      <c r="K15" s="141" t="s">
        <v>265</v>
      </c>
      <c r="L15" s="139" t="s">
        <v>265</v>
      </c>
      <c r="M15" s="139" t="s">
        <v>265</v>
      </c>
      <c r="N15" s="139"/>
      <c r="O15" s="139" t="s">
        <v>265</v>
      </c>
      <c r="P15" s="139" t="s">
        <v>265</v>
      </c>
      <c r="Q15" s="139"/>
      <c r="R15" s="139" t="s">
        <v>265</v>
      </c>
      <c r="S15" s="139" t="s">
        <v>265</v>
      </c>
      <c r="T15" s="139"/>
      <c r="U15" s="139"/>
      <c r="V15" s="139" t="s">
        <v>265</v>
      </c>
      <c r="W15" s="139" t="s">
        <v>265</v>
      </c>
      <c r="X15" s="139"/>
      <c r="Y15" s="139" t="s">
        <v>265</v>
      </c>
      <c r="Z15" s="139" t="s">
        <v>265</v>
      </c>
      <c r="AA15" s="139" t="s">
        <v>265</v>
      </c>
      <c r="AB15" s="139"/>
      <c r="AC15" s="141" t="s">
        <v>265</v>
      </c>
      <c r="AD15" s="139" t="s">
        <v>265</v>
      </c>
      <c r="AE15" s="141" t="s">
        <v>265</v>
      </c>
      <c r="AF15" s="139"/>
      <c r="AG15" s="139" t="s">
        <v>265</v>
      </c>
      <c r="AH15" s="139"/>
      <c r="AK15" s="168"/>
      <c r="AL15" s="168"/>
      <c r="AM15" s="168"/>
      <c r="AN15" s="168"/>
    </row>
    <row r="16" spans="1:40">
      <c r="B16" s="141" t="s">
        <v>265</v>
      </c>
      <c r="C16" s="139"/>
      <c r="D16" s="139" t="s">
        <v>265</v>
      </c>
      <c r="E16" s="139" t="s">
        <v>265</v>
      </c>
      <c r="F16" s="139" t="s">
        <v>265</v>
      </c>
      <c r="G16" s="140" t="s">
        <v>272</v>
      </c>
      <c r="H16" s="139"/>
      <c r="I16" s="139" t="s">
        <v>265</v>
      </c>
      <c r="J16" s="139" t="s">
        <v>265</v>
      </c>
      <c r="K16" s="140" t="s">
        <v>272</v>
      </c>
      <c r="L16" s="139" t="s">
        <v>265</v>
      </c>
      <c r="M16" s="141" t="s">
        <v>265</v>
      </c>
      <c r="N16" s="139"/>
      <c r="O16" s="139" t="s">
        <v>265</v>
      </c>
      <c r="P16" s="139"/>
      <c r="Q16" s="141" t="s">
        <v>265</v>
      </c>
      <c r="R16" s="139" t="s">
        <v>265</v>
      </c>
      <c r="S16" s="141" t="s">
        <v>265</v>
      </c>
      <c r="T16" s="139"/>
      <c r="U16" s="139"/>
      <c r="V16" s="139" t="s">
        <v>265</v>
      </c>
      <c r="W16" s="139"/>
      <c r="X16" s="139" t="s">
        <v>265</v>
      </c>
      <c r="Y16" s="139" t="s">
        <v>265</v>
      </c>
      <c r="Z16" s="139"/>
      <c r="AA16" s="139" t="s">
        <v>265</v>
      </c>
      <c r="AB16" s="139"/>
      <c r="AC16" s="140" t="s">
        <v>272</v>
      </c>
      <c r="AD16" s="139" t="s">
        <v>265</v>
      </c>
      <c r="AE16" s="140" t="s">
        <v>272</v>
      </c>
      <c r="AF16" s="139"/>
      <c r="AG16" s="139" t="s">
        <v>265</v>
      </c>
      <c r="AH16" s="139"/>
      <c r="AK16" s="168"/>
      <c r="AL16" s="168"/>
      <c r="AM16" s="168"/>
      <c r="AN16" s="168"/>
    </row>
    <row r="17" spans="2:40">
      <c r="B17" s="140" t="s">
        <v>272</v>
      </c>
      <c r="C17" s="139" t="s">
        <v>265</v>
      </c>
      <c r="D17" s="139" t="s">
        <v>265</v>
      </c>
      <c r="E17" s="139" t="s">
        <v>265</v>
      </c>
      <c r="F17" s="139" t="s">
        <v>265</v>
      </c>
      <c r="G17" s="139" t="s">
        <v>265</v>
      </c>
      <c r="H17" s="139"/>
      <c r="I17" s="139"/>
      <c r="J17" s="139"/>
      <c r="K17" s="139"/>
      <c r="L17" s="139" t="s">
        <v>265</v>
      </c>
      <c r="M17" s="140" t="s">
        <v>272</v>
      </c>
      <c r="N17" s="139"/>
      <c r="O17" s="139"/>
      <c r="P17" s="139"/>
      <c r="Q17" s="140" t="s">
        <v>272</v>
      </c>
      <c r="R17" s="139"/>
      <c r="S17" s="140" t="s">
        <v>272</v>
      </c>
      <c r="T17" s="139"/>
      <c r="U17" s="139"/>
      <c r="V17" s="139" t="s">
        <v>265</v>
      </c>
      <c r="W17" s="139"/>
      <c r="X17" s="139" t="s">
        <v>265</v>
      </c>
      <c r="Y17" s="139" t="s">
        <v>265</v>
      </c>
      <c r="Z17" s="139"/>
      <c r="AA17" s="139" t="s">
        <v>265</v>
      </c>
      <c r="AB17" s="139"/>
      <c r="AC17" s="139"/>
      <c r="AD17" s="139" t="s">
        <v>265</v>
      </c>
      <c r="AE17" s="139" t="s">
        <v>265</v>
      </c>
      <c r="AF17" s="139"/>
      <c r="AG17" s="139" t="s">
        <v>265</v>
      </c>
      <c r="AH17" s="139" t="s">
        <v>265</v>
      </c>
      <c r="AK17" s="168"/>
      <c r="AL17" s="168"/>
      <c r="AM17" s="168"/>
      <c r="AN17" s="168"/>
    </row>
    <row r="18" spans="2:40">
      <c r="B18" s="141" t="s">
        <v>265</v>
      </c>
      <c r="C18" s="139"/>
      <c r="D18" s="139" t="s">
        <v>265</v>
      </c>
      <c r="E18" s="141" t="s">
        <v>265</v>
      </c>
      <c r="F18" s="139" t="s">
        <v>265</v>
      </c>
      <c r="G18" s="139" t="s">
        <v>265</v>
      </c>
      <c r="H18" s="139" t="s">
        <v>265</v>
      </c>
      <c r="I18" s="139"/>
      <c r="J18" s="139"/>
      <c r="K18" s="139"/>
      <c r="L18" s="139" t="s">
        <v>265</v>
      </c>
      <c r="M18" s="141" t="s">
        <v>265</v>
      </c>
      <c r="N18" s="139"/>
      <c r="O18" s="139"/>
      <c r="P18" s="139"/>
      <c r="Q18" s="141" t="s">
        <v>265</v>
      </c>
      <c r="R18" s="139"/>
      <c r="S18" s="139"/>
      <c r="T18" s="141" t="s">
        <v>265</v>
      </c>
      <c r="U18" s="139" t="s">
        <v>265</v>
      </c>
      <c r="V18" s="139"/>
      <c r="W18" s="139"/>
      <c r="X18" s="139"/>
      <c r="Y18" s="139"/>
      <c r="Z18" s="139" t="s">
        <v>265</v>
      </c>
      <c r="AA18" s="139" t="s">
        <v>265</v>
      </c>
      <c r="AB18" s="139"/>
      <c r="AC18" s="139"/>
      <c r="AD18" s="139"/>
      <c r="AE18" s="139" t="s">
        <v>265</v>
      </c>
      <c r="AF18" s="141" t="s">
        <v>265</v>
      </c>
      <c r="AG18" s="139" t="s">
        <v>265</v>
      </c>
      <c r="AH18" s="141" t="s">
        <v>265</v>
      </c>
      <c r="AK18" s="168"/>
      <c r="AL18" s="168"/>
      <c r="AM18" s="168"/>
      <c r="AN18" s="168"/>
    </row>
    <row r="19" spans="2:40">
      <c r="B19" s="140" t="s">
        <v>271</v>
      </c>
      <c r="C19" s="139" t="s">
        <v>265</v>
      </c>
      <c r="D19" s="139" t="s">
        <v>265</v>
      </c>
      <c r="E19" s="140" t="s">
        <v>271</v>
      </c>
      <c r="F19" s="139"/>
      <c r="G19" s="141" t="s">
        <v>265</v>
      </c>
      <c r="H19" s="139"/>
      <c r="I19" s="139"/>
      <c r="J19" s="139"/>
      <c r="K19" s="139"/>
      <c r="L19" s="139"/>
      <c r="M19" s="140" t="s">
        <v>271</v>
      </c>
      <c r="N19" s="139"/>
      <c r="O19" s="139" t="s">
        <v>265</v>
      </c>
      <c r="P19" s="139" t="s">
        <v>265</v>
      </c>
      <c r="Q19" s="140" t="s">
        <v>271</v>
      </c>
      <c r="R19" s="139" t="s">
        <v>265</v>
      </c>
      <c r="S19" s="139" t="s">
        <v>265</v>
      </c>
      <c r="T19" s="140" t="s">
        <v>271</v>
      </c>
      <c r="U19" s="139"/>
      <c r="V19" s="139" t="s">
        <v>265</v>
      </c>
      <c r="W19" s="139"/>
      <c r="X19" s="139"/>
      <c r="Y19" s="141" t="s">
        <v>265</v>
      </c>
      <c r="Z19" s="139"/>
      <c r="AA19" s="139" t="s">
        <v>265</v>
      </c>
      <c r="AB19" s="139" t="s">
        <v>265</v>
      </c>
      <c r="AC19" s="141" t="s">
        <v>265</v>
      </c>
      <c r="AD19" s="139" t="s">
        <v>265</v>
      </c>
      <c r="AE19" s="139"/>
      <c r="AF19" s="140" t="s">
        <v>272</v>
      </c>
      <c r="AG19" s="139"/>
      <c r="AH19" s="140" t="s">
        <v>271</v>
      </c>
      <c r="AK19" s="168"/>
      <c r="AL19" s="168"/>
      <c r="AM19" s="168"/>
      <c r="AN19" s="168"/>
    </row>
    <row r="20" spans="2:40">
      <c r="B20" s="139"/>
      <c r="C20" s="139"/>
      <c r="D20" s="139" t="s">
        <v>265</v>
      </c>
      <c r="E20" s="139" t="s">
        <v>265</v>
      </c>
      <c r="F20" s="139" t="s">
        <v>265</v>
      </c>
      <c r="G20" s="140" t="s">
        <v>271</v>
      </c>
      <c r="H20" s="139"/>
      <c r="I20" s="139"/>
      <c r="J20" s="139"/>
      <c r="K20" s="139"/>
      <c r="L20" s="139" t="s">
        <v>265</v>
      </c>
      <c r="M20" s="139"/>
      <c r="N20" s="139"/>
      <c r="O20" s="139" t="s">
        <v>265</v>
      </c>
      <c r="P20" s="139" t="s">
        <v>265</v>
      </c>
      <c r="Q20" s="141" t="s">
        <v>265</v>
      </c>
      <c r="R20" s="139" t="s">
        <v>265</v>
      </c>
      <c r="S20" s="141" t="s">
        <v>265</v>
      </c>
      <c r="T20" s="139"/>
      <c r="U20" s="139" t="s">
        <v>265</v>
      </c>
      <c r="V20" s="139" t="s">
        <v>265</v>
      </c>
      <c r="W20" s="139" t="s">
        <v>265</v>
      </c>
      <c r="X20" s="139"/>
      <c r="Y20" s="140" t="s">
        <v>271</v>
      </c>
      <c r="Z20" s="139" t="s">
        <v>265</v>
      </c>
      <c r="AA20" s="139"/>
      <c r="AB20" s="139" t="s">
        <v>265</v>
      </c>
      <c r="AC20" s="140" t="s">
        <v>272</v>
      </c>
      <c r="AD20" s="139" t="s">
        <v>265</v>
      </c>
      <c r="AE20" s="139" t="s">
        <v>265</v>
      </c>
      <c r="AF20" s="139"/>
      <c r="AG20" s="141" t="s">
        <v>265</v>
      </c>
      <c r="AH20" s="139"/>
      <c r="AK20" s="168"/>
      <c r="AL20" s="168"/>
      <c r="AM20" s="168"/>
      <c r="AN20" s="168"/>
    </row>
    <row r="21" spans="2:40">
      <c r="B21" s="139"/>
      <c r="C21" s="141" t="s">
        <v>265</v>
      </c>
      <c r="D21" s="141" t="s">
        <v>265</v>
      </c>
      <c r="E21" s="139"/>
      <c r="F21" s="139"/>
      <c r="G21" s="141" t="s">
        <v>265</v>
      </c>
      <c r="H21" s="139"/>
      <c r="I21" s="139"/>
      <c r="J21" s="139"/>
      <c r="K21" s="141" t="s">
        <v>265</v>
      </c>
      <c r="L21" s="139" t="s">
        <v>265</v>
      </c>
      <c r="M21" s="139" t="s">
        <v>265</v>
      </c>
      <c r="N21" s="139"/>
      <c r="O21" s="139" t="s">
        <v>265</v>
      </c>
      <c r="P21" s="139" t="s">
        <v>265</v>
      </c>
      <c r="Q21" s="140" t="s">
        <v>271</v>
      </c>
      <c r="R21" s="139" t="s">
        <v>265</v>
      </c>
      <c r="S21" s="140" t="s">
        <v>271</v>
      </c>
      <c r="T21" s="141" t="s">
        <v>265</v>
      </c>
      <c r="U21" s="139"/>
      <c r="V21" s="141" t="s">
        <v>265</v>
      </c>
      <c r="W21" s="139"/>
      <c r="X21" s="139"/>
      <c r="Y21" s="141" t="s">
        <v>265</v>
      </c>
      <c r="Z21" s="139"/>
      <c r="AA21" s="141" t="s">
        <v>265</v>
      </c>
      <c r="AB21" s="139" t="s">
        <v>265</v>
      </c>
      <c r="AC21" s="139"/>
      <c r="AD21" s="139"/>
      <c r="AE21" s="141" t="s">
        <v>265</v>
      </c>
      <c r="AF21" s="139"/>
      <c r="AG21" s="140" t="s">
        <v>271</v>
      </c>
      <c r="AH21" s="139"/>
      <c r="AK21" s="168"/>
      <c r="AL21" s="168"/>
      <c r="AM21" s="168"/>
      <c r="AN21" s="168"/>
    </row>
    <row r="22" spans="2:40">
      <c r="B22" s="139"/>
      <c r="C22" s="140" t="s">
        <v>270</v>
      </c>
      <c r="D22" s="140" t="s">
        <v>271</v>
      </c>
      <c r="E22" s="139" t="s">
        <v>265</v>
      </c>
      <c r="F22" s="139"/>
      <c r="G22" s="140" t="s">
        <v>272</v>
      </c>
      <c r="H22" s="139" t="s">
        <v>265</v>
      </c>
      <c r="I22" s="139" t="s">
        <v>265</v>
      </c>
      <c r="J22" s="139"/>
      <c r="K22" s="140" t="s">
        <v>272</v>
      </c>
      <c r="L22" s="139" t="s">
        <v>265</v>
      </c>
      <c r="M22" s="139" t="s">
        <v>265</v>
      </c>
      <c r="N22" s="139" t="s">
        <v>265</v>
      </c>
      <c r="O22" s="141" t="s">
        <v>265</v>
      </c>
      <c r="P22" s="139" t="s">
        <v>265</v>
      </c>
      <c r="Q22" s="139"/>
      <c r="R22" s="139"/>
      <c r="S22" s="139"/>
      <c r="T22" s="140" t="s">
        <v>272</v>
      </c>
      <c r="U22" s="139"/>
      <c r="V22" s="140" t="s">
        <v>272</v>
      </c>
      <c r="W22" s="139" t="s">
        <v>265</v>
      </c>
      <c r="X22" s="139" t="s">
        <v>265</v>
      </c>
      <c r="Y22" s="140" t="s">
        <v>270</v>
      </c>
      <c r="Z22" s="139" t="s">
        <v>265</v>
      </c>
      <c r="AA22" s="140" t="s">
        <v>272</v>
      </c>
      <c r="AB22" s="139" t="s">
        <v>265</v>
      </c>
      <c r="AC22" s="141" t="s">
        <v>265</v>
      </c>
      <c r="AD22" s="139"/>
      <c r="AE22" s="140" t="s">
        <v>272</v>
      </c>
      <c r="AF22" s="139" t="s">
        <v>265</v>
      </c>
      <c r="AG22" s="139" t="s">
        <v>265</v>
      </c>
      <c r="AH22" s="141" t="s">
        <v>265</v>
      </c>
      <c r="AK22" s="168"/>
      <c r="AL22" s="168"/>
      <c r="AM22" s="168"/>
      <c r="AN22" s="168"/>
    </row>
    <row r="23" spans="2:40">
      <c r="B23" s="141" t="s">
        <v>265</v>
      </c>
      <c r="C23" s="139"/>
      <c r="D23" s="139"/>
      <c r="E23" s="139"/>
      <c r="F23" s="139" t="s">
        <v>265</v>
      </c>
      <c r="G23" s="141" t="s">
        <v>265</v>
      </c>
      <c r="H23" s="139" t="s">
        <v>265</v>
      </c>
      <c r="I23" s="139" t="s">
        <v>265</v>
      </c>
      <c r="J23" s="139"/>
      <c r="K23" s="141" t="s">
        <v>265</v>
      </c>
      <c r="L23" s="139"/>
      <c r="M23" s="141" t="s">
        <v>265</v>
      </c>
      <c r="N23" s="139"/>
      <c r="O23" s="140" t="s">
        <v>271</v>
      </c>
      <c r="P23" s="139"/>
      <c r="Q23" s="139"/>
      <c r="R23" s="139" t="s">
        <v>265</v>
      </c>
      <c r="S23" s="139" t="s">
        <v>265</v>
      </c>
      <c r="T23" s="139" t="s">
        <v>265</v>
      </c>
      <c r="U23" s="139" t="s">
        <v>265</v>
      </c>
      <c r="V23" s="139" t="s">
        <v>265</v>
      </c>
      <c r="W23" s="139"/>
      <c r="X23" s="139" t="s">
        <v>265</v>
      </c>
      <c r="Y23" s="141" t="s">
        <v>265</v>
      </c>
      <c r="Z23" s="139" t="s">
        <v>265</v>
      </c>
      <c r="AA23" s="139"/>
      <c r="AB23" s="139" t="s">
        <v>265</v>
      </c>
      <c r="AC23" s="140" t="s">
        <v>270</v>
      </c>
      <c r="AD23" s="139" t="s">
        <v>265</v>
      </c>
      <c r="AE23" s="141" t="s">
        <v>265</v>
      </c>
      <c r="AF23" s="139"/>
      <c r="AG23" s="139"/>
      <c r="AH23" s="140" t="s">
        <v>270</v>
      </c>
      <c r="AK23" s="168"/>
      <c r="AL23" s="168"/>
      <c r="AM23" s="168"/>
      <c r="AN23" s="168"/>
    </row>
    <row r="24" spans="2:40">
      <c r="B24" s="140" t="s">
        <v>270</v>
      </c>
      <c r="C24" s="139" t="s">
        <v>265</v>
      </c>
      <c r="D24" s="141" t="s">
        <v>265</v>
      </c>
      <c r="E24" s="139"/>
      <c r="F24" s="139" t="s">
        <v>265</v>
      </c>
      <c r="G24" s="140" t="s">
        <v>270</v>
      </c>
      <c r="H24" s="139"/>
      <c r="I24" s="139"/>
      <c r="J24" s="139"/>
      <c r="K24" s="140" t="s">
        <v>270</v>
      </c>
      <c r="L24" s="139"/>
      <c r="M24" s="140" t="s">
        <v>270</v>
      </c>
      <c r="N24" s="139" t="s">
        <v>265</v>
      </c>
      <c r="O24" s="139" t="s">
        <v>265</v>
      </c>
      <c r="P24" s="139"/>
      <c r="Q24" s="141" t="s">
        <v>265</v>
      </c>
      <c r="R24" s="139" t="s">
        <v>265</v>
      </c>
      <c r="S24" s="141" t="s">
        <v>265</v>
      </c>
      <c r="T24" s="139"/>
      <c r="U24" s="141" t="s">
        <v>265</v>
      </c>
      <c r="V24" s="139" t="s">
        <v>265</v>
      </c>
      <c r="W24" s="139"/>
      <c r="X24" s="139"/>
      <c r="Y24" s="140" t="s">
        <v>271</v>
      </c>
      <c r="Z24" s="139" t="s">
        <v>265</v>
      </c>
      <c r="AA24" s="139" t="s">
        <v>265</v>
      </c>
      <c r="AB24" s="141" t="s">
        <v>265</v>
      </c>
      <c r="AC24" s="139" t="s">
        <v>265</v>
      </c>
      <c r="AD24" s="139"/>
      <c r="AE24" s="140" t="s">
        <v>270</v>
      </c>
      <c r="AF24" s="139"/>
      <c r="AG24" s="139"/>
      <c r="AH24" s="139"/>
      <c r="AK24" s="168"/>
      <c r="AL24" s="168"/>
      <c r="AM24" s="168"/>
      <c r="AN24" s="168"/>
    </row>
    <row r="25" spans="2:40">
      <c r="B25" s="139" t="s">
        <v>265</v>
      </c>
      <c r="C25" s="139"/>
      <c r="D25" s="140" t="s">
        <v>269</v>
      </c>
      <c r="E25" s="139" t="s">
        <v>265</v>
      </c>
      <c r="F25" s="139" t="s">
        <v>265</v>
      </c>
      <c r="G25" s="139"/>
      <c r="H25" s="141" t="s">
        <v>265</v>
      </c>
      <c r="I25" s="139" t="s">
        <v>265</v>
      </c>
      <c r="J25" s="139"/>
      <c r="K25" s="139" t="s">
        <v>265</v>
      </c>
      <c r="L25" s="139" t="s">
        <v>265</v>
      </c>
      <c r="M25" s="139"/>
      <c r="N25" s="139" t="s">
        <v>265</v>
      </c>
      <c r="O25" s="139"/>
      <c r="P25" s="139" t="s">
        <v>265</v>
      </c>
      <c r="Q25" s="140" t="s">
        <v>270</v>
      </c>
      <c r="R25" s="139" t="s">
        <v>265</v>
      </c>
      <c r="S25" s="140" t="s">
        <v>270</v>
      </c>
      <c r="T25" s="139"/>
      <c r="U25" s="140" t="s">
        <v>269</v>
      </c>
      <c r="V25" s="139"/>
      <c r="W25" s="139"/>
      <c r="X25" s="139" t="s">
        <v>265</v>
      </c>
      <c r="Y25" s="139" t="s">
        <v>265</v>
      </c>
      <c r="Z25" s="139"/>
      <c r="AA25" s="139"/>
      <c r="AB25" s="140" t="s">
        <v>271</v>
      </c>
      <c r="AC25" s="139"/>
      <c r="AD25" s="139"/>
      <c r="AE25" s="139"/>
      <c r="AF25" s="139"/>
      <c r="AG25" s="141" t="s">
        <v>265</v>
      </c>
      <c r="AH25" s="139"/>
      <c r="AK25" s="168"/>
      <c r="AL25" s="168"/>
      <c r="AM25" s="168"/>
      <c r="AN25" s="168"/>
    </row>
    <row r="26" spans="2:40">
      <c r="B26" s="139"/>
      <c r="C26" s="139"/>
      <c r="D26" s="139"/>
      <c r="E26" s="139" t="s">
        <v>265</v>
      </c>
      <c r="F26" s="139" t="s">
        <v>265</v>
      </c>
      <c r="G26" s="139" t="s">
        <v>265</v>
      </c>
      <c r="H26" s="140" t="s">
        <v>269</v>
      </c>
      <c r="I26" s="139"/>
      <c r="J26" s="139" t="s">
        <v>265</v>
      </c>
      <c r="K26" s="141" t="s">
        <v>265</v>
      </c>
      <c r="L26" s="139" t="s">
        <v>265</v>
      </c>
      <c r="M26" s="139"/>
      <c r="N26" s="141" t="s">
        <v>265</v>
      </c>
      <c r="O26" s="139"/>
      <c r="P26" s="139"/>
      <c r="Q26" s="139"/>
      <c r="R26" s="139"/>
      <c r="S26" s="141" t="s">
        <v>265</v>
      </c>
      <c r="T26" s="139"/>
      <c r="U26" s="139"/>
      <c r="V26" s="139" t="s">
        <v>265</v>
      </c>
      <c r="W26" s="139"/>
      <c r="X26" s="139"/>
      <c r="Y26" s="139"/>
      <c r="Z26" s="139"/>
      <c r="AA26" s="139" t="s">
        <v>265</v>
      </c>
      <c r="AB26" s="139"/>
      <c r="AC26" s="139"/>
      <c r="AD26" s="139" t="s">
        <v>265</v>
      </c>
      <c r="AE26" s="141" t="s">
        <v>265</v>
      </c>
      <c r="AF26" s="139" t="s">
        <v>265</v>
      </c>
      <c r="AG26" s="140" t="s">
        <v>270</v>
      </c>
      <c r="AH26" s="139"/>
      <c r="AK26" s="168"/>
      <c r="AL26" s="168"/>
      <c r="AM26" s="168"/>
      <c r="AN26" s="168"/>
    </row>
    <row r="27" spans="2:40">
      <c r="B27" s="141" t="s">
        <v>265</v>
      </c>
      <c r="C27" s="139" t="s">
        <v>265</v>
      </c>
      <c r="D27" s="139" t="s">
        <v>265</v>
      </c>
      <c r="E27" s="139" t="s">
        <v>265</v>
      </c>
      <c r="F27" s="139"/>
      <c r="G27" s="139"/>
      <c r="H27" s="139"/>
      <c r="I27" s="139"/>
      <c r="J27" s="139" t="s">
        <v>265</v>
      </c>
      <c r="K27" s="140" t="s">
        <v>270</v>
      </c>
      <c r="L27" s="139"/>
      <c r="M27" s="141" t="s">
        <v>265</v>
      </c>
      <c r="N27" s="140" t="s">
        <v>270</v>
      </c>
      <c r="O27" s="139"/>
      <c r="P27" s="139"/>
      <c r="Q27" s="141" t="s">
        <v>265</v>
      </c>
      <c r="R27" s="139" t="s">
        <v>265</v>
      </c>
      <c r="S27" s="140" t="s">
        <v>270</v>
      </c>
      <c r="T27" s="139" t="s">
        <v>265</v>
      </c>
      <c r="U27" s="139"/>
      <c r="V27" s="139" t="s">
        <v>265</v>
      </c>
      <c r="W27" s="139" t="s">
        <v>265</v>
      </c>
      <c r="X27" s="139" t="s">
        <v>265</v>
      </c>
      <c r="Y27" s="141" t="s">
        <v>265</v>
      </c>
      <c r="Z27" s="141" t="s">
        <v>265</v>
      </c>
      <c r="AA27" s="139" t="s">
        <v>265</v>
      </c>
      <c r="AB27" s="139"/>
      <c r="AC27" s="141" t="s">
        <v>265</v>
      </c>
      <c r="AD27" s="139"/>
      <c r="AE27" s="140" t="s">
        <v>270</v>
      </c>
      <c r="AF27" s="139"/>
      <c r="AG27" s="139"/>
      <c r="AH27" s="139"/>
      <c r="AK27" s="168"/>
      <c r="AL27" s="168"/>
      <c r="AM27" s="168"/>
      <c r="AN27" s="168"/>
    </row>
    <row r="28" spans="2:40">
      <c r="B28" s="140" t="s">
        <v>269</v>
      </c>
      <c r="C28" s="139" t="s">
        <v>265</v>
      </c>
      <c r="D28" s="139" t="s">
        <v>265</v>
      </c>
      <c r="E28" s="139"/>
      <c r="F28" s="139" t="s">
        <v>265</v>
      </c>
      <c r="G28" s="141" t="s">
        <v>265</v>
      </c>
      <c r="H28" s="139"/>
      <c r="I28" s="139"/>
      <c r="J28" s="141" t="s">
        <v>265</v>
      </c>
      <c r="K28" s="141" t="s">
        <v>265</v>
      </c>
      <c r="L28" s="139"/>
      <c r="M28" s="140" t="s">
        <v>269</v>
      </c>
      <c r="N28" s="139" t="s">
        <v>265</v>
      </c>
      <c r="O28" s="139"/>
      <c r="P28" s="139" t="s">
        <v>265</v>
      </c>
      <c r="Q28" s="140" t="s">
        <v>270</v>
      </c>
      <c r="R28" s="139"/>
      <c r="S28" s="141" t="s">
        <v>265</v>
      </c>
      <c r="T28" s="139"/>
      <c r="U28" s="139"/>
      <c r="V28" s="139"/>
      <c r="W28" s="139"/>
      <c r="X28" s="139" t="s">
        <v>265</v>
      </c>
      <c r="Y28" s="140" t="s">
        <v>269</v>
      </c>
      <c r="Z28" s="140" t="s">
        <v>270</v>
      </c>
      <c r="AA28" s="139" t="s">
        <v>265</v>
      </c>
      <c r="AB28" s="139" t="s">
        <v>265</v>
      </c>
      <c r="AC28" s="140" t="s">
        <v>269</v>
      </c>
      <c r="AD28" s="139" t="s">
        <v>265</v>
      </c>
      <c r="AE28" s="141" t="s">
        <v>265</v>
      </c>
      <c r="AF28" s="139"/>
      <c r="AG28" s="139" t="s">
        <v>265</v>
      </c>
      <c r="AH28" s="139"/>
      <c r="AK28" s="168"/>
      <c r="AL28" s="168"/>
      <c r="AM28" s="168"/>
      <c r="AN28" s="168"/>
    </row>
    <row r="29" spans="2:40">
      <c r="B29" s="139" t="s">
        <v>265</v>
      </c>
      <c r="C29" s="139"/>
      <c r="D29" s="139"/>
      <c r="E29" s="139"/>
      <c r="F29" s="139" t="s">
        <v>265</v>
      </c>
      <c r="G29" s="140" t="s">
        <v>269</v>
      </c>
      <c r="H29" s="139"/>
      <c r="I29" s="139" t="s">
        <v>265</v>
      </c>
      <c r="J29" s="140" t="s">
        <v>268</v>
      </c>
      <c r="K29" s="140" t="s">
        <v>269</v>
      </c>
      <c r="L29" s="139"/>
      <c r="M29" s="139" t="s">
        <v>265</v>
      </c>
      <c r="N29" s="139"/>
      <c r="O29" s="139" t="s">
        <v>265</v>
      </c>
      <c r="P29" s="139"/>
      <c r="Q29" s="141" t="s">
        <v>265</v>
      </c>
      <c r="R29" s="139"/>
      <c r="S29" s="140" t="s">
        <v>269</v>
      </c>
      <c r="T29" s="139" t="s">
        <v>265</v>
      </c>
      <c r="U29" s="139" t="s">
        <v>265</v>
      </c>
      <c r="V29" s="139"/>
      <c r="W29" s="139"/>
      <c r="X29" s="139" t="s">
        <v>265</v>
      </c>
      <c r="Y29" s="141" t="s">
        <v>265</v>
      </c>
      <c r="Z29" s="139" t="s">
        <v>265</v>
      </c>
      <c r="AA29" s="139"/>
      <c r="AB29" s="139" t="s">
        <v>265</v>
      </c>
      <c r="AC29" s="141" t="s">
        <v>265</v>
      </c>
      <c r="AD29" s="139" t="s">
        <v>265</v>
      </c>
      <c r="AE29" s="140" t="s">
        <v>269</v>
      </c>
      <c r="AF29" s="139" t="s">
        <v>265</v>
      </c>
      <c r="AG29" s="139"/>
      <c r="AH29" s="141" t="s">
        <v>265</v>
      </c>
      <c r="AK29" s="168"/>
      <c r="AL29" s="168"/>
      <c r="AM29" s="168"/>
      <c r="AN29" s="168"/>
    </row>
    <row r="30" spans="2:40">
      <c r="B30" s="141" t="s">
        <v>265</v>
      </c>
      <c r="C30" s="141" t="s">
        <v>265</v>
      </c>
      <c r="D30" s="139" t="s">
        <v>265</v>
      </c>
      <c r="E30" s="139"/>
      <c r="F30" s="139" t="s">
        <v>265</v>
      </c>
      <c r="G30" s="141" t="s">
        <v>265</v>
      </c>
      <c r="H30" s="139"/>
      <c r="I30" s="139" t="s">
        <v>265</v>
      </c>
      <c r="J30" s="139"/>
      <c r="K30" s="139"/>
      <c r="L30" s="139" t="s">
        <v>265</v>
      </c>
      <c r="M30" s="141" t="s">
        <v>265</v>
      </c>
      <c r="N30" s="139"/>
      <c r="O30" s="139" t="s">
        <v>265</v>
      </c>
      <c r="P30" s="139" t="s">
        <v>265</v>
      </c>
      <c r="Q30" s="140" t="s">
        <v>269</v>
      </c>
      <c r="R30" s="139" t="s">
        <v>265</v>
      </c>
      <c r="S30" s="139"/>
      <c r="T30" s="139"/>
      <c r="U30" s="139"/>
      <c r="V30" s="141" t="s">
        <v>265</v>
      </c>
      <c r="W30" s="139"/>
      <c r="X30" s="139" t="s">
        <v>265</v>
      </c>
      <c r="Y30" s="140" t="s">
        <v>268</v>
      </c>
      <c r="Z30" s="139" t="s">
        <v>265</v>
      </c>
      <c r="AA30" s="139"/>
      <c r="AB30" s="139"/>
      <c r="AC30" s="140" t="s">
        <v>268</v>
      </c>
      <c r="AD30" s="139" t="s">
        <v>265</v>
      </c>
      <c r="AE30" s="139" t="s">
        <v>265</v>
      </c>
      <c r="AF30" s="139" t="s">
        <v>265</v>
      </c>
      <c r="AG30" s="139"/>
      <c r="AH30" s="140" t="s">
        <v>269</v>
      </c>
      <c r="AK30" s="168"/>
      <c r="AL30" s="168"/>
      <c r="AM30" s="168"/>
      <c r="AN30" s="168"/>
    </row>
    <row r="31" spans="2:40">
      <c r="B31" s="140" t="s">
        <v>269</v>
      </c>
      <c r="C31" s="140" t="s">
        <v>268</v>
      </c>
      <c r="D31" s="139" t="s">
        <v>265</v>
      </c>
      <c r="E31" s="139" t="s">
        <v>265</v>
      </c>
      <c r="F31" s="139"/>
      <c r="G31" s="140" t="s">
        <v>268</v>
      </c>
      <c r="H31" s="139"/>
      <c r="I31" s="139" t="s">
        <v>265</v>
      </c>
      <c r="J31" s="139" t="s">
        <v>265</v>
      </c>
      <c r="K31" s="141" t="s">
        <v>265</v>
      </c>
      <c r="L31" s="139"/>
      <c r="M31" s="140" t="s">
        <v>269</v>
      </c>
      <c r="N31" s="139" t="s">
        <v>265</v>
      </c>
      <c r="O31" s="139" t="s">
        <v>265</v>
      </c>
      <c r="P31" s="139"/>
      <c r="Q31" s="139" t="s">
        <v>265</v>
      </c>
      <c r="R31" s="139" t="s">
        <v>265</v>
      </c>
      <c r="S31" s="139"/>
      <c r="T31" s="139"/>
      <c r="U31" s="139"/>
      <c r="V31" s="140" t="s">
        <v>267</v>
      </c>
      <c r="W31" s="139"/>
      <c r="X31" s="139" t="s">
        <v>265</v>
      </c>
      <c r="Y31" s="139" t="s">
        <v>265</v>
      </c>
      <c r="Z31" s="139" t="s">
        <v>265</v>
      </c>
      <c r="AA31" s="139" t="s">
        <v>265</v>
      </c>
      <c r="AB31" s="139"/>
      <c r="AC31" s="139" t="s">
        <v>265</v>
      </c>
      <c r="AD31" s="139"/>
      <c r="AE31" s="141" t="s">
        <v>265</v>
      </c>
      <c r="AF31" s="139" t="s">
        <v>265</v>
      </c>
      <c r="AG31" s="139" t="s">
        <v>265</v>
      </c>
      <c r="AH31" s="139" t="s">
        <v>265</v>
      </c>
      <c r="AK31" s="168"/>
      <c r="AL31" s="168"/>
      <c r="AM31" s="168"/>
      <c r="AN31" s="168"/>
    </row>
    <row r="32" spans="2:40">
      <c r="B32" s="141" t="s">
        <v>265</v>
      </c>
      <c r="C32" s="139" t="s">
        <v>265</v>
      </c>
      <c r="D32" s="139"/>
      <c r="E32" s="139" t="s">
        <v>265</v>
      </c>
      <c r="F32" s="139"/>
      <c r="G32" s="139" t="s">
        <v>265</v>
      </c>
      <c r="H32" s="139" t="s">
        <v>265</v>
      </c>
      <c r="I32" s="139"/>
      <c r="J32" s="139"/>
      <c r="K32" s="140" t="s">
        <v>267</v>
      </c>
      <c r="L32" s="139"/>
      <c r="M32" s="141" t="s">
        <v>265</v>
      </c>
      <c r="N32" s="139" t="s">
        <v>265</v>
      </c>
      <c r="O32" s="139"/>
      <c r="P32" s="141" t="s">
        <v>265</v>
      </c>
      <c r="Q32" s="139" t="s">
        <v>265</v>
      </c>
      <c r="R32" s="139"/>
      <c r="S32" s="139"/>
      <c r="T32" s="139"/>
      <c r="U32" s="139" t="s">
        <v>265</v>
      </c>
      <c r="V32" s="139"/>
      <c r="W32" s="139" t="s">
        <v>265</v>
      </c>
      <c r="X32" s="139"/>
      <c r="Y32" s="139" t="s">
        <v>265</v>
      </c>
      <c r="Z32" s="139"/>
      <c r="AA32" s="139"/>
      <c r="AB32" s="139" t="s">
        <v>265</v>
      </c>
      <c r="AC32" s="141" t="s">
        <v>265</v>
      </c>
      <c r="AD32" s="139" t="s">
        <v>265</v>
      </c>
      <c r="AE32" s="140" t="s">
        <v>267</v>
      </c>
      <c r="AF32" s="139"/>
      <c r="AG32" s="139" t="s">
        <v>265</v>
      </c>
      <c r="AH32" s="139"/>
      <c r="AK32" s="168"/>
      <c r="AL32" s="168"/>
      <c r="AM32" s="168"/>
      <c r="AN32" s="168"/>
    </row>
    <row r="33" spans="2:40">
      <c r="B33" s="140" t="s">
        <v>268</v>
      </c>
      <c r="C33" s="139"/>
      <c r="D33" s="139"/>
      <c r="E33" s="139" t="s">
        <v>265</v>
      </c>
      <c r="F33" s="139"/>
      <c r="G33" s="139"/>
      <c r="H33" s="139" t="s">
        <v>265</v>
      </c>
      <c r="I33" s="139"/>
      <c r="J33" s="139"/>
      <c r="K33" s="141" t="s">
        <v>265</v>
      </c>
      <c r="L33" s="139"/>
      <c r="M33" s="140" t="s">
        <v>268</v>
      </c>
      <c r="N33" s="139" t="s">
        <v>265</v>
      </c>
      <c r="O33" s="139" t="s">
        <v>265</v>
      </c>
      <c r="P33" s="140" t="s">
        <v>268</v>
      </c>
      <c r="Q33" s="139"/>
      <c r="R33" s="139"/>
      <c r="S33" s="139" t="s">
        <v>265</v>
      </c>
      <c r="T33" s="139"/>
      <c r="U33" s="141" t="s">
        <v>265</v>
      </c>
      <c r="V33" s="139"/>
      <c r="W33" s="139" t="s">
        <v>265</v>
      </c>
      <c r="X33" s="139" t="s">
        <v>265</v>
      </c>
      <c r="Y33" s="139" t="s">
        <v>265</v>
      </c>
      <c r="Z33" s="139" t="s">
        <v>265</v>
      </c>
      <c r="AA33" s="139" t="s">
        <v>265</v>
      </c>
      <c r="AB33" s="139"/>
      <c r="AC33" s="140" t="s">
        <v>268</v>
      </c>
      <c r="AD33" s="139"/>
      <c r="AE33" s="141" t="s">
        <v>265</v>
      </c>
      <c r="AF33" s="139" t="s">
        <v>265</v>
      </c>
      <c r="AG33" s="139"/>
      <c r="AH33" s="141" t="s">
        <v>265</v>
      </c>
      <c r="AK33" s="168"/>
      <c r="AL33" s="168"/>
      <c r="AM33" s="168"/>
      <c r="AN33" s="168"/>
    </row>
    <row r="34" spans="2:40">
      <c r="B34" s="141" t="s">
        <v>265</v>
      </c>
      <c r="C34" s="139"/>
      <c r="D34" s="139" t="s">
        <v>265</v>
      </c>
      <c r="E34" s="139" t="s">
        <v>265</v>
      </c>
      <c r="F34" s="139" t="s">
        <v>265</v>
      </c>
      <c r="G34" s="139" t="s">
        <v>265</v>
      </c>
      <c r="H34" s="139"/>
      <c r="I34" s="139" t="s">
        <v>265</v>
      </c>
      <c r="J34" s="139"/>
      <c r="K34" s="140" t="s">
        <v>267</v>
      </c>
      <c r="L34" s="139"/>
      <c r="M34" s="141" t="s">
        <v>265</v>
      </c>
      <c r="N34" s="139"/>
      <c r="O34" s="139"/>
      <c r="P34" s="139"/>
      <c r="Q34" s="141" t="s">
        <v>265</v>
      </c>
      <c r="R34" s="139" t="s">
        <v>265</v>
      </c>
      <c r="S34" s="139"/>
      <c r="T34" s="139" t="s">
        <v>265</v>
      </c>
      <c r="U34" s="140" t="s">
        <v>268</v>
      </c>
      <c r="V34" s="139" t="s">
        <v>265</v>
      </c>
      <c r="W34" s="139"/>
      <c r="X34" s="139" t="s">
        <v>265</v>
      </c>
      <c r="Y34" s="141" t="s">
        <v>265</v>
      </c>
      <c r="Z34" s="139" t="s">
        <v>265</v>
      </c>
      <c r="AA34" s="139" t="s">
        <v>265</v>
      </c>
      <c r="AB34" s="139" t="s">
        <v>265</v>
      </c>
      <c r="AC34" s="139" t="s">
        <v>265</v>
      </c>
      <c r="AD34" s="139" t="s">
        <v>265</v>
      </c>
      <c r="AE34" s="140" t="s">
        <v>267</v>
      </c>
      <c r="AF34" s="139"/>
      <c r="AG34" s="139"/>
      <c r="AH34" s="140" t="s">
        <v>268</v>
      </c>
      <c r="AK34" s="168"/>
      <c r="AL34" s="168"/>
      <c r="AM34" s="168"/>
      <c r="AN34" s="168"/>
    </row>
    <row r="35" spans="2:40">
      <c r="B35" s="140" t="s">
        <v>267</v>
      </c>
      <c r="C35" s="139" t="s">
        <v>265</v>
      </c>
      <c r="D35" s="139"/>
      <c r="E35" s="139"/>
      <c r="F35" s="139"/>
      <c r="G35" s="141" t="s">
        <v>265</v>
      </c>
      <c r="H35" s="139" t="s">
        <v>265</v>
      </c>
      <c r="I35" s="141" t="s">
        <v>265</v>
      </c>
      <c r="J35" s="139"/>
      <c r="K35" s="139"/>
      <c r="L35" s="139" t="s">
        <v>265</v>
      </c>
      <c r="M35" s="140" t="s">
        <v>267</v>
      </c>
      <c r="N35" s="139"/>
      <c r="O35" s="139"/>
      <c r="P35" s="139" t="s">
        <v>265</v>
      </c>
      <c r="Q35" s="140" t="s">
        <v>267</v>
      </c>
      <c r="R35" s="139" t="s">
        <v>265</v>
      </c>
      <c r="S35" s="139"/>
      <c r="T35" s="139"/>
      <c r="U35" s="139" t="s">
        <v>265</v>
      </c>
      <c r="V35" s="139"/>
      <c r="W35" s="139"/>
      <c r="X35" s="139"/>
      <c r="Y35" s="140" t="s">
        <v>267</v>
      </c>
      <c r="Z35" s="139"/>
      <c r="AA35" s="139"/>
      <c r="AB35" s="139"/>
      <c r="AC35" s="139" t="s">
        <v>265</v>
      </c>
      <c r="AD35" s="139" t="s">
        <v>265</v>
      </c>
      <c r="AE35" s="139"/>
      <c r="AF35" s="139" t="s">
        <v>265</v>
      </c>
      <c r="AG35" s="139"/>
      <c r="AH35" s="139" t="s">
        <v>265</v>
      </c>
      <c r="AK35" s="168"/>
      <c r="AL35" s="168"/>
      <c r="AM35" s="168"/>
      <c r="AN35" s="168"/>
    </row>
    <row r="36" spans="2:40">
      <c r="B36" s="139"/>
      <c r="C36" s="139"/>
      <c r="D36" s="139"/>
      <c r="E36" s="139"/>
      <c r="F36" s="139"/>
      <c r="G36" s="140" t="s">
        <v>267</v>
      </c>
      <c r="H36" s="139" t="s">
        <v>265</v>
      </c>
      <c r="I36" s="140" t="s">
        <v>266</v>
      </c>
      <c r="J36" s="139"/>
      <c r="K36" s="139"/>
      <c r="L36" s="139"/>
      <c r="M36" s="139"/>
      <c r="N36" s="139"/>
      <c r="O36" s="139"/>
      <c r="P36" s="139"/>
      <c r="Q36" s="139" t="s">
        <v>265</v>
      </c>
      <c r="R36" s="139" t="s">
        <v>265</v>
      </c>
      <c r="S36" s="139"/>
      <c r="T36" s="139" t="s">
        <v>265</v>
      </c>
      <c r="U36" s="139" t="s">
        <v>265</v>
      </c>
      <c r="V36" s="139"/>
      <c r="W36" s="139"/>
      <c r="X36" s="139" t="s">
        <v>265</v>
      </c>
      <c r="Y36" s="139" t="s">
        <v>265</v>
      </c>
      <c r="Z36" s="139" t="s">
        <v>265</v>
      </c>
      <c r="AA36" s="139"/>
      <c r="AB36" s="139"/>
      <c r="AC36" s="139" t="s">
        <v>265</v>
      </c>
      <c r="AD36" s="139"/>
      <c r="AE36" s="139"/>
      <c r="AF36" s="139" t="s">
        <v>265</v>
      </c>
      <c r="AG36" s="139"/>
      <c r="AH36" s="139"/>
      <c r="AK36" s="168"/>
      <c r="AL36" s="168"/>
      <c r="AM36" s="168"/>
      <c r="AN36" s="168"/>
    </row>
    <row r="37" spans="2:40">
      <c r="AK37" s="168"/>
      <c r="AL37" s="168"/>
      <c r="AM37" s="168"/>
      <c r="AN37" s="168"/>
    </row>
    <row r="38" spans="2:40">
      <c r="AK38" s="168"/>
      <c r="AL38" s="168"/>
      <c r="AM38" s="168"/>
      <c r="AN38" s="168"/>
    </row>
    <row r="39" spans="2:40">
      <c r="AK39" s="168"/>
      <c r="AL39" s="168"/>
      <c r="AM39" s="168"/>
      <c r="AN39" s="168"/>
    </row>
    <row r="40" spans="2:40">
      <c r="AK40" s="168"/>
      <c r="AL40" s="168"/>
      <c r="AM40" s="168"/>
      <c r="AN40" s="168"/>
    </row>
    <row r="41" spans="2:40">
      <c r="AK41" s="168"/>
      <c r="AL41" s="168"/>
      <c r="AM41" s="168"/>
      <c r="AN41" s="168"/>
    </row>
  </sheetData>
  <pageMargins left="0.7" right="0.7" top="0.75" bottom="0.75" header="0.3" footer="0.3"/>
  <pageSetup orientation="portrait" horizontalDpi="0" verticalDpi="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2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2" t="s">
        <v>16</v>
      </c>
      <c r="C2" s="223"/>
      <c r="D2" s="223"/>
      <c r="E2" s="223"/>
      <c r="F2" s="223"/>
      <c r="G2" s="223"/>
      <c r="H2" s="223"/>
      <c r="I2" s="223"/>
      <c r="J2" s="223"/>
      <c r="K2" s="223"/>
      <c r="L2" s="223"/>
    </row>
    <row r="3" spans="1:12" ht="15" customHeight="1" outlineLevel="1">
      <c r="A3"/>
      <c r="B3"/>
      <c r="C3"/>
      <c r="D3"/>
      <c r="E3"/>
      <c r="F3"/>
      <c r="G3"/>
      <c r="H3"/>
      <c r="I3"/>
      <c r="J3"/>
      <c r="K3"/>
      <c r="L3"/>
    </row>
    <row r="4" spans="1:12" ht="75" customHeight="1" outlineLevel="1">
      <c r="B4" s="224" t="s">
        <v>347</v>
      </c>
      <c r="C4" s="224"/>
      <c r="D4" s="224"/>
      <c r="E4" s="224"/>
      <c r="F4" s="224"/>
      <c r="G4" s="224"/>
      <c r="H4" s="224"/>
      <c r="I4" s="224"/>
      <c r="J4" s="224"/>
      <c r="K4" s="224"/>
      <c r="L4" s="224"/>
    </row>
    <row r="5" spans="1:12" ht="15" customHeight="1">
      <c r="B5" s="2"/>
      <c r="C5" s="2"/>
      <c r="D5" s="2"/>
      <c r="E5" s="3"/>
      <c r="F5" s="2"/>
      <c r="G5" s="2"/>
      <c r="H5" s="2"/>
      <c r="I5" s="2"/>
      <c r="J5" s="2"/>
      <c r="K5" s="2"/>
      <c r="L5" s="2"/>
    </row>
    <row r="6" spans="1:12" ht="33" customHeight="1">
      <c r="B6" s="191" t="s">
        <v>28</v>
      </c>
      <c r="C6" s="192"/>
      <c r="D6" s="192"/>
      <c r="E6" s="192"/>
      <c r="F6" s="192"/>
      <c r="G6" s="192"/>
      <c r="H6" s="192"/>
      <c r="I6" s="225"/>
      <c r="J6"/>
      <c r="K6" s="226" t="s">
        <v>17</v>
      </c>
      <c r="L6" s="227"/>
    </row>
    <row r="7" spans="1:12" ht="25.95" customHeight="1">
      <c r="B7" s="228" t="s">
        <v>114</v>
      </c>
      <c r="C7" s="229"/>
      <c r="D7" s="229"/>
      <c r="E7" s="229"/>
      <c r="F7" s="229"/>
      <c r="G7" s="229"/>
      <c r="H7" s="229"/>
      <c r="I7" s="230"/>
      <c r="K7" s="5"/>
      <c r="L7"/>
    </row>
    <row r="8" spans="1:12">
      <c r="B8" s="231"/>
      <c r="C8" s="232"/>
      <c r="D8" s="232"/>
      <c r="E8" s="232"/>
      <c r="F8" s="232"/>
      <c r="G8" s="232"/>
      <c r="H8" s="232"/>
      <c r="I8" s="233"/>
      <c r="K8" s="6"/>
    </row>
    <row r="9" spans="1:12">
      <c r="B9" s="231"/>
      <c r="C9" s="232"/>
      <c r="D9" s="232"/>
      <c r="E9" s="232"/>
      <c r="F9" s="232"/>
      <c r="G9" s="232"/>
      <c r="H9" s="232"/>
      <c r="I9" s="233"/>
      <c r="J9"/>
      <c r="K9" s="6"/>
    </row>
    <row r="10" spans="1:12">
      <c r="B10" s="231"/>
      <c r="C10" s="232"/>
      <c r="D10" s="232"/>
      <c r="E10" s="232"/>
      <c r="F10" s="232"/>
      <c r="G10" s="232"/>
      <c r="H10" s="232"/>
      <c r="I10" s="233"/>
      <c r="K10" s="6"/>
    </row>
    <row r="11" spans="1:12">
      <c r="B11" s="231"/>
      <c r="C11" s="232"/>
      <c r="D11" s="232"/>
      <c r="E11" s="232"/>
      <c r="F11" s="232"/>
      <c r="G11" s="232"/>
      <c r="H11" s="232"/>
      <c r="I11" s="233"/>
      <c r="K11" s="6"/>
    </row>
    <row r="12" spans="1:12">
      <c r="B12" s="231"/>
      <c r="C12" s="232"/>
      <c r="D12" s="232"/>
      <c r="E12" s="232"/>
      <c r="F12" s="232"/>
      <c r="G12" s="232"/>
      <c r="H12" s="232"/>
      <c r="I12" s="233"/>
      <c r="K12" s="6"/>
    </row>
    <row r="13" spans="1:12" ht="23.25" customHeight="1">
      <c r="B13" s="231"/>
      <c r="C13" s="232"/>
      <c r="D13" s="232"/>
      <c r="E13" s="232"/>
      <c r="F13" s="232"/>
      <c r="G13" s="232"/>
      <c r="H13" s="232"/>
      <c r="I13" s="233"/>
      <c r="K13" s="6"/>
    </row>
    <row r="14" spans="1:12" ht="33" customHeight="1">
      <c r="B14" s="234"/>
      <c r="C14" s="235"/>
      <c r="D14" s="235"/>
      <c r="E14" s="235"/>
      <c r="F14" s="235"/>
      <c r="G14" s="235"/>
      <c r="H14" s="235"/>
      <c r="I14" s="236"/>
      <c r="K14" s="34" t="s">
        <v>0</v>
      </c>
      <c r="L14" s="35" t="s">
        <v>18</v>
      </c>
    </row>
    <row r="15" spans="1:12" ht="15" customHeight="1">
      <c r="E15" s="4"/>
      <c r="K15" s="7"/>
      <c r="L15" s="7"/>
    </row>
    <row r="16" spans="1:12" ht="21.75" customHeight="1">
      <c r="B16" s="191" t="s">
        <v>19</v>
      </c>
      <c r="C16" s="192"/>
      <c r="D16" s="192"/>
      <c r="E16" s="192"/>
      <c r="F16" s="192"/>
      <c r="G16" s="192"/>
      <c r="H16" s="192"/>
      <c r="I16" s="192"/>
      <c r="J16" s="192"/>
      <c r="K16" s="192"/>
      <c r="L16" s="192"/>
    </row>
    <row r="17" spans="1:12" ht="43.2" customHeight="1">
      <c r="B17" s="237" t="s">
        <v>191</v>
      </c>
      <c r="C17" s="238"/>
      <c r="D17" s="238"/>
      <c r="E17" s="238"/>
      <c r="F17" s="238"/>
      <c r="G17" s="238"/>
      <c r="H17" s="238"/>
      <c r="I17" s="238"/>
      <c r="J17" s="238"/>
      <c r="K17" s="238"/>
      <c r="L17" s="239"/>
    </row>
    <row r="18" spans="1:12" ht="43.2" customHeight="1">
      <c r="B18" s="240"/>
      <c r="C18" s="241"/>
      <c r="D18" s="241"/>
      <c r="E18" s="241"/>
      <c r="F18" s="241"/>
      <c r="G18" s="241"/>
      <c r="H18" s="241"/>
      <c r="I18" s="241"/>
      <c r="J18" s="241"/>
      <c r="K18" s="241"/>
      <c r="L18" s="242"/>
    </row>
    <row r="19" spans="1:12" ht="43.2" customHeight="1">
      <c r="B19" s="243"/>
      <c r="C19" s="244"/>
      <c r="D19" s="244"/>
      <c r="E19" s="244"/>
      <c r="F19" s="244"/>
      <c r="G19" s="244"/>
      <c r="H19" s="244"/>
      <c r="I19" s="244"/>
      <c r="J19" s="244"/>
      <c r="K19" s="244"/>
      <c r="L19" s="245"/>
    </row>
    <row r="20" spans="1:12" ht="15" customHeight="1">
      <c r="B20" s="8"/>
      <c r="C20" s="8"/>
      <c r="D20" s="8"/>
      <c r="E20" s="8"/>
      <c r="F20" s="8"/>
      <c r="G20" s="8"/>
      <c r="H20" s="8"/>
      <c r="I20" s="8"/>
      <c r="J20" s="8"/>
      <c r="K20" s="8"/>
      <c r="L20" s="8"/>
    </row>
    <row r="21" spans="1:12" ht="21.75" customHeight="1">
      <c r="B21" s="191" t="s">
        <v>192</v>
      </c>
      <c r="C21" s="192"/>
      <c r="D21" s="192"/>
      <c r="E21" s="192"/>
      <c r="F21" s="192"/>
      <c r="G21" s="192"/>
      <c r="H21" s="192"/>
      <c r="I21" s="192"/>
      <c r="J21" s="192"/>
      <c r="K21" s="192"/>
      <c r="L21" s="192"/>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46" t="s">
        <v>187</v>
      </c>
      <c r="H26" s="247"/>
      <c r="I26" s="247"/>
      <c r="J26" s="247"/>
      <c r="K26" s="247"/>
      <c r="L26" s="248"/>
    </row>
    <row r="27" spans="1:12" ht="33.75" customHeight="1">
      <c r="B27" s="36" t="s">
        <v>5</v>
      </c>
      <c r="C27" s="36" t="s">
        <v>25</v>
      </c>
      <c r="D27" s="38">
        <v>35</v>
      </c>
      <c r="E27" s="78">
        <v>360360</v>
      </c>
      <c r="F27" s="33"/>
      <c r="G27" s="249" t="s">
        <v>186</v>
      </c>
      <c r="H27" s="250"/>
      <c r="I27" s="250"/>
      <c r="J27" s="250"/>
      <c r="K27" s="250"/>
      <c r="L27" s="251"/>
    </row>
    <row r="28" spans="1:12" ht="54" customHeight="1">
      <c r="B28" s="36" t="s">
        <v>6</v>
      </c>
      <c r="C28" s="36" t="s">
        <v>27</v>
      </c>
      <c r="D28" s="38">
        <v>50</v>
      </c>
      <c r="E28" s="79" t="s">
        <v>312</v>
      </c>
      <c r="F28" s="33"/>
      <c r="G28" s="252" t="s">
        <v>345</v>
      </c>
      <c r="H28" s="253"/>
      <c r="I28" s="253"/>
      <c r="J28" s="253"/>
      <c r="K28" s="253"/>
      <c r="L28" s="254"/>
    </row>
    <row r="29" spans="1:12" ht="15" customHeight="1">
      <c r="B29" s="2"/>
      <c r="C29" s="2"/>
      <c r="D29" s="2"/>
      <c r="E29" s="3"/>
      <c r="F29" s="9"/>
      <c r="G29" s="2"/>
      <c r="H29" s="2"/>
      <c r="I29" s="2"/>
      <c r="J29" s="2"/>
      <c r="K29" s="2"/>
      <c r="L29" s="2"/>
    </row>
    <row r="30" spans="1:12">
      <c r="B30" s="191" t="s">
        <v>29</v>
      </c>
      <c r="C30" s="192"/>
      <c r="D30" s="192"/>
      <c r="E30" s="192"/>
      <c r="F30" s="192"/>
      <c r="G30" s="192"/>
      <c r="H30" s="192"/>
      <c r="I30" s="192"/>
      <c r="J30" s="192"/>
      <c r="K30" s="192"/>
      <c r="L30" s="192"/>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0" t="s">
        <v>322</v>
      </c>
      <c r="C42" s="18"/>
      <c r="D42" s="18"/>
      <c r="E42" s="21"/>
      <c r="F42" s="18"/>
      <c r="G42" s="20"/>
      <c r="H42" s="20"/>
      <c r="I42" s="20"/>
      <c r="J42" s="20"/>
      <c r="K42" s="13"/>
      <c r="L42" s="13"/>
    </row>
    <row r="43" spans="1:12" ht="15" customHeight="1">
      <c r="A43" s="13"/>
      <c r="B43" s="170"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9" t="s">
        <v>324</v>
      </c>
      <c r="H45" s="200"/>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1" t="s">
        <v>138</v>
      </c>
      <c r="J63" s="202"/>
      <c r="K63" s="205" t="s">
        <v>141</v>
      </c>
      <c r="L63" s="206"/>
    </row>
    <row r="64" spans="1:12" ht="15" customHeight="1" thickBot="1">
      <c r="A64" s="13"/>
      <c r="B64" s="48" t="s">
        <v>184</v>
      </c>
      <c r="C64" s="20"/>
      <c r="D64" s="20"/>
      <c r="E64" s="20"/>
      <c r="F64" s="18"/>
      <c r="G64" s="20"/>
      <c r="H64" s="20"/>
      <c r="I64" s="203"/>
      <c r="J64" s="204"/>
      <c r="K64" s="207"/>
      <c r="L64" s="208"/>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0" t="s">
        <v>348</v>
      </c>
      <c r="C70" s="18"/>
      <c r="D70" s="18"/>
      <c r="E70" s="18"/>
      <c r="F70" s="18"/>
      <c r="G70" s="24"/>
      <c r="H70" s="20"/>
      <c r="I70" s="20"/>
      <c r="J70" s="20"/>
      <c r="K70" s="20"/>
      <c r="L70" s="20"/>
    </row>
    <row r="71" spans="1:12" ht="15" customHeight="1">
      <c r="A71" s="13"/>
      <c r="B71" s="170" t="s">
        <v>328</v>
      </c>
      <c r="C71" s="18"/>
      <c r="D71" s="18"/>
      <c r="E71" s="18"/>
      <c r="F71" s="18"/>
      <c r="G71" s="24"/>
      <c r="H71" s="20"/>
      <c r="I71" s="20"/>
      <c r="J71" s="20"/>
      <c r="K71" s="20"/>
      <c r="L71" s="20"/>
    </row>
    <row r="72" spans="1:12" ht="15" customHeight="1">
      <c r="A72" s="13"/>
      <c r="B72" s="170" t="s">
        <v>329</v>
      </c>
      <c r="C72" s="18"/>
      <c r="D72" s="18"/>
      <c r="E72" s="18"/>
      <c r="F72" s="18"/>
      <c r="G72" s="24"/>
      <c r="H72" s="20"/>
      <c r="I72" s="20"/>
      <c r="J72" s="20"/>
      <c r="K72" s="20"/>
      <c r="L72" s="20"/>
    </row>
    <row r="73" spans="1:12" ht="15" customHeight="1">
      <c r="A73" s="13"/>
      <c r="B73" s="170"/>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09" t="s">
        <v>136</v>
      </c>
      <c r="H75" s="210"/>
      <c r="I75" s="210"/>
      <c r="J75" s="211"/>
      <c r="K75" s="209" t="s">
        <v>135</v>
      </c>
      <c r="L75" s="211"/>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91" t="s">
        <v>21</v>
      </c>
      <c r="C100" s="192"/>
      <c r="D100" s="192"/>
      <c r="E100" s="192"/>
      <c r="F100" s="192"/>
      <c r="G100" s="192"/>
      <c r="H100" s="192"/>
      <c r="I100" s="192"/>
      <c r="J100" s="192"/>
      <c r="K100" s="192"/>
      <c r="L100" s="192"/>
    </row>
    <row r="101" spans="1:12" ht="15" customHeight="1">
      <c r="A101" s="13"/>
      <c r="B101" s="182" t="s">
        <v>198</v>
      </c>
      <c r="C101" s="212"/>
      <c r="D101" s="212"/>
      <c r="E101" s="212"/>
      <c r="F101" s="212"/>
      <c r="G101" s="212"/>
      <c r="H101" s="212"/>
      <c r="I101" s="212"/>
      <c r="J101" s="212"/>
      <c r="K101" s="212"/>
      <c r="L101" s="213"/>
    </row>
    <row r="102" spans="1:12" ht="15" customHeight="1">
      <c r="A102" s="13"/>
      <c r="B102" s="214"/>
      <c r="C102" s="215"/>
      <c r="D102" s="215"/>
      <c r="E102" s="215"/>
      <c r="F102" s="215"/>
      <c r="G102" s="215"/>
      <c r="H102" s="215"/>
      <c r="I102" s="215"/>
      <c r="J102" s="215"/>
      <c r="K102" s="215"/>
      <c r="L102" s="216"/>
    </row>
    <row r="103" spans="1:12" ht="15" customHeight="1">
      <c r="A103" s="13"/>
      <c r="B103" s="214"/>
      <c r="C103" s="215"/>
      <c r="D103" s="215"/>
      <c r="E103" s="215"/>
      <c r="F103" s="215"/>
      <c r="G103" s="215"/>
      <c r="H103" s="215"/>
      <c r="I103" s="215"/>
      <c r="J103" s="215"/>
      <c r="K103" s="215"/>
      <c r="L103" s="216"/>
    </row>
    <row r="104" spans="1:12" ht="15" customHeight="1">
      <c r="A104" s="13"/>
      <c r="B104" s="214"/>
      <c r="C104" s="215"/>
      <c r="D104" s="215"/>
      <c r="E104" s="215"/>
      <c r="F104" s="215"/>
      <c r="G104" s="215"/>
      <c r="H104" s="215"/>
      <c r="I104" s="215"/>
      <c r="J104" s="215"/>
      <c r="K104" s="215"/>
      <c r="L104" s="216"/>
    </row>
    <row r="105" spans="1:12" ht="15" customHeight="1">
      <c r="A105" s="13"/>
      <c r="B105" s="214"/>
      <c r="C105" s="215"/>
      <c r="D105" s="215"/>
      <c r="E105" s="215"/>
      <c r="F105" s="215"/>
      <c r="G105" s="215"/>
      <c r="H105" s="215"/>
      <c r="I105" s="215"/>
      <c r="J105" s="215"/>
      <c r="K105" s="215"/>
      <c r="L105" s="216"/>
    </row>
    <row r="106" spans="1:12" ht="15" customHeight="1">
      <c r="A106" s="13"/>
      <c r="B106" s="214"/>
      <c r="C106" s="215"/>
      <c r="D106" s="215"/>
      <c r="E106" s="215"/>
      <c r="F106" s="215"/>
      <c r="G106" s="215"/>
      <c r="H106" s="215"/>
      <c r="I106" s="215"/>
      <c r="J106" s="215"/>
      <c r="K106" s="215"/>
      <c r="L106" s="216"/>
    </row>
    <row r="107" spans="1:12" ht="15" customHeight="1">
      <c r="A107" s="13"/>
      <c r="B107" s="217"/>
      <c r="C107" s="218"/>
      <c r="D107" s="218"/>
      <c r="E107" s="218"/>
      <c r="F107" s="218"/>
      <c r="G107" s="218"/>
      <c r="H107" s="218"/>
      <c r="I107" s="218"/>
      <c r="J107" s="218"/>
      <c r="K107" s="218"/>
      <c r="L107" s="219"/>
    </row>
    <row r="108" spans="1:12" ht="15" customHeight="1">
      <c r="A108" s="13"/>
      <c r="B108" s="20"/>
      <c r="C108" s="20"/>
      <c r="D108" s="20"/>
      <c r="E108" s="20"/>
      <c r="F108" s="18"/>
      <c r="G108" s="20"/>
      <c r="H108" s="20"/>
      <c r="I108" s="20"/>
      <c r="J108" s="20"/>
      <c r="K108" s="20"/>
      <c r="L108" s="20"/>
    </row>
    <row r="109" spans="1:12">
      <c r="B109" s="191" t="s">
        <v>118</v>
      </c>
      <c r="C109" s="192"/>
      <c r="D109" s="192"/>
      <c r="E109" s="192"/>
      <c r="F109" s="192"/>
      <c r="G109" s="192"/>
      <c r="H109" s="192"/>
      <c r="I109" s="192"/>
      <c r="J109" s="192"/>
      <c r="K109" s="192"/>
      <c r="L109" s="192"/>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0"/>
      <c r="C118" s="221"/>
      <c r="D118" s="63"/>
      <c r="E118" s="63"/>
      <c r="F118" s="62"/>
      <c r="G118" s="64"/>
      <c r="H118" s="13"/>
      <c r="I118" s="13"/>
      <c r="J118" s="13"/>
      <c r="K118" s="13"/>
      <c r="L118" s="13"/>
    </row>
    <row r="119" spans="1:12" ht="15" customHeight="1" thickBot="1">
      <c r="A119" s="13"/>
      <c r="B119" s="220"/>
      <c r="C119" s="221"/>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0" t="s">
        <v>330</v>
      </c>
      <c r="C140" s="20"/>
      <c r="D140" s="20"/>
      <c r="E140" s="20"/>
      <c r="F140" s="18"/>
      <c r="G140" s="29"/>
      <c r="H140" s="13"/>
      <c r="I140" s="13"/>
      <c r="J140" s="29"/>
      <c r="K140" s="27"/>
      <c r="L140" s="27"/>
    </row>
    <row r="141" spans="1:12" ht="15" customHeight="1">
      <c r="A141" s="13"/>
      <c r="B141" s="170" t="s">
        <v>331</v>
      </c>
      <c r="C141" s="20"/>
      <c r="D141" s="20"/>
      <c r="E141" s="20"/>
      <c r="F141" s="18"/>
      <c r="G141" s="29"/>
      <c r="H141" s="13"/>
      <c r="I141" s="13"/>
      <c r="J141" s="29"/>
      <c r="K141" s="27"/>
      <c r="L141" s="27"/>
    </row>
    <row r="142" spans="1:12" ht="15" customHeight="1">
      <c r="A142" s="13"/>
      <c r="B142" s="170" t="s">
        <v>332</v>
      </c>
      <c r="C142" s="20"/>
      <c r="D142" s="20"/>
      <c r="E142" s="20"/>
      <c r="F142" s="18"/>
      <c r="G142" s="29"/>
      <c r="H142" s="13"/>
      <c r="I142" s="13"/>
      <c r="J142" s="29"/>
      <c r="K142" s="27"/>
      <c r="L142" s="27"/>
    </row>
    <row r="143" spans="1:12" ht="15" customHeight="1">
      <c r="A143" s="13"/>
      <c r="B143" s="170" t="s">
        <v>333</v>
      </c>
      <c r="C143" s="20"/>
      <c r="D143" s="20"/>
      <c r="E143" s="20"/>
      <c r="F143" s="18"/>
      <c r="G143" s="29"/>
      <c r="H143" s="13"/>
      <c r="I143" s="13"/>
      <c r="J143" s="29"/>
      <c r="K143" s="27"/>
      <c r="L143" s="27"/>
    </row>
    <row r="144" spans="1:12" ht="15" customHeight="1">
      <c r="A144" s="13"/>
      <c r="B144" s="170"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6"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0" t="s">
        <v>336</v>
      </c>
      <c r="C184" s="20"/>
      <c r="D184" s="20"/>
      <c r="E184" s="29"/>
      <c r="F184" s="18"/>
      <c r="G184" s="29"/>
      <c r="H184" s="13"/>
      <c r="I184" s="13"/>
      <c r="J184" s="13"/>
      <c r="K184" s="13"/>
      <c r="L184" s="13"/>
    </row>
    <row r="185" spans="1:12">
      <c r="A185" s="13"/>
      <c r="B185" s="171" t="s">
        <v>339</v>
      </c>
      <c r="C185" s="20"/>
      <c r="D185" s="20"/>
      <c r="E185" s="29"/>
      <c r="F185" s="18"/>
      <c r="G185" s="29"/>
      <c r="H185" s="13"/>
      <c r="I185" s="13"/>
      <c r="J185" s="13"/>
      <c r="K185" s="13"/>
      <c r="L185" s="13"/>
    </row>
    <row r="186" spans="1:12">
      <c r="A186" s="13"/>
      <c r="B186" s="171" t="s">
        <v>340</v>
      </c>
      <c r="C186" s="20"/>
      <c r="D186" s="20"/>
      <c r="E186" s="20"/>
      <c r="F186" s="18"/>
      <c r="G186" s="29"/>
      <c r="H186" s="13"/>
      <c r="I186" s="13"/>
      <c r="J186" s="13"/>
      <c r="K186" s="13"/>
      <c r="L186" s="13"/>
    </row>
    <row r="187" spans="1:12">
      <c r="A187" s="13"/>
      <c r="B187" s="171" t="s">
        <v>341</v>
      </c>
      <c r="C187" s="13"/>
      <c r="D187" s="20"/>
      <c r="E187" s="20"/>
      <c r="F187" s="18"/>
      <c r="G187" s="29"/>
      <c r="H187" s="29"/>
      <c r="I187" s="13"/>
      <c r="J187" s="29"/>
      <c r="K187" s="27"/>
      <c r="L187" s="27"/>
    </row>
    <row r="188" spans="1:12">
      <c r="A188" s="13"/>
      <c r="B188" s="171" t="s">
        <v>342</v>
      </c>
      <c r="C188" s="20"/>
      <c r="D188" s="20"/>
      <c r="E188" s="20"/>
      <c r="F188" s="18"/>
      <c r="G188" s="29"/>
      <c r="H188" s="29"/>
      <c r="I188" s="13"/>
      <c r="J188" s="29"/>
      <c r="K188" s="27"/>
      <c r="L188" s="27"/>
    </row>
    <row r="189" spans="1:12">
      <c r="A189" s="13"/>
      <c r="B189" s="170"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3"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3" t="s">
        <v>309</v>
      </c>
      <c r="C225" s="20"/>
      <c r="D225" s="27"/>
      <c r="E225" s="27"/>
      <c r="F225" s="30"/>
      <c r="G225" s="31"/>
      <c r="H225" s="27"/>
      <c r="I225" s="27"/>
      <c r="J225" s="20"/>
      <c r="K225" s="27"/>
      <c r="L225" s="27"/>
    </row>
    <row r="226" spans="1:12" ht="15" customHeight="1">
      <c r="A226" s="13"/>
      <c r="B226" s="163" t="s">
        <v>284</v>
      </c>
      <c r="C226" s="20"/>
      <c r="D226" s="27"/>
      <c r="E226" s="27"/>
      <c r="F226" s="30"/>
      <c r="G226" s="31"/>
      <c r="H226" s="27"/>
      <c r="I226" s="27"/>
      <c r="J226" s="20"/>
      <c r="K226" s="27"/>
      <c r="L226" s="27"/>
    </row>
    <row r="227" spans="1:12" ht="15" customHeight="1">
      <c r="A227" s="13"/>
      <c r="B227" s="163"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0" t="s">
        <v>337</v>
      </c>
      <c r="C232" s="20"/>
      <c r="D232" s="27"/>
      <c r="E232" s="27"/>
      <c r="F232" s="30"/>
      <c r="G232" s="31"/>
      <c r="H232" s="27"/>
      <c r="I232" s="27"/>
      <c r="J232" s="20"/>
      <c r="K232" s="27"/>
      <c r="L232" s="27"/>
    </row>
    <row r="233" spans="1:12" ht="15" customHeight="1">
      <c r="A233" s="13"/>
      <c r="B233" s="170"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5" t="s">
        <v>1</v>
      </c>
      <c r="C237" s="165" t="s">
        <v>7</v>
      </c>
      <c r="D237" s="165" t="s">
        <v>2</v>
      </c>
      <c r="E237" s="166" t="s">
        <v>313</v>
      </c>
      <c r="F237" s="167"/>
      <c r="G237" s="165"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1" t="s">
        <v>22</v>
      </c>
      <c r="C263" s="192"/>
      <c r="D263" s="192"/>
      <c r="E263" s="192"/>
      <c r="F263" s="192"/>
      <c r="G263" s="192"/>
      <c r="H263" s="192"/>
      <c r="I263" s="192"/>
      <c r="J263" s="192"/>
      <c r="K263" s="192"/>
      <c r="L263" s="192"/>
    </row>
    <row r="264" spans="1:12">
      <c r="B264" s="182" t="s">
        <v>317</v>
      </c>
      <c r="C264" s="183"/>
      <c r="D264" s="183"/>
      <c r="E264" s="183"/>
      <c r="F264" s="183"/>
      <c r="G264" s="183"/>
      <c r="H264" s="183"/>
      <c r="I264" s="183"/>
      <c r="J264" s="183"/>
      <c r="K264" s="183"/>
      <c r="L264" s="184"/>
    </row>
    <row r="265" spans="1:12">
      <c r="B265" s="185"/>
      <c r="C265" s="186"/>
      <c r="D265" s="186"/>
      <c r="E265" s="186"/>
      <c r="F265" s="186"/>
      <c r="G265" s="186"/>
      <c r="H265" s="186"/>
      <c r="I265" s="186"/>
      <c r="J265" s="186"/>
      <c r="K265" s="186"/>
      <c r="L265" s="187"/>
    </row>
    <row r="266" spans="1:12">
      <c r="B266" s="185"/>
      <c r="C266" s="186"/>
      <c r="D266" s="186"/>
      <c r="E266" s="186"/>
      <c r="F266" s="186"/>
      <c r="G266" s="186"/>
      <c r="H266" s="186"/>
      <c r="I266" s="186"/>
      <c r="J266" s="186"/>
      <c r="K266" s="186"/>
      <c r="L266" s="187"/>
    </row>
    <row r="267" spans="1:12">
      <c r="B267" s="185"/>
      <c r="C267" s="186"/>
      <c r="D267" s="186"/>
      <c r="E267" s="186"/>
      <c r="F267" s="186"/>
      <c r="G267" s="186"/>
      <c r="H267" s="186"/>
      <c r="I267" s="186"/>
      <c r="J267" s="186"/>
      <c r="K267" s="186"/>
      <c r="L267" s="187"/>
    </row>
    <row r="268" spans="1:12">
      <c r="B268" s="185"/>
      <c r="C268" s="186"/>
      <c r="D268" s="186"/>
      <c r="E268" s="186"/>
      <c r="F268" s="186"/>
      <c r="G268" s="186"/>
      <c r="H268" s="186"/>
      <c r="I268" s="186"/>
      <c r="J268" s="186"/>
      <c r="K268" s="186"/>
      <c r="L268" s="187"/>
    </row>
    <row r="269" spans="1:12">
      <c r="B269" s="185"/>
      <c r="C269" s="186"/>
      <c r="D269" s="186"/>
      <c r="E269" s="186"/>
      <c r="F269" s="186"/>
      <c r="G269" s="186"/>
      <c r="H269" s="186"/>
      <c r="I269" s="186"/>
      <c r="J269" s="186"/>
      <c r="K269" s="186"/>
      <c r="L269" s="187"/>
    </row>
    <row r="270" spans="1:12">
      <c r="B270" s="185"/>
      <c r="C270" s="186"/>
      <c r="D270" s="186"/>
      <c r="E270" s="186"/>
      <c r="F270" s="186"/>
      <c r="G270" s="186"/>
      <c r="H270" s="186"/>
      <c r="I270" s="186"/>
      <c r="J270" s="186"/>
      <c r="K270" s="186"/>
      <c r="L270" s="187"/>
    </row>
    <row r="271" spans="1:12">
      <c r="B271" s="188"/>
      <c r="C271" s="189"/>
      <c r="D271" s="189"/>
      <c r="E271" s="189"/>
      <c r="F271" s="189"/>
      <c r="G271" s="189"/>
      <c r="H271" s="189"/>
      <c r="I271" s="189"/>
      <c r="J271" s="189"/>
      <c r="K271" s="189"/>
      <c r="L271" s="190"/>
    </row>
  </sheetData>
  <mergeCells count="23">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 ref="B2:L2"/>
    <mergeCell ref="B16:L16"/>
    <mergeCell ref="B17:L19"/>
    <mergeCell ref="B21:L21"/>
    <mergeCell ref="G27:L27"/>
    <mergeCell ref="B6:I6"/>
    <mergeCell ref="K6:L6"/>
    <mergeCell ref="B4:L4"/>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2025-07-16T20:53:00Z</dcterms:modified>
</cp:coreProperties>
</file>