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3C2A9F9E-B4C0-41D7-85E8-0273D3543305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3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 a="1"/>
  <c r="B3" i="3" s="1"/>
  <c r="B3" i="2" a="1"/>
  <c r="B3" i="2" s="1"/>
  <c r="I7" i="1" a="1"/>
  <c r="I6" i="1" a="1"/>
  <c r="I6" i="1" s="1"/>
  <c r="G6" i="1" a="1"/>
  <c r="G6" i="1" s="1"/>
  <c r="I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<sst xmlns="http://schemas.openxmlformats.org/spreadsheetml/2006/main" count="106" uniqueCount="57">
  <si>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</si>
  <si>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</si>
  <si>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</si>
  <si>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</si>
  <si>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</si>
  <si>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</si>
  <si>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</si>
  <si>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</si>
  <si>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</si>
  <si>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</si>
  <si>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</si>
  <si>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</si>
  <si>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</si>
  <si>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</si>
  <si>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</si>
  <si>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</si>
  <si>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</si>
  <si>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</si>
  <si>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</si>
  <si>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</si>
  <si>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</si>
  <si>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ID</t>
  </si>
  <si>
    <t>Product</t>
  </si>
  <si>
    <t>005645</t>
  </si>
  <si>
    <t>Alpha</t>
  </si>
  <si>
    <t>South</t>
  </si>
  <si>
    <t>005646</t>
  </si>
  <si>
    <t>Bravo</t>
  </si>
  <si>
    <t>005647</t>
  </si>
  <si>
    <t>Charlie</t>
  </si>
  <si>
    <t>Central</t>
  </si>
  <si>
    <t>005648</t>
  </si>
  <si>
    <t>005649</t>
  </si>
  <si>
    <t>Echo</t>
  </si>
  <si>
    <t>005650</t>
  </si>
  <si>
    <t>005651</t>
  </si>
  <si>
    <t>East</t>
  </si>
  <si>
    <t>005652</t>
  </si>
  <si>
    <t>005653</t>
  </si>
  <si>
    <t>North</t>
  </si>
  <si>
    <t>005654</t>
  </si>
  <si>
    <t>005655</t>
  </si>
  <si>
    <t>Delta</t>
  </si>
  <si>
    <t>005656</t>
  </si>
  <si>
    <t>005657</t>
  </si>
  <si>
    <t>west</t>
  </si>
  <si>
    <t>005658</t>
  </si>
  <si>
    <t>West</t>
  </si>
  <si>
    <t>005659</t>
  </si>
  <si>
    <t>005660</t>
  </si>
  <si>
    <t>005661</t>
  </si>
  <si>
    <t>005662</t>
  </si>
  <si>
    <t>005663</t>
  </si>
  <si>
    <t>Product List</t>
  </si>
  <si>
    <t>Show Breakdown for:</t>
  </si>
  <si>
    <t>Region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</si>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</sst>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/>
      <right/>
      <top/>
      <bottom style="double">
        <color indexed="64"/>
      </bottom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3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quotePrefix="1"/>
    <xf numFmtId="0" fontId="0" fillId="0" borderId="0" xfId="0" quotePrefix="1" applyAlignment="1">
      <alignment wrapText="1"/>
    </xf>
    <xf numFmtId="0" fontId="11" fillId="0" borderId="3" xfId="0" applyFont="1" applyBorder="1" applyAlignment="1">
      <alignment horizontal="center"/>
    </xf>
    <xf numFmtId="0" fontId="9" fillId="0" borderId="0" xfId="12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21">
    <dxf>
      <font>
        <b/>
        <i val="0"/>
        <strike val="0"/>
      </font>
      <fill>
        <patternFill>
          <bgColor theme="0" tint="-0.14996795556505021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numFmt numFmtId="165" formatCode="0;\(0\);;\ \ @"/>
      <fill>
        <patternFill>
          <bgColor rgb="FFE4E4E4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TableStyleMedium2" defaultPivotStyle="PivotStyleLight16">
    <tableStyle name="Biegert Standard Pivot Table" table="0" count="12" xr9:uid="{94886349-6B4A-4300-89B0-9F83C8B5183A}">
      <tableStyleElement type="wholeTable" dxfId="20"/>
      <tableStyleElement type="headerRow" dxfId="19"/>
      <tableStyleElement type="totalRow" dxfId="18"/>
      <tableStyleElement type="firstColumnStripe" dxfId="17"/>
      <tableStyleElement type="firstHeaderCell" dxfId="16"/>
      <tableStyleElement type="firstSubtotalColumn" dxfId="15"/>
      <tableStyleElement type="firstSubtotalRow" dxfId="14"/>
      <tableStyleElement type="second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  <tableStyle name="Biegert Table Standard" pivot="0" count="7" xr9:uid="{95B43237-2845-4068-A415-A5A3E7804959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</tableStyles>
  <colors>
    <mruColors>
      <color rgb="FFE4E4E4"/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3</xdr:col>
      <xdr:colOff>371473</xdr:colOff>
      <xdr:row>2</xdr:row>
      <xdr:rowOff>149352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074C19F-1C88-4662-A063-212074E77271}"/>
            </a:ext>
          </a:extLst>
        </xdr:cNvPr>
        <xdr:cNvGrpSpPr/>
      </xdr:nvGrpSpPr>
      <xdr:grpSpPr>
        <a:xfrm>
          <a:off x="1" y="0"/>
          <a:ext cx="2139312" cy="484632"/>
          <a:chOff x="3162303" y="274265"/>
          <a:chExt cx="2198368" cy="489383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C46B960B-5C14-BEA0-E3CA-E19AF4A61D37}"/>
              </a:ext>
            </a:extLst>
          </xdr:cNvPr>
          <xdr:cNvSpPr txBox="1"/>
        </xdr:nvSpPr>
        <xdr:spPr>
          <a:xfrm>
            <a:off x="3162303" y="274265"/>
            <a:ext cx="776564" cy="489383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4572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EBEB5BD1-9CE5-8027-61D0-8DD022719111}"/>
              </a:ext>
            </a:extLst>
          </xdr:cNvPr>
          <xdr:cNvSpPr txBox="1"/>
        </xdr:nvSpPr>
        <xdr:spPr>
          <a:xfrm>
            <a:off x="3908004" y="274265"/>
            <a:ext cx="1452667" cy="489383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3</xdr:col>
      <xdr:colOff>819151</xdr:colOff>
      <xdr:row>1</xdr:row>
      <xdr:rowOff>95195</xdr:rowOff>
    </xdr:from>
    <xdr:to>
      <xdr:col>7</xdr:col>
      <xdr:colOff>321946</xdr:colOff>
      <xdr:row>4</xdr:row>
      <xdr:rowOff>47625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C152DCAB-1278-82E3-CFEB-6F87AEC44F74}"/>
            </a:ext>
          </a:extLst>
        </xdr:cNvPr>
        <xdr:cNvGrpSpPr/>
      </xdr:nvGrpSpPr>
      <xdr:grpSpPr>
        <a:xfrm>
          <a:off x="3166111" y="262835"/>
          <a:ext cx="2200275" cy="455350"/>
          <a:chOff x="3162301" y="274265"/>
          <a:chExt cx="2198370" cy="459814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5418FC71-57C1-F5D7-BE08-370D83484521}"/>
              </a:ext>
            </a:extLst>
          </xdr:cNvPr>
          <xdr:cNvSpPr txBox="1"/>
        </xdr:nvSpPr>
        <xdr:spPr>
          <a:xfrm>
            <a:off x="3162301" y="274265"/>
            <a:ext cx="809778" cy="446678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26264A4F-00E9-4727-AA3D-59D97AF5D346}"/>
              </a:ext>
            </a:extLst>
          </xdr:cNvPr>
          <xdr:cNvSpPr txBox="1"/>
        </xdr:nvSpPr>
        <xdr:spPr>
          <a:xfrm>
            <a:off x="3908004" y="274265"/>
            <a:ext cx="1452667" cy="459814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627.941439236114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3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2EFBD2-5F5D-4805-9868-503723EC7FDD}" name="_tData" displayName="_tData" ref="B6:E25" totalsRowShown="0">
  <autoFilter ref="B6:E25" xr:uid="{A42EFBD2-5F5D-4805-9868-503723EC7FDD}"/>
  <tableColumns count="4">
    <tableColumn id="1" xr3:uid="{AAB69793-9683-4AF4-BABA-7E452A29A4B0}" name="ID"/>
    <tableColumn id="2" xr3:uid="{19B3B50C-18C9-4FE2-9396-C0DE92528A95}" name="Product"/>
    <tableColumn id="3" xr3:uid="{6B497C42-AEBC-4BDA-9126-9B39E52EF2D1}" name="Region"/>
    <tableColumn id="4" xr3:uid="{60DC36D8-CC1B-463B-A266-EA5D53D504D4}" name="Value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1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C1FFBED-8BDC-4136-B40A-69165424E29C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hyperlink" Target="https://www.youtube.com/watch?v=ZeHg3UssqR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B1:L25"/>
  <sheetViews>
    <sheetView tabSelected="1" workbookViewId="0">
      <selection activeCell="R5" sqref="R5"/>
    </sheetView>
  </sheetViews>
  <sheetFormatPr defaultRowHeight="13.2" x14ac:dyDescent="0.25"/>
  <cols>
    <col min="2" max="2" width="7" bestFit="1" customWidth="1"/>
    <col min="3" max="3" width="9.88671875" customWidth="1"/>
    <col min="4" max="4" width="8" bestFit="1" customWidth="1"/>
    <col min="5" max="5" width="7.88671875" customWidth="1"/>
    <col min="7" max="7" width="13.109375" bestFit="1" customWidth="1"/>
    <col min="9" max="9" width="12" bestFit="1" customWidth="1"/>
    <col min="10" max="10" width="11.88671875" customWidth="1"/>
  </cols>
  <sheetData>
    <row r="1" spans="2:12" x14ac:dyDescent="0.25">
      <c r="I1" s="12" t="s">
        <v>56</v>
      </c>
    </row>
    <row r="4" spans="2:12" x14ac:dyDescent="0.25">
      <c r="I4" t="s">
        <v>54</v>
      </c>
      <c r="K4" t="s">
        <v>24</v>
      </c>
    </row>
    <row r="5" spans="2:12" x14ac:dyDescent="0.25">
      <c r="G5" t="s">
        <v>53</v>
      </c>
    </row>
    <row r="6" spans="2:12" ht="13.8" thickBot="1" x14ac:dyDescent="0.3">
      <c r="B6" t="s">
        <v>21</v>
      </c>
      <c r="C6" t="s">
        <v>22</v>
      </c>
      <c r="D6" t="s">
        <v>55</v>
      </c>
      <c r="E6" t="s">
        <v>7</v>
      </c>
      <c r="G6" t="str" cm="1">
        <f t="array" ref="G6:G12">_xlfn.VSTACK("All","None",_xlfn._xlws.SORT(_xlfn.UNIQUE(_tData[Product])))</f>
        <v>All</v>
      </c>
      <c r="I6" s="11" t="str" cm="1">
        <f t="array" ref="I6:L6">_xlfn.CHOOSECOLS(_tData[#Headers],2,1,3,4)</f>
        <v>Product</v>
      </c>
      <c r="J6" s="11" t="str">
        <v>ID</v>
      </c>
      <c r="K6" s="11" t="str">
        <v>Region</v>
      </c>
      <c r="L6" s="11" t="str">
        <v>Value</v>
      </c>
    </row>
    <row r="7" spans="2:12" ht="13.2" customHeight="1" thickTop="1" x14ac:dyDescent="0.25">
      <c r="B7" s="9" t="s">
        <v>23</v>
      </c>
      <c r="C7" t="s">
        <v>24</v>
      </c>
      <c r="D7" t="s">
        <v>25</v>
      </c>
      <c r="E7">
        <v>87</v>
      </c>
      <c r="G7" t="str">
        <v>None</v>
      </c>
      <c r="I7" s="10" t="str" cm="1">
        <f t="array" ref="I7:L14">_xlfn.LET(
_xlpm.displayFields,IF((_tData[Product]=K4)+(K4="All"),_xlfn.HSTACK(_tData[ID],_tData[Region]),{"[Remove]","[Remove]"}),
_xlpm.rowFields,_xlfn.HSTACK(_tData[Product],_xlpm.displayFields),
_xlpm.calc,_xlfn.GROUPBY(_xlpm.rowFields,_tData[Value],_xleta.SUM,,-2),
_xlpm.filter,_xlfn._xlws.FILTER(_xlpm.calc,_xlfn.CHOOSECOLS(_xlpm.calc,2)&lt;&gt;"[Remove]"),
_xlpm.result,_xlfn.VSTACK(_xlfn.DROP(_xlpm.filter,1),_xlfn.TAKE(_xlpm.filter,1)),_xlpm.result)</f>
        <v>Alpha</v>
      </c>
      <c r="J7" t="str">
        <v/>
      </c>
      <c r="K7" t="str">
        <v/>
      </c>
      <c r="L7">
        <v>143</v>
      </c>
    </row>
    <row r="8" spans="2:12" ht="13.2" customHeight="1" x14ac:dyDescent="0.25">
      <c r="B8" s="9" t="s">
        <v>26</v>
      </c>
      <c r="C8" t="s">
        <v>27</v>
      </c>
      <c r="D8" t="s">
        <v>25</v>
      </c>
      <c r="E8">
        <v>69</v>
      </c>
      <c r="G8" t="str">
        <v>Alpha</v>
      </c>
      <c r="I8" t="str">
        <v>Alpha</v>
      </c>
      <c r="J8" t="str">
        <v>005645</v>
      </c>
      <c r="K8" t="str">
        <v>South</v>
      </c>
      <c r="L8">
        <v>87</v>
      </c>
    </row>
    <row r="9" spans="2:12" x14ac:dyDescent="0.25">
      <c r="B9" s="9" t="s">
        <v>28</v>
      </c>
      <c r="C9" t="s">
        <v>29</v>
      </c>
      <c r="D9" t="s">
        <v>30</v>
      </c>
      <c r="E9">
        <v>98</v>
      </c>
      <c r="G9" t="str">
        <v>Bravo</v>
      </c>
      <c r="I9" t="str">
        <v>Alpha</v>
      </c>
      <c r="J9" t="str">
        <v>005660</v>
      </c>
      <c r="K9" t="str">
        <v>East</v>
      </c>
      <c r="L9">
        <v>56</v>
      </c>
    </row>
    <row r="10" spans="2:12" x14ac:dyDescent="0.25">
      <c r="B10" s="9" t="s">
        <v>31</v>
      </c>
      <c r="C10" t="s">
        <v>29</v>
      </c>
      <c r="D10" t="s">
        <v>25</v>
      </c>
      <c r="E10">
        <v>98</v>
      </c>
      <c r="G10" t="str">
        <v>Charlie</v>
      </c>
      <c r="I10" t="str">
        <v>Bravo</v>
      </c>
      <c r="J10" t="str">
        <v/>
      </c>
      <c r="K10" t="str">
        <v/>
      </c>
      <c r="L10">
        <v>307</v>
      </c>
    </row>
    <row r="11" spans="2:12" x14ac:dyDescent="0.25">
      <c r="B11" s="9" t="s">
        <v>32</v>
      </c>
      <c r="C11" t="s">
        <v>33</v>
      </c>
      <c r="D11" t="s">
        <v>30</v>
      </c>
      <c r="E11">
        <v>91</v>
      </c>
      <c r="G11" t="str">
        <v>Delta</v>
      </c>
      <c r="I11" t="str">
        <v>Charlie</v>
      </c>
      <c r="J11" t="str">
        <v/>
      </c>
      <c r="K11" t="str">
        <v/>
      </c>
      <c r="L11">
        <v>543</v>
      </c>
    </row>
    <row r="12" spans="2:12" x14ac:dyDescent="0.25">
      <c r="B12" s="9" t="s">
        <v>34</v>
      </c>
      <c r="C12" t="s">
        <v>33</v>
      </c>
      <c r="D12" t="s">
        <v>30</v>
      </c>
      <c r="E12">
        <v>75</v>
      </c>
      <c r="G12" t="str">
        <v>Echo</v>
      </c>
      <c r="I12" t="str">
        <v>Delta</v>
      </c>
      <c r="J12" t="str">
        <v/>
      </c>
      <c r="K12" t="str">
        <v/>
      </c>
      <c r="L12">
        <v>343</v>
      </c>
    </row>
    <row r="13" spans="2:12" x14ac:dyDescent="0.25">
      <c r="B13" s="9" t="s">
        <v>35</v>
      </c>
      <c r="C13" t="s">
        <v>29</v>
      </c>
      <c r="D13" t="s">
        <v>36</v>
      </c>
      <c r="E13">
        <v>69</v>
      </c>
      <c r="I13" t="str">
        <v>Echo</v>
      </c>
      <c r="J13" t="str">
        <v/>
      </c>
      <c r="K13" t="str">
        <v/>
      </c>
      <c r="L13">
        <v>248</v>
      </c>
    </row>
    <row r="14" spans="2:12" x14ac:dyDescent="0.25">
      <c r="B14" s="9" t="s">
        <v>37</v>
      </c>
      <c r="C14" t="s">
        <v>29</v>
      </c>
      <c r="D14" t="s">
        <v>30</v>
      </c>
      <c r="E14">
        <v>95</v>
      </c>
      <c r="I14" t="str">
        <v>Grand Total</v>
      </c>
      <c r="J14" t="str">
        <v/>
      </c>
      <c r="K14" t="str">
        <v/>
      </c>
      <c r="L14">
        <v>1584</v>
      </c>
    </row>
    <row r="15" spans="2:12" x14ac:dyDescent="0.25">
      <c r="B15" s="9" t="s">
        <v>38</v>
      </c>
      <c r="C15" t="s">
        <v>27</v>
      </c>
      <c r="D15" t="s">
        <v>39</v>
      </c>
      <c r="E15">
        <v>91</v>
      </c>
    </row>
    <row r="16" spans="2:12" x14ac:dyDescent="0.25">
      <c r="B16" s="9" t="s">
        <v>40</v>
      </c>
      <c r="C16" t="s">
        <v>29</v>
      </c>
      <c r="D16" t="s">
        <v>30</v>
      </c>
      <c r="E16">
        <v>98</v>
      </c>
    </row>
    <row r="17" spans="2:5" x14ac:dyDescent="0.25">
      <c r="B17" s="9" t="s">
        <v>41</v>
      </c>
      <c r="C17" t="s">
        <v>42</v>
      </c>
      <c r="D17" t="s">
        <v>36</v>
      </c>
      <c r="E17">
        <v>86</v>
      </c>
    </row>
    <row r="18" spans="2:5" x14ac:dyDescent="0.25">
      <c r="B18" s="9" t="s">
        <v>43</v>
      </c>
      <c r="C18" t="s">
        <v>29</v>
      </c>
      <c r="D18" t="s">
        <v>30</v>
      </c>
      <c r="E18">
        <v>85</v>
      </c>
    </row>
    <row r="19" spans="2:5" x14ac:dyDescent="0.25">
      <c r="B19" s="9" t="s">
        <v>44</v>
      </c>
      <c r="C19" t="s">
        <v>42</v>
      </c>
      <c r="D19" t="s">
        <v>45</v>
      </c>
      <c r="E19">
        <v>85</v>
      </c>
    </row>
    <row r="20" spans="2:5" x14ac:dyDescent="0.25">
      <c r="B20" s="9" t="s">
        <v>46</v>
      </c>
      <c r="C20" t="s">
        <v>42</v>
      </c>
      <c r="D20" t="s">
        <v>47</v>
      </c>
      <c r="E20">
        <v>90</v>
      </c>
    </row>
    <row r="21" spans="2:5" x14ac:dyDescent="0.25">
      <c r="B21" s="9" t="s">
        <v>48</v>
      </c>
      <c r="C21" t="s">
        <v>27</v>
      </c>
      <c r="D21" t="s">
        <v>47</v>
      </c>
      <c r="E21">
        <v>64</v>
      </c>
    </row>
    <row r="22" spans="2:5" x14ac:dyDescent="0.25">
      <c r="B22" s="9" t="s">
        <v>49</v>
      </c>
      <c r="C22" t="s">
        <v>24</v>
      </c>
      <c r="D22" t="s">
        <v>36</v>
      </c>
      <c r="E22">
        <v>56</v>
      </c>
    </row>
    <row r="23" spans="2:5" x14ac:dyDescent="0.25">
      <c r="B23" s="9" t="s">
        <v>50</v>
      </c>
      <c r="C23" t="s">
        <v>27</v>
      </c>
      <c r="D23" t="s">
        <v>25</v>
      </c>
      <c r="E23">
        <v>83</v>
      </c>
    </row>
    <row r="24" spans="2:5" x14ac:dyDescent="0.25">
      <c r="B24" s="9" t="s">
        <v>51</v>
      </c>
      <c r="C24" t="s">
        <v>42</v>
      </c>
      <c r="D24" t="s">
        <v>47</v>
      </c>
      <c r="E24">
        <v>82</v>
      </c>
    </row>
    <row r="25" spans="2:5" x14ac:dyDescent="0.25">
      <c r="B25" s="9" t="s">
        <v>52</v>
      </c>
      <c r="C25" t="s">
        <v>33</v>
      </c>
      <c r="D25" t="s">
        <v>30</v>
      </c>
      <c r="E25">
        <v>82</v>
      </c>
    </row>
  </sheetData>
  <conditionalFormatting sqref="I7:L31">
    <cfRule type="expression" dxfId="1" priority="1">
      <formula>$J7&lt;&gt;""</formula>
    </cfRule>
    <cfRule type="expression" dxfId="0" priority="2">
      <formula>$I7="Grand Total"</formula>
    </cfRule>
  </conditionalFormatting>
  <dataValidations count="1">
    <dataValidation type="list" allowBlank="1" showInputMessage="1" showErrorMessage="1" sqref="K4" xr:uid="{DEA2DC50-5B77-4DE0-AA4C-87E9C9013E62}">
      <formula1>_xlfn.ANCHORARRAY($G$6)</formula1>
    </dataValidation>
  </dataValidations>
  <hyperlinks>
    <hyperlink ref="I1" r:id="rId1" xr:uid="{2528E58B-8B79-452A-B65C-A4F8095F2014}"/>
  </hyperlinks>
  <pageMargins left="0.7" right="0.7" top="0.75" bottom="0.75" header="0.3" footer="0.3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H10" sqref="H10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23-Mar-2025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23-Mar-2025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2025-03-24T03:09:15Z</dcterms:modified>
</cp:coreProperties>
</file>