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4F8A216-310A-456F-8CB3-C4A0685278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fRange">_xlfn.LAMBDA(_xlpm.x,_xlpm.mn,_xlpm.mx,_xlfn.DROP(_xlfn.REDUCE(0,_xlpm.x,_xlfn.LAMBDA(_xlpm.a,_xlpm.v,_xlfn.VSTACK(_xlpm.a,MEDIAN(_xlpm.mn,_xlpm.mx,_xlpm.v)=_xlpm.v))),1))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 a="1"/>
  <c r="G9" i="3" s="1"/>
  <c r="G19" i="2" a="1"/>
  <c r="G19" i="2" s="1"/>
  <c r="P14" i="2" a="1"/>
  <c r="K15" i="2" a="1"/>
  <c r="N15" i="2" a="1"/>
  <c r="N16" i="2" a="1"/>
  <c r="N17" i="2" a="1"/>
  <c r="N17" i="2" s="1"/>
  <c r="N14" i="2" a="1"/>
  <c r="M14" i="2" a="1"/>
  <c r="J15" i="2" a="1"/>
  <c r="J15" i="2" s="1"/>
  <c r="J16" i="2" a="1"/>
  <c r="J16" i="2" s="1"/>
  <c r="J17" i="2" a="1"/>
  <c r="J17" i="2" s="1"/>
  <c r="J14" i="2" a="1"/>
  <c r="J14" i="2" s="1"/>
  <c r="I15" i="2"/>
  <c r="I16" i="2"/>
  <c r="I17" i="2"/>
  <c r="I14" i="2"/>
  <c r="H15" i="2"/>
  <c r="H16" i="2"/>
  <c r="H17" i="2"/>
  <c r="H14" i="2"/>
  <c r="G14" i="2" a="1"/>
  <c r="G14" i="2" s="1"/>
  <c r="J9" i="2" a="1"/>
  <c r="J9" i="2" s="1"/>
  <c r="J10" i="2" a="1"/>
  <c r="J8" i="2" a="1"/>
  <c r="J8" i="2" s="1"/>
  <c r="G8" i="2" a="1"/>
  <c r="P14" i="2" l="1"/>
  <c r="K15" i="2"/>
  <c r="N15" i="2"/>
  <c r="N16" i="2"/>
  <c r="N14" i="2"/>
  <c r="M14" i="2"/>
  <c r="J10" i="2"/>
  <c r="G8" i="2"/>
  <c r="H8" i="2" s="1"/>
  <c r="H9" i="2"/>
  <c r="I9" i="2" s="1"/>
  <c r="H10" i="2"/>
  <c r="I10" i="2" s="1"/>
  <c r="H11" i="2"/>
  <c r="I11" i="2" s="1"/>
  <c r="I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<sst xmlns="http://schemas.openxmlformats.org/spreadsheetml/2006/main" count="113" uniqueCount="12">
  <si>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</si>
  <si>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</si>
  <si>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</si>
  <si>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</si>
  <si>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</si>
  <si>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</si>
  <si>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</si>
  <si>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</si>
  <si>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</si>
  <si>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</si>
  <si>
    <t>This is a nice tight solution</t>
  </si>
  <si>
    <t>I need to apply this to a work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</si>
</sst>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2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114300</xdr:rowOff>
    </xdr:from>
    <xdr:to>
      <xdr:col>9</xdr:col>
      <xdr:colOff>553941</xdr:colOff>
      <xdr:row>18</xdr:row>
      <xdr:rowOff>60959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19476" y="990600"/>
          <a:ext cx="3085685" cy="224027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1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11">
  <tableColumns count="3">
    <tableColumn id="1" xr3:uid="{F9C19EF7-D18E-49DA-A829-80C25BA0A639}" name="Date" dataDxfId="10"/>
    <tableColumn id="2" xr3:uid="{2973D44D-6F69-4300-913E-24C2D8E0B5EC}" name="Product" dataDxfId="9"/>
    <tableColumn id="3" xr3:uid="{21BA3AE5-ED4C-4DB4-A3DB-A6C485AA0EF4}" name="Qty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09A6F-B850-43D8-B9C5-592FE00C7C78}" name="Solution3" displayName="Solution3" ref="G2:I5" totalsRowShown="0" headerRowDxfId="7">
  <tableColumns count="3">
    <tableColumn id="1" xr3:uid="{FE3EF6C9-7E35-4B30-8271-3F3F861F2C27}" name="Date" dataDxfId="6"/>
    <tableColumn id="2" xr3:uid="{B99EA3D2-106F-403A-BD8E-902E169B2FE7}" name="Product" dataDxfId="5"/>
    <tableColumn id="3" xr3:uid="{215EDEA1-4295-4BA4-ABF7-DAC74ACF0C67}" name="Qty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5EB25-809C-40A6-8DA1-45ED8AAAA056}" name="Solution4" displayName="Solution4" ref="G2:I5" totalsRowShown="0" headerRowDxfId="3">
  <tableColumns count="3">
    <tableColumn id="1" xr3:uid="{269789E0-9CCE-4FF7-881B-235BE3BD0840}" name="Date" dataDxfId="2"/>
    <tableColumn id="2" xr3:uid="{AE459529-ED64-402A-BFE3-8A26AB80F3B9}" name="Product" dataDxfId="1"/>
    <tableColumn id="3" xr3:uid="{A57EFCA3-BD98-428D-9EC7-344A0FCC20E1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opLeftCell="A7" workbookViewId="0">
      <selection activeCell="G22" sqref="G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4CC-29BF-4E16-BAA8-21065F0ED335}">
  <dimension ref="C1:P38"/>
  <sheetViews>
    <sheetView workbookViewId="0">
      <selection activeCell="G19" sqref="G19:I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8" width="9.59765625" customWidth="1"/>
    <col min="9" max="9" width="10.59765625" customWidth="1"/>
    <col min="10" max="10" width="13.19921875" customWidth="1"/>
  </cols>
  <sheetData>
    <row r="1" spans="3:16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6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6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6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6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6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6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6" s="1" customFormat="1" x14ac:dyDescent="0.25">
      <c r="C8" s="14">
        <v>45514</v>
      </c>
      <c r="D8" s="5" t="s">
        <v>7</v>
      </c>
      <c r="E8" s="6">
        <v>21</v>
      </c>
      <c r="G8" s="16" cm="1">
        <f t="array" ref="G8:G11">_xlfn.UNIQUE(DATE(2024, MONTH(C3:C27),1))</f>
        <v>45474</v>
      </c>
      <c r="H8" s="16">
        <f>EOMONTH(G8,0)</f>
        <v>45504</v>
      </c>
      <c r="I8" s="16">
        <f>H8-7</f>
        <v>45497</v>
      </c>
      <c r="J8" s="17" t="str" cm="1">
        <f t="array" ref="J8">_xlfn.TAKE(_xlfn._xlws.FILTER($C$3:$E$27,($C$3:$C$27&gt;I8)*($C$3:$C$27&lt;H8),""),,-2)</f>
        <v/>
      </c>
    </row>
    <row r="9" spans="3:16" s="1" customFormat="1" x14ac:dyDescent="0.25">
      <c r="C9" s="14">
        <v>45517</v>
      </c>
      <c r="D9" s="5" t="s">
        <v>5</v>
      </c>
      <c r="E9" s="6">
        <v>10</v>
      </c>
      <c r="G9" s="16">
        <v>45505</v>
      </c>
      <c r="H9" s="16">
        <f t="shared" ref="H9:H11" si="0">EOMONTH(G9,0)</f>
        <v>45535</v>
      </c>
      <c r="I9" s="16">
        <f t="shared" ref="I9:I11" si="1">H9-7</f>
        <v>45528</v>
      </c>
      <c r="J9" s="17" t="str" cm="1">
        <f t="array" ref="J9:K9">_xlfn.TAKE(_xlfn._xlws.FILTER($C$3:$E$27,($C$3:$C$27&gt;I9)*($C$3:$C$27&lt;H9),""),,-2)</f>
        <v>B</v>
      </c>
      <c r="K9" s="1">
        <v>87</v>
      </c>
    </row>
    <row r="10" spans="3:16" s="1" customFormat="1" x14ac:dyDescent="0.25">
      <c r="C10" s="14">
        <v>45517</v>
      </c>
      <c r="D10" s="5" t="s">
        <v>6</v>
      </c>
      <c r="E10" s="6">
        <v>33</v>
      </c>
      <c r="G10" s="16">
        <v>45536</v>
      </c>
      <c r="H10" s="16">
        <f t="shared" si="0"/>
        <v>45565</v>
      </c>
      <c r="I10" s="16">
        <f t="shared" si="1"/>
        <v>45558</v>
      </c>
      <c r="J10" s="17" t="str" cm="1">
        <f t="array" ref="J10:K11">_xlfn.TAKE(_xlfn._xlws.FILTER($C$3:$E$27,($C$3:$C$27&gt;I10)*($C$3:$C$27&lt;H10),""),,-2)</f>
        <v>B</v>
      </c>
      <c r="K10" s="1">
        <v>91</v>
      </c>
    </row>
    <row r="11" spans="3:16" s="1" customFormat="1" ht="15" customHeight="1" x14ac:dyDescent="0.25">
      <c r="C11" s="14">
        <v>45527</v>
      </c>
      <c r="D11" s="5" t="s">
        <v>5</v>
      </c>
      <c r="E11" s="6">
        <v>83</v>
      </c>
      <c r="G11" s="16">
        <v>45566</v>
      </c>
      <c r="H11" s="16">
        <f t="shared" si="0"/>
        <v>45596</v>
      </c>
      <c r="I11" s="16">
        <f t="shared" si="1"/>
        <v>45589</v>
      </c>
      <c r="J11" s="17" t="str">
        <v>B</v>
      </c>
      <c r="K11" s="1">
        <v>86</v>
      </c>
    </row>
    <row r="12" spans="3:16" x14ac:dyDescent="0.25">
      <c r="C12" s="14">
        <v>45530</v>
      </c>
      <c r="D12" s="5" t="s">
        <v>7</v>
      </c>
      <c r="E12" s="6">
        <v>87</v>
      </c>
      <c r="G12" s="16"/>
    </row>
    <row r="13" spans="3:16" x14ac:dyDescent="0.25">
      <c r="C13" s="14">
        <v>45540</v>
      </c>
      <c r="D13" s="5" t="s">
        <v>6</v>
      </c>
      <c r="E13" s="6">
        <v>78</v>
      </c>
      <c r="G13" s="16"/>
    </row>
    <row r="14" spans="3:16" x14ac:dyDescent="0.25">
      <c r="C14" s="14">
        <v>45540</v>
      </c>
      <c r="D14" s="5" t="s">
        <v>6</v>
      </c>
      <c r="E14" s="6">
        <v>66</v>
      </c>
      <c r="G14" s="16" cm="1">
        <f t="array" ref="G14:G17">_xlfn.UNIQUE(DATE(2024, MONTH(C3:C27),1))</f>
        <v>45474</v>
      </c>
      <c r="H14" s="16">
        <f>EOMONTH(G14,0)</f>
        <v>45504</v>
      </c>
      <c r="I14" s="16">
        <f>H14-7</f>
        <v>45497</v>
      </c>
      <c r="J14" t="str" cm="1">
        <f t="array" ref="J14">_xlfn._xlws.FILTER($C$3:$E$27,MEDIAN(_xlfn.EXPAND(I14,25,1,I14),_xlfn.EXPAND(H14,25,1,H14),$C$3:$C$27)=$C$3:$C$27,"None")</f>
        <v>None</v>
      </c>
      <c r="M14" t="b" cm="1">
        <f t="array" ref="M14:M37">_xlfn.LAMBDA(_xlpm.x,_xlpm.mn,_xlpm.mx,_xlfn.DROP(_xlfn.REDUCE(,_xlpm.x,_xlfn.LAMBDA(_xlpm.a,_xlpm.v,_xlfn.VSTACK(_xlpm.a,MEDIAN(_xlpm.mn,_xlpm.mx,_xlpm.v)=_xlpm.v))),1))(C3:C27,H14,I14)</f>
        <v>0</v>
      </c>
      <c r="N14" t="str" cm="1">
        <f t="array" ref="N14:O14">_xlfn._xlws.FILTER($D$3:$E$27,fRange($C$3:$C$27,H14,I14))</f>
        <v>A</v>
      </c>
      <c r="O14">
        <v>99</v>
      </c>
      <c r="P14" t="b" cm="1">
        <f t="array" ref="P14:P38">fRange(C3:C27,H9,I9)</f>
        <v>0</v>
      </c>
    </row>
    <row r="15" spans="3:16" x14ac:dyDescent="0.25">
      <c r="C15" s="14">
        <v>45542</v>
      </c>
      <c r="D15" s="5" t="s">
        <v>6</v>
      </c>
      <c r="E15" s="6">
        <v>26</v>
      </c>
      <c r="G15" s="16">
        <v>45505</v>
      </c>
      <c r="H15" s="16">
        <f t="shared" ref="H15:H17" si="2">EOMONTH(G15,0)</f>
        <v>45535</v>
      </c>
      <c r="I15" s="16">
        <f t="shared" ref="I15:I17" si="3">H15-7</f>
        <v>45528</v>
      </c>
      <c r="J15" t="str" cm="1">
        <f t="array" ref="J15">_xlfn._xlws.FILTER($C$3:$E$27,MEDIAN(_xlfn.EXPAND(I15,25,1,I15),_xlfn.EXPAND(H15,25,1,H15),$C$3:$C$27)=$C$3:$C$27,"None")</f>
        <v>None</v>
      </c>
      <c r="K15" t="str" cm="1">
        <f t="array" ref="K15:L15">_xlfn._xlws.FILTER($D$3:$E$27,fRange($C$3:$C$27,H15,I15))</f>
        <v>B</v>
      </c>
      <c r="L15">
        <v>87</v>
      </c>
      <c r="M15" t="b">
        <v>1</v>
      </c>
      <c r="N15" t="str" cm="1">
        <f t="array" ref="N15:O15">_xlfn._xlws.FILTER($D$3:$E$27,fRange($C$3:$C$27,H15,I15))</f>
        <v>B</v>
      </c>
      <c r="O15">
        <v>87</v>
      </c>
      <c r="P15" t="b">
        <v>0</v>
      </c>
    </row>
    <row r="16" spans="3:16" x14ac:dyDescent="0.25">
      <c r="C16" s="14">
        <v>45542</v>
      </c>
      <c r="D16" s="5" t="s">
        <v>6</v>
      </c>
      <c r="E16" s="6">
        <v>20</v>
      </c>
      <c r="G16" s="16">
        <v>45536</v>
      </c>
      <c r="H16" s="16">
        <f t="shared" si="2"/>
        <v>45565</v>
      </c>
      <c r="I16" s="16">
        <f t="shared" si="3"/>
        <v>45558</v>
      </c>
      <c r="J16" t="str" cm="1">
        <f t="array" ref="J16">_xlfn._xlws.FILTER($C$3:$E$27,MEDIAN(_xlfn.EXPAND(I16,25,1,I16),_xlfn.EXPAND(H16,25,1,H16),$C$3:$C$27)=$C$3:$C$27,"None")</f>
        <v>None</v>
      </c>
      <c r="M16" t="b">
        <v>0</v>
      </c>
      <c r="N16" t="e" cm="1" vm="1">
        <f t="array" aca="1" ref="N16" ca="1">_xlfn._xlws.FILTER($D$3:$E$27,fRange($C$3:$C$27,H16,I16))</f>
        <v>#VALUE!</v>
      </c>
      <c r="P16" t="b">
        <v>0</v>
      </c>
    </row>
    <row r="17" spans="3:16" x14ac:dyDescent="0.25">
      <c r="C17" s="14">
        <v>45545</v>
      </c>
      <c r="D17" s="5" t="s">
        <v>7</v>
      </c>
      <c r="E17" s="6">
        <v>15</v>
      </c>
      <c r="G17" s="16">
        <v>45566</v>
      </c>
      <c r="H17" s="16">
        <f t="shared" si="2"/>
        <v>45596</v>
      </c>
      <c r="I17" s="16">
        <f t="shared" si="3"/>
        <v>45589</v>
      </c>
      <c r="J17" t="str" cm="1">
        <f t="array" ref="J17">_xlfn._xlws.FILTER($C$3:$E$27,MEDIAN(_xlfn.EXPAND(I17,25,1,I17),_xlfn.EXPAND(H17,25,1,H17),$C$3:$C$27)=$C$3:$C$27,"None")</f>
        <v>None</v>
      </c>
      <c r="M17" t="b">
        <v>0</v>
      </c>
      <c r="N17" t="e" cm="1" vm="2">
        <f t="array" ref="N17">_xlfn._xlws.FILTER($D$3:$E$27,fRange($C$3:$C$27,H17,I17))</f>
        <v>#VALUE!</v>
      </c>
      <c r="P17" t="b">
        <v>0</v>
      </c>
    </row>
    <row r="18" spans="3:16" x14ac:dyDescent="0.25">
      <c r="C18" s="14">
        <v>45547</v>
      </c>
      <c r="D18" s="5" t="s">
        <v>5</v>
      </c>
      <c r="E18" s="6">
        <v>98</v>
      </c>
      <c r="G18" s="16"/>
      <c r="M18" t="b">
        <v>0</v>
      </c>
      <c r="P18" t="b">
        <v>0</v>
      </c>
    </row>
    <row r="19" spans="3:16" x14ac:dyDescent="0.25">
      <c r="C19" s="14">
        <v>45554</v>
      </c>
      <c r="D19" s="5" t="s">
        <v>5</v>
      </c>
      <c r="E19" s="6">
        <v>44</v>
      </c>
      <c r="G19" s="14" cm="1">
        <f t="array" ref="G19:I21">_xlfn.LET(
_xlpm.e, EOMONTH(_xlfn.UNIQUE(DATE(2024,MONTH(C3:C27),1)),0)+0,
_xlpm.f, _xlfn.LAMBDA(_xlpm.x,_xlpm.l,_xlfn.DROP(_xlfn.REDUCE(0,_xlpm.x,_xlfn.LAMBDA(_xlpm.a,_xlpm.v,_xlfn.VSTACK(_xlpm.a,_xlpm.v=MEDIAN(_xlpm.v,_xlpm.l,_xlpm.l-6)))),1)),
_xlpm.q, _xlfn.LET(_xlpm.z,_xlfn.DROP(_xlfn.REDUCE("",_xlpm.e,_xlfn.LAMBDA(_xlpm.a,_xlpm.v,_xlfn.VSTACK(_xlpm.a,_xlfn._xlws.FILTER(C3:E27,_xlpm.f(C3:C27,_xlpm.v),"null")))),1),_xlpm.z),
_xlfn._xlws.FILTER(_xlpm.q,_xlfn.TAKE(_xlpm.q,,1)&lt;&gt;"null")
)</f>
        <v>45530</v>
      </c>
      <c r="H19" s="5" t="str">
        <v>B</v>
      </c>
      <c r="I19" s="6">
        <v>87</v>
      </c>
      <c r="M19" t="b">
        <v>0</v>
      </c>
      <c r="P19" t="b">
        <v>0</v>
      </c>
    </row>
    <row r="20" spans="3:16" x14ac:dyDescent="0.25">
      <c r="C20" s="14">
        <v>45557</v>
      </c>
      <c r="D20" s="5" t="s">
        <v>6</v>
      </c>
      <c r="E20" s="6">
        <v>91</v>
      </c>
      <c r="G20" s="14">
        <v>45559</v>
      </c>
      <c r="H20" s="5" t="str">
        <v>B</v>
      </c>
      <c r="I20" s="6">
        <v>91</v>
      </c>
      <c r="M20" t="b">
        <v>0</v>
      </c>
      <c r="P20" t="b">
        <v>0</v>
      </c>
    </row>
    <row r="21" spans="3:16" x14ac:dyDescent="0.25">
      <c r="C21" s="14">
        <v>45559</v>
      </c>
      <c r="D21" s="5" t="s">
        <v>7</v>
      </c>
      <c r="E21" s="6">
        <v>91</v>
      </c>
      <c r="G21" s="15">
        <v>45560</v>
      </c>
      <c r="H21" s="10" t="str">
        <v>B</v>
      </c>
      <c r="I21" s="11">
        <v>86</v>
      </c>
      <c r="M21" t="b">
        <v>0</v>
      </c>
      <c r="P21" t="b">
        <v>0</v>
      </c>
    </row>
    <row r="22" spans="3:16" x14ac:dyDescent="0.25">
      <c r="C22" s="14">
        <v>45560</v>
      </c>
      <c r="D22" s="5" t="s">
        <v>7</v>
      </c>
      <c r="E22" s="6">
        <v>86</v>
      </c>
      <c r="G22" s="16"/>
      <c r="M22" t="b">
        <v>0</v>
      </c>
      <c r="P22" t="b">
        <v>0</v>
      </c>
    </row>
    <row r="23" spans="3:16" x14ac:dyDescent="0.25">
      <c r="C23" s="14">
        <v>45569</v>
      </c>
      <c r="D23" s="5" t="s">
        <v>6</v>
      </c>
      <c r="E23" s="6">
        <v>45</v>
      </c>
      <c r="G23" s="16"/>
      <c r="M23" t="b">
        <v>0</v>
      </c>
      <c r="P23" t="b">
        <v>1</v>
      </c>
    </row>
    <row r="24" spans="3:16" x14ac:dyDescent="0.25">
      <c r="C24" s="14">
        <v>45570</v>
      </c>
      <c r="D24" s="5" t="s">
        <v>7</v>
      </c>
      <c r="E24" s="6">
        <v>66</v>
      </c>
      <c r="G24" s="16"/>
      <c r="M24" t="b">
        <v>0</v>
      </c>
      <c r="P24" t="b">
        <v>0</v>
      </c>
    </row>
    <row r="25" spans="3:16" x14ac:dyDescent="0.25">
      <c r="C25" s="12">
        <v>45571</v>
      </c>
      <c r="D25" s="5" t="s">
        <v>7</v>
      </c>
      <c r="E25" s="6">
        <v>90</v>
      </c>
      <c r="G25" s="16"/>
      <c r="M25" t="b">
        <v>0</v>
      </c>
      <c r="P25" t="b">
        <v>0</v>
      </c>
    </row>
    <row r="26" spans="3:16" x14ac:dyDescent="0.25">
      <c r="C26" s="12">
        <v>45574</v>
      </c>
      <c r="D26" s="5" t="s">
        <v>8</v>
      </c>
      <c r="E26" s="6">
        <v>42</v>
      </c>
      <c r="G26" s="16"/>
      <c r="M26" t="b">
        <v>0</v>
      </c>
      <c r="P26" t="b">
        <v>0</v>
      </c>
    </row>
    <row r="27" spans="3:16" x14ac:dyDescent="0.25">
      <c r="C27" s="13">
        <v>45576</v>
      </c>
      <c r="D27" s="10" t="s">
        <v>5</v>
      </c>
      <c r="E27" s="11">
        <v>54</v>
      </c>
      <c r="G27" s="16"/>
      <c r="M27" t="b">
        <v>0</v>
      </c>
      <c r="P27" t="b">
        <v>0</v>
      </c>
    </row>
    <row r="28" spans="3:16" x14ac:dyDescent="0.25">
      <c r="G28" s="16"/>
      <c r="M28" t="b">
        <v>0</v>
      </c>
      <c r="P28" t="b">
        <v>0</v>
      </c>
    </row>
    <row r="29" spans="3:16" x14ac:dyDescent="0.25">
      <c r="G29" s="16"/>
      <c r="M29" t="b">
        <v>0</v>
      </c>
      <c r="P29" t="b">
        <v>0</v>
      </c>
    </row>
    <row r="30" spans="3:16" x14ac:dyDescent="0.25">
      <c r="G30" s="16"/>
      <c r="M30" t="b">
        <v>0</v>
      </c>
      <c r="P30" t="b">
        <v>0</v>
      </c>
    </row>
    <row r="31" spans="3:16" x14ac:dyDescent="0.25">
      <c r="G31" s="16"/>
      <c r="M31" t="b">
        <v>0</v>
      </c>
      <c r="P31" t="b">
        <v>0</v>
      </c>
    </row>
    <row r="32" spans="3:16" x14ac:dyDescent="0.25">
      <c r="G32" s="16"/>
      <c r="M32" t="b">
        <v>0</v>
      </c>
      <c r="P32" t="b">
        <v>0</v>
      </c>
    </row>
    <row r="33" spans="13:16" x14ac:dyDescent="0.25">
      <c r="M33" t="b">
        <v>0</v>
      </c>
      <c r="P33" t="b">
        <v>0</v>
      </c>
    </row>
    <row r="34" spans="13:16" x14ac:dyDescent="0.25">
      <c r="M34" t="b">
        <v>0</v>
      </c>
      <c r="P34" t="b">
        <v>0</v>
      </c>
    </row>
    <row r="35" spans="13:16" x14ac:dyDescent="0.25">
      <c r="M35" t="b">
        <v>0</v>
      </c>
      <c r="P35" t="b">
        <v>0</v>
      </c>
    </row>
    <row r="36" spans="13:16" x14ac:dyDescent="0.25">
      <c r="M36" t="b">
        <v>0</v>
      </c>
      <c r="P36" t="b">
        <v>0</v>
      </c>
    </row>
    <row r="37" spans="13:16" x14ac:dyDescent="0.25">
      <c r="M37" t="b">
        <v>0</v>
      </c>
      <c r="P37" t="b">
        <v>0</v>
      </c>
    </row>
    <row r="38" spans="13:16" x14ac:dyDescent="0.25">
      <c r="P38" t="b">
        <v>0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6CE-8901-4292-A2BE-1B1E2ED76FB4}">
  <dimension ref="C1:L27"/>
  <sheetViews>
    <sheetView tabSelected="1" workbookViewId="0">
      <selection activeCell="K10" sqref="K10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 cm="1">
        <f t="array" ref="G9:I11">_xlfn.LET(_xlpm.iTbl,C3:E27,
_xlpm.dates,_xlfn.TAKE(_xlpm.iTbl,,1),
_xlfn._xlws.FILTER(_xlpm.iTbl,_xlfn.BYROW(_xlpm.dates,
_xlfn.LAMBDA(_xlpm.r,(EOMONTH(_xlpm.r,0)-_xlpm.r)&lt;7))))</f>
        <v>45530</v>
      </c>
      <c r="H9" t="str">
        <v>B</v>
      </c>
      <c r="I9">
        <v>87</v>
      </c>
      <c r="K9" s="1" t="s">
        <v>10</v>
      </c>
    </row>
    <row r="10" spans="3:12" s="1" customFormat="1" x14ac:dyDescent="0.25">
      <c r="C10" s="14">
        <v>45517</v>
      </c>
      <c r="D10" s="5" t="s">
        <v>6</v>
      </c>
      <c r="E10" s="6">
        <v>33</v>
      </c>
      <c r="G10" s="4">
        <v>45559</v>
      </c>
      <c r="H10" t="str">
        <v>B</v>
      </c>
      <c r="I10">
        <v>91</v>
      </c>
      <c r="K10" s="23" t="s">
        <v>11</v>
      </c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>
        <v>45560</v>
      </c>
      <c r="H11" t="str">
        <v>B</v>
      </c>
      <c r="I11">
        <v>86</v>
      </c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2024-10-31T02:46:12Z</dcterms:modified>
</cp:coreProperties>
</file>