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FC20B7FB-4E30-42D8-B2C9-47F266A0F2BE}" xr6:coauthVersionLast="47" xr6:coauthVersionMax="47" xr10:uidLastSave="{00000000-0000-0000-0000-000000000000}"/>
  <bookViews>
    <workbookView xWindow="57480" yWindow="-120" windowWidth="29040" windowHeight="17640" xr2:uid="{78E16E56-684C-4AA3-B182-372236E2AA58}"/>
  </bookViews>
  <sheets>
    <sheet name="Data" sheetId="2" r:id="rId1"/>
  </sheets>
  <definedNames>
    <definedName name="ExternalData_1" localSheetId="0" hidden="1">Data!$B$9:$B$41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1" i="2"/>
  <c r="D9" i="2" a="1"/>
  <c r="D9" i="2" s="1"/>
  <c r="C6" i="2"/>
  <c r="E13" i="2"/>
  <c r="E11" i="2"/>
  <c r="E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74144-3888-4641-B88F-CB6B849DD45F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0A7E7685-CA1D-4542-8D83-F5C9BA149A2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A85241B-4A55-42A5-A0A1-EB1C2363969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3E8A4ED-2678-4226-99B5-5EDF6D233BA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E79CAAE-69C1-4F3F-A07C-E2F13A90DB1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<sst xmlns="http://schemas.openxmlformats.org/spreadsheetml/2006/main" count="8" uniqueCount="8">
  <si>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Voltage</t>
  </si>
  <si>
    <t>FROM:</t>
  </si>
  <si>
    <t>Mark Biegert</t>
  </si>
  <si>
    <t>SUBJECT:</t>
  </si>
  <si>
    <t>DATE:</t>
  </si>
  <si>
    <t>There is an outlier that is distorting this value.</t>
  </si>
  <si>
    <t>Ave Voltage</t>
  </si>
  <si>
    <t>Compute Average Ignoring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</si>
</sst>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0"/>
      <color theme="1"/>
      <name val="Consolas"/>
      <family val="2"/>
    </font>
    <font>
      <sz val="10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15" fontId="1" fillId="2" borderId="0" xfId="1" applyNumberFormat="1" applyAlignment="1">
      <alignment horizontal="left"/>
    </xf>
    <xf numFmtId="171" fontId="0" fillId="0" borderId="0" xfId="0" applyNumberFormat="1"/>
  </cellXfs>
  <cellStyles count="3">
    <cellStyle name="20% - Accent1" xfId="1" builtinId="30"/>
    <cellStyle name="20% - Accent2" xfId="2" builtinId="34"/>
    <cellStyle name="Normal" xfId="0" builtinId="0"/>
  </cellStyles>
  <dxfs count="2">
    <dxf>
      <numFmt numFmtId="171" formatCode="0.0000"/>
    </dxf>
    <dxf>
      <numFmt numFmtId="171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66F22C-9B46-425B-BEC6-F9A87E83E201}" autoFormatId="16" applyNumberFormats="0" applyBorderFormats="0" applyFontFormats="0" applyPatternFormats="0" applyAlignmentFormats="0" applyWidthHeightFormats="0">
  <queryTableRefresh nextId="2">
    <queryTableFields count="1">
      <queryTableField id="1" name="Voltag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180A8-F87C-4F7B-910F-B0A9714F1022}" name="Data" displayName="Data" ref="B9:B41" tableType="queryTable" totalsRowShown="0" dataDxfId="1">
  <autoFilter ref="B9:B41" xr:uid="{67D180A8-F87C-4F7B-910F-B0A9714F1022}"/>
  <tableColumns count="1">
    <tableColumn id="1" xr3:uid="{5C4DCB51-D5CE-44A2-85D1-268EC345B7AD}" uniqueName="1" name="Voltag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6763-8544-4370-9BFC-F538F120DFB7}">
  <dimension ref="A1:E41"/>
  <sheetViews>
    <sheetView tabSelected="1" workbookViewId="0">
      <selection activeCell="G18" sqref="G18"/>
    </sheetView>
  </sheetViews>
  <sheetFormatPr defaultRowHeight="13.2" x14ac:dyDescent="0.25"/>
  <cols>
    <col min="1" max="1" width="12" bestFit="1" customWidth="1"/>
    <col min="2" max="2" width="13" customWidth="1"/>
  </cols>
  <sheetData>
    <row r="1" spans="1:5" x14ac:dyDescent="0.25">
      <c r="A1" s="1" t="s">
        <v>1</v>
      </c>
      <c r="B1" s="2" t="s">
        <v>2</v>
      </c>
      <c r="C1" s="2"/>
      <c r="D1" s="2"/>
      <c r="E1" s="2"/>
    </row>
    <row r="2" spans="1:5" x14ac:dyDescent="0.25">
      <c r="A2" s="1" t="s">
        <v>3</v>
      </c>
      <c r="B2" s="2" t="s">
        <v>7</v>
      </c>
      <c r="C2" s="2"/>
      <c r="D2" s="2"/>
      <c r="E2" s="2"/>
    </row>
    <row r="3" spans="1:5" x14ac:dyDescent="0.25">
      <c r="A3" s="1" t="s">
        <v>4</v>
      </c>
      <c r="B3" s="3">
        <v>45302</v>
      </c>
      <c r="C3" s="2"/>
      <c r="D3" s="2"/>
      <c r="E3" s="2"/>
    </row>
    <row r="6" spans="1:5" x14ac:dyDescent="0.25">
      <c r="B6" t="s">
        <v>6</v>
      </c>
      <c r="C6">
        <f>AVERAGE(Data[Voltage])</f>
        <v>3.5990000572213328</v>
      </c>
      <c r="D6" t="s">
        <v>5</v>
      </c>
    </row>
    <row r="9" spans="1:5" x14ac:dyDescent="0.25">
      <c r="B9" t="s">
        <v>0</v>
      </c>
      <c r="D9" cm="1">
        <f t="array" ref="D9">AVERAGE(_xlfn._xlws.FILTER(Data[Voltage],_xlfn.MAP(Data[Voltage],_xlfn.LAMBDA(_xlpm.x, MEDIAN(3.597,3.603,_xlpm.x)=_xlpm.x))))</f>
        <v>3.5978880383397058</v>
      </c>
      <c r="E9" t="str">
        <f ca="1">_xlfn.FORMULATEXT(D9)</f>
        <v>=AVERAGE(FILTER(Data[Voltage],MAP(Data[Voltage],LAMBDA(x, MEDIAN(3.597,3.603,x)=x))))</v>
      </c>
    </row>
    <row r="10" spans="1:5" x14ac:dyDescent="0.25">
      <c r="B10" s="4">
        <v>3.5963225757228998</v>
      </c>
    </row>
    <row r="11" spans="1:5" x14ac:dyDescent="0.25">
      <c r="B11" s="4">
        <v>3.5977721828030802</v>
      </c>
      <c r="D11">
        <f>AVERAGEIFS(Data[Voltage],Data[Voltage],"&gt;="&amp;3.597,Data[Voltage],"&lt;="&amp;3.603)</f>
        <v>3.5978880383397058</v>
      </c>
      <c r="E11" t="str">
        <f ca="1">_xlfn.FORMULATEXT(D11)</f>
        <v>=AVERAGEIFS(Data[Voltage],Data[Voltage],"&gt;="&amp;3.597,Data[Voltage],"&lt;="&amp;3.603)</v>
      </c>
    </row>
    <row r="12" spans="1:5" x14ac:dyDescent="0.25">
      <c r="B12" s="4">
        <v>3.5984588387884302</v>
      </c>
    </row>
    <row r="13" spans="1:5" x14ac:dyDescent="0.25">
      <c r="B13" s="4">
        <v>3.5979247730220498</v>
      </c>
      <c r="D13">
        <f>TRIMMEAN(Data[Voltage],D15)</f>
        <v>3.5977721828030802</v>
      </c>
      <c r="E13" t="str">
        <f ca="1">_xlfn.FORMULATEXT(D13)</f>
        <v>=TRIMMEAN(Data[Voltage],D15)</v>
      </c>
    </row>
    <row r="14" spans="1:5" x14ac:dyDescent="0.25">
      <c r="B14" s="4">
        <v>3.63912413214313</v>
      </c>
    </row>
    <row r="15" spans="1:5" x14ac:dyDescent="0.25">
      <c r="B15" s="4">
        <v>3.5983825436789498</v>
      </c>
      <c r="D15" s="4">
        <v>0.96</v>
      </c>
    </row>
    <row r="16" spans="1:5" x14ac:dyDescent="0.25">
      <c r="B16" s="4">
        <v>3.5976958876935998</v>
      </c>
    </row>
    <row r="17" spans="2:2" x14ac:dyDescent="0.25">
      <c r="B17" s="4">
        <v>3.5982299534599802</v>
      </c>
    </row>
    <row r="18" spans="2:2" x14ac:dyDescent="0.25">
      <c r="B18" s="4">
        <v>3.5992217898832699</v>
      </c>
    </row>
    <row r="19" spans="2:2" x14ac:dyDescent="0.25">
      <c r="B19" s="4">
        <v>3.5979247730220498</v>
      </c>
    </row>
    <row r="20" spans="2:2" x14ac:dyDescent="0.25">
      <c r="B20" s="4">
        <v>3.5979247730220498</v>
      </c>
    </row>
    <row r="21" spans="2:2" x14ac:dyDescent="0.25">
      <c r="B21" s="4">
        <v>3.5970092317082498</v>
      </c>
    </row>
    <row r="22" spans="2:2" x14ac:dyDescent="0.25">
      <c r="B22" s="4">
        <v>3.5978484779125699</v>
      </c>
    </row>
    <row r="23" spans="2:2" x14ac:dyDescent="0.25">
      <c r="B23" s="4">
        <v>3.5968566414892802</v>
      </c>
    </row>
    <row r="24" spans="2:2" x14ac:dyDescent="0.25">
      <c r="B24" s="4">
        <v>3.5984588387884302</v>
      </c>
    </row>
    <row r="25" spans="2:2" x14ac:dyDescent="0.25">
      <c r="B25" s="4">
        <v>3.5974670023651498</v>
      </c>
    </row>
    <row r="26" spans="2:2" x14ac:dyDescent="0.25">
      <c r="B26" s="4">
        <v>3.5986877241168802</v>
      </c>
    </row>
    <row r="27" spans="2:2" x14ac:dyDescent="0.25">
      <c r="B27" s="4">
        <v>3.5975432974746302</v>
      </c>
    </row>
    <row r="28" spans="2:2" x14ac:dyDescent="0.25">
      <c r="B28" s="4">
        <v>3.5973144121461802</v>
      </c>
    </row>
    <row r="29" spans="2:2" x14ac:dyDescent="0.25">
      <c r="B29" s="4">
        <v>3.5986877241168802</v>
      </c>
    </row>
    <row r="30" spans="2:2" x14ac:dyDescent="0.25">
      <c r="B30" s="4">
        <v>3.5976958876935998</v>
      </c>
    </row>
    <row r="31" spans="2:2" x14ac:dyDescent="0.25">
      <c r="B31" s="4">
        <v>3.5976195925841199</v>
      </c>
    </row>
    <row r="32" spans="2:2" x14ac:dyDescent="0.25">
      <c r="B32" s="4">
        <v>3.5964751659418601</v>
      </c>
    </row>
    <row r="33" spans="2:2" x14ac:dyDescent="0.25">
      <c r="B33" s="4">
        <v>3.5976958876935998</v>
      </c>
    </row>
    <row r="34" spans="2:2" x14ac:dyDescent="0.25">
      <c r="B34" s="4">
        <v>3.5977721828030802</v>
      </c>
    </row>
    <row r="35" spans="2:2" x14ac:dyDescent="0.25">
      <c r="B35" s="4">
        <v>3.5982299534599802</v>
      </c>
    </row>
    <row r="36" spans="2:2" x14ac:dyDescent="0.25">
      <c r="B36" s="4">
        <v>3.5962462806134101</v>
      </c>
    </row>
    <row r="37" spans="2:2" x14ac:dyDescent="0.25">
      <c r="B37" s="4">
        <v>3.5970092317082498</v>
      </c>
    </row>
    <row r="38" spans="2:2" x14ac:dyDescent="0.25">
      <c r="B38" s="4">
        <v>3.5973144121461802</v>
      </c>
    </row>
    <row r="39" spans="2:2" x14ac:dyDescent="0.25">
      <c r="B39" s="4">
        <v>3.5977721828030802</v>
      </c>
    </row>
    <row r="40" spans="2:2" x14ac:dyDescent="0.25">
      <c r="B40" s="4">
        <v>3.5981536583504998</v>
      </c>
    </row>
    <row r="41" spans="2:2" x14ac:dyDescent="0.25">
      <c r="B41" s="4">
        <v>3.5971618219272101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00A6E-D8E4-4DFD-937E-9D2EC6A59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2024-01-05T15:03:40Z</dcterms:created>
  <dcterms:modified xsi:type="dcterms:W3CDTF">2024-01-11T20:49:21Z</dcterms:modified>
</cp:coreProperties>
</file>