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BAA3A99-4CF2-47A8-B1EE-2C04F33A06D0}"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9" l="1"/>
  <c r="C20" i="29"/>
  <c r="C25" i="29" s="1"/>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20" i="29" l="1"/>
  <c r="I20" i="29" s="1"/>
  <c r="D21" i="29"/>
  <c r="I21" i="29" s="1"/>
  <c r="D23" i="29"/>
  <c r="I23" i="29" s="1"/>
  <c r="D19" i="29"/>
  <c r="I19" i="29" s="1"/>
  <c r="I24" i="29" s="1"/>
  <c r="D9" i="29"/>
  <c r="E15" i="29" s="1" a="1"/>
  <c r="D22" i="29"/>
  <c r="I22" i="29" s="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<sst xmlns="http://schemas.openxmlformats.org/spreadsheetml/2006/main" count="6213" uniqueCount="2654">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</sst>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39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117</xdr:row>
          <xdr:rowOff>33704</xdr:rowOff>
        </xdr:from>
        <xdr:to>
          <xdr:col>23</xdr:col>
          <xdr:colOff>214870</xdr:colOff>
          <xdr:row>148</xdr:row>
          <xdr:rowOff>14654</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781"/>
                </a:ext>
              </a:extLst>
            </xdr:cNvPicPr>
          </xdr:nvPicPr>
          <xdr:blipFill>
            <a:blip xmlns:r="http://schemas.openxmlformats.org/officeDocument/2006/relationships" r:embed="rId1"/>
            <a:srcRect/>
            <a:stretch>
              <a:fillRect/>
            </a:stretch>
          </xdr:blipFill>
          <xdr:spPr bwMode="auto">
            <a:xfrm>
              <a:off x="4425462" y="20299973"/>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0x7EFC190A7920&gt;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O151" sqref="O151"/>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9" ca="1">TEXT(DATE(2026,1,_xlfn.SEQUENCE(1+_xlfn.DAYS(TODAY(),DATE(2026,1,1)))),"dd-mmm")</f>
        <v>01-Jan</v>
      </c>
      <c r="C5" s="5">
        <v>1</v>
      </c>
      <c r="D5" s="5">
        <v>1</v>
      </c>
      <c r="E5" s="5">
        <v>0</v>
      </c>
      <c r="F5" s="5">
        <v>0</v>
      </c>
      <c r="G5" s="5">
        <v>1</v>
      </c>
      <c r="H5" s="5">
        <v>1</v>
      </c>
      <c r="I5" s="5">
        <v>1</v>
      </c>
      <c r="J5" s="5">
        <v>1</v>
      </c>
      <c r="K5" s="5">
        <v>1</v>
      </c>
      <c r="L5" cm="1">
        <f t="array" aca="1" ref="L5:L149" ca="1">_xlfn.BYROW(_xlfn.TAKE(Banded,,1),_xleta.WEEKNUM)</f>
        <v>1</v>
      </c>
      <c r="M5" cm="1">
        <f t="array" ref="M5:M149">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2</v>
      </c>
      <c r="Q26" s="5">
        <f ca="1"/>
        <v>2</v>
      </c>
      <c r="R26" s="5">
        <f ca="1"/>
        <v>0</v>
      </c>
      <c r="S26" s="5">
        <f ca="1"/>
        <v>2</v>
      </c>
      <c r="T26" s="5">
        <f ca="1"/>
        <v>2</v>
      </c>
      <c r="U26" s="5">
        <f ca="1"/>
        <v>2</v>
      </c>
      <c r="V26" s="5">
        <f ca="1"/>
        <v>2</v>
      </c>
      <c r="W26" s="5">
        <f ca="1"/>
        <v>2</v>
      </c>
      <c r="X26" s="5">
        <f ca="1"/>
        <v>2</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0</v>
      </c>
      <c r="F148" s="5">
        <v>1</v>
      </c>
      <c r="G148" s="5">
        <v>1</v>
      </c>
      <c r="H148" s="5">
        <v>1</v>
      </c>
      <c r="I148" s="5">
        <v>1</v>
      </c>
      <c r="J148" s="5">
        <v>1</v>
      </c>
      <c r="K148" s="5">
        <v>1</v>
      </c>
      <c r="L148">
        <f ca="1"/>
        <v>22</v>
      </c>
      <c r="M148">
        <v>8</v>
      </c>
      <c r="P148"/>
      <c r="Q148"/>
      <c r="R148"/>
      <c r="S148"/>
      <c r="T148"/>
      <c r="U148"/>
      <c r="V148"/>
      <c r="W148"/>
      <c r="X148"/>
      <c r="AB148" s="54"/>
    </row>
    <row r="149" spans="2:28" x14ac:dyDescent="0.2">
      <c r="B149" s="41" t="str">
        <f ca="1"/>
        <v>25-May</v>
      </c>
      <c r="C149" s="5">
        <v>1</v>
      </c>
      <c r="D149" s="5">
        <v>1</v>
      </c>
      <c r="E149" s="5">
        <v>0</v>
      </c>
      <c r="F149" s="5">
        <v>1</v>
      </c>
      <c r="G149" s="5">
        <v>1</v>
      </c>
      <c r="H149" s="5">
        <v>1</v>
      </c>
      <c r="I149" s="5">
        <v>1</v>
      </c>
      <c r="J149" s="5">
        <v>1</v>
      </c>
      <c r="K149" s="5">
        <v>1</v>
      </c>
      <c r="L149">
        <f ca="1"/>
        <v>22</v>
      </c>
      <c r="M149">
        <v>8</v>
      </c>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G9" sqref="G9"/>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435.18214637348211</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420.5274035234234</v>
      </c>
    </row>
    <row r="16" spans="1:7" x14ac:dyDescent="0.2">
      <c r="B16" s="85">
        <v>1</v>
      </c>
      <c r="C16" s="85">
        <v>1</v>
      </c>
      <c r="D16" s="86">
        <v>1</v>
      </c>
      <c r="E16" s="87">
        <v>14.654742850058696</v>
      </c>
    </row>
    <row r="18" spans="1:12" ht="15" x14ac:dyDescent="0.2">
      <c r="A18" s="76" t="s">
        <v>2643</v>
      </c>
    </row>
    <row r="19" spans="1:12" x14ac:dyDescent="0.2">
      <c r="B19" t="s">
        <v>2647</v>
      </c>
      <c r="C19" s="73">
        <v>1</v>
      </c>
      <c r="D19" s="70">
        <f t="shared" ref="D19:D23" si="0">_nT*C19/_BP</f>
        <v>435.18214637348211</v>
      </c>
      <c r="E19" t="s">
        <v>2651</v>
      </c>
      <c r="I19">
        <f>(_nT-70)/_nT*D19</f>
        <v>396.12733836560551</v>
      </c>
      <c r="L19">
        <v>456.14035087719299</v>
      </c>
    </row>
    <row r="20" spans="1:12" x14ac:dyDescent="0.2">
      <c r="B20" t="s">
        <v>2557</v>
      </c>
      <c r="C20" s="73">
        <f>_nH</f>
        <v>0.65</v>
      </c>
      <c r="D20" s="70">
        <f t="shared" si="0"/>
        <v>282.8683951427634</v>
      </c>
      <c r="E20" t="s">
        <v>2651</v>
      </c>
      <c r="I20">
        <f>(_nT-70)/_nT*D20</f>
        <v>257.48276993764358</v>
      </c>
      <c r="L20">
        <v>296.49122807017545</v>
      </c>
    </row>
    <row r="21" spans="1:12" x14ac:dyDescent="0.2">
      <c r="B21" t="s">
        <v>2561</v>
      </c>
      <c r="C21" s="73">
        <v>0.02</v>
      </c>
      <c r="D21" s="70">
        <f t="shared" si="0"/>
        <v>8.7036429274696427</v>
      </c>
      <c r="E21" t="s">
        <v>2651</v>
      </c>
      <c r="F21" s="83"/>
      <c r="I21">
        <f>(_nT-70)/_nT*D21</f>
        <v>7.9225467673121104</v>
      </c>
      <c r="L21">
        <v>9.1228070175438596</v>
      </c>
    </row>
    <row r="22" spans="1:12" x14ac:dyDescent="0.2">
      <c r="B22" t="s">
        <v>2558</v>
      </c>
      <c r="C22" s="73">
        <v>0.02</v>
      </c>
      <c r="D22" s="70">
        <f t="shared" si="0"/>
        <v>8.7036429274696427</v>
      </c>
      <c r="E22" t="s">
        <v>2651</v>
      </c>
      <c r="I22">
        <f>(_nT-70)/_nT*D22</f>
        <v>7.9225467673121104</v>
      </c>
      <c r="L22">
        <v>9.1228070175438596</v>
      </c>
    </row>
    <row r="23" spans="1:12" x14ac:dyDescent="0.2">
      <c r="B23" t="s">
        <v>2567</v>
      </c>
      <c r="C23" s="73">
        <v>0.02</v>
      </c>
      <c r="D23" s="70">
        <f t="shared" si="0"/>
        <v>8.7036429274696427</v>
      </c>
      <c r="E23" t="s">
        <v>2651</v>
      </c>
      <c r="F23" s="74"/>
      <c r="I23">
        <f>(_nT-70)/_nT*D23</f>
        <v>7.9225467673121104</v>
      </c>
      <c r="L23">
        <v>9.1228070175438596</v>
      </c>
    </row>
    <row r="24" spans="1:12" x14ac:dyDescent="0.2">
      <c r="B24" t="s">
        <v>2622</v>
      </c>
      <c r="C24" s="73">
        <f>D24/(_nT+70)</f>
        <v>8.2352941176470587E-2</v>
      </c>
      <c r="D24" s="70">
        <v>70</v>
      </c>
      <c r="E24" t="s">
        <v>2651</v>
      </c>
      <c r="F24" s="74"/>
      <c r="G24">
        <v>70</v>
      </c>
      <c r="I24">
        <f>70/I19</f>
        <v>0.17671085335542669</v>
      </c>
      <c r="L24">
        <v>70</v>
      </c>
    </row>
    <row r="25" spans="1:12" x14ac:dyDescent="0.2">
      <c r="C25" s="74">
        <f>SUM(C19:C24)</f>
        <v>1.7923529411764705</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8"/>
  <sheetViews>
    <sheetView topLeftCell="A4" workbookViewId="0">
      <pane ySplit="5" topLeftCell="A497" activePane="bottomLeft" state="frozen"/>
      <selection activeCell="A4" sqref="A4"/>
      <selection pane="bottomLeft" activeCell="P521" sqref="P52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8">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AA517">
        <v>0</v>
      </c>
    </row>
    <row r="518" spans="4:27" x14ac:dyDescent="0.2">
      <c r="D518" t="str">
        <f ca="1"/>
        <v>25-May</v>
      </c>
      <c r="AA518">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25-May-2026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25-May-2026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2026-05-22T12:53:59Z</cp:lastPrinted>
  <dcterms:created xsi:type="dcterms:W3CDTF">2021-09-27T12:19:57Z</dcterms:created>
  <dcterms:modified xsi:type="dcterms:W3CDTF">2026-05-26T02:40:35Z</dcterms:modified>
</cp:coreProperties>
</file>