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5EE3B47-09F3-4F53-9036-E780D0C537A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C62" i="1" a="1"/>
  <c r="C62" i="1" s="1"/>
  <c r="C56" i="1"/>
  <c r="C54" i="1"/>
  <c r="C44" i="1" a="1"/>
  <c r="C44" i="1" s="1"/>
  <c r="C36" i="1"/>
  <c r="C35" i="1"/>
  <c r="C34" i="1"/>
  <c r="C32" i="1"/>
  <c r="C31" i="1"/>
  <c r="G38" i="1"/>
  <c r="C29" i="1" a="1"/>
  <c r="C29" i="1" s="1"/>
  <c r="C27" i="1" a="1"/>
  <c r="C27" i="1" s="1"/>
  <c r="C39" i="1" a="1"/>
  <c r="C39" i="1" s="1"/>
  <c r="D39" i="1" s="1" a="1"/>
  <c r="D39" i="1" s="1"/>
  <c r="B3" i="3" a="1"/>
  <c r="B3" i="3" s="1"/>
  <c r="B3" i="2" a="1"/>
  <c r="B3" i="2" s="1"/>
  <c r="B3" i="1" a="1"/>
  <c r="B3" i="1" s="1"/>
  <c r="H32" i="1" l="1" a="1"/>
  <c r="H32" i="1" s="1"/>
  <c r="I32" i="1" s="1"/>
  <c r="I91" i="1" l="1"/>
  <c r="I56" i="1"/>
  <c r="I57" i="1"/>
  <c r="I98" i="1"/>
  <c r="I75" i="1"/>
  <c r="I62" i="1"/>
  <c r="I87" i="1"/>
  <c r="I97" i="1"/>
  <c r="I85" i="1"/>
  <c r="I41" i="1"/>
  <c r="I53" i="1"/>
  <c r="I39" i="1"/>
  <c r="I65" i="1"/>
  <c r="I88" i="1"/>
  <c r="I84" i="1"/>
  <c r="I70" i="1"/>
  <c r="I49" i="1"/>
  <c r="I96" i="1"/>
  <c r="I52" i="1"/>
  <c r="I38" i="1"/>
  <c r="I33" i="1"/>
  <c r="I80" i="1"/>
  <c r="I99" i="1"/>
  <c r="I69" i="1"/>
  <c r="I93" i="1"/>
  <c r="I64" i="1"/>
  <c r="I82" i="1"/>
  <c r="I37" i="1"/>
  <c r="I48" i="1"/>
  <c r="I68" i="1"/>
  <c r="I95" i="1"/>
  <c r="I36" i="1"/>
  <c r="I79" i="1"/>
  <c r="I83" i="1"/>
  <c r="I63" i="1"/>
  <c r="I67" i="1"/>
  <c r="I76" i="1"/>
  <c r="I42" i="1"/>
  <c r="I60" i="1"/>
  <c r="I44" i="1"/>
  <c r="I35" i="1"/>
  <c r="I55" i="1"/>
  <c r="I72" i="1"/>
  <c r="I66" i="1"/>
  <c r="I59" i="1"/>
  <c r="I46" i="1"/>
  <c r="I54" i="1"/>
  <c r="I73" i="1"/>
  <c r="I71" i="1"/>
  <c r="I81" i="1"/>
  <c r="I77" i="1"/>
  <c r="I34" i="1"/>
  <c r="I61" i="1"/>
  <c r="I90" i="1"/>
  <c r="I45" i="1"/>
  <c r="I74" i="1"/>
  <c r="I92" i="1"/>
  <c r="I58" i="1"/>
  <c r="I47" i="1"/>
  <c r="I51" i="1"/>
  <c r="I94" i="1"/>
  <c r="I89" i="1"/>
  <c r="I78" i="1"/>
  <c r="I86" i="1"/>
  <c r="I40" i="1"/>
  <c r="I50" i="1"/>
  <c r="I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<sst xmlns="http://schemas.openxmlformats.org/spreadsheetml/2006/main" count="90" uniqueCount="58">
  <si>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</si>
  <si>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</si>
  <si>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</si>
  <si>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</si>
  <si>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</si>
  <si>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</si>
  <si>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</si>
  <si>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</si>
  <si>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</si>
  <si>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</si>
  <si>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</si>
  <si>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</si>
  <si>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</si>
  <si>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</si>
  <si>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</si>
  <si>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</si>
  <si>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</si>
  <si>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</si>
  <si>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</si>
  <si>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</si>
  <si>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</si>
  <si>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</si>
  <si>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</si>
  <si>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</si>
  <si>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</si>
  <si>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</si>
  <si>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</si>
  <si>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</si>
  <si>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</si>
  <si>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</si>
  <si>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</si>
  <si>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</si>
  <si>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</si>
  <si>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                              New        OLD</t>
  </si>
  <si>
    <t>LowBatteryShutdownTimeout                   4 hours      30 minutes</t>
  </si>
  <si>
    <t>BatteryMonitor  LowBatteryThresholdBootup            1.0703125        1.13 </t>
  </si>
  <si>
    <t>BatteryMonitor  LowBatteryThreshold             1.05859375    1.16</t>
  </si>
  <si>
    <t>BatteryMonitor  VeryLowBatteryShutdownThreshold      1.03125       1.10 </t>
  </si>
  <si>
    <t>BatteryMonitor  VeryLowBatteryShutdownTimeout         10        10</t>
  </si>
  <si>
    <t>BatteryMonitor </t>
  </si>
  <si>
    <t> LowBatteryThresholdBootup        </t>
  </si>
  <si>
    <t> LowBatteryThreshold             1</t>
  </si>
  <si>
    <t> VeryLowBatteryShutdownThreshold  </t>
  </si>
  <si>
    <t> VeryLowBatteryShutdownTimeout    </t>
  </si>
  <si>
    <t>New</t>
  </si>
  <si>
    <t>Old</t>
  </si>
  <si>
    <t>LowBatteryShutdownTimeout</t>
  </si>
  <si>
    <t>4 hours</t>
  </si>
  <si>
    <t>30 minutes</t>
  </si>
  <si>
    <t>Parameter</t>
  </si>
  <si>
    <t>Section</t>
  </si>
  <si>
    <t>ABCDEFGHIJKLMNOPQRSTUVWXYZabcdefghijklmnopqrstuvwxyz0123456789</t>
  </si>
  <si>
    <t>x</t>
  </si>
  <si>
    <t>BatteryMonitor  LowBatteryThresholdBootup         1.0703125    1.13 </t>
  </si>
  <si>
    <t xml:space="preserve">         </t>
  </si>
  <si>
    <t xml:space="preserve">BatteryMonitor  LowBatteryThresholdBootup         1.0703125    1.13 </t>
  </si>
  <si>
    <t>BatteryMonitor LowBatteryThresholdBootup 1.0703125 1.13</t>
  </si>
  <si>
    <t>What did I learn here? Beware of Unicode characters for things like em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</si>
</sst>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Alignment="1">
      <alignment horizontal="right"/>
    </xf>
    <xf numFmtId="0" fontId="16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4.38975173611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5F616-C45B-4EDA-9CD7-B1EFE19896EC}" name="Table2" displayName="Table2" ref="C9:F14" totalsRowShown="0">
  <autoFilter ref="C9:F14" xr:uid="{0865F616-C45B-4EDA-9CD7-B1EFE19896EC}"/>
  <tableColumns count="4">
    <tableColumn id="1" xr3:uid="{5E652A38-9BAD-440C-9C69-5AA9EA235FA0}" name="Section"/>
    <tableColumn id="2" xr3:uid="{D37CD7D0-3EFA-40EB-87A6-1EB59E798E33}" name="Parameter"/>
    <tableColumn id="3" xr3:uid="{D6A2CC6A-C024-44DB-9396-98300FE33253}" name="New"/>
    <tableColumn id="4" xr3:uid="{E6799168-4E64-4742-9B8B-7EE227B5DA8A}" name="Ol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BA136"/>
  <sheetViews>
    <sheetView tabSelected="1" topLeftCell="A10" zoomScale="130" zoomScaleNormal="130" workbookViewId="0">
      <selection activeCell="H16" sqref="H16"/>
    </sheetView>
  </sheetViews>
  <sheetFormatPr defaultRowHeight="13.2" x14ac:dyDescent="0.25"/>
  <cols>
    <col min="3" max="3" width="14.88671875" customWidth="1"/>
    <col min="4" max="4" width="32.21875" customWidth="1"/>
    <col min="5" max="5" width="23.88671875" customWidth="1"/>
    <col min="6" max="6" width="13.77734375" customWidth="1"/>
    <col min="8" max="8" width="16.554687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/>
      <c r="C2" s="2"/>
    </row>
    <row r="3" spans="1:9" x14ac:dyDescent="0.25">
      <c r="A3" s="1" t="s">
        <v>3</v>
      </c>
      <c r="B3" s="2" t="str" cm="1">
        <f t="array" aca="1" ref="B3" ca="1">HD_Date</f>
        <v>02-May-2024</v>
      </c>
      <c r="C3" s="2"/>
    </row>
    <row r="9" spans="1:9" x14ac:dyDescent="0.25">
      <c r="C9" t="s">
        <v>50</v>
      </c>
      <c r="D9" t="s">
        <v>49</v>
      </c>
      <c r="E9" t="s">
        <v>44</v>
      </c>
      <c r="F9" t="s">
        <v>45</v>
      </c>
    </row>
    <row r="10" spans="1:9" x14ac:dyDescent="0.25">
      <c r="C10" t="s">
        <v>39</v>
      </c>
      <c r="D10" t="s">
        <v>46</v>
      </c>
      <c r="E10" s="13" t="s">
        <v>47</v>
      </c>
      <c r="F10" s="13" t="s">
        <v>48</v>
      </c>
    </row>
    <row r="11" spans="1:9" x14ac:dyDescent="0.25">
      <c r="C11" t="s">
        <v>39</v>
      </c>
      <c r="D11" t="s">
        <v>40</v>
      </c>
      <c r="E11">
        <v>1.0703125</v>
      </c>
      <c r="F11">
        <v>1.1299999999999999</v>
      </c>
      <c r="H11" s="13"/>
      <c r="I11" s="13"/>
    </row>
    <row r="12" spans="1:9" x14ac:dyDescent="0.25">
      <c r="C12" t="s">
        <v>39</v>
      </c>
      <c r="D12" t="s">
        <v>41</v>
      </c>
      <c r="E12">
        <v>1.05859375</v>
      </c>
      <c r="F12">
        <v>1.1599999999999999</v>
      </c>
      <c r="H12" s="13"/>
      <c r="I12" s="13"/>
    </row>
    <row r="13" spans="1:9" x14ac:dyDescent="0.25">
      <c r="C13" t="s">
        <v>39</v>
      </c>
      <c r="D13" t="s">
        <v>42</v>
      </c>
      <c r="E13">
        <v>1.03125</v>
      </c>
      <c r="F13">
        <v>1.1000000000000001</v>
      </c>
      <c r="H13" s="13"/>
      <c r="I13" s="13"/>
    </row>
    <row r="14" spans="1:9" x14ac:dyDescent="0.25">
      <c r="C14" t="s">
        <v>39</v>
      </c>
      <c r="D14" t="s">
        <v>43</v>
      </c>
      <c r="E14">
        <v>10</v>
      </c>
      <c r="F14">
        <v>10</v>
      </c>
      <c r="H14" s="13"/>
      <c r="I14" s="13"/>
    </row>
    <row r="16" spans="1:9" x14ac:dyDescent="0.25">
      <c r="B16" s="10" t="s">
        <v>57</v>
      </c>
    </row>
    <row r="19" spans="2:53" x14ac:dyDescent="0.25">
      <c r="C19" t="s">
        <v>33</v>
      </c>
    </row>
    <row r="20" spans="2:53" x14ac:dyDescent="0.25">
      <c r="C20" t="s">
        <v>34</v>
      </c>
    </row>
    <row r="22" spans="2:53" x14ac:dyDescent="0.25">
      <c r="C22" t="s">
        <v>35</v>
      </c>
      <c r="H22" t="s">
        <v>51</v>
      </c>
    </row>
    <row r="23" spans="2:53" x14ac:dyDescent="0.25">
      <c r="C23" t="s">
        <v>36</v>
      </c>
    </row>
    <row r="24" spans="2:53" x14ac:dyDescent="0.25">
      <c r="C24" t="s">
        <v>37</v>
      </c>
    </row>
    <row r="25" spans="2:53" x14ac:dyDescent="0.25">
      <c r="C25" t="s">
        <v>38</v>
      </c>
    </row>
    <row r="27" spans="2:53" x14ac:dyDescent="0.25">
      <c r="B27" t="s">
        <v>52</v>
      </c>
      <c r="C27" t="str" cm="1">
        <f t="array" ref="C27:BA27">_xlfn.TEXTSPLIT(C22,{0,"A","B","C","D","E","F","G","H","I","J","K","L","M","N","O","P","Q","R","S","T","U","V","W","X","Y","Z","a","b","c","d","e","f","g","h","i","j","k","l","m","n","o","p","q","r","s","t","u","v","w","x","y","z","0","1","2","3","4","5","6","7","8","9"})</f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  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>            </v>
      </c>
      <c r="AQ27" t="str">
        <v>.</v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 xml:space="preserve">        </v>
      </c>
      <c r="AY27" t="str">
        <v>.</v>
      </c>
      <c r="AZ27" t="str">
        <v/>
      </c>
      <c r="BA27" t="str">
        <v> </v>
      </c>
    </row>
    <row r="29" spans="2:53" x14ac:dyDescent="0.25">
      <c r="C29" t="str" cm="1">
        <f t="array" ref="C29">TRIM(_xlfn.REDUCE(C22,CHAR(E39:E40),_xlfn.LAMBDA(_xlpm.a,_xlpm.v,SUBSTITUTE(_xlpm.a,_xlpm.v,""))))</f>
        <v>BatteryMonitor  LowBatteryThresholdBootup         1.0703125    1.13 </v>
      </c>
    </row>
    <row r="30" spans="2:53" x14ac:dyDescent="0.25">
      <c r="C30" t="s">
        <v>53</v>
      </c>
    </row>
    <row r="31" spans="2:53" x14ac:dyDescent="0.25">
      <c r="C31" t="str">
        <f>SUBSTITUTE(C30,CHAR(63)," ")</f>
        <v>BatteryMonitor  LowBatteryThresholdBootup         1.0703125    1.13 </v>
      </c>
    </row>
    <row r="32" spans="2:53" x14ac:dyDescent="0.25">
      <c r="C32" t="str">
        <f>TRIM(C31)</f>
        <v>BatteryMonitor  LowBatteryThresholdBootup         1.0703125    1.13 </v>
      </c>
      <c r="H32" cm="1">
        <f t="array" ref="H32:H99">CODE(MID(C32,_xlfn.SEQUENCE(LEN(C32)),1))</f>
        <v>66</v>
      </c>
      <c r="I32" t="str">
        <f>CHAR(H32)</f>
        <v>B</v>
      </c>
    </row>
    <row r="33" spans="3:9" x14ac:dyDescent="0.25">
      <c r="G33" t="s">
        <v>54</v>
      </c>
      <c r="H33">
        <v>97</v>
      </c>
      <c r="I33" t="str">
        <f t="shared" ref="I33:I96" si="0">CHAR(H33)</f>
        <v>a</v>
      </c>
    </row>
    <row r="34" spans="3:9" x14ac:dyDescent="0.25">
      <c r="C34">
        <f>LEN(C32)-LEN(SUBSTITUTE(C32," ",""))</f>
        <v>14</v>
      </c>
      <c r="H34">
        <v>116</v>
      </c>
      <c r="I34" t="str">
        <f t="shared" si="0"/>
        <v>t</v>
      </c>
    </row>
    <row r="35" spans="3:9" x14ac:dyDescent="0.25">
      <c r="C35">
        <f>_xlfn.UNICODE(" ")</f>
        <v>8195</v>
      </c>
      <c r="H35">
        <v>116</v>
      </c>
      <c r="I35" t="str">
        <f t="shared" si="0"/>
        <v>t</v>
      </c>
    </row>
    <row r="36" spans="3:9" x14ac:dyDescent="0.25">
      <c r="C36" t="str">
        <f>SUBSTITUTE(C32,_xlfn.UNICODE(8195),CHAR(32))</f>
        <v>BatteryMonitor  LowBatteryThresholdBootup         1.0703125    1.13 </v>
      </c>
      <c r="H36">
        <v>101</v>
      </c>
      <c r="I36" t="str">
        <f t="shared" si="0"/>
        <v>e</v>
      </c>
    </row>
    <row r="37" spans="3:9" x14ac:dyDescent="0.25">
      <c r="C37" t="s">
        <v>53</v>
      </c>
      <c r="H37">
        <v>114</v>
      </c>
      <c r="I37" t="str">
        <f t="shared" si="0"/>
        <v>r</v>
      </c>
    </row>
    <row r="38" spans="3:9" x14ac:dyDescent="0.25">
      <c r="G38">
        <f>CODE(MID(G33,1,1))</f>
        <v>63</v>
      </c>
      <c r="H38">
        <v>121</v>
      </c>
      <c r="I38" t="str">
        <f t="shared" si="0"/>
        <v>y</v>
      </c>
    </row>
    <row r="39" spans="3:9" x14ac:dyDescent="0.25">
      <c r="C39" t="e" cm="1" vm="1">
        <f t="array" ref="C39">CODE(MID(C33,_xlfn.SEQUENCE(LEN(C33)),1))</f>
        <v>#VALUE!</v>
      </c>
      <c r="D39" t="e" cm="1" vm="2">
        <f t="array" ref="D39">_xlfn.UNIQUE(_xlfn.ANCHORARRAY(C39))</f>
        <v>#VALUE!</v>
      </c>
      <c r="E39">
        <v>63</v>
      </c>
      <c r="H39">
        <v>77</v>
      </c>
      <c r="I39" t="str">
        <f t="shared" si="0"/>
        <v>M</v>
      </c>
    </row>
    <row r="40" spans="3:9" x14ac:dyDescent="0.25">
      <c r="E40">
        <v>160</v>
      </c>
      <c r="H40">
        <v>111</v>
      </c>
      <c r="I40" t="str">
        <f t="shared" si="0"/>
        <v>o</v>
      </c>
    </row>
    <row r="41" spans="3:9" x14ac:dyDescent="0.25">
      <c r="H41">
        <v>110</v>
      </c>
      <c r="I41" t="str">
        <f t="shared" si="0"/>
        <v>n</v>
      </c>
    </row>
    <row r="42" spans="3:9" x14ac:dyDescent="0.25">
      <c r="C42" t="s">
        <v>53</v>
      </c>
      <c r="H42">
        <v>105</v>
      </c>
      <c r="I42" t="str">
        <f t="shared" si="0"/>
        <v>i</v>
      </c>
    </row>
    <row r="43" spans="3:9" x14ac:dyDescent="0.25">
      <c r="C43" t="s">
        <v>54</v>
      </c>
      <c r="H43">
        <v>116</v>
      </c>
      <c r="I43" t="str">
        <f t="shared" si="0"/>
        <v>t</v>
      </c>
    </row>
    <row r="44" spans="3:9" x14ac:dyDescent="0.25">
      <c r="C44" cm="1">
        <f t="array" ref="C44:C52">_xlfn.UNICODE(MID(C43,_xlfn.SEQUENCE(LEN(C43)),1))</f>
        <v>8195</v>
      </c>
      <c r="H44">
        <v>111</v>
      </c>
      <c r="I44" t="str">
        <f t="shared" si="0"/>
        <v>o</v>
      </c>
    </row>
    <row r="45" spans="3:9" x14ac:dyDescent="0.25">
      <c r="C45">
        <v>8195</v>
      </c>
      <c r="H45">
        <v>114</v>
      </c>
      <c r="I45" t="str">
        <f t="shared" si="0"/>
        <v>r</v>
      </c>
    </row>
    <row r="46" spans="3:9" x14ac:dyDescent="0.25">
      <c r="C46">
        <v>8195</v>
      </c>
      <c r="H46">
        <v>63</v>
      </c>
      <c r="I46" t="str">
        <f t="shared" si="0"/>
        <v>?</v>
      </c>
    </row>
    <row r="47" spans="3:9" x14ac:dyDescent="0.25">
      <c r="C47">
        <v>8195</v>
      </c>
      <c r="H47">
        <v>63</v>
      </c>
      <c r="I47" t="str">
        <f t="shared" si="0"/>
        <v>?</v>
      </c>
    </row>
    <row r="48" spans="3:9" x14ac:dyDescent="0.25">
      <c r="C48">
        <v>8195</v>
      </c>
      <c r="H48">
        <v>76</v>
      </c>
      <c r="I48" t="str">
        <f t="shared" si="0"/>
        <v>L</v>
      </c>
    </row>
    <row r="49" spans="3:9" x14ac:dyDescent="0.25">
      <c r="C49">
        <v>8195</v>
      </c>
      <c r="H49">
        <v>111</v>
      </c>
      <c r="I49" t="str">
        <f t="shared" si="0"/>
        <v>o</v>
      </c>
    </row>
    <row r="50" spans="3:9" x14ac:dyDescent="0.25">
      <c r="C50">
        <v>8195</v>
      </c>
      <c r="H50">
        <v>119</v>
      </c>
      <c r="I50" t="str">
        <f t="shared" si="0"/>
        <v>w</v>
      </c>
    </row>
    <row r="51" spans="3:9" x14ac:dyDescent="0.25">
      <c r="C51">
        <v>8195</v>
      </c>
      <c r="H51">
        <v>66</v>
      </c>
      <c r="I51" t="str">
        <f t="shared" si="0"/>
        <v>B</v>
      </c>
    </row>
    <row r="52" spans="3:9" x14ac:dyDescent="0.25">
      <c r="C52">
        <v>32</v>
      </c>
      <c r="H52">
        <v>97</v>
      </c>
      <c r="I52" t="str">
        <f t="shared" si="0"/>
        <v>a</v>
      </c>
    </row>
    <row r="53" spans="3:9" x14ac:dyDescent="0.25">
      <c r="H53">
        <v>116</v>
      </c>
      <c r="I53" t="str">
        <f t="shared" si="0"/>
        <v>t</v>
      </c>
    </row>
    <row r="54" spans="3:9" x14ac:dyDescent="0.25">
      <c r="C54" t="str">
        <f>SUBSTITUTE(C42," "," ")</f>
        <v xml:space="preserve">BatteryMonitor  LowBatteryThresholdBootup         1.0703125    1.13 </v>
      </c>
      <c r="H54">
        <v>116</v>
      </c>
      <c r="I54" t="str">
        <f t="shared" si="0"/>
        <v>t</v>
      </c>
    </row>
    <row r="55" spans="3:9" x14ac:dyDescent="0.25">
      <c r="C55" t="s">
        <v>55</v>
      </c>
      <c r="H55">
        <v>101</v>
      </c>
      <c r="I55" t="str">
        <f t="shared" si="0"/>
        <v>e</v>
      </c>
    </row>
    <row r="56" spans="3:9" x14ac:dyDescent="0.25">
      <c r="C56" t="str">
        <f>TRIM(C55)</f>
        <v>BatteryMonitor LowBatteryThresholdBootup 1.0703125 1.13</v>
      </c>
      <c r="H56">
        <v>114</v>
      </c>
      <c r="I56" t="str">
        <f t="shared" si="0"/>
        <v>r</v>
      </c>
    </row>
    <row r="57" spans="3:9" x14ac:dyDescent="0.25">
      <c r="H57">
        <v>121</v>
      </c>
      <c r="I57" t="str">
        <f t="shared" si="0"/>
        <v>y</v>
      </c>
    </row>
    <row r="58" spans="3:9" x14ac:dyDescent="0.25">
      <c r="H58">
        <v>84</v>
      </c>
      <c r="I58" t="str">
        <f t="shared" si="0"/>
        <v>T</v>
      </c>
    </row>
    <row r="59" spans="3:9" x14ac:dyDescent="0.25">
      <c r="C59" s="14" t="s">
        <v>35</v>
      </c>
      <c r="H59">
        <v>104</v>
      </c>
      <c r="I59" t="str">
        <f t="shared" si="0"/>
        <v>h</v>
      </c>
    </row>
    <row r="60" spans="3:9" x14ac:dyDescent="0.25">
      <c r="H60">
        <v>114</v>
      </c>
      <c r="I60" t="str">
        <f t="shared" si="0"/>
        <v>r</v>
      </c>
    </row>
    <row r="61" spans="3:9" x14ac:dyDescent="0.25">
      <c r="D61" t="str">
        <f>SUBSTITUTE(SUBSTITUTE(C59,_xlfn.UNICHAR(8195)," "),CHAR(160)," ")</f>
        <v xml:space="preserve">BatteryMonitor  LowBatteryThresholdBootup            1.0703125        1.13 </v>
      </c>
      <c r="H61">
        <v>101</v>
      </c>
      <c r="I61" t="str">
        <f t="shared" si="0"/>
        <v>e</v>
      </c>
    </row>
    <row r="62" spans="3:9" x14ac:dyDescent="0.25">
      <c r="C62" cm="1">
        <f t="array" ref="C62:C136">_xlfn.UNICODE(MID(C59,_xlfn.SEQUENCE(LEN(C59)),1))</f>
        <v>66</v>
      </c>
      <c r="D62" t="str">
        <f>TRIM(D61)</f>
        <v>BatteryMonitor LowBatteryThresholdBootup 1.0703125 1.13</v>
      </c>
      <c r="H62">
        <v>115</v>
      </c>
      <c r="I62" t="str">
        <f t="shared" si="0"/>
        <v>s</v>
      </c>
    </row>
    <row r="63" spans="3:9" x14ac:dyDescent="0.25">
      <c r="C63">
        <v>97</v>
      </c>
      <c r="D63" t="s">
        <v>56</v>
      </c>
      <c r="H63">
        <v>104</v>
      </c>
      <c r="I63" t="str">
        <f t="shared" si="0"/>
        <v>h</v>
      </c>
    </row>
    <row r="64" spans="3:9" x14ac:dyDescent="0.25">
      <c r="C64">
        <v>116</v>
      </c>
      <c r="H64">
        <v>111</v>
      </c>
      <c r="I64" t="str">
        <f t="shared" si="0"/>
        <v>o</v>
      </c>
    </row>
    <row r="65" spans="3:9" x14ac:dyDescent="0.25">
      <c r="C65">
        <v>116</v>
      </c>
      <c r="H65">
        <v>108</v>
      </c>
      <c r="I65" t="str">
        <f t="shared" si="0"/>
        <v>l</v>
      </c>
    </row>
    <row r="66" spans="3:9" x14ac:dyDescent="0.25">
      <c r="C66">
        <v>101</v>
      </c>
      <c r="H66">
        <v>100</v>
      </c>
      <c r="I66" t="str">
        <f t="shared" si="0"/>
        <v>d</v>
      </c>
    </row>
    <row r="67" spans="3:9" x14ac:dyDescent="0.25">
      <c r="C67">
        <v>114</v>
      </c>
      <c r="H67">
        <v>66</v>
      </c>
      <c r="I67" t="str">
        <f t="shared" si="0"/>
        <v>B</v>
      </c>
    </row>
    <row r="68" spans="3:9" x14ac:dyDescent="0.25">
      <c r="C68">
        <v>121</v>
      </c>
      <c r="H68">
        <v>111</v>
      </c>
      <c r="I68" t="str">
        <f t="shared" si="0"/>
        <v>o</v>
      </c>
    </row>
    <row r="69" spans="3:9" x14ac:dyDescent="0.25">
      <c r="C69">
        <v>77</v>
      </c>
      <c r="H69">
        <v>111</v>
      </c>
      <c r="I69" t="str">
        <f t="shared" si="0"/>
        <v>o</v>
      </c>
    </row>
    <row r="70" spans="3:9" x14ac:dyDescent="0.25">
      <c r="C70">
        <v>111</v>
      </c>
      <c r="H70">
        <v>116</v>
      </c>
      <c r="I70" t="str">
        <f t="shared" si="0"/>
        <v>t</v>
      </c>
    </row>
    <row r="71" spans="3:9" x14ac:dyDescent="0.25">
      <c r="C71">
        <v>110</v>
      </c>
      <c r="H71">
        <v>117</v>
      </c>
      <c r="I71" t="str">
        <f t="shared" si="0"/>
        <v>u</v>
      </c>
    </row>
    <row r="72" spans="3:9" x14ac:dyDescent="0.25">
      <c r="C72">
        <v>105</v>
      </c>
      <c r="H72">
        <v>112</v>
      </c>
      <c r="I72" t="str">
        <f t="shared" si="0"/>
        <v>p</v>
      </c>
    </row>
    <row r="73" spans="3:9" x14ac:dyDescent="0.25">
      <c r="C73">
        <v>116</v>
      </c>
      <c r="H73">
        <v>63</v>
      </c>
      <c r="I73" t="str">
        <f t="shared" si="0"/>
        <v>?</v>
      </c>
    </row>
    <row r="74" spans="3:9" x14ac:dyDescent="0.25">
      <c r="C74">
        <v>111</v>
      </c>
      <c r="H74">
        <v>63</v>
      </c>
      <c r="I74" t="str">
        <f t="shared" si="0"/>
        <v>?</v>
      </c>
    </row>
    <row r="75" spans="3:9" x14ac:dyDescent="0.25">
      <c r="C75">
        <v>114</v>
      </c>
      <c r="H75">
        <v>63</v>
      </c>
      <c r="I75" t="str">
        <f t="shared" si="0"/>
        <v>?</v>
      </c>
    </row>
    <row r="76" spans="3:9" x14ac:dyDescent="0.25">
      <c r="C76">
        <v>8195</v>
      </c>
      <c r="H76">
        <v>63</v>
      </c>
      <c r="I76" t="str">
        <f t="shared" si="0"/>
        <v>?</v>
      </c>
    </row>
    <row r="77" spans="3:9" x14ac:dyDescent="0.25">
      <c r="C77">
        <v>8195</v>
      </c>
      <c r="H77">
        <v>63</v>
      </c>
      <c r="I77" t="str">
        <f t="shared" si="0"/>
        <v>?</v>
      </c>
    </row>
    <row r="78" spans="3:9" x14ac:dyDescent="0.25">
      <c r="C78">
        <v>76</v>
      </c>
      <c r="H78">
        <v>63</v>
      </c>
      <c r="I78" t="str">
        <f t="shared" si="0"/>
        <v>?</v>
      </c>
    </row>
    <row r="79" spans="3:9" x14ac:dyDescent="0.25">
      <c r="C79">
        <v>111</v>
      </c>
      <c r="H79">
        <v>63</v>
      </c>
      <c r="I79" t="str">
        <f t="shared" si="0"/>
        <v>?</v>
      </c>
    </row>
    <row r="80" spans="3:9" x14ac:dyDescent="0.25">
      <c r="C80">
        <v>119</v>
      </c>
      <c r="H80">
        <v>63</v>
      </c>
      <c r="I80" t="str">
        <f t="shared" si="0"/>
        <v>?</v>
      </c>
    </row>
    <row r="81" spans="3:9" x14ac:dyDescent="0.25">
      <c r="C81">
        <v>66</v>
      </c>
      <c r="H81">
        <v>32</v>
      </c>
      <c r="I81" t="str">
        <f t="shared" si="0"/>
        <v xml:space="preserve"> </v>
      </c>
    </row>
    <row r="82" spans="3:9" x14ac:dyDescent="0.25">
      <c r="C82">
        <v>97</v>
      </c>
      <c r="H82">
        <v>49</v>
      </c>
      <c r="I82" t="str">
        <f t="shared" si="0"/>
        <v>1</v>
      </c>
    </row>
    <row r="83" spans="3:9" x14ac:dyDescent="0.25">
      <c r="C83">
        <v>116</v>
      </c>
      <c r="H83">
        <v>46</v>
      </c>
      <c r="I83" t="str">
        <f t="shared" si="0"/>
        <v>.</v>
      </c>
    </row>
    <row r="84" spans="3:9" x14ac:dyDescent="0.25">
      <c r="C84">
        <v>116</v>
      </c>
      <c r="H84">
        <v>48</v>
      </c>
      <c r="I84" t="str">
        <f t="shared" si="0"/>
        <v>0</v>
      </c>
    </row>
    <row r="85" spans="3:9" x14ac:dyDescent="0.25">
      <c r="C85">
        <v>101</v>
      </c>
      <c r="H85">
        <v>55</v>
      </c>
      <c r="I85" t="str">
        <f t="shared" si="0"/>
        <v>7</v>
      </c>
    </row>
    <row r="86" spans="3:9" x14ac:dyDescent="0.25">
      <c r="C86">
        <v>114</v>
      </c>
      <c r="H86">
        <v>48</v>
      </c>
      <c r="I86" t="str">
        <f t="shared" si="0"/>
        <v>0</v>
      </c>
    </row>
    <row r="87" spans="3:9" x14ac:dyDescent="0.25">
      <c r="C87">
        <v>121</v>
      </c>
      <c r="H87">
        <v>51</v>
      </c>
      <c r="I87" t="str">
        <f t="shared" si="0"/>
        <v>3</v>
      </c>
    </row>
    <row r="88" spans="3:9" x14ac:dyDescent="0.25">
      <c r="C88">
        <v>84</v>
      </c>
      <c r="H88">
        <v>49</v>
      </c>
      <c r="I88" t="str">
        <f t="shared" si="0"/>
        <v>1</v>
      </c>
    </row>
    <row r="89" spans="3:9" x14ac:dyDescent="0.25">
      <c r="C89">
        <v>104</v>
      </c>
      <c r="H89">
        <v>50</v>
      </c>
      <c r="I89" t="str">
        <f t="shared" si="0"/>
        <v>2</v>
      </c>
    </row>
    <row r="90" spans="3:9" x14ac:dyDescent="0.25">
      <c r="C90">
        <v>114</v>
      </c>
      <c r="H90">
        <v>53</v>
      </c>
      <c r="I90" t="str">
        <f t="shared" si="0"/>
        <v>5</v>
      </c>
    </row>
    <row r="91" spans="3:9" x14ac:dyDescent="0.25">
      <c r="C91">
        <v>101</v>
      </c>
      <c r="H91">
        <v>63</v>
      </c>
      <c r="I91" t="str">
        <f t="shared" si="0"/>
        <v>?</v>
      </c>
    </row>
    <row r="92" spans="3:9" x14ac:dyDescent="0.25">
      <c r="C92">
        <v>115</v>
      </c>
      <c r="H92">
        <v>63</v>
      </c>
      <c r="I92" t="str">
        <f t="shared" si="0"/>
        <v>?</v>
      </c>
    </row>
    <row r="93" spans="3:9" x14ac:dyDescent="0.25">
      <c r="C93">
        <v>104</v>
      </c>
      <c r="H93">
        <v>63</v>
      </c>
      <c r="I93" t="str">
        <f t="shared" si="0"/>
        <v>?</v>
      </c>
    </row>
    <row r="94" spans="3:9" x14ac:dyDescent="0.25">
      <c r="C94">
        <v>111</v>
      </c>
      <c r="H94">
        <v>32</v>
      </c>
      <c r="I94" t="str">
        <f t="shared" si="0"/>
        <v xml:space="preserve"> </v>
      </c>
    </row>
    <row r="95" spans="3:9" x14ac:dyDescent="0.25">
      <c r="C95">
        <v>108</v>
      </c>
      <c r="H95">
        <v>49</v>
      </c>
      <c r="I95" t="str">
        <f t="shared" si="0"/>
        <v>1</v>
      </c>
    </row>
    <row r="96" spans="3:9" x14ac:dyDescent="0.25">
      <c r="C96">
        <v>100</v>
      </c>
      <c r="H96">
        <v>46</v>
      </c>
      <c r="I96" t="str">
        <f t="shared" si="0"/>
        <v>.</v>
      </c>
    </row>
    <row r="97" spans="3:9" x14ac:dyDescent="0.25">
      <c r="C97">
        <v>66</v>
      </c>
      <c r="H97">
        <v>49</v>
      </c>
      <c r="I97" t="str">
        <f t="shared" ref="I97:I99" si="1">CHAR(H97)</f>
        <v>1</v>
      </c>
    </row>
    <row r="98" spans="3:9" x14ac:dyDescent="0.25">
      <c r="C98">
        <v>111</v>
      </c>
      <c r="H98">
        <v>51</v>
      </c>
      <c r="I98" t="str">
        <f t="shared" si="1"/>
        <v>3</v>
      </c>
    </row>
    <row r="99" spans="3:9" x14ac:dyDescent="0.25">
      <c r="C99">
        <v>111</v>
      </c>
      <c r="H99">
        <v>63</v>
      </c>
      <c r="I99" t="str">
        <f t="shared" si="1"/>
        <v>?</v>
      </c>
    </row>
    <row r="100" spans="3:9" x14ac:dyDescent="0.25">
      <c r="C100">
        <v>116</v>
      </c>
    </row>
    <row r="101" spans="3:9" x14ac:dyDescent="0.25">
      <c r="C101">
        <v>117</v>
      </c>
    </row>
    <row r="102" spans="3:9" x14ac:dyDescent="0.25">
      <c r="C102">
        <v>112</v>
      </c>
    </row>
    <row r="103" spans="3:9" x14ac:dyDescent="0.25">
      <c r="C103">
        <v>8195</v>
      </c>
    </row>
    <row r="104" spans="3:9" x14ac:dyDescent="0.25">
      <c r="C104">
        <v>8195</v>
      </c>
    </row>
    <row r="105" spans="3:9" x14ac:dyDescent="0.25">
      <c r="C105">
        <v>8195</v>
      </c>
    </row>
    <row r="106" spans="3:9" x14ac:dyDescent="0.25">
      <c r="C106">
        <v>8195</v>
      </c>
    </row>
    <row r="107" spans="3:9" x14ac:dyDescent="0.25">
      <c r="C107">
        <v>8195</v>
      </c>
    </row>
    <row r="108" spans="3:9" x14ac:dyDescent="0.25">
      <c r="C108">
        <v>8195</v>
      </c>
    </row>
    <row r="109" spans="3:9" x14ac:dyDescent="0.25">
      <c r="C109">
        <v>8195</v>
      </c>
    </row>
    <row r="110" spans="3:9" x14ac:dyDescent="0.25">
      <c r="C110">
        <v>8195</v>
      </c>
    </row>
    <row r="111" spans="3:9" x14ac:dyDescent="0.25">
      <c r="C111">
        <v>32</v>
      </c>
    </row>
    <row r="112" spans="3:9" x14ac:dyDescent="0.25">
      <c r="C112">
        <v>160</v>
      </c>
    </row>
    <row r="113" spans="3:3" x14ac:dyDescent="0.25">
      <c r="C113">
        <v>32</v>
      </c>
    </row>
    <row r="114" spans="3:3" x14ac:dyDescent="0.25">
      <c r="C114">
        <v>160</v>
      </c>
    </row>
    <row r="115" spans="3:3" x14ac:dyDescent="0.25">
      <c r="C115">
        <v>49</v>
      </c>
    </row>
    <row r="116" spans="3:3" x14ac:dyDescent="0.25">
      <c r="C116">
        <v>46</v>
      </c>
    </row>
    <row r="117" spans="3:3" x14ac:dyDescent="0.25">
      <c r="C117">
        <v>48</v>
      </c>
    </row>
    <row r="118" spans="3:3" x14ac:dyDescent="0.25">
      <c r="C118">
        <v>55</v>
      </c>
    </row>
    <row r="119" spans="3:3" x14ac:dyDescent="0.25">
      <c r="C119">
        <v>48</v>
      </c>
    </row>
    <row r="120" spans="3:3" x14ac:dyDescent="0.25">
      <c r="C120">
        <v>51</v>
      </c>
    </row>
    <row r="121" spans="3:3" x14ac:dyDescent="0.25">
      <c r="C121">
        <v>49</v>
      </c>
    </row>
    <row r="122" spans="3:3" x14ac:dyDescent="0.25">
      <c r="C122">
        <v>50</v>
      </c>
    </row>
    <row r="123" spans="3:3" x14ac:dyDescent="0.25">
      <c r="C123">
        <v>53</v>
      </c>
    </row>
    <row r="124" spans="3:3" x14ac:dyDescent="0.25">
      <c r="C124">
        <v>8195</v>
      </c>
    </row>
    <row r="125" spans="3:3" x14ac:dyDescent="0.25">
      <c r="C125">
        <v>8195</v>
      </c>
    </row>
    <row r="126" spans="3:3" x14ac:dyDescent="0.25">
      <c r="C126">
        <v>8195</v>
      </c>
    </row>
    <row r="127" spans="3:3" x14ac:dyDescent="0.25">
      <c r="C127">
        <v>32</v>
      </c>
    </row>
    <row r="128" spans="3:3" x14ac:dyDescent="0.25">
      <c r="C128">
        <v>160</v>
      </c>
    </row>
    <row r="129" spans="3:3" x14ac:dyDescent="0.25">
      <c r="C129">
        <v>32</v>
      </c>
    </row>
    <row r="130" spans="3:3" x14ac:dyDescent="0.25">
      <c r="C130">
        <v>160</v>
      </c>
    </row>
    <row r="131" spans="3:3" x14ac:dyDescent="0.25">
      <c r="C131">
        <v>32</v>
      </c>
    </row>
    <row r="132" spans="3:3" x14ac:dyDescent="0.25">
      <c r="C132">
        <v>49</v>
      </c>
    </row>
    <row r="133" spans="3:3" x14ac:dyDescent="0.25">
      <c r="C133">
        <v>46</v>
      </c>
    </row>
    <row r="134" spans="3:3" x14ac:dyDescent="0.25">
      <c r="C134">
        <v>49</v>
      </c>
    </row>
    <row r="135" spans="3:3" x14ac:dyDescent="0.25">
      <c r="C135">
        <v>51</v>
      </c>
    </row>
    <row r="136" spans="3:3" x14ac:dyDescent="0.25">
      <c r="C136">
        <v>8195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02-May-2024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B3" sqref="B3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02-May-2024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2024-05-03T00:38:46Z</dcterms:modified>
</cp:coreProperties>
</file>