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05"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565EBFED-FA35-42F4-88E4-6DFF74E07165}" xr6:coauthVersionLast="47" xr6:coauthVersionMax="47" xr10:uidLastSave="{00000000-0000-0000-0000-000000000000}"/>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Bread!$B$34:$H$67</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66" i="29" l="1"/>
  <c r="B63" i="27"/>
  <c r="B62" i="27"/>
  <c r="B61" i="27"/>
  <c r="B60" i="27"/>
  <c r="B59" i="27"/>
  <c r="B58" i="27"/>
  <c r="B57" i="27"/>
  <c r="B56" i="27"/>
  <c r="B55" i="27"/>
  <c r="B54" i="27"/>
  <c r="B46" i="27"/>
  <c r="B44" i="27"/>
  <c r="B43" i="27"/>
  <c r="B48" i="27"/>
  <c r="B47" i="27"/>
  <c r="B49" i="27"/>
  <c r="B41" i="27"/>
  <c r="B45" i="27"/>
  <c r="B42" i="27"/>
  <c r="B40" i="27"/>
  <c r="B39" i="27"/>
  <c r="D39" i="29"/>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G5" i="21" a="1"/>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<sst xmlns="http://schemas.openxmlformats.org/spreadsheetml/2006/main" count="6554" uniqueCount="2964">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</sst>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0">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9" borderId="0" xfId="0" applyFill="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5943"/>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13</xdr:col>
          <xdr:colOff>598610</xdr:colOff>
          <xdr:row>157</xdr:row>
          <xdr:rowOff>75467</xdr:rowOff>
        </xdr:from>
        <xdr:to>
          <xdr:col>24</xdr:col>
          <xdr:colOff>0</xdr:colOff>
          <xdr:row>197</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3" spid="_x0000_s229449"/>
                </a:ext>
              </a:extLst>
            </xdr:cNvPicPr>
          </xdr:nvPicPr>
          <xdr:blipFill>
            <a:blip xmlns:r="http://schemas.openxmlformats.org/officeDocument/2006/relationships" r:embed="rId1"/>
            <a:srcRect/>
            <a:stretch>
              <a:fillRect/>
            </a:stretch>
          </xdr:blipFill>
          <xdr:spPr bwMode="auto">
            <a:xfrm>
              <a:off x="4415937" y="26789429"/>
              <a:ext cx="2420082" cy="63722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0x7FC4B4A6A1B0&gt;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88" activePane="bottomLeft" state="frozen"/>
      <selection activeCell="P541" sqref="P541"/>
      <selection pane="bottomLeft" activeCell="M202" sqref="M202"/>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197" ca="1">TEXT(DATE(2026,1,_xlfn.SEQUENCE(1+_xlfn.DAYS(TODAY(),DATE(2026,1,1)))),"dd-mmm")</f>
        <v>01-Jan</v>
      </c>
      <c r="C5" s="5">
        <v>1</v>
      </c>
      <c r="D5" s="5">
        <v>1</v>
      </c>
      <c r="E5" s="5">
        <v>0</v>
      </c>
      <c r="F5" s="5">
        <v>0</v>
      </c>
      <c r="G5" s="5">
        <v>1</v>
      </c>
      <c r="H5" s="5">
        <v>1</v>
      </c>
      <c r="I5" s="5">
        <v>1</v>
      </c>
      <c r="J5" s="5">
        <v>1</v>
      </c>
      <c r="K5" s="5">
        <v>1</v>
      </c>
      <c r="L5" cm="1">
        <f t="array" aca="1" ref="L5:L197" ca="1">_xlfn.BYROW(_xlfn.TAKE(Banded,,1),_xleta.WEEKNUM)</f>
        <v>1</v>
      </c>
      <c r="M5" cm="1">
        <f t="array" ref="M5:M197">_xlfn.BYROW(_xlfn.DROP(Banded,,1),_xleta.SUM)</f>
        <v>7</v>
      </c>
      <c r="O5" s="38" cm="1">
        <f t="array" aca="1" ref="O5:X33"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1</v>
      </c>
      <c r="Q33" s="5">
        <f ca="1"/>
        <v>1</v>
      </c>
      <c r="R33" s="5">
        <f ca="1"/>
        <v>0</v>
      </c>
      <c r="S33" s="5">
        <f ca="1"/>
        <v>0</v>
      </c>
      <c r="T33" s="5">
        <f ca="1"/>
        <v>1</v>
      </c>
      <c r="U33" s="5">
        <f ca="1"/>
        <v>1</v>
      </c>
      <c r="V33" s="5">
        <f ca="1"/>
        <v>1</v>
      </c>
      <c r="W33" s="5">
        <f ca="1"/>
        <v>0</v>
      </c>
      <c r="X33" s="5">
        <f ca="1"/>
        <v>1</v>
      </c>
    </row>
    <row r="34" spans="2:24">
      <c r="B34" s="40" t="str">
        <f ca="1"/>
        <v>30-Jan</v>
      </c>
      <c r="C34" s="5">
        <v>1</v>
      </c>
      <c r="D34" s="5">
        <v>1</v>
      </c>
      <c r="E34" s="5">
        <v>1</v>
      </c>
      <c r="F34" s="5">
        <v>1</v>
      </c>
      <c r="G34" s="5">
        <v>1</v>
      </c>
      <c r="H34" s="5">
        <v>1</v>
      </c>
      <c r="I34" s="5">
        <v>1</v>
      </c>
      <c r="J34" s="5">
        <v>1</v>
      </c>
      <c r="K34" s="5">
        <v>1</v>
      </c>
      <c r="L34">
        <f ca="1"/>
        <v>5</v>
      </c>
      <c r="M34">
        <v>9</v>
      </c>
      <c r="O34" s="38"/>
    </row>
    <row r="35" spans="2:24">
      <c r="B35" s="40" t="str">
        <f ca="1"/>
        <v>31-Jan</v>
      </c>
      <c r="C35" s="5">
        <v>1</v>
      </c>
      <c r="D35" s="5">
        <v>1</v>
      </c>
      <c r="E35" s="5">
        <v>0</v>
      </c>
      <c r="F35" s="5">
        <v>1</v>
      </c>
      <c r="G35" s="5">
        <v>1</v>
      </c>
      <c r="H35" s="5">
        <v>1</v>
      </c>
      <c r="I35" s="5">
        <v>1</v>
      </c>
      <c r="J35" s="5">
        <v>1</v>
      </c>
      <c r="K35" s="5">
        <v>1</v>
      </c>
      <c r="L35">
        <f ca="1"/>
        <v>5</v>
      </c>
      <c r="M35">
        <v>8</v>
      </c>
      <c r="O35" s="38"/>
    </row>
    <row r="36" spans="2:24">
      <c r="B36" s="40" t="str">
        <f ca="1"/>
        <v>01-Feb</v>
      </c>
      <c r="C36" s="5">
        <v>1</v>
      </c>
      <c r="D36" s="5">
        <v>1</v>
      </c>
      <c r="E36" s="5">
        <v>1</v>
      </c>
      <c r="F36" s="5">
        <v>1</v>
      </c>
      <c r="G36" s="5">
        <v>1</v>
      </c>
      <c r="H36" s="5">
        <v>1</v>
      </c>
      <c r="I36" s="5">
        <v>1</v>
      </c>
      <c r="J36" s="5">
        <v>1</v>
      </c>
      <c r="K36" s="5">
        <v>1</v>
      </c>
      <c r="L36">
        <f ca="1"/>
        <v>6</v>
      </c>
      <c r="M36">
        <v>9</v>
      </c>
      <c r="O36" s="38"/>
    </row>
    <row r="37" spans="2:24">
      <c r="B37" s="40" t="str">
        <f ca="1"/>
        <v>02-Feb</v>
      </c>
      <c r="C37" s="5">
        <v>1</v>
      </c>
      <c r="D37" s="5">
        <v>1</v>
      </c>
      <c r="E37" s="5">
        <v>0</v>
      </c>
      <c r="F37" s="5">
        <v>1</v>
      </c>
      <c r="G37" s="5">
        <v>1</v>
      </c>
      <c r="H37" s="5">
        <v>1</v>
      </c>
      <c r="I37" s="5">
        <v>1</v>
      </c>
      <c r="J37" s="5">
        <v>1</v>
      </c>
      <c r="K37" s="5">
        <v>1</v>
      </c>
      <c r="L37">
        <f ca="1"/>
        <v>6</v>
      </c>
      <c r="M37">
        <v>8</v>
      </c>
      <c r="O37" s="38"/>
    </row>
    <row r="38" spans="2:24">
      <c r="B38" s="40" t="str">
        <f ca="1"/>
        <v>03-Feb</v>
      </c>
      <c r="C38" s="5">
        <v>1</v>
      </c>
      <c r="D38" s="5">
        <v>1</v>
      </c>
      <c r="E38" s="5">
        <v>0</v>
      </c>
      <c r="F38" s="5">
        <v>1</v>
      </c>
      <c r="G38" s="5">
        <v>1</v>
      </c>
      <c r="H38" s="5">
        <v>1</v>
      </c>
      <c r="I38" s="5">
        <v>1</v>
      </c>
      <c r="J38" s="5">
        <v>1</v>
      </c>
      <c r="K38" s="5">
        <v>1</v>
      </c>
      <c r="L38">
        <f ca="1"/>
        <v>6</v>
      </c>
      <c r="M38">
        <v>8</v>
      </c>
      <c r="O38" s="38"/>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0</v>
      </c>
      <c r="F197" s="5">
        <v>0</v>
      </c>
      <c r="G197" s="5">
        <v>1</v>
      </c>
      <c r="H197" s="5">
        <v>1</v>
      </c>
      <c r="I197" s="5">
        <v>1</v>
      </c>
      <c r="J197" s="5">
        <v>0</v>
      </c>
      <c r="K197" s="5">
        <v>1</v>
      </c>
      <c r="L197">
        <f ca="1"/>
        <v>29</v>
      </c>
      <c r="M197">
        <v>6</v>
      </c>
      <c r="P197"/>
      <c r="Q197"/>
      <c r="R197"/>
      <c r="S197"/>
      <c r="T197"/>
      <c r="U197"/>
      <c r="V197"/>
      <c r="W197"/>
      <c r="X197"/>
    </row>
    <row r="198" spans="2:24">
      <c r="B198" s="40"/>
      <c r="C198" s="5"/>
      <c r="D198" s="5"/>
      <c r="E198" s="5"/>
      <c r="F198" s="5"/>
      <c r="G198" s="5"/>
      <c r="H198" s="5"/>
      <c r="I198" s="5"/>
      <c r="J198" s="5"/>
      <c r="K198" s="5"/>
      <c r="P198"/>
      <c r="Q198"/>
      <c r="R198"/>
      <c r="S198"/>
      <c r="T198"/>
      <c r="U198"/>
      <c r="V198"/>
      <c r="W198"/>
      <c r="X198"/>
    </row>
    <row r="199" spans="2:24">
      <c r="B199" s="40"/>
      <c r="C199" s="5"/>
      <c r="D199" s="5"/>
      <c r="E199" s="5"/>
      <c r="F199" s="5"/>
      <c r="G199" s="5"/>
      <c r="H199" s="5"/>
      <c r="I199" s="5"/>
      <c r="J199" s="5"/>
      <c r="K199" s="5"/>
      <c r="P199"/>
      <c r="Q199"/>
      <c r="R199"/>
      <c r="S199"/>
      <c r="T199"/>
      <c r="U199"/>
      <c r="V199"/>
      <c r="W199"/>
      <c r="X199"/>
    </row>
    <row r="200" spans="2:24">
      <c r="B200" s="40"/>
      <c r="C200" s="5"/>
      <c r="D200" s="5"/>
      <c r="E200" s="5"/>
      <c r="F200" s="5"/>
      <c r="G200" s="5"/>
      <c r="H200" s="5"/>
      <c r="I200" s="5"/>
      <c r="J200" s="5"/>
      <c r="K200" s="5"/>
      <c r="P200"/>
      <c r="Q200"/>
      <c r="R200"/>
      <c r="S200"/>
      <c r="T200"/>
      <c r="U200"/>
      <c r="V200"/>
      <c r="W200"/>
      <c r="X200"/>
    </row>
    <row r="201" spans="2:24">
      <c r="B201" s="40"/>
      <c r="C201" s="5"/>
      <c r="D201" s="5"/>
      <c r="E201" s="5"/>
      <c r="F201" s="5"/>
      <c r="G201" s="5"/>
      <c r="H201" s="5"/>
      <c r="I201" s="5"/>
      <c r="J201" s="5"/>
      <c r="K201" s="5"/>
      <c r="P201"/>
      <c r="Q201"/>
      <c r="R201"/>
      <c r="S201"/>
      <c r="T201"/>
      <c r="U201"/>
      <c r="V201"/>
      <c r="W201"/>
      <c r="X201"/>
    </row>
    <row r="202" spans="2:24">
      <c r="B202" s="40"/>
      <c r="C202" s="5"/>
      <c r="D202" s="5"/>
      <c r="E202" s="5"/>
      <c r="F202" s="5"/>
      <c r="G202" s="5"/>
      <c r="H202" s="5"/>
      <c r="I202" s="5"/>
      <c r="J202" s="5"/>
      <c r="K202" s="5"/>
      <c r="P202"/>
      <c r="Q202"/>
      <c r="R202"/>
      <c r="S202"/>
      <c r="T202"/>
      <c r="U202"/>
      <c r="V202"/>
      <c r="W202"/>
      <c r="X202"/>
    </row>
    <row r="203" spans="2:24">
      <c r="B203" s="40"/>
      <c r="C203" s="5"/>
      <c r="D203" s="5"/>
      <c r="E203" s="5"/>
      <c r="F203" s="5"/>
      <c r="G203" s="5"/>
      <c r="H203" s="5"/>
      <c r="I203" s="5"/>
      <c r="J203" s="5"/>
      <c r="K203" s="5"/>
      <c r="P203"/>
      <c r="Q203"/>
      <c r="R203"/>
      <c r="S203"/>
      <c r="T203"/>
      <c r="U203"/>
      <c r="V203"/>
      <c r="W203"/>
      <c r="X203"/>
    </row>
    <row r="204" spans="2:24">
      <c r="B204" s="40"/>
      <c r="C204" s="5"/>
      <c r="D204" s="5"/>
      <c r="E204" s="5"/>
      <c r="F204" s="5"/>
      <c r="G204" s="5"/>
      <c r="H204" s="5"/>
      <c r="I204" s="5"/>
      <c r="J204" s="5"/>
      <c r="K204" s="5"/>
      <c r="P204"/>
      <c r="Q204"/>
      <c r="R204"/>
      <c r="S204"/>
      <c r="T204"/>
      <c r="U204"/>
      <c r="V204"/>
      <c r="W204"/>
      <c r="X204"/>
    </row>
    <row r="205" spans="2:24">
      <c r="B205" s="40"/>
      <c r="C205" s="5"/>
      <c r="D205" s="5"/>
      <c r="E205" s="5"/>
      <c r="F205" s="5"/>
      <c r="G205" s="5"/>
      <c r="H205" s="5"/>
      <c r="I205" s="5"/>
      <c r="J205" s="5"/>
      <c r="K205" s="5"/>
      <c r="P205"/>
      <c r="Q205"/>
      <c r="R205"/>
      <c r="S205"/>
      <c r="T205"/>
      <c r="U205"/>
      <c r="V205"/>
      <c r="W205"/>
      <c r="X205"/>
    </row>
    <row r="206" spans="2:24">
      <c r="B206" s="40"/>
      <c r="C206" s="5"/>
      <c r="D206" s="5"/>
      <c r="E206" s="5"/>
      <c r="F206" s="5"/>
      <c r="G206" s="5"/>
      <c r="H206" s="5"/>
      <c r="I206" s="5"/>
      <c r="J206" s="5"/>
      <c r="K206" s="5"/>
      <c r="P206"/>
      <c r="Q206"/>
      <c r="R206"/>
      <c r="S206"/>
      <c r="T206"/>
      <c r="U206"/>
      <c r="V206"/>
      <c r="W206"/>
      <c r="X206"/>
    </row>
    <row r="207" spans="2:24">
      <c r="B207" s="40"/>
      <c r="C207" s="5"/>
      <c r="D207" s="5"/>
      <c r="E207" s="5"/>
      <c r="F207" s="5"/>
      <c r="G207" s="5"/>
      <c r="H207" s="5"/>
      <c r="I207" s="5"/>
      <c r="J207" s="5"/>
      <c r="K207" s="5"/>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66"/>
  <sheetViews>
    <sheetView topLeftCell="A4" workbookViewId="0">
      <pane ySplit="5" topLeftCell="A554" activePane="bottomLeft" state="frozen"/>
      <selection activeCell="Y145" sqref="Y145"/>
      <selection pane="bottomLeft" activeCell="E564" sqref="E564:Y565"/>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66"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66">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AA566">
        <v>0</v>
      </c>
    </row>
  </sheetData>
  <conditionalFormatting sqref="E9:Y565">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40" sqref="A40"/>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67"/>
  <sheetViews>
    <sheetView topLeftCell="A27" workbookViewId="0">
      <selection activeCell="M51" sqref="M51"/>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2629</v>
      </c>
    </row>
    <row r="2" spans="1:7" ht="15">
      <c r="A2" s="75"/>
      <c r="F2" t="s">
        <v>2648</v>
      </c>
      <c r="G2" t="s">
        <v>2649</v>
      </c>
    </row>
    <row r="3" spans="1:7">
      <c r="A3" s="83" t="s">
        <v>2634</v>
      </c>
      <c r="C3" s="83"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3" t="s">
        <v>2635</v>
      </c>
    </row>
    <row r="9" spans="1:7">
      <c r="B9" t="s">
        <v>2643</v>
      </c>
      <c r="C9" t="s">
        <v>2644</v>
      </c>
      <c r="D9" s="74">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3" t="s">
        <v>2636</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2642</v>
      </c>
    </row>
    <row r="19" spans="1:12">
      <c r="B19" t="s">
        <v>2646</v>
      </c>
      <c r="C19" s="72">
        <v>1</v>
      </c>
      <c r="D19" s="69">
        <f>450</f>
        <v>450</v>
      </c>
      <c r="E19" t="s">
        <v>2650</v>
      </c>
      <c r="I19">
        <f>(_nT-70)/_nT*D19</f>
        <v>409.61538461538458</v>
      </c>
      <c r="L19">
        <v>456.14035087719299</v>
      </c>
    </row>
    <row r="20" spans="1:12">
      <c r="B20" t="s">
        <v>2557</v>
      </c>
      <c r="C20" s="72">
        <f>_nH</f>
        <v>0.65</v>
      </c>
      <c r="D20" s="69">
        <f>_nT*C20/_BP</f>
        <v>277.55474452554745</v>
      </c>
      <c r="E20" t="s">
        <v>2650</v>
      </c>
      <c r="I20">
        <f>(_nT-70)/_nT*D20</f>
        <v>252.64598540145985</v>
      </c>
      <c r="L20">
        <v>296.49122807017545</v>
      </c>
    </row>
    <row r="21" spans="1:12">
      <c r="B21" t="s">
        <v>2561</v>
      </c>
      <c r="C21" s="72">
        <v>0.02</v>
      </c>
      <c r="D21" s="69">
        <f>_nT*C21/_BP</f>
        <v>8.540145985401459</v>
      </c>
      <c r="E21" t="s">
        <v>2650</v>
      </c>
      <c r="F21" s="82"/>
      <c r="I21">
        <f>(_nT-70)/_nT*D21</f>
        <v>7.7737226277372251</v>
      </c>
      <c r="L21">
        <v>9.1228070175438596</v>
      </c>
    </row>
    <row r="22" spans="1:12">
      <c r="B22" t="s">
        <v>2558</v>
      </c>
      <c r="C22" s="72">
        <v>0.02</v>
      </c>
      <c r="D22" s="69">
        <f>_nT*C22/_BP</f>
        <v>8.540145985401459</v>
      </c>
      <c r="E22" t="s">
        <v>2650</v>
      </c>
      <c r="I22">
        <f>(_nT-70)/_nT*D22</f>
        <v>7.7737226277372251</v>
      </c>
      <c r="L22">
        <v>9.1228070175438596</v>
      </c>
    </row>
    <row r="23" spans="1:12">
      <c r="B23" t="s">
        <v>2567</v>
      </c>
      <c r="C23" s="72">
        <v>0.02</v>
      </c>
      <c r="D23" s="69">
        <f>_nT*C23/_BP</f>
        <v>8.540145985401459</v>
      </c>
      <c r="E23" t="s">
        <v>2650</v>
      </c>
      <c r="F23" s="73"/>
      <c r="I23">
        <f>(_nT-70)/_nT*D23</f>
        <v>7.7737226277372251</v>
      </c>
      <c r="L23">
        <v>9.1228070175438596</v>
      </c>
    </row>
    <row r="24" spans="1:12">
      <c r="B24" t="s">
        <v>2653</v>
      </c>
      <c r="C24" s="72">
        <f>(20+32.5)/D19</f>
        <v>0.11666666666666667</v>
      </c>
      <c r="D24" s="69">
        <v>70</v>
      </c>
      <c r="E24" t="s">
        <v>2650</v>
      </c>
      <c r="F24" s="73"/>
      <c r="G24">
        <v>70</v>
      </c>
      <c r="I24">
        <f>70/I19</f>
        <v>0.17089201877934274</v>
      </c>
      <c r="L24">
        <v>70</v>
      </c>
    </row>
    <row r="25" spans="1:12">
      <c r="C25" s="73">
        <f>SUM(C19:C24)</f>
        <v>1.8266666666666667</v>
      </c>
    </row>
    <row r="28" spans="1:12">
      <c r="A28" t="s">
        <v>2647</v>
      </c>
    </row>
    <row r="29" spans="1:12">
      <c r="A29" t="s">
        <v>2652</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2622</v>
      </c>
    </row>
    <row r="37" spans="2:11">
      <c r="B37" t="s">
        <v>2556</v>
      </c>
      <c r="C37" s="86">
        <v>450</v>
      </c>
      <c r="D37" s="72">
        <f>C37/$C$37</f>
        <v>1</v>
      </c>
      <c r="F37" t="s">
        <v>2556</v>
      </c>
      <c r="G37" s="72">
        <v>1</v>
      </c>
      <c r="H37">
        <f>(G37/$G$47)*$G$35</f>
        <v>399.99999999999994</v>
      </c>
      <c r="K37" t="s">
        <v>2623</v>
      </c>
    </row>
    <row r="38" spans="2:11">
      <c r="B38" t="s">
        <v>2560</v>
      </c>
      <c r="C38" s="86">
        <v>0</v>
      </c>
      <c r="D38" s="72">
        <f t="shared" ref="D38:D46" si="0">C38/$C$37</f>
        <v>0</v>
      </c>
      <c r="F38" t="s">
        <v>2560</v>
      </c>
      <c r="G38" s="72">
        <v>0</v>
      </c>
      <c r="H38">
        <f t="shared" ref="H38:H46" si="1">(G38/$G$47)*$G$35</f>
        <v>0</v>
      </c>
      <c r="K38" t="s">
        <v>2624</v>
      </c>
    </row>
    <row r="39" spans="2:11">
      <c r="B39" s="70" t="s">
        <v>2557</v>
      </c>
      <c r="C39" s="86">
        <v>225.00000000000006</v>
      </c>
      <c r="D39" s="72">
        <f t="shared" si="0"/>
        <v>0.50000000000000011</v>
      </c>
      <c r="F39" t="s">
        <v>2557</v>
      </c>
      <c r="G39" s="72">
        <v>0.5</v>
      </c>
      <c r="H39">
        <f t="shared" si="1"/>
        <v>199.99999999999997</v>
      </c>
      <c r="K39" t="s">
        <v>2625</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0</v>
      </c>
      <c r="D44" s="72">
        <f t="shared" si="0"/>
        <v>0</v>
      </c>
      <c r="F44" t="s">
        <v>2563</v>
      </c>
      <c r="G44" s="72">
        <v>0</v>
      </c>
      <c r="H44">
        <f t="shared" si="1"/>
        <v>0</v>
      </c>
    </row>
    <row r="45" spans="2:11">
      <c r="B45" t="s">
        <v>2567</v>
      </c>
      <c r="C45" s="86">
        <v>8</v>
      </c>
      <c r="D45" s="72">
        <f t="shared" si="0"/>
        <v>1.7777777777777778E-2</v>
      </c>
      <c r="F45" t="s">
        <v>2567</v>
      </c>
      <c r="G45" s="72">
        <v>0.02</v>
      </c>
      <c r="H45">
        <f t="shared" si="1"/>
        <v>8</v>
      </c>
    </row>
    <row r="46" spans="2:11">
      <c r="B46" t="s">
        <v>2559</v>
      </c>
      <c r="C46" s="86">
        <v>4</v>
      </c>
      <c r="D46" s="72">
        <f t="shared" si="0"/>
        <v>8.8888888888888889E-3</v>
      </c>
      <c r="F46" t="s">
        <v>2559</v>
      </c>
      <c r="G46" s="72">
        <v>0</v>
      </c>
      <c r="H46">
        <f t="shared" si="1"/>
        <v>0</v>
      </c>
    </row>
    <row r="47" spans="2:11">
      <c r="D47" s="73">
        <f>SUM(D37:D46)</f>
        <v>1.6066666666666667</v>
      </c>
      <c r="G47" s="73">
        <f>SUM(G37:G46)</f>
        <v>1.56</v>
      </c>
    </row>
    <row r="49" spans="2:8">
      <c r="B49" t="s">
        <v>2570</v>
      </c>
    </row>
    <row r="50" spans="2:8">
      <c r="B50" t="s">
        <v>2569</v>
      </c>
      <c r="D50">
        <f>C37*D47</f>
        <v>723</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2628</v>
      </c>
    </row>
    <row r="64" spans="2:8" ht="15">
      <c r="B64" s="60" t="s">
        <v>2626</v>
      </c>
      <c r="D64" s="82" t="s">
        <v>2627</v>
      </c>
    </row>
    <row r="66" spans="2:7">
      <c r="B66" s="77">
        <v>0.11700000000000001</v>
      </c>
      <c r="C66" s="78">
        <v>0.8</v>
      </c>
      <c r="D66" s="80">
        <v>0.14000000000000001</v>
      </c>
      <c r="E66" s="86">
        <f>C37</f>
        <v>450</v>
      </c>
      <c r="G66" cm="1">
        <f t="array" ref="G66:G67">MMULT(MINVERSE(B66:C67),D66:D67)*E66</f>
        <v>434.8462664714495</v>
      </c>
    </row>
    <row r="67" spans="2:7">
      <c r="B67" s="79">
        <v>1</v>
      </c>
      <c r="C67" s="79">
        <v>1</v>
      </c>
      <c r="D67" s="81">
        <v>1</v>
      </c>
      <c r="G67">
        <v>15.153733528550513</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12-Jul-2026</v>
      </c>
      <c r="C3" s="26"/>
    </row>
    <row r="6" spans="1:4">
      <c r="B6" t="s">
        <v>2853</v>
      </c>
      <c r="D6" t="str">
        <f>_xlfn.TRANSLATE(B6)</f>
        <v>I remember my father.</v>
      </c>
    </row>
    <row r="7" spans="1:4">
      <c r="B7" t="s">
        <v>2854</v>
      </c>
      <c r="D7" t="str">
        <f t="shared" ref="D7:D15" si="0">_xlfn.TRANSLATE(B7)</f>
        <v>I wash the car.</v>
      </c>
    </row>
    <row r="8" spans="1:4">
      <c r="B8" t="s">
        <v>2855</v>
      </c>
      <c r="D8" t="str">
        <f t="shared" si="0"/>
        <v>CJ is interested in geography.</v>
      </c>
    </row>
    <row r="9" spans="1:4">
      <c r="B9" t="s">
        <v>2856</v>
      </c>
      <c r="D9" t="str">
        <f t="shared" si="0"/>
        <v>The cabin is located in Northern Minnesota.</v>
      </c>
    </row>
    <row r="10" spans="1:4">
      <c r="B10" t="s">
        <v>2859</v>
      </c>
      <c r="D10" t="str">
        <f t="shared" si="0"/>
        <v>I'm buying a new Honda.</v>
      </c>
    </row>
    <row r="11" spans="1:4">
      <c r="B11" t="s">
        <v>2860</v>
      </c>
      <c r="D11" t="str">
        <f t="shared" si="0"/>
        <v>I worry about my wife.</v>
      </c>
    </row>
    <row r="12" spans="1:4">
      <c r="B12" t="s">
        <v>2857</v>
      </c>
      <c r="D12" t="str">
        <f t="shared" si="0"/>
        <v>We write to each other regularly.</v>
      </c>
    </row>
    <row r="13" spans="1:4">
      <c r="B13" t="s">
        <v>2861</v>
      </c>
      <c r="D13" t="str">
        <f t="shared" si="0"/>
        <v>I'm learning German.</v>
      </c>
    </row>
    <row r="14" spans="1:4">
      <c r="B14" t="s">
        <v>2862</v>
      </c>
      <c r="D14" t="str">
        <f t="shared" si="0"/>
        <v>I'm looking forward to Saturn.</v>
      </c>
    </row>
    <row r="15" spans="1:4">
      <c r="B15" t="s">
        <v>2858</v>
      </c>
      <c r="D15" t="str">
        <f t="shared" si="0"/>
        <v>The clover is not suitable for my lawn.</v>
      </c>
    </row>
    <row r="18" spans="2:4">
      <c r="B18" t="s">
        <v>2863</v>
      </c>
      <c r="C18" t="s">
        <v>2871</v>
      </c>
      <c r="D18" t="str">
        <f>_xlfn.TRANSLATE(C18)</f>
        <v>I remember the Pergamon Museum</v>
      </c>
    </row>
    <row r="19" spans="2:4">
      <c r="B19" t="s">
        <v>2864</v>
      </c>
      <c r="C19" t="s">
        <v>2877</v>
      </c>
      <c r="D19" t="str">
        <f t="shared" ref="D19:D25" si="1">_xlfn.TRANSLATE(C19)</f>
        <v>I'm interested in differential equations.</v>
      </c>
    </row>
    <row r="20" spans="2:4">
      <c r="B20" t="s">
        <v>2865</v>
      </c>
      <c r="C20" t="s">
        <v>2854</v>
      </c>
      <c r="D20" t="str">
        <f t="shared" si="1"/>
        <v>I wash the car.</v>
      </c>
    </row>
    <row r="21" spans="2:4">
      <c r="B21" t="s">
        <v>2866</v>
      </c>
      <c r="C21" t="s">
        <v>2872</v>
      </c>
      <c r="D21" t="str">
        <f t="shared" si="1"/>
        <v>We write to each other.</v>
      </c>
    </row>
    <row r="22" spans="2:4">
      <c r="B22" t="s">
        <v>2867</v>
      </c>
      <c r="C22" t="s">
        <v>2873</v>
      </c>
      <c r="D22" t="str">
        <f t="shared" si="1"/>
        <v>I've gotten used to winter in Minnesota.</v>
      </c>
    </row>
    <row r="23" spans="2:4">
      <c r="B23" t="s">
        <v>2868</v>
      </c>
      <c r="C23" t="s">
        <v>2874</v>
      </c>
      <c r="D23" t="str">
        <f t="shared" si="1"/>
        <v>I'm looking forward to my trip to Germany.</v>
      </c>
    </row>
    <row r="24" spans="2:4">
      <c r="B24" t="s">
        <v>2869</v>
      </c>
      <c r="C24" t="s">
        <v>2875</v>
      </c>
      <c r="D24" t="str">
        <f t="shared" si="1"/>
        <v>The cabin is located in Northern Minnesota.</v>
      </c>
    </row>
    <row r="25" spans="2:4">
      <c r="B25" t="s">
        <v>2870</v>
      </c>
      <c r="C25" t="s">
        <v>2876</v>
      </c>
      <c r="D25" t="str">
        <f t="shared" si="1"/>
        <v>I fell in love with mathematics</v>
      </c>
    </row>
    <row r="27" spans="2:4">
      <c r="B27" s="88" t="s">
        <v>2878</v>
      </c>
      <c r="C27" t="str" cm="1">
        <f t="array" ref="C27:C31">B27:B31</f>
        <v>"Ich erinnere an Berlin."</v>
      </c>
    </row>
    <row r="28" spans="2:4">
      <c r="B28" s="88" t="s">
        <v>2879</v>
      </c>
      <c r="C28" t="str">
        <v>"Ich wasche mich das Auto."</v>
      </c>
    </row>
    <row r="29" spans="2:4">
      <c r="B29" s="88" t="s">
        <v>2880</v>
      </c>
      <c r="C29" t="str">
        <v>"CJ freut über seinen Kuchen."</v>
      </c>
    </row>
    <row r="30" spans="2:4">
      <c r="B30" s="88" t="s">
        <v>2881</v>
      </c>
      <c r="C30" t="str">
        <v>"Ich sorge um meine Gesundheit."</v>
      </c>
    </row>
    <row r="31" spans="2:4">
      <c r="B31" s="88" t="s">
        <v>2882</v>
      </c>
      <c r="C31" t="str">
        <v>"Wir sehen uns bald."</v>
      </c>
    </row>
    <row r="36" spans="2:3">
      <c r="B36" t="s">
        <v>2885</v>
      </c>
      <c r="C36" t="str">
        <f>_xlfn.TRANSLATE(B36)</f>
        <v>I wash my hands.</v>
      </c>
    </row>
    <row r="37" spans="2:3">
      <c r="B37" t="s">
        <v>2903</v>
      </c>
      <c r="C37" t="str">
        <f t="shared" ref="C37:C45" si="2">_xlfn.TRANSLATE(B37)</f>
        <v>I wash the car.</v>
      </c>
    </row>
    <row r="38" spans="2:3">
      <c r="B38" t="s">
        <v>2883</v>
      </c>
      <c r="C38" t="str">
        <f t="shared" si="2"/>
        <v>I buy myself a coffee.</v>
      </c>
    </row>
    <row r="39" spans="2:3">
      <c r="B39" t="s">
        <v>2904</v>
      </c>
      <c r="C39" t="str">
        <f t="shared" si="2"/>
        <v>I'm buying a book for CJ.</v>
      </c>
    </row>
    <row r="40" spans="2:3">
      <c r="B40" t="s">
        <v>2887</v>
      </c>
      <c r="C40" t="str">
        <f t="shared" si="2"/>
        <v>I'm learning mathematics.</v>
      </c>
    </row>
    <row r="41" spans="2:3">
      <c r="B41" t="s">
        <v>2905</v>
      </c>
      <c r="C41" t="str">
        <f t="shared" si="2"/>
        <v>I shave.</v>
      </c>
    </row>
    <row r="42" spans="2:3">
      <c r="B42" t="s">
        <v>2889</v>
      </c>
      <c r="C42" t="str">
        <f t="shared" si="2"/>
        <v>I'm building a garden shed.</v>
      </c>
    </row>
    <row r="43" spans="2:3">
      <c r="B43" t="s">
        <v>2888</v>
      </c>
      <c r="C43" t="str">
        <f t="shared" si="2"/>
        <v>I'm building a birdhouse for my neighbor.</v>
      </c>
    </row>
    <row r="44" spans="2:3">
      <c r="B44" t="s">
        <v>2890</v>
      </c>
      <c r="C44" t="str">
        <f t="shared" si="2"/>
        <v>I get a pencil.</v>
      </c>
    </row>
    <row r="45" spans="2:3">
      <c r="B45" t="s">
        <v>2891</v>
      </c>
      <c r="C45" t="str">
        <f t="shared" si="2"/>
        <v>I'm writing a letter.</v>
      </c>
    </row>
    <row r="48" spans="2:3">
      <c r="B48" t="s">
        <v>2906</v>
      </c>
      <c r="C48" t="str">
        <f>_xlfn.TRANSLATE(B48)</f>
        <v>I remember my study advisor.</v>
      </c>
    </row>
    <row r="49" spans="2:3">
      <c r="B49" t="s">
        <v>2899</v>
      </c>
      <c r="C49" t="str">
        <f t="shared" ref="C49:C55" si="3">_xlfn.TRANSLATE(B49)</f>
        <v>I'm looking forward to CJ's birthday.</v>
      </c>
    </row>
    <row r="50" spans="2:3">
      <c r="B50" t="s">
        <v>2900</v>
      </c>
      <c r="C50" t="str">
        <f t="shared" si="3"/>
        <v>I'm looking forward to CJ's cake.</v>
      </c>
    </row>
    <row r="51" spans="2:3">
      <c r="B51" s="89" t="s">
        <v>2892</v>
      </c>
      <c r="C51" t="str">
        <f t="shared" si="3"/>
        <v>I worry about my health.</v>
      </c>
    </row>
    <row r="52" spans="2:3">
      <c r="B52" s="89" t="s">
        <v>2893</v>
      </c>
      <c r="C52" t="str">
        <f t="shared" si="3"/>
        <v>I fell in love with mathematics.</v>
      </c>
    </row>
    <row r="53" spans="2:3">
      <c r="B53" s="89" t="s">
        <v>2894</v>
      </c>
      <c r="C53" t="str">
        <f t="shared" si="3"/>
        <v>I remember Berlin.</v>
      </c>
    </row>
    <row r="54" spans="2:3">
      <c r="B54" t="s">
        <v>2901</v>
      </c>
      <c r="C54" t="str">
        <f t="shared" si="3"/>
        <v>I am happy about my new telescope.</v>
      </c>
    </row>
    <row r="55" spans="2:3">
      <c r="B55" t="s">
        <v>2902</v>
      </c>
      <c r="C55" t="str">
        <f t="shared" si="3"/>
        <v>I am looking forward to my trip to Germany.</v>
      </c>
    </row>
    <row r="58" spans="2:3">
      <c r="B58" t="s">
        <v>2895</v>
      </c>
      <c r="C58" t="str">
        <f>_xlfn.TRANSLATE(B58)</f>
        <v>"I'm going to buy a new Honda."</v>
      </c>
    </row>
    <row r="59" spans="2:3">
      <c r="B59" t="s">
        <v>2897</v>
      </c>
      <c r="C59" t="str">
        <f t="shared" ref="C59:C65" si="4">_xlfn.TRANSLATE(B59)</f>
        <v>"I'm learning German."</v>
      </c>
    </row>
    <row r="60" spans="2:3">
      <c r="B60" t="s">
        <v>2907</v>
      </c>
      <c r="C60" t="str">
        <f t="shared" si="4"/>
        <v>"I remember Berlin."</v>
      </c>
    </row>
    <row r="61" spans="2:3">
      <c r="B61" t="s">
        <v>2898</v>
      </c>
      <c r="C61" t="str">
        <f t="shared" si="4"/>
        <v>"I'm washing the car."</v>
      </c>
    </row>
    <row r="62" spans="2:3">
      <c r="B62" t="s">
        <v>2908</v>
      </c>
      <c r="C62" t="str">
        <f t="shared" si="4"/>
        <v>"I'm looking forward to my trip."</v>
      </c>
    </row>
    <row r="63" spans="2:3">
      <c r="B63" t="s">
        <v>2909</v>
      </c>
      <c r="C63" t="str">
        <f t="shared" si="4"/>
        <v>"I'll get a coffee."</v>
      </c>
    </row>
    <row r="64" spans="2:3">
      <c r="B64" t="s">
        <v>2896</v>
      </c>
      <c r="C64" t="str">
        <f t="shared" si="4"/>
        <v>"I fall in love with astronomy."</v>
      </c>
    </row>
    <row r="65" spans="2:3">
      <c r="B65" t="s">
        <v>2910</v>
      </c>
      <c r="C65" t="str">
        <f t="shared" si="4"/>
        <v>"I buy bread in a German store."</v>
      </c>
    </row>
    <row r="69" spans="2:3">
      <c r="B69" t="s">
        <v>2911</v>
      </c>
    </row>
    <row r="70" spans="2:3">
      <c r="B70" t="s">
        <v>2912</v>
      </c>
    </row>
    <row r="71" spans="2:3">
      <c r="B71" t="s">
        <v>2913</v>
      </c>
    </row>
    <row r="72" spans="2:3">
      <c r="B72" t="s">
        <v>2914</v>
      </c>
    </row>
    <row r="73" spans="2:3">
      <c r="B73" t="s">
        <v>2915</v>
      </c>
    </row>
    <row r="74" spans="2:3">
      <c r="B74" t="s">
        <v>2916</v>
      </c>
    </row>
    <row r="75" spans="2:3">
      <c r="B75" t="s">
        <v>2917</v>
      </c>
    </row>
    <row r="76" spans="2:3">
      <c r="B76" t="s">
        <v>2918</v>
      </c>
    </row>
    <row r="79" spans="2:3">
      <c r="B79" t="s">
        <v>2884</v>
      </c>
    </row>
    <row r="80" spans="2:3">
      <c r="B80" t="s">
        <v>2883</v>
      </c>
    </row>
    <row r="81" spans="2:2">
      <c r="B81" t="s">
        <v>2919</v>
      </c>
    </row>
    <row r="82" spans="2:2">
      <c r="B82" t="s">
        <v>2920</v>
      </c>
    </row>
    <row r="83" spans="2:2">
      <c r="B83" t="s">
        <v>2894</v>
      </c>
    </row>
    <row r="84" spans="2:2">
      <c r="B84" t="s">
        <v>2921</v>
      </c>
    </row>
    <row r="85" spans="2:2">
      <c r="B85" t="s">
        <v>2889</v>
      </c>
    </row>
    <row r="86" spans="2:2">
      <c r="B86" t="s">
        <v>2862</v>
      </c>
    </row>
    <row r="87" spans="2:2">
      <c r="B87" t="s">
        <v>2922</v>
      </c>
    </row>
    <row r="88" spans="2:2">
      <c r="B88" t="s">
        <v>2860</v>
      </c>
    </row>
    <row r="91" spans="2:2">
      <c r="B91" t="s">
        <v>2923</v>
      </c>
    </row>
    <row r="92" spans="2:2">
      <c r="B92" t="s">
        <v>2927</v>
      </c>
    </row>
    <row r="93" spans="2:2">
      <c r="B93" t="s">
        <v>2853</v>
      </c>
    </row>
    <row r="94" spans="2:2">
      <c r="B94" t="s">
        <v>2924</v>
      </c>
    </row>
    <row r="95" spans="2:2">
      <c r="B95" t="s">
        <v>2925</v>
      </c>
    </row>
    <row r="96" spans="2:2">
      <c r="B96" t="s">
        <v>2928</v>
      </c>
    </row>
    <row r="97" spans="2:2">
      <c r="B97" t="s">
        <v>2917</v>
      </c>
    </row>
    <row r="98" spans="2:2">
      <c r="B98" t="s">
        <v>2926</v>
      </c>
    </row>
    <row r="101" spans="2:2">
      <c r="B101" t="s">
        <v>2929</v>
      </c>
    </row>
    <row r="102" spans="2:2">
      <c r="B102" t="s">
        <v>2930</v>
      </c>
    </row>
    <row r="103" spans="2:2">
      <c r="B103" t="s">
        <v>2931</v>
      </c>
    </row>
    <row r="104" spans="2:2">
      <c r="B104" t="s">
        <v>2932</v>
      </c>
    </row>
    <row r="105" spans="2:2">
      <c r="B105" t="s">
        <v>2853</v>
      </c>
    </row>
    <row r="106" spans="2:2">
      <c r="B106" t="s">
        <v>2933</v>
      </c>
    </row>
    <row r="107" spans="2:2">
      <c r="B107" t="s">
        <v>2934</v>
      </c>
    </row>
    <row r="108" spans="2:2">
      <c r="B108" t="s">
        <v>2886</v>
      </c>
    </row>
    <row r="109" spans="2:2">
      <c r="B109" t="s">
        <v>2892</v>
      </c>
    </row>
    <row r="110" spans="2:2">
      <c r="B110" t="s">
        <v>2935</v>
      </c>
    </row>
    <row r="111" spans="2:2">
      <c r="B111" t="s">
        <v>2922</v>
      </c>
    </row>
    <row r="112" spans="2:2">
      <c r="B112" t="s">
        <v>2936</v>
      </c>
    </row>
    <row r="113" spans="2:2">
      <c r="B113" t="s">
        <v>33</v>
      </c>
    </row>
    <row r="114" spans="2:2">
      <c r="B114" t="s">
        <v>2937</v>
      </c>
    </row>
    <row r="115" spans="2:2">
      <c r="B115" t="s">
        <v>2909</v>
      </c>
    </row>
    <row r="116" spans="2:2">
      <c r="B116" t="s">
        <v>2938</v>
      </c>
    </row>
    <row r="117" spans="2:2">
      <c r="B117" t="s">
        <v>2939</v>
      </c>
    </row>
    <row r="118" spans="2:2">
      <c r="B118" t="s">
        <v>2940</v>
      </c>
    </row>
    <row r="119" spans="2:2">
      <c r="B119" t="s">
        <v>2941</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63"/>
  <sheetViews>
    <sheetView topLeftCell="A22" workbookViewId="0">
      <selection activeCell="B37" sqref="B37"/>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2943</v>
      </c>
    </row>
    <row r="39" spans="1:3">
      <c r="A39" t="s">
        <v>2942</v>
      </c>
      <c r="B39" t="str">
        <f t="shared" ref="B39:B49" si="0">_xlfn.TRANSLATE(A39)</f>
        <v>I bought a telescope</v>
      </c>
    </row>
    <row r="40" spans="1:3">
      <c r="A40" t="s">
        <v>2944</v>
      </c>
      <c r="B40" t="str">
        <f t="shared" si="0"/>
        <v>My telescope is located at my hut.</v>
      </c>
    </row>
    <row r="41" spans="1:3">
      <c r="A41" t="s">
        <v>2947</v>
      </c>
      <c r="B41" t="str">
        <f t="shared" si="0"/>
        <v>My cabin is located in Northern Minnesota.</v>
      </c>
    </row>
    <row r="42" spans="1:3">
      <c r="A42" t="s">
        <v>2945</v>
      </c>
      <c r="B42" t="str">
        <f t="shared" si="0"/>
        <v>The sky above my hut is very dark.</v>
      </c>
    </row>
    <row r="43" spans="1:3">
      <c r="A43" t="s">
        <v>2950</v>
      </c>
      <c r="B43" t="str">
        <f t="shared" si="0"/>
        <v>I can see a lot of stars.</v>
      </c>
    </row>
    <row r="44" spans="1:3">
      <c r="A44" t="s">
        <v>2963</v>
      </c>
      <c r="B44" t="str">
        <f t="shared" si="0"/>
        <v>The stars are very bright because the sky is dark.</v>
      </c>
    </row>
    <row r="45" spans="1:3">
      <c r="A45" t="s">
        <v>2946</v>
      </c>
      <c r="B45" t="str">
        <f t="shared" si="0"/>
        <v>I've seen planets and comets.</v>
      </c>
    </row>
    <row r="46" spans="1:3">
      <c r="A46" t="s">
        <v>2951</v>
      </c>
      <c r="B46" t="str">
        <f t="shared" si="0"/>
        <v>The photos of comets have faint colors.</v>
      </c>
    </row>
    <row r="47" spans="1:3">
      <c r="A47" t="s">
        <v>2948</v>
      </c>
      <c r="B47" t="str">
        <f t="shared" si="0"/>
        <v>I took photos of the planets.</v>
      </c>
    </row>
    <row r="48" spans="1:3">
      <c r="A48" t="s">
        <v>2949</v>
      </c>
      <c r="B48" t="str">
        <f t="shared" si="0"/>
        <v>I control my telescope via the Internet from home.</v>
      </c>
    </row>
    <row r="49" spans="1:2">
      <c r="B49" t="str">
        <f t="shared" si="0"/>
        <v/>
      </c>
    </row>
    <row r="52" spans="1:2" ht="15">
      <c r="A52" s="60" t="s">
        <v>2952</v>
      </c>
    </row>
    <row r="54" spans="1:2">
      <c r="A54" t="s">
        <v>2953</v>
      </c>
      <c r="B54" t="str">
        <f t="shared" ref="B54:B63" si="1">_xlfn.TRANSLATE(A54)</f>
        <v>I built a pond with a well.</v>
      </c>
    </row>
    <row r="55" spans="1:2">
      <c r="A55" t="s">
        <v>2961</v>
      </c>
      <c r="B55" t="str">
        <f t="shared" si="1"/>
        <v>The pond is about three square meters in area.</v>
      </c>
    </row>
    <row r="56" spans="1:2">
      <c r="A56" t="s">
        <v>2955</v>
      </c>
      <c r="B56" t="str">
        <f t="shared" si="1"/>
        <v>The pond is shallow so children are safe.</v>
      </c>
    </row>
    <row r="57" spans="1:2">
      <c r="A57" t="s">
        <v>2954</v>
      </c>
      <c r="B57" t="str">
        <f t="shared" si="1"/>
        <v>Two ducks have moved into the pond.</v>
      </c>
    </row>
    <row r="58" spans="1:2">
      <c r="A58" t="s">
        <v>2962</v>
      </c>
      <c r="B58" t="str">
        <f t="shared" si="1"/>
        <v>I have to clean the pond often because of the ducks.</v>
      </c>
    </row>
    <row r="59" spans="1:2">
      <c r="A59" t="s">
        <v>2956</v>
      </c>
      <c r="B59" t="str">
        <f t="shared" si="1"/>
        <v>I have installed LED lights in the pond.</v>
      </c>
    </row>
    <row r="60" spans="1:2">
      <c r="A60" t="s">
        <v>2957</v>
      </c>
      <c r="B60" t="str">
        <f t="shared" si="1"/>
        <v>The pond is beautiful at night.</v>
      </c>
    </row>
    <row r="61" spans="1:2">
      <c r="A61" t="s">
        <v>2958</v>
      </c>
      <c r="B61" t="str">
        <f t="shared" si="1"/>
        <v>I'm building a second pond with a waterfall.</v>
      </c>
    </row>
    <row r="62" spans="1:2">
      <c r="A62" t="s">
        <v>2959</v>
      </c>
      <c r="B62" t="str">
        <f t="shared" si="1"/>
        <v>The waterfall has three levels.</v>
      </c>
    </row>
    <row r="63" spans="1:2">
      <c r="A63" t="s">
        <v>2960</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12-Jul-2026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12-Jul-2026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2026-07-12T18:28:00Z</cp:lastPrinted>
  <dcterms:created xsi:type="dcterms:W3CDTF">2021-09-27T12:19:57Z</dcterms:created>
  <dcterms:modified xsi:type="dcterms:W3CDTF">2026-07-12T22:14:42Z</dcterms:modified>
</cp:coreProperties>
</file>