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D5EDE29B-6E35-4DAC-9EBF-171F92BFB530}" xr6:coauthVersionLast="47" xr6:coauthVersionMax="47" xr10:uidLastSave="{00000000-0000-0000-0000-000000000000}"/>
  <bookViews>
    <workbookView xWindow="-108" yWindow="-108" windowWidth="23256" windowHeight="12456" xr2:uid="{4D370DF4-3C71-4D6D-AE9D-E6E375992910}"/>
  </bookViews>
  <sheets>
    <sheet name="Case" sheetId="1" r:id="rId1"/>
    <sheet name="Results by Player" sheetId="2" r:id="rId2"/>
    <sheet name="Results by Country" sheetId="3" r:id="rId3"/>
  </sheets>
  <definedNames>
    <definedName name="_dc">'Results by Country'!$A$2:$M$26</definedName>
    <definedName name="_dm">'Results by Country'!$B$1:$M$1</definedName>
    <definedName name="_doc">'Results by Country'!$A$2:$A$26</definedName>
    <definedName name="_dv">'Results by Country'!$B$1:$M$26</definedName>
    <definedName name="_xlnm._FilterDatabase" localSheetId="1" hidden="1">'Results by Player'!$A$1:$D$601</definedName>
    <definedName name="Apr">'Results by Country'!$E$2:$E$26</definedName>
    <definedName name="Aug">'Results by Country'!$I$2:$I$26</definedName>
    <definedName name="Australia">'Results by Country'!$B$2:$M$2</definedName>
    <definedName name="Brazil">'Results by Country'!$B$3:$M$3</definedName>
    <definedName name="Canada">'Results by Country'!$B$4:$M$4</definedName>
    <definedName name="China">'Results by Country'!$B$5:$M$5</definedName>
    <definedName name="Country">'Results by Player'!$B$2:$B$601</definedName>
    <definedName name="Dec">'Results by Country'!$M$2:$M$26</definedName>
    <definedName name="Egypt">'Results by Country'!$B$6:$M$6</definedName>
    <definedName name="Feb">'Results by Country'!$C$2:$C$26</definedName>
    <definedName name="France">'Results by Country'!$B$7:$M$7</definedName>
    <definedName name="Germany">'Results by Country'!$B$8:$M$8</definedName>
    <definedName name="Greece">'Results by Country'!$B$9:$M$9</definedName>
    <definedName name="India">'Results by Country'!$B$10:$M$10</definedName>
    <definedName name="Ireland">'Results by Country'!$B$11:$M$11</definedName>
    <definedName name="Italy">'Results by Country'!$B$12:$M$12</definedName>
    <definedName name="Jan">'Results by Country'!$B$2:$B$26</definedName>
    <definedName name="Japan">'Results by Country'!$B$13:$M$13</definedName>
    <definedName name="Jul">'Results by Country'!$H$2:$H$26</definedName>
    <definedName name="Jun">'Results by Country'!$G$2:$G$26</definedName>
    <definedName name="Mar">'Results by Country'!$D$2:$D$26</definedName>
    <definedName name="May">'Results by Country'!$F$2:$F$26</definedName>
    <definedName name="Mexico">'Results by Country'!$B$14:$M$14</definedName>
    <definedName name="Month">'Results by Player'!$C$2:$C$601</definedName>
    <definedName name="Nigeria">'Results by Country'!$B$15:$M$15</definedName>
    <definedName name="Norway">'Results by Country'!$B$16:$M$16</definedName>
    <definedName name="Nov">'Results by Country'!$L$2:$L$26</definedName>
    <definedName name="Oct">'Results by Country'!$K$2:$K$26</definedName>
    <definedName name="Player">'Results by Player'!$A$2:$A$601</definedName>
    <definedName name="Poland">'Results by Country'!$B$17:$M$17</definedName>
    <definedName name="Russia">'Results by Country'!$B$18:$M$18</definedName>
    <definedName name="Score">'Results by Player'!$D$2:$D$601</definedName>
    <definedName name="Sep">'Results by Country'!$J$2:$J$26</definedName>
    <definedName name="South_Africa">'Results by Country'!$B$19:$M$19</definedName>
    <definedName name="South_Korea">'Results by Country'!$B$20:$M$20</definedName>
    <definedName name="Spain">'Results by Country'!$B$21:$M$21</definedName>
    <definedName name="Sweden">'Results by Country'!$B$22:$M$22</definedName>
    <definedName name="Turkey">'Results by Country'!$B$23:$M$23</definedName>
    <definedName name="United_Kingdom">'Results by Country'!$B$24:$M$24</definedName>
    <definedName name="USA">'Results by Country'!$B$25:$M$25</definedName>
    <definedName name="Vietnam">'Results by Country'!$B$26:$M$26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2" i="1" l="1"/>
  <c r="E36" i="1"/>
  <c r="E37" i="1"/>
  <c r="E38" i="1"/>
  <c r="E39" i="1"/>
  <c r="E40" i="1"/>
  <c r="E41" i="1"/>
  <c r="E42" i="1"/>
  <c r="E43" i="1"/>
  <c r="E44" i="1"/>
  <c r="E45" i="1"/>
  <c r="E35" i="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285" i="1" a="1"/>
  <c r="E285" i="1" s="1"/>
  <c r="I275" i="1" a="1"/>
  <c r="I275" i="1" s="1"/>
  <c r="E284" i="1" a="1"/>
  <c r="E284" i="1" s="1"/>
  <c r="E248" i="1"/>
  <c r="E269" i="1" s="1"/>
  <c r="E249" i="1"/>
  <c r="E250" i="1"/>
  <c r="E251" i="1"/>
  <c r="E252" i="1"/>
  <c r="E253" i="1"/>
  <c r="E254" i="1"/>
  <c r="E255" i="1"/>
  <c r="E256" i="1"/>
  <c r="E257" i="1"/>
  <c r="E258" i="1"/>
  <c r="E259" i="1"/>
  <c r="E260" i="1"/>
  <c r="E261" i="1"/>
  <c r="E262" i="1"/>
  <c r="E263" i="1"/>
  <c r="E264" i="1"/>
  <c r="E265" i="1"/>
  <c r="E266" i="1"/>
  <c r="E267" i="1"/>
  <c r="E247" i="1"/>
  <c r="H2" i="2" a="1"/>
  <c r="H2"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2" i="2"/>
  <c r="F2" i="2" a="1"/>
  <c r="F2" i="2" s="1"/>
  <c r="E2" i="2" a="1"/>
  <c r="E2" i="2" s="1"/>
  <c r="E213" i="1"/>
  <c r="E214" i="1"/>
  <c r="E215" i="1"/>
  <c r="E216" i="1"/>
  <c r="E217" i="1"/>
  <c r="E218" i="1"/>
  <c r="E219" i="1"/>
  <c r="E220" i="1"/>
  <c r="E221" i="1"/>
  <c r="E222" i="1"/>
  <c r="E223" i="1"/>
  <c r="E224" i="1"/>
  <c r="E225" i="1"/>
  <c r="E226" i="1"/>
  <c r="E227" i="1"/>
  <c r="E228" i="1"/>
  <c r="E229" i="1"/>
  <c r="E230" i="1"/>
  <c r="E231" i="1"/>
  <c r="E211" i="1"/>
  <c r="E212" i="1"/>
  <c r="E233"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71" i="1" a="1"/>
  <c r="E171" i="1" s="1"/>
  <c r="J171" i="1" a="1"/>
  <c r="J171" i="1" s="1"/>
  <c r="E141" i="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13" i="1" a="1"/>
  <c r="E113" i="1" s="1"/>
  <c r="E73" i="1"/>
  <c r="E74" i="1"/>
  <c r="E75" i="1"/>
  <c r="E76" i="1"/>
  <c r="E77" i="1"/>
  <c r="E78" i="1"/>
  <c r="E79" i="1"/>
  <c r="E80" i="1"/>
  <c r="E81" i="1"/>
  <c r="E82" i="1"/>
  <c r="E83" i="1"/>
  <c r="E84" i="1"/>
  <c r="E85" i="1"/>
  <c r="E86" i="1"/>
  <c r="E87" i="1"/>
  <c r="E88" i="1"/>
  <c r="E89" i="1"/>
  <c r="E90" i="1"/>
  <c r="E91" i="1"/>
  <c r="E92" i="1"/>
  <c r="E72" i="1"/>
  <c r="C165" i="1" a="1"/>
  <c r="C165" i="1" s="1"/>
  <c r="A2" i="3" a="1"/>
  <c r="C306" i="1"/>
  <c r="C269" i="1"/>
  <c r="C233" i="1"/>
  <c r="C193" i="1"/>
  <c r="C135" i="1"/>
  <c r="C94" i="1"/>
  <c r="E306" i="1" l="1"/>
  <c r="E193" i="1"/>
  <c r="A2" i="3"/>
  <c r="B2" i="3" l="1" a="1"/>
  <c r="B2" i="3" l="1"/>
  <c r="E135" i="1" l="1"/>
  <c r="E94"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<sst xmlns="http://schemas.openxmlformats.org/spreadsheetml/2006/main" count="2251" uniqueCount="231">
  <si>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</si>
  <si>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</si>
  <si>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</si>
  <si>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</si>
  <si>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</si>
  <si>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</si>
  <si>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</si>
  <si>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</si>
  <si>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</si>
  <si>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</si>
  <si>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</si>
  <si>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</si>
  <si>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</si>
  <si>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</si>
  <si>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</si>
  <si>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</si>
  <si>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</si>
  <si>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</si>
  <si>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</si>
  <si>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</si>
  <si>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</si>
  <si>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</si>
  <si>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</si>
  <si>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</si>
  <si>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</si>
  <si>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String C</t>
  </si>
  <si>
    <t>Section Code</t>
  </si>
  <si>
    <t>Country</t>
  </si>
  <si>
    <t>Score</t>
  </si>
  <si>
    <t>Jan</t>
  </si>
  <si>
    <t>Feb</t>
  </si>
  <si>
    <t>Mar</t>
  </si>
  <si>
    <t>Apr</t>
  </si>
  <si>
    <t>May</t>
  </si>
  <si>
    <t>Jun</t>
  </si>
  <si>
    <t>Jul</t>
  </si>
  <si>
    <t>Aug</t>
  </si>
  <si>
    <t>Sep</t>
  </si>
  <si>
    <t>Month</t>
  </si>
  <si>
    <t>Oct</t>
  </si>
  <si>
    <t>Nov</t>
  </si>
  <si>
    <t>Dec</t>
  </si>
  <si>
    <t>VLOOKUP</t>
  </si>
  <si>
    <t>The look up Value must be in the leftmost column of the table array.</t>
  </si>
  <si>
    <t>The Column Index number starts with the left most column as 1 and moves to the right</t>
  </si>
  <si>
    <t>The Range Lookup argument is technically optional, but in reality it is not because 95% of the time you want it to be FALSE</t>
  </si>
  <si>
    <t>By Setting the Range Lookup to False you ensure an exact match, TRUE gives you the closes without going over result (Assuming your data is SORTED)</t>
  </si>
  <si>
    <t>Lookup Value</t>
  </si>
  <si>
    <t>Column Index Number</t>
  </si>
  <si>
    <t>Player</t>
  </si>
  <si>
    <t>Country_Name</t>
  </si>
  <si>
    <t>South Korea</t>
  </si>
  <si>
    <t>South Africa</t>
  </si>
  <si>
    <t>United Kingdom</t>
  </si>
  <si>
    <t>USA</t>
  </si>
  <si>
    <t>Canada</t>
  </si>
  <si>
    <t>Mexico</t>
  </si>
  <si>
    <t>Brazil</t>
  </si>
  <si>
    <t>Germany</t>
  </si>
  <si>
    <t>France</t>
  </si>
  <si>
    <t>Italy</t>
  </si>
  <si>
    <t>Spain</t>
  </si>
  <si>
    <t>Ireland</t>
  </si>
  <si>
    <t>Russia</t>
  </si>
  <si>
    <t>China</t>
  </si>
  <si>
    <t>Japan</t>
  </si>
  <si>
    <t>India</t>
  </si>
  <si>
    <t>Nigeria</t>
  </si>
  <si>
    <t>Egypt</t>
  </si>
  <si>
    <t>Australia</t>
  </si>
  <si>
    <t>Sweden</t>
  </si>
  <si>
    <t>Norway</t>
  </si>
  <si>
    <t>Greece</t>
  </si>
  <si>
    <t>Turkey</t>
  </si>
  <si>
    <t>Vietnam</t>
  </si>
  <si>
    <t>Poland</t>
  </si>
  <si>
    <t>James Thompson</t>
  </si>
  <si>
    <t>Emily Johnson</t>
  </si>
  <si>
    <t>Liam MacKenzie</t>
  </si>
  <si>
    <t>Olivia Tremblay</t>
  </si>
  <si>
    <t>Carlos Ramirez</t>
  </si>
  <si>
    <t>Sofia Morales</t>
  </si>
  <si>
    <t>Lucas Oliveira</t>
  </si>
  <si>
    <t>Camila Santos</t>
  </si>
  <si>
    <t>Hans Müller</t>
  </si>
  <si>
    <t>Anna Schmidt</t>
  </si>
  <si>
    <t>Pierre Dubois</t>
  </si>
  <si>
    <t>Marie Laurent</t>
  </si>
  <si>
    <t>Matteo Rossi</t>
  </si>
  <si>
    <t>Giulia Conti</t>
  </si>
  <si>
    <t>Javier López</t>
  </si>
  <si>
    <t>Carmen Torres</t>
  </si>
  <si>
    <t>William Harris</t>
  </si>
  <si>
    <t>Charlotte Davies</t>
  </si>
  <si>
    <t>Patrick O'Connor</t>
  </si>
  <si>
    <t>Siobhan Kelly</t>
  </si>
  <si>
    <t>Ivan Petrov</t>
  </si>
  <si>
    <t>Natalia Ivanova</t>
  </si>
  <si>
    <t>Wei Zhang</t>
  </si>
  <si>
    <t>Li Chen</t>
  </si>
  <si>
    <t>Hiroshi Tanaka</t>
  </si>
  <si>
    <t>Aiko Nakamura</t>
  </si>
  <si>
    <t>Raj Patel</t>
  </si>
  <si>
    <t>Priya Sharma</t>
  </si>
  <si>
    <t>Ji-hoon Kim</t>
  </si>
  <si>
    <t>Soo-jin Park</t>
  </si>
  <si>
    <t>Chidi Okafor</t>
  </si>
  <si>
    <t>Amina Bello</t>
  </si>
  <si>
    <t>Themba Nkosi</t>
  </si>
  <si>
    <t>Zanele Dlamini</t>
  </si>
  <si>
    <t>Ahmed Mahmoud</t>
  </si>
  <si>
    <t>Fatima El-Sayed</t>
  </si>
  <si>
    <t>Jack Wilson</t>
  </si>
  <si>
    <t>Ava Thompson</t>
  </si>
  <si>
    <t>Erik Lindström</t>
  </si>
  <si>
    <t>Ingrid Andersson</t>
  </si>
  <si>
    <t>Lars Johansen</t>
  </si>
  <si>
    <t>Maja Olsen</t>
  </si>
  <si>
    <t>Nikos Papadopoulos</t>
  </si>
  <si>
    <t>Eleni Georgiou</t>
  </si>
  <si>
    <t>Mehmet Kaya</t>
  </si>
  <si>
    <t>Aylin Yildiz</t>
  </si>
  <si>
    <t>Minh Nguyen</t>
  </si>
  <si>
    <t>Linh Tran</t>
  </si>
  <si>
    <t>Jakub Kowalski</t>
  </si>
  <si>
    <t>Anna Zielinska</t>
  </si>
  <si>
    <t>Use the VLOOKUP Function with the given Lookup Values and Column Index Numbers for the data on the "Results by Country" Tab</t>
  </si>
  <si>
    <t>Hint: One of the answers will be a country name instead of a number</t>
  </si>
  <si>
    <t>BQ1</t>
  </si>
  <si>
    <t>Mebico</t>
  </si>
  <si>
    <t>HLOOKUP</t>
  </si>
  <si>
    <t>HLOOKUP Has 4 arguments Lookup_Value, Table_Array, Row Index Number, range lookup</t>
  </si>
  <si>
    <t>The look up Value must be in the uppermost row of the table array.</t>
  </si>
  <si>
    <t>The Row Index number starts with the upper most row as 1 and moves down the array</t>
  </si>
  <si>
    <t>Use the HLOOKUP Function with the given Lookup Values and Row Index Numbers for the data on the "Results by Country" Tab</t>
  </si>
  <si>
    <t>If this seems just like the VLOOKUP, but transposed, you are correct.</t>
  </si>
  <si>
    <t>XLOOKUP</t>
  </si>
  <si>
    <t>XLOOKUP is a better version of VLOOKUP and HLOOKUP</t>
  </si>
  <si>
    <t>XLOOKUP has up to 6 arguments. The format of the function is XLOOKUP(lookup_value,lookup_array,Return_Array,[if_not_found],[match_mode],[search_mode])</t>
  </si>
  <si>
    <t>The If_Not_Found optional argument can be used for when a match does not work, if left blank you will get a #N/A error.</t>
  </si>
  <si>
    <t>Enter the December Score for the given country, If the Country name can not be found please Enter "Not Found"</t>
  </si>
  <si>
    <t>Portugal</t>
  </si>
  <si>
    <t>South Dakota</t>
  </si>
  <si>
    <t>BQ2</t>
  </si>
  <si>
    <t>BONUS QUESTION2</t>
  </si>
  <si>
    <t>Using the Results by Player tab and an Xlookup determine the player who had the highest score</t>
  </si>
  <si>
    <t>Match_Mode can be used to identify if an exact match is needed or the next higher or lower item (Default is Exact) (you can also use wildcard characters and in the future you will be able to use RegEX expressions)</t>
  </si>
  <si>
    <t>SUMIFS</t>
  </si>
  <si>
    <t>COUNTIFS</t>
  </si>
  <si>
    <t>When competing in excel cases it is often helpful to turn your data into tables or to create named ranges</t>
  </si>
  <si>
    <t>A good rule of thumb I use is if I will easily remember the names I will use named ranges if the names might be hard to recall I will create a table</t>
  </si>
  <si>
    <t>a popup box will appear and you can check the appropriate box</t>
  </si>
  <si>
    <t>INDIRECT  and Named Ranges</t>
  </si>
  <si>
    <t>Create named ranges on the Results by Country tab and then use them with an XLOOKUP and INDIRECT to determine the score for the given country and Month</t>
  </si>
  <si>
    <r>
      <t>SUMIFS</t>
    </r>
    <r>
      <rPr>
        <sz val="11"/>
        <color theme="1"/>
        <rFont val="Aptos Narrow"/>
        <family val="2"/>
        <scheme val="minor"/>
      </rPr>
      <t xml:space="preserve">: The </t>
    </r>
    <r>
      <rPr>
        <b/>
        <sz val="11"/>
        <color theme="1"/>
        <rFont val="Aptos Narrow"/>
        <family val="2"/>
        <scheme val="minor"/>
      </rPr>
      <t>SUMIFS</t>
    </r>
    <r>
      <rPr>
        <sz val="11"/>
        <color theme="1"/>
        <rFont val="Aptos Narrow"/>
        <family val="2"/>
        <scheme val="minor"/>
      </rPr>
      <t xml:space="preserve"> function in Excel sums the values in a range that meet multiple criteria across different ranges.</t>
    </r>
  </si>
  <si>
    <r>
      <t>COUNTIFS</t>
    </r>
    <r>
      <rPr>
        <sz val="11"/>
        <color theme="1"/>
        <rFont val="Aptos Narrow"/>
        <family val="2"/>
        <scheme val="minor"/>
      </rPr>
      <t xml:space="preserve">: The </t>
    </r>
    <r>
      <rPr>
        <b/>
        <sz val="11"/>
        <color theme="1"/>
        <rFont val="Aptos Narrow"/>
        <family val="2"/>
        <scheme val="minor"/>
      </rPr>
      <t>COUNTIFS</t>
    </r>
    <r>
      <rPr>
        <sz val="11"/>
        <color theme="1"/>
        <rFont val="Aptos Narrow"/>
        <family val="2"/>
        <scheme val="minor"/>
      </rPr>
      <t xml:space="preserve"> function in Excel counts the number of cells that meet multiple criteria across different ranges.</t>
    </r>
  </si>
  <si>
    <t>sumifs(sum_range,criteria_range1,criteria1,[Criteria_rangeN],CriteriaN])</t>
  </si>
  <si>
    <t>countifs(criteria_range1,criteria1,[Criteria_rangeN],CriteriaN])</t>
  </si>
  <si>
    <t>EXAMPLE</t>
  </si>
  <si>
    <t>Please give the Count totals based on the following criteria</t>
  </si>
  <si>
    <t>Criteria Range</t>
  </si>
  <si>
    <t>Criteria1</t>
  </si>
  <si>
    <t>Criteria Range 2</t>
  </si>
  <si>
    <t>INDIRECT("E164")</t>
  </si>
  <si>
    <t>&gt;400</t>
  </si>
  <si>
    <t>&lt;700</t>
  </si>
  <si>
    <t>MAXIFS, MINIFS, AVERAGEIFS</t>
  </si>
  <si>
    <t>MAXIFS, MINIFS and AVERAGEIFS work the same as SUMIFS</t>
  </si>
  <si>
    <t>Very Hard</t>
  </si>
  <si>
    <t>&gt;200</t>
  </si>
  <si>
    <t>JAN</t>
  </si>
  <si>
    <t>&lt;600</t>
  </si>
  <si>
    <t>&gt;=200</t>
  </si>
  <si>
    <t>&lt;500</t>
  </si>
  <si>
    <t>&gt;42</t>
  </si>
  <si>
    <t>&gt;355</t>
  </si>
  <si>
    <t>&lt;350</t>
  </si>
  <si>
    <t>&gt;=400</t>
  </si>
  <si>
    <t>&gt;700</t>
  </si>
  <si>
    <t>&gt;=900</t>
  </si>
  <si>
    <t>&gt;805</t>
  </si>
  <si>
    <t>&lt;900</t>
  </si>
  <si>
    <t>&gt;645</t>
  </si>
  <si>
    <t>&gt;800</t>
  </si>
  <si>
    <t>&lt;650</t>
  </si>
  <si>
    <t>&lt;400</t>
  </si>
  <si>
    <t>&gt;432</t>
  </si>
  <si>
    <t>&lt;=818</t>
  </si>
  <si>
    <t>&gt;303</t>
  </si>
  <si>
    <t>&lt;402</t>
  </si>
  <si>
    <t>&gt;205</t>
  </si>
  <si>
    <t>&lt;=591</t>
  </si>
  <si>
    <t>&gt;940</t>
  </si>
  <si>
    <t>&gt;123</t>
  </si>
  <si>
    <t>&lt;456</t>
  </si>
  <si>
    <t>Please find</t>
  </si>
  <si>
    <t>The Max Score for a player from Turkey</t>
  </si>
  <si>
    <t>The Max Score for a player from India</t>
  </si>
  <si>
    <t>The Max Score for a player from Poland</t>
  </si>
  <si>
    <t>The Average Score for a player from Nigeria</t>
  </si>
  <si>
    <t>The Average Score for a player from Norway</t>
  </si>
  <si>
    <t>The Average Score for a player from Poland</t>
  </si>
  <si>
    <t>The Average Score for a player from Vietnam</t>
  </si>
  <si>
    <t>The Average Score for a player from Egypt</t>
  </si>
  <si>
    <t>The Average Score for a player from China</t>
  </si>
  <si>
    <t>The Min Score for a player from Germany</t>
  </si>
  <si>
    <t>The Min Score for a player from Mexico</t>
  </si>
  <si>
    <t>The Min Score for a player from India</t>
  </si>
  <si>
    <t>The Max Score for a player from Vietnam</t>
  </si>
  <si>
    <t>The Min Score for a player from South Africa</t>
  </si>
  <si>
    <t>The Max Score for a player from USA</t>
  </si>
  <si>
    <t>The Min Score for a player from Italy</t>
  </si>
  <si>
    <t>The Average Score for a player from Germany</t>
  </si>
  <si>
    <t>The Average Score for a player from USA</t>
  </si>
  <si>
    <t>The Min Score for a player from China</t>
  </si>
  <si>
    <t>This is a training case for learning VLOOKUP,HLOOKUP, XLOOKUP and many functions that are in the _IFS format, as well as other items.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</si>
  <si>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Training Case - Lookups, _IFS, and Indirects</t>
  </si>
  <si>
    <t>VLOOKUP Has 4 arguments Lookup_Value, Table_Array, Column Index Number, and Range_lookup</t>
  </si>
  <si>
    <t>By Setting the Range Lookup to False you ensure an exact match, TRUE gives you the closest without going over result (Assuming your data is SORTED)</t>
  </si>
  <si>
    <t>Use the same formula as you did for level 1 but change the last argument to TRUE</t>
  </si>
  <si>
    <t>Instead of moving over a set number you only need to give it 2 like sized arrays and it will pull over the corresponding items</t>
  </si>
  <si>
    <t>Search_Mode can be used to determine if the search is first to last or last to first</t>
  </si>
  <si>
    <t>The INDIRECT function in Excel returns the value of a cell or a range specified by a text string, allowing you to dynamically reference cells or ranges based on their address as text.</t>
  </si>
  <si>
    <t>The quickest way to create named ranges is to select the range (including the headers) and hit the keys CTRL-SHIFT-F3</t>
  </si>
  <si>
    <t>using the "Results by Player" Data</t>
  </si>
  <si>
    <t>Please give the score totals based on the following criteria</t>
  </si>
  <si>
    <t>Answer the following questions ROUNDED to the nearest integer</t>
  </si>
  <si>
    <t>HINT: You might want to use a TextFunction and a SWITCHor CHOOSE FUNCTION</t>
  </si>
  <si>
    <t>BONUS QUESTION 1</t>
  </si>
  <si>
    <t>Not Found</t>
  </si>
  <si>
    <t>https://www.youtube.com/watch?v=hM0G2_cE_TE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</si>
</sst>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h:mm;@"/>
    <numFmt numFmtId="166" formatCode="_(* #,##0_);_(* \(#,##0\);_(* &quot;-&quot;??_);_(@_)"/>
  </numFmts>
  <fonts count="23">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1"/>
      <color rgb="FFFF0000"/>
      <name val="Roboto"/>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
      <b/>
      <sz val="11"/>
      <color theme="1"/>
      <name val="Aptos Narrow"/>
      <family val="2"/>
      <scheme val="minor"/>
    </font>
  </fonts>
  <fills count="7">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62">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20" fillId="0" borderId="12" xfId="0" applyFont="1" applyBorder="1" applyAlignment="1">
      <alignment horizontal="center" vertical="center"/>
    </xf>
    <xf numFmtId="0" fontId="18" fillId="0" borderId="12" xfId="0" applyFont="1" applyBorder="1" applyAlignment="1">
      <alignment horizontal="center" vertical="center" wrapText="1"/>
    </xf>
    <xf numFmtId="0" fontId="19"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6" fontId="1" fillId="0" borderId="0" xfId="0" applyNumberFormat="1" applyFont="1" applyAlignment="1">
      <alignment horizontal="center"/>
    </xf>
    <xf numFmtId="0" fontId="20" fillId="0" borderId="14" xfId="0" applyFont="1" applyBorder="1" applyAlignment="1">
      <alignment horizontal="center" vertical="center"/>
    </xf>
    <xf numFmtId="165" fontId="19"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4" fillId="0" borderId="0" xfId="0" applyFont="1"/>
    <xf numFmtId="0" fontId="2" fillId="0" borderId="0" xfId="0" applyFont="1" applyAlignment="1">
      <alignment horizontal="left"/>
    </xf>
    <xf numFmtId="0" fontId="18" fillId="0" borderId="0" xfId="0" applyFont="1"/>
    <xf numFmtId="3" fontId="2" fillId="0" borderId="0" xfId="0" applyNumberFormat="1" applyFont="1" applyAlignment="1">
      <alignment horizontal="center"/>
    </xf>
    <xf numFmtId="3" fontId="19" fillId="0" borderId="15" xfId="2" applyNumberFormat="1"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5" xfId="0" applyFont="1" applyBorder="1"/>
    <xf numFmtId="0" fontId="15" fillId="0" borderId="0" xfId="0" applyFont="1" applyAlignment="1">
      <alignment horizontal="left"/>
    </xf>
    <xf numFmtId="0" fontId="6" fillId="0" borderId="0" xfId="0" applyFont="1"/>
    <xf numFmtId="3" fontId="2" fillId="0" borderId="0" xfId="0" applyNumberFormat="1" applyFont="1"/>
    <xf numFmtId="166" fontId="19" fillId="0" borderId="15" xfId="2" applyNumberFormat="1" applyFont="1" applyBorder="1" applyAlignment="1">
      <alignment horizontal="center" vertical="center" wrapText="1"/>
    </xf>
    <xf numFmtId="165" fontId="19" fillId="0" borderId="0" xfId="0" applyNumberFormat="1" applyFont="1" applyAlignment="1">
      <alignment horizontal="center" vertical="center" wrapText="1"/>
    </xf>
    <xf numFmtId="166" fontId="19"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2" fillId="0" borderId="0" xfId="0" applyFont="1" applyAlignment="1">
      <alignment horizontal="left" vertical="center" indent="1"/>
    </xf>
    <xf numFmtId="166" fontId="0" fillId="0" borderId="0" xfId="2" applyNumberFormat="1" applyFont="1"/>
    <xf numFmtId="0" fontId="22" fillId="0" borderId="0" xfId="0" applyFont="1"/>
    <xf numFmtId="0" fontId="21" fillId="0" borderId="0" xfId="0" applyFont="1"/>
    <xf numFmtId="3" fontId="21" fillId="0" borderId="0" xfId="0" applyNumberFormat="1" applyFont="1" applyAlignment="1">
      <alignment horizontal="center"/>
    </xf>
    <xf numFmtId="165" fontId="19" fillId="0" borderId="15" xfId="0" applyNumberFormat="1" applyFont="1" applyBorder="1" applyAlignment="1">
      <alignment horizontal="center" vertical="center"/>
    </xf>
    <xf numFmtId="0" fontId="17" fillId="2" borderId="1" xfId="0" applyFont="1" applyFill="1" applyBorder="1" applyAlignment="1">
      <alignment horizontal="center" vertical="center"/>
    </xf>
    <xf numFmtId="0" fontId="17"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6"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7" fillId="2" borderId="3" xfId="0" applyFont="1" applyFill="1" applyBorder="1" applyAlignment="1">
      <alignment horizontal="center" vertic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85725</xdr:colOff>
      <xdr:row>153</xdr:row>
      <xdr:rowOff>76200</xdr:rowOff>
    </xdr:from>
    <xdr:ext cx="2419688" cy="1667108"/>
    <xdr:pic>
      <xdr:nvPicPr>
        <xdr:cNvPr id="5" name="Picture 4" descr="A screenshot of a computer&#10;&#10;Description automatically generated">
          <a:extLst>
            <a:ext uri="{FF2B5EF4-FFF2-40B4-BE49-F238E27FC236}">
              <a16:creationId xmlns:a16="http://schemas.microsoft.com/office/drawing/2014/main" id="{127EA220-C729-4A2A-BC73-BBB2C2BA3486}"/>
            </a:ext>
          </a:extLst>
        </xdr:cNvPr>
        <xdr:cNvPicPr>
          <a:picLocks noChangeAspect="1"/>
        </xdr:cNvPicPr>
      </xdr:nvPicPr>
      <xdr:blipFill>
        <a:blip xmlns:r="http://schemas.openxmlformats.org/officeDocument/2006/relationships" r:embed="rId1"/>
        <a:stretch>
          <a:fillRect/>
        </a:stretch>
      </xdr:blipFill>
      <xdr:spPr>
        <a:xfrm>
          <a:off x="295275" y="39900225"/>
          <a:ext cx="2419688" cy="166710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6"/>
  <sheetViews>
    <sheetView showGridLines="0" tabSelected="1" zoomScale="85" zoomScaleNormal="85" workbookViewId="0">
      <selection activeCell="G2" sqref="G2"/>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51" t="s">
        <v>216</v>
      </c>
      <c r="C1" s="51"/>
      <c r="D1" s="51"/>
      <c r="E1" s="51"/>
      <c r="F1" s="51"/>
      <c r="G1" s="51"/>
      <c r="H1" s="51"/>
      <c r="I1" s="51"/>
      <c r="J1" s="51"/>
    </row>
    <row r="2" spans="2:11" ht="33.6" customHeight="1">
      <c r="B2" s="9"/>
      <c r="C2" s="9"/>
      <c r="D2" s="9"/>
      <c r="E2" s="10"/>
      <c r="F2" s="10"/>
      <c r="G2" s="9" t="s">
        <v>230</v>
      </c>
      <c r="H2" s="9"/>
      <c r="I2" s="9"/>
      <c r="J2" s="9"/>
    </row>
    <row r="3" spans="2:11" ht="33.6" customHeight="1">
      <c r="B3" s="51" t="s">
        <v>0</v>
      </c>
      <c r="C3" s="51"/>
      <c r="D3" s="9"/>
      <c r="E3" s="10"/>
      <c r="F3" s="10"/>
      <c r="G3" s="9"/>
      <c r="H3" s="9"/>
      <c r="I3" s="9"/>
      <c r="J3" s="9"/>
    </row>
    <row r="4" spans="2:11" ht="33.6" customHeight="1">
      <c r="B4" s="51" t="s">
        <v>1</v>
      </c>
      <c r="C4" s="51"/>
      <c r="D4" s="9"/>
      <c r="E4" s="10"/>
      <c r="F4" s="10"/>
      <c r="G4" s="9"/>
      <c r="H4" s="9"/>
      <c r="I4" s="9"/>
      <c r="J4" s="9"/>
    </row>
    <row r="5" spans="2:11" ht="32.25" customHeight="1">
      <c r="B5" s="9"/>
      <c r="C5" s="9"/>
      <c r="D5" s="9"/>
    </row>
    <row r="6" spans="2:11" ht="15" customHeight="1">
      <c r="B6" s="9"/>
      <c r="C6" s="9"/>
      <c r="D6" s="9"/>
    </row>
    <row r="7" spans="2:11" ht="21.75" customHeight="1">
      <c r="B7" s="49" t="s">
        <v>24</v>
      </c>
      <c r="C7" s="50"/>
      <c r="D7" s="50"/>
      <c r="E7" s="50"/>
      <c r="F7" s="50"/>
      <c r="G7" s="50"/>
      <c r="H7" s="50"/>
      <c r="I7" s="50"/>
      <c r="J7" s="61"/>
      <c r="K7" s="11"/>
    </row>
    <row r="8" spans="2:11" ht="14.25" customHeight="1">
      <c r="B8" s="52" t="s">
        <v>215</v>
      </c>
      <c r="C8" s="53"/>
      <c r="D8" s="53"/>
      <c r="E8" s="53"/>
      <c r="F8" s="53"/>
      <c r="G8" s="53"/>
      <c r="H8" s="53"/>
      <c r="I8" s="53"/>
      <c r="J8" s="54"/>
      <c r="K8" s="11"/>
    </row>
    <row r="9" spans="2:11" ht="21.9" customHeight="1">
      <c r="B9" s="55"/>
      <c r="C9" s="56"/>
      <c r="D9" s="56"/>
      <c r="E9" s="56"/>
      <c r="F9" s="56"/>
      <c r="G9" s="56"/>
      <c r="H9" s="56"/>
      <c r="I9" s="56"/>
      <c r="J9" s="57"/>
    </row>
    <row r="10" spans="2:11" ht="21.9" customHeight="1">
      <c r="B10" s="55"/>
      <c r="C10" s="56"/>
      <c r="D10" s="56"/>
      <c r="E10" s="56"/>
      <c r="F10" s="56"/>
      <c r="G10" s="56"/>
      <c r="H10" s="56"/>
      <c r="I10" s="56"/>
      <c r="J10" s="57"/>
    </row>
    <row r="11" spans="2:11" ht="21.9" customHeight="1">
      <c r="B11" s="55"/>
      <c r="C11" s="56"/>
      <c r="D11" s="56"/>
      <c r="E11" s="56"/>
      <c r="F11" s="56"/>
      <c r="G11" s="56"/>
      <c r="H11" s="56"/>
      <c r="I11" s="56"/>
      <c r="J11" s="57"/>
    </row>
    <row r="12" spans="2:11" ht="21.9" customHeight="1">
      <c r="B12" s="55"/>
      <c r="C12" s="56"/>
      <c r="D12" s="56"/>
      <c r="E12" s="56"/>
      <c r="F12" s="56"/>
      <c r="G12" s="56"/>
      <c r="H12" s="56"/>
      <c r="I12" s="56"/>
      <c r="J12" s="57"/>
    </row>
    <row r="13" spans="2:11" ht="21.9" customHeight="1">
      <c r="B13" s="55"/>
      <c r="C13" s="56"/>
      <c r="D13" s="56"/>
      <c r="E13" s="56"/>
      <c r="F13" s="56"/>
      <c r="G13" s="56"/>
      <c r="H13" s="56"/>
      <c r="I13" s="56"/>
      <c r="J13" s="57"/>
    </row>
    <row r="14" spans="2:11" ht="21.9" customHeight="1">
      <c r="B14" s="55"/>
      <c r="C14" s="56"/>
      <c r="D14" s="56"/>
      <c r="E14" s="56"/>
      <c r="F14" s="56"/>
      <c r="G14" s="56"/>
      <c r="H14" s="56"/>
      <c r="I14" s="56"/>
      <c r="J14" s="57"/>
    </row>
    <row r="15" spans="2:11" ht="21.75" customHeight="1">
      <c r="B15" s="55"/>
      <c r="C15" s="56"/>
      <c r="D15" s="56"/>
      <c r="E15" s="56"/>
      <c r="F15" s="56"/>
      <c r="G15" s="56"/>
      <c r="H15" s="56"/>
      <c r="I15" s="56"/>
      <c r="J15" s="57"/>
    </row>
    <row r="16" spans="2:11" ht="21.75" customHeight="1">
      <c r="B16" s="58"/>
      <c r="C16" s="59"/>
      <c r="D16" s="59"/>
      <c r="E16" s="59"/>
      <c r="F16" s="59"/>
      <c r="G16" s="59"/>
      <c r="H16" s="59"/>
      <c r="I16" s="59"/>
      <c r="J16" s="60"/>
      <c r="K16" s="11"/>
    </row>
    <row r="17" spans="2:11" ht="15" customHeight="1">
      <c r="B17" s="6"/>
      <c r="C17" s="6"/>
      <c r="D17" s="6"/>
      <c r="E17" s="6"/>
      <c r="F17" s="6"/>
    </row>
    <row r="18" spans="2:11" ht="21">
      <c r="B18" s="49" t="s">
        <v>5</v>
      </c>
      <c r="C18" s="50"/>
      <c r="D18" s="50"/>
      <c r="E18" s="50"/>
      <c r="F18" s="50"/>
      <c r="G18" s="50"/>
      <c r="H18" s="50"/>
      <c r="I18" s="50"/>
      <c r="J18" s="50"/>
      <c r="K18" s="50"/>
    </row>
    <row r="19" spans="2:11" ht="15" customHeight="1" thickBot="1">
      <c r="B19" s="16"/>
      <c r="C19" s="16"/>
      <c r="D19" s="16"/>
      <c r="E19" s="17"/>
      <c r="F19" s="17"/>
      <c r="G19" s="16"/>
      <c r="H19" s="16"/>
      <c r="I19" s="16"/>
      <c r="J19" s="16"/>
      <c r="K19" s="16"/>
    </row>
    <row r="20" spans="2:11" ht="24.75" customHeight="1" thickBot="1">
      <c r="B20" s="3" t="s">
        <v>6</v>
      </c>
      <c r="C20" s="4" t="s">
        <v>19</v>
      </c>
      <c r="E20" s="12"/>
      <c r="F20" s="12"/>
    </row>
    <row r="21" spans="2:11" ht="15" customHeight="1"/>
    <row r="22" spans="2:11" ht="15" customHeight="1">
      <c r="B22" s="18" t="s">
        <v>42</v>
      </c>
    </row>
    <row r="23" spans="2:11" ht="15" customHeight="1">
      <c r="B23" s="18"/>
      <c r="C23" s="19" t="s">
        <v>217</v>
      </c>
    </row>
    <row r="24" spans="2:11" ht="15" customHeight="1">
      <c r="B24" s="18"/>
      <c r="C24" s="19" t="s">
        <v>43</v>
      </c>
      <c r="G24" s="20"/>
    </row>
    <row r="25" spans="2:11" ht="15" customHeight="1">
      <c r="B25" s="18"/>
      <c r="C25" s="19" t="s">
        <v>44</v>
      </c>
      <c r="G25" s="20"/>
    </row>
    <row r="26" spans="2:11" ht="15" customHeight="1">
      <c r="B26" s="18"/>
      <c r="C26" s="19" t="s">
        <v>45</v>
      </c>
      <c r="G26" s="20"/>
    </row>
    <row r="27" spans="2:11" ht="15" customHeight="1">
      <c r="B27" s="18"/>
      <c r="C27" s="19" t="s">
        <v>218</v>
      </c>
      <c r="E27" s="12"/>
      <c r="G27" s="21"/>
    </row>
    <row r="28" spans="2:11" ht="15" customHeight="1">
      <c r="B28" s="18"/>
      <c r="C28" s="19"/>
      <c r="E28" s="12"/>
      <c r="G28" s="21"/>
    </row>
    <row r="29" spans="2:11" ht="15" customHeight="1">
      <c r="B29" s="18" t="s">
        <v>126</v>
      </c>
      <c r="C29" s="19"/>
      <c r="E29" s="12"/>
      <c r="G29" s="21"/>
    </row>
    <row r="30" spans="2:11" ht="15" customHeight="1">
      <c r="B30" s="18" t="s">
        <v>127</v>
      </c>
      <c r="C30" s="19"/>
      <c r="E30" s="12"/>
      <c r="G30" s="21"/>
    </row>
    <row r="31" spans="2:11" ht="15" customHeight="1" thickBot="1">
      <c r="B31" s="18"/>
      <c r="C31" s="19"/>
      <c r="E31" s="12"/>
      <c r="G31" s="21"/>
    </row>
    <row r="32" spans="2:11" ht="24.75" customHeight="1" thickBot="1">
      <c r="B32" s="1" t="s">
        <v>2</v>
      </c>
      <c r="C32" s="1" t="s">
        <v>7</v>
      </c>
      <c r="D32" s="1" t="s">
        <v>3</v>
      </c>
      <c r="E32" s="1" t="s">
        <v>4</v>
      </c>
      <c r="G32" s="1" t="s">
        <v>47</v>
      </c>
      <c r="H32" s="1" t="s">
        <v>48</v>
      </c>
    </row>
    <row r="33" spans="2:11" ht="15" customHeight="1">
      <c r="B33" s="6"/>
      <c r="C33" s="6"/>
      <c r="D33" s="6"/>
    </row>
    <row r="34" spans="2:11" ht="23.25" customHeight="1">
      <c r="B34" s="14" t="s">
        <v>8</v>
      </c>
      <c r="C34" s="15">
        <v>1</v>
      </c>
      <c r="D34" s="13">
        <v>0</v>
      </c>
      <c r="E34" s="5">
        <v>1530</v>
      </c>
      <c r="G34" s="24" t="s">
        <v>69</v>
      </c>
      <c r="H34" s="39">
        <v>3</v>
      </c>
      <c r="I34" s="25"/>
      <c r="J34" s="25"/>
      <c r="K34" s="26"/>
    </row>
    <row r="35" spans="2:11" ht="15" customHeight="1">
      <c r="B35" s="6"/>
      <c r="C35" s="6"/>
      <c r="D35" s="6"/>
      <c r="E35" s="22">
        <f>VLOOKUP(G35,'Results by Country'!$A$2:$M$26,Case!H35,FALSE)</f>
        <v>1530</v>
      </c>
      <c r="G35" s="24" t="s">
        <v>69</v>
      </c>
      <c r="H35" s="39">
        <v>3</v>
      </c>
      <c r="I35" s="25"/>
      <c r="J35" s="25"/>
    </row>
    <row r="36" spans="2:11" ht="23.25" customHeight="1">
      <c r="B36" s="15">
        <v>1</v>
      </c>
      <c r="C36" s="15">
        <v>1</v>
      </c>
      <c r="D36" s="23">
        <v>4</v>
      </c>
      <c r="E36" s="5">
        <f>VLOOKUP(G36,'Results by Country'!$A$2:$M$26,Case!H36,FALSE)</f>
        <v>1339</v>
      </c>
      <c r="G36" s="24" t="s">
        <v>64</v>
      </c>
      <c r="H36" s="39">
        <v>5</v>
      </c>
      <c r="I36" s="25"/>
      <c r="J36" s="25"/>
      <c r="K36" s="26"/>
    </row>
    <row r="37" spans="2:11" ht="23.25" customHeight="1">
      <c r="B37" s="15">
        <v>2</v>
      </c>
      <c r="C37" s="15">
        <v>1</v>
      </c>
      <c r="D37" s="23">
        <v>4</v>
      </c>
      <c r="E37" s="5">
        <f>VLOOKUP(G37,'Results by Country'!$A$2:$M$26,Case!H37,FALSE)</f>
        <v>1803</v>
      </c>
      <c r="G37" s="24" t="s">
        <v>68</v>
      </c>
      <c r="H37" s="39">
        <v>6</v>
      </c>
      <c r="I37" s="25"/>
      <c r="J37" s="25"/>
      <c r="K37" s="26"/>
    </row>
    <row r="38" spans="2:11" ht="23.25" customHeight="1">
      <c r="B38" s="15">
        <v>3</v>
      </c>
      <c r="C38" s="15">
        <v>1</v>
      </c>
      <c r="D38" s="23">
        <v>4</v>
      </c>
      <c r="E38" s="5">
        <f>VLOOKUP(G38,'Results by Country'!$A$2:$M$26,Case!H38,FALSE)</f>
        <v>1117</v>
      </c>
      <c r="G38" s="24" t="s">
        <v>59</v>
      </c>
      <c r="H38" s="39">
        <v>12</v>
      </c>
      <c r="I38" s="25"/>
      <c r="J38" s="25"/>
      <c r="K38" s="26"/>
    </row>
    <row r="39" spans="2:11" ht="23.25" customHeight="1">
      <c r="B39" s="15">
        <v>4</v>
      </c>
      <c r="C39" s="15">
        <v>1</v>
      </c>
      <c r="D39" s="23">
        <v>4</v>
      </c>
      <c r="E39" s="5">
        <f>VLOOKUP(G39,'Results by Country'!$A$2:$M$26,Case!H39,FALSE)</f>
        <v>1530</v>
      </c>
      <c r="G39" s="24" t="s">
        <v>58</v>
      </c>
      <c r="H39" s="39">
        <v>11</v>
      </c>
      <c r="I39" s="25"/>
      <c r="J39" s="25"/>
      <c r="K39" s="26"/>
    </row>
    <row r="40" spans="2:11" ht="23.25" customHeight="1">
      <c r="B40" s="15">
        <v>5</v>
      </c>
      <c r="C40" s="15">
        <v>1</v>
      </c>
      <c r="D40" s="23">
        <v>4</v>
      </c>
      <c r="E40" s="5">
        <f>VLOOKUP(G40,'Results by Country'!$A$2:$M$26,Case!H40,FALSE)</f>
        <v>935</v>
      </c>
      <c r="G40" s="24" t="s">
        <v>72</v>
      </c>
      <c r="H40" s="39">
        <v>8</v>
      </c>
      <c r="I40" s="25"/>
      <c r="J40" s="25"/>
      <c r="K40" s="26"/>
    </row>
    <row r="41" spans="2:11" ht="23.25" customHeight="1">
      <c r="B41" s="15">
        <v>6</v>
      </c>
      <c r="C41" s="15">
        <v>1</v>
      </c>
      <c r="D41" s="23">
        <v>4</v>
      </c>
      <c r="E41" s="5">
        <f>VLOOKUP(G41,'Results by Country'!$A$2:$M$26,Case!H41,FALSE)</f>
        <v>1071</v>
      </c>
      <c r="G41" s="24" t="s">
        <v>66</v>
      </c>
      <c r="H41" s="39">
        <v>13</v>
      </c>
      <c r="I41" s="25"/>
      <c r="J41" s="25"/>
      <c r="K41" s="26"/>
    </row>
    <row r="42" spans="2:11" ht="23.25" customHeight="1">
      <c r="B42" s="15">
        <v>7</v>
      </c>
      <c r="C42" s="15">
        <v>1</v>
      </c>
      <c r="D42" s="23">
        <v>4</v>
      </c>
      <c r="E42" s="5">
        <f>VLOOKUP(G42,'Results by Country'!$A$2:$M$26,Case!H42,FALSE)</f>
        <v>1277</v>
      </c>
      <c r="G42" s="24" t="s">
        <v>62</v>
      </c>
      <c r="H42" s="39">
        <v>6</v>
      </c>
      <c r="I42" s="25"/>
      <c r="J42" s="25"/>
      <c r="K42" s="26"/>
    </row>
    <row r="43" spans="2:11" ht="23.25" customHeight="1">
      <c r="B43" s="15">
        <v>8</v>
      </c>
      <c r="C43" s="15">
        <v>1</v>
      </c>
      <c r="D43" s="23">
        <v>4</v>
      </c>
      <c r="E43" s="5">
        <f>VLOOKUP(G43,'Results by Country'!$A$2:$M$26,Case!H43,FALSE)</f>
        <v>1709</v>
      </c>
      <c r="G43" s="24" t="s">
        <v>60</v>
      </c>
      <c r="H43" s="39">
        <v>2</v>
      </c>
      <c r="I43" s="25"/>
      <c r="J43" s="25"/>
      <c r="K43" s="26"/>
    </row>
    <row r="44" spans="2:11" ht="23.25" customHeight="1">
      <c r="B44" s="15">
        <v>9</v>
      </c>
      <c r="C44" s="15">
        <v>1</v>
      </c>
      <c r="D44" s="23">
        <v>4</v>
      </c>
      <c r="E44" s="5" t="str">
        <f>VLOOKUP(G44,'Results by Country'!$A$2:$M$26,Case!H44,FALSE)</f>
        <v>Japan</v>
      </c>
      <c r="G44" s="24" t="s">
        <v>65</v>
      </c>
      <c r="H44" s="39">
        <v>1</v>
      </c>
      <c r="I44" s="25"/>
      <c r="J44" s="25"/>
      <c r="K44" s="26"/>
    </row>
    <row r="45" spans="2:11" ht="23.25" customHeight="1">
      <c r="B45" s="15">
        <v>10</v>
      </c>
      <c r="C45" s="15">
        <v>1</v>
      </c>
      <c r="D45" s="23">
        <v>4</v>
      </c>
      <c r="E45" s="5">
        <f>VLOOKUP(G45,'Results by Country'!$A$2:$M$26,Case!H45,FALSE)</f>
        <v>1526</v>
      </c>
      <c r="G45" s="24" t="s">
        <v>56</v>
      </c>
      <c r="H45" s="39">
        <v>4</v>
      </c>
      <c r="I45" s="25"/>
      <c r="J45" s="25"/>
      <c r="K45" s="26"/>
    </row>
    <row r="46" spans="2:11" ht="15" customHeight="1">
      <c r="B46" s="16"/>
      <c r="C46" s="16"/>
      <c r="D46" s="16"/>
      <c r="E46" s="17"/>
      <c r="G46" s="16"/>
      <c r="H46" s="16"/>
      <c r="I46" s="16"/>
      <c r="J46" s="16"/>
      <c r="K46" s="16"/>
    </row>
    <row r="47" spans="2:11" ht="31.2">
      <c r="B47" s="15" t="s">
        <v>26</v>
      </c>
      <c r="C47" s="15">
        <v>1</v>
      </c>
      <c r="D47" s="23">
        <v>0</v>
      </c>
      <c r="E47" s="42" t="str">
        <f>_xlfn.TEXTJOIN(";",FALSE,E36:E45)</f>
        <v>1339;1803;1117;1530;935;1071;1277;1709;Japan;1526</v>
      </c>
      <c r="G47" s="16"/>
      <c r="H47" s="16"/>
      <c r="I47" s="16"/>
      <c r="J47" s="16"/>
      <c r="K47" s="16"/>
    </row>
    <row r="48" spans="2:11" ht="15" customHeight="1" thickBot="1">
      <c r="B48" s="16"/>
      <c r="C48" s="16"/>
      <c r="D48" s="16"/>
      <c r="E48" s="17"/>
      <c r="G48" s="16"/>
      <c r="H48" s="16"/>
      <c r="I48" s="16"/>
      <c r="J48" s="16"/>
      <c r="K48" s="16"/>
    </row>
    <row r="49" spans="2:11" ht="15" customHeight="1" thickBot="1">
      <c r="B49" s="3" t="s">
        <v>128</v>
      </c>
      <c r="C49" s="4" t="s">
        <v>19</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219</v>
      </c>
      <c r="D51" s="16"/>
      <c r="E51" s="17"/>
      <c r="G51" s="16"/>
      <c r="H51" s="16"/>
      <c r="I51" s="16"/>
      <c r="J51" s="16"/>
      <c r="K51" s="16"/>
    </row>
    <row r="52" spans="2:11" ht="47.25" customHeight="1">
      <c r="B52" s="16"/>
      <c r="C52" s="15" t="s">
        <v>228</v>
      </c>
      <c r="D52" s="23">
        <v>50</v>
      </c>
      <c r="E52" s="5">
        <f>VLOOKUP(G52,'Results by Country'!$A$2:$M$26,Case!H52,TRUE)</f>
        <v>841</v>
      </c>
      <c r="G52" s="24" t="s">
        <v>129</v>
      </c>
      <c r="H52" s="39">
        <v>4</v>
      </c>
      <c r="I52" s="16"/>
      <c r="J52" s="16"/>
      <c r="K52" s="16"/>
    </row>
    <row r="53" spans="2:11" ht="15" customHeight="1">
      <c r="B53" s="16"/>
      <c r="C53" s="16"/>
      <c r="D53" s="16"/>
      <c r="E53" s="17"/>
      <c r="G53" s="16"/>
      <c r="H53" s="16"/>
      <c r="I53" s="16"/>
      <c r="J53" s="16"/>
      <c r="K53" s="16"/>
    </row>
    <row r="54" spans="2:11" ht="15" customHeight="1">
      <c r="B54" s="16"/>
      <c r="C54" s="16"/>
      <c r="D54" s="16"/>
      <c r="E54" s="17"/>
      <c r="G54" s="16"/>
      <c r="H54" s="16"/>
      <c r="I54" s="16"/>
      <c r="J54" s="16"/>
      <c r="K54" s="16"/>
    </row>
    <row r="55" spans="2:11" ht="15" customHeight="1" thickBot="1">
      <c r="B55" s="16"/>
      <c r="C55" s="16"/>
      <c r="D55" s="16"/>
      <c r="E55" s="17"/>
      <c r="G55" s="16"/>
      <c r="H55" s="16"/>
      <c r="I55" s="16"/>
      <c r="J55" s="16"/>
      <c r="K55" s="16"/>
    </row>
    <row r="56" spans="2:11" ht="24.75" customHeight="1" thickBot="1">
      <c r="B56" s="3" t="s">
        <v>9</v>
      </c>
      <c r="C56" s="4" t="s">
        <v>19</v>
      </c>
      <c r="E56" s="12"/>
    </row>
    <row r="57" spans="2:11" ht="15" customHeight="1"/>
    <row r="58" spans="2:11" ht="15" customHeight="1">
      <c r="B58" s="18" t="s">
        <v>130</v>
      </c>
    </row>
    <row r="59" spans="2:11" ht="15" customHeight="1">
      <c r="B59" s="18"/>
      <c r="C59" s="19" t="s">
        <v>131</v>
      </c>
    </row>
    <row r="60" spans="2:11" ht="15" customHeight="1">
      <c r="B60" s="18"/>
      <c r="C60" s="19" t="s">
        <v>132</v>
      </c>
      <c r="G60" s="20"/>
    </row>
    <row r="61" spans="2:11" ht="15" customHeight="1">
      <c r="B61" s="18"/>
      <c r="C61" s="19" t="s">
        <v>133</v>
      </c>
      <c r="G61" s="20"/>
    </row>
    <row r="62" spans="2:11" ht="15" customHeight="1">
      <c r="B62" s="18"/>
      <c r="C62" s="19" t="s">
        <v>45</v>
      </c>
      <c r="G62" s="20"/>
    </row>
    <row r="63" spans="2:11" ht="15" customHeight="1">
      <c r="B63" s="18"/>
      <c r="C63" s="19" t="s">
        <v>46</v>
      </c>
      <c r="E63" s="12"/>
      <c r="G63" s="21"/>
    </row>
    <row r="64" spans="2:11" ht="15" customHeight="1">
      <c r="B64" s="18"/>
      <c r="C64" s="19"/>
      <c r="E64" s="12"/>
      <c r="G64" s="21"/>
    </row>
    <row r="65" spans="2:8" ht="15" customHeight="1">
      <c r="B65" s="18" t="s">
        <v>134</v>
      </c>
      <c r="C65" s="19"/>
      <c r="E65" s="12"/>
      <c r="G65" s="21"/>
    </row>
    <row r="66" spans="2:8" ht="15" customHeight="1">
      <c r="B66" s="18"/>
      <c r="C66" s="19"/>
      <c r="E66" s="12"/>
      <c r="G66" s="21"/>
    </row>
    <row r="67" spans="2:8" ht="15" customHeight="1">
      <c r="B67" s="28" t="s">
        <v>135</v>
      </c>
      <c r="G67" s="20"/>
    </row>
    <row r="68" spans="2:8" ht="15" customHeight="1" thickBot="1">
      <c r="B68" s="28"/>
      <c r="G68" s="20"/>
    </row>
    <row r="69" spans="2:8" ht="24.9" customHeight="1" thickBot="1">
      <c r="B69" s="1" t="s">
        <v>2</v>
      </c>
      <c r="C69" s="1" t="s">
        <v>7</v>
      </c>
      <c r="D69" s="1" t="s">
        <v>3</v>
      </c>
      <c r="E69" s="1" t="s">
        <v>4</v>
      </c>
      <c r="G69" s="1" t="s">
        <v>47</v>
      </c>
      <c r="H69" s="1" t="s">
        <v>48</v>
      </c>
    </row>
    <row r="70" spans="2:8" ht="15" customHeight="1">
      <c r="B70" s="6"/>
      <c r="C70" s="6"/>
      <c r="D70" s="6"/>
    </row>
    <row r="71" spans="2:8" ht="23.25" customHeight="1">
      <c r="B71" s="14" t="s">
        <v>10</v>
      </c>
      <c r="C71" s="15">
        <v>2</v>
      </c>
      <c r="D71" s="13">
        <v>0</v>
      </c>
      <c r="E71" s="5">
        <v>1680</v>
      </c>
      <c r="G71" s="24" t="s">
        <v>41</v>
      </c>
      <c r="H71" s="39">
        <v>14</v>
      </c>
    </row>
    <row r="72" spans="2:8" ht="15" customHeight="1">
      <c r="B72" s="29"/>
      <c r="C72" s="29"/>
      <c r="D72" s="29"/>
      <c r="E72" s="22">
        <f>HLOOKUP(G72,_dv,H72,FALSE)</f>
        <v>1680</v>
      </c>
      <c r="G72" s="24" t="s">
        <v>41</v>
      </c>
      <c r="H72" s="39">
        <v>14</v>
      </c>
    </row>
    <row r="73" spans="2:8" ht="23.25" customHeight="1">
      <c r="B73" s="15">
        <v>11</v>
      </c>
      <c r="C73" s="15">
        <v>2</v>
      </c>
      <c r="D73" s="23">
        <v>5</v>
      </c>
      <c r="E73" s="5">
        <f>HLOOKUP(G73,_dv,H73,FALSE)</f>
        <v>1461</v>
      </c>
      <c r="G73" s="24" t="s">
        <v>39</v>
      </c>
      <c r="H73" s="39">
        <v>25</v>
      </c>
    </row>
    <row r="74" spans="2:8" ht="23.25" customHeight="1">
      <c r="B74" s="15">
        <v>12</v>
      </c>
      <c r="C74" s="15">
        <v>2</v>
      </c>
      <c r="D74" s="23">
        <v>5</v>
      </c>
      <c r="E74" s="5">
        <f>HLOOKUP(G74,_dv,H74,FALSE)</f>
        <v>1419</v>
      </c>
      <c r="G74" s="24" t="s">
        <v>36</v>
      </c>
      <c r="H74" s="39">
        <v>26</v>
      </c>
    </row>
    <row r="75" spans="2:8" ht="23.25" customHeight="1">
      <c r="B75" s="15">
        <v>13</v>
      </c>
      <c r="C75" s="15">
        <v>2</v>
      </c>
      <c r="D75" s="23">
        <v>5</v>
      </c>
      <c r="E75" s="5">
        <f>HLOOKUP(G75,_dv,H75,FALSE)</f>
        <v>1313</v>
      </c>
      <c r="G75" s="24" t="s">
        <v>37</v>
      </c>
      <c r="H75" s="39">
        <v>9</v>
      </c>
    </row>
    <row r="76" spans="2:8" ht="23.25" customHeight="1">
      <c r="B76" s="15">
        <v>14</v>
      </c>
      <c r="C76" s="15">
        <v>2</v>
      </c>
      <c r="D76" s="23">
        <v>5</v>
      </c>
      <c r="E76" s="5">
        <f>HLOOKUP(G76,_dv,H76,FALSE)</f>
        <v>810</v>
      </c>
      <c r="G76" s="24" t="s">
        <v>36</v>
      </c>
      <c r="H76" s="39">
        <v>8</v>
      </c>
    </row>
    <row r="77" spans="2:8" ht="23.25" customHeight="1">
      <c r="B77" s="15">
        <v>15</v>
      </c>
      <c r="C77" s="15">
        <v>2</v>
      </c>
      <c r="D77" s="23">
        <v>5</v>
      </c>
      <c r="E77" s="5">
        <f>HLOOKUP(G77,_dv,H77,FALSE)</f>
        <v>1530</v>
      </c>
      <c r="G77" s="24" t="s">
        <v>39</v>
      </c>
      <c r="H77" s="39">
        <v>8</v>
      </c>
    </row>
    <row r="78" spans="2:8" ht="23.25" customHeight="1">
      <c r="B78" s="15">
        <v>16</v>
      </c>
      <c r="C78" s="15">
        <v>2</v>
      </c>
      <c r="D78" s="23">
        <v>5</v>
      </c>
      <c r="E78" s="5">
        <f>HLOOKUP(G78,_dv,H78,FALSE)</f>
        <v>1863</v>
      </c>
      <c r="G78" s="24" t="s">
        <v>31</v>
      </c>
      <c r="H78" s="39">
        <v>4</v>
      </c>
    </row>
    <row r="79" spans="2:8" ht="23.25" customHeight="1">
      <c r="B79" s="15">
        <v>17</v>
      </c>
      <c r="C79" s="15">
        <v>2</v>
      </c>
      <c r="D79" s="23">
        <v>5</v>
      </c>
      <c r="E79" s="5">
        <f>HLOOKUP(G79,_dv,H79,FALSE)</f>
        <v>1313</v>
      </c>
      <c r="G79" s="24" t="s">
        <v>37</v>
      </c>
      <c r="H79" s="39">
        <v>9</v>
      </c>
    </row>
    <row r="80" spans="2:8" ht="23.25" customHeight="1">
      <c r="B80" s="15">
        <v>18</v>
      </c>
      <c r="C80" s="15">
        <v>2</v>
      </c>
      <c r="D80" s="23">
        <v>5</v>
      </c>
      <c r="E80" s="5">
        <f>HLOOKUP(G80,_dv,H80,FALSE)</f>
        <v>1578</v>
      </c>
      <c r="G80" s="24" t="s">
        <v>30</v>
      </c>
      <c r="H80" s="39">
        <v>19</v>
      </c>
    </row>
    <row r="81" spans="2:10" ht="23.25" customHeight="1">
      <c r="B81" s="15">
        <v>19</v>
      </c>
      <c r="C81" s="15">
        <v>2</v>
      </c>
      <c r="D81" s="23">
        <v>5</v>
      </c>
      <c r="E81" s="5">
        <f>HLOOKUP(G81,_dv,H81,FALSE)</f>
        <v>1738</v>
      </c>
      <c r="G81" s="24" t="s">
        <v>36</v>
      </c>
      <c r="H81" s="39">
        <v>21</v>
      </c>
    </row>
    <row r="82" spans="2:10" ht="23.25" customHeight="1">
      <c r="B82" s="15">
        <v>20</v>
      </c>
      <c r="C82" s="15">
        <v>2</v>
      </c>
      <c r="D82" s="23">
        <v>5</v>
      </c>
      <c r="E82" s="5">
        <f>HLOOKUP(G82,_dv,H82,FALSE)</f>
        <v>1245</v>
      </c>
      <c r="G82" s="24" t="s">
        <v>32</v>
      </c>
      <c r="H82" s="39">
        <v>3</v>
      </c>
    </row>
    <row r="83" spans="2:10" ht="23.25" customHeight="1">
      <c r="B83" s="15">
        <v>21</v>
      </c>
      <c r="C83" s="15">
        <v>2</v>
      </c>
      <c r="D83" s="23">
        <v>5</v>
      </c>
      <c r="E83" s="5">
        <f>HLOOKUP(G83,_dv,H83,FALSE)</f>
        <v>1577</v>
      </c>
      <c r="G83" s="24" t="s">
        <v>37</v>
      </c>
      <c r="H83" s="39">
        <v>7</v>
      </c>
      <c r="J83" s="26"/>
    </row>
    <row r="84" spans="2:10" ht="23.25" customHeight="1">
      <c r="B84" s="15">
        <v>22</v>
      </c>
      <c r="C84" s="15">
        <v>2</v>
      </c>
      <c r="D84" s="23">
        <v>5</v>
      </c>
      <c r="E84" s="5">
        <f>HLOOKUP(G84,_dv,H84,FALSE)</f>
        <v>1858</v>
      </c>
      <c r="G84" s="24" t="s">
        <v>29</v>
      </c>
      <c r="H84" s="39">
        <v>3</v>
      </c>
      <c r="J84" s="26"/>
    </row>
    <row r="85" spans="2:10" ht="23.25" customHeight="1">
      <c r="B85" s="15">
        <v>23</v>
      </c>
      <c r="C85" s="15">
        <v>2</v>
      </c>
      <c r="D85" s="23">
        <v>5</v>
      </c>
      <c r="E85" s="5">
        <f>HLOOKUP(G85,_dv,H85,FALSE)</f>
        <v>1540</v>
      </c>
      <c r="G85" s="24" t="s">
        <v>33</v>
      </c>
      <c r="H85" s="39">
        <v>10</v>
      </c>
      <c r="J85" s="26"/>
    </row>
    <row r="86" spans="2:10" ht="23.25" customHeight="1">
      <c r="B86" s="15">
        <v>24</v>
      </c>
      <c r="C86" s="15">
        <v>2</v>
      </c>
      <c r="D86" s="23">
        <v>5</v>
      </c>
      <c r="E86" s="5">
        <f>HLOOKUP(G86,_dv,H86,FALSE)</f>
        <v>641</v>
      </c>
      <c r="G86" s="24" t="s">
        <v>30</v>
      </c>
      <c r="H86" s="39">
        <v>5</v>
      </c>
      <c r="J86" s="26"/>
    </row>
    <row r="87" spans="2:10" ht="23.25" customHeight="1">
      <c r="B87" s="15">
        <v>25</v>
      </c>
      <c r="C87" s="15">
        <v>2</v>
      </c>
      <c r="D87" s="23">
        <v>5</v>
      </c>
      <c r="E87" s="5">
        <f>HLOOKUP(G87,_dv,H87,FALSE)</f>
        <v>989</v>
      </c>
      <c r="G87" s="24" t="s">
        <v>33</v>
      </c>
      <c r="H87" s="39">
        <v>9</v>
      </c>
      <c r="J87" s="26"/>
    </row>
    <row r="88" spans="2:10" ht="23.25" customHeight="1">
      <c r="B88" s="15">
        <v>26</v>
      </c>
      <c r="C88" s="15">
        <v>2</v>
      </c>
      <c r="D88" s="23">
        <v>5</v>
      </c>
      <c r="E88" s="5">
        <f>HLOOKUP(G88,_dv,H88,FALSE)</f>
        <v>1469</v>
      </c>
      <c r="G88" s="24" t="s">
        <v>40</v>
      </c>
      <c r="H88" s="39">
        <v>24</v>
      </c>
      <c r="J88" s="26"/>
    </row>
    <row r="89" spans="2:10" ht="23.25" customHeight="1">
      <c r="B89" s="15">
        <v>27</v>
      </c>
      <c r="C89" s="15">
        <v>2</v>
      </c>
      <c r="D89" s="23">
        <v>5</v>
      </c>
      <c r="E89" s="5">
        <f>HLOOKUP(G89,_dv,H89,FALSE)</f>
        <v>1738</v>
      </c>
      <c r="G89" s="24" t="s">
        <v>36</v>
      </c>
      <c r="H89" s="39">
        <v>21</v>
      </c>
      <c r="J89" s="26"/>
    </row>
    <row r="90" spans="2:10" ht="23.25" customHeight="1">
      <c r="B90" s="15">
        <v>28</v>
      </c>
      <c r="C90" s="15">
        <v>2</v>
      </c>
      <c r="D90" s="23">
        <v>5</v>
      </c>
      <c r="E90" s="5">
        <f>HLOOKUP(G90,_dv,H90,FALSE)</f>
        <v>1313</v>
      </c>
      <c r="G90" s="24" t="s">
        <v>37</v>
      </c>
      <c r="H90" s="39">
        <v>9</v>
      </c>
      <c r="J90" s="26"/>
    </row>
    <row r="91" spans="2:10" ht="23.25" customHeight="1">
      <c r="B91" s="15">
        <v>29</v>
      </c>
      <c r="C91" s="15">
        <v>2</v>
      </c>
      <c r="D91" s="23">
        <v>5</v>
      </c>
      <c r="E91" s="5">
        <f>HLOOKUP(G91,_dv,H91,FALSE)</f>
        <v>848</v>
      </c>
      <c r="G91" s="24" t="s">
        <v>30</v>
      </c>
      <c r="H91" s="39">
        <v>10</v>
      </c>
      <c r="J91" s="26"/>
    </row>
    <row r="92" spans="2:10" ht="23.25" customHeight="1">
      <c r="B92" s="15">
        <v>30</v>
      </c>
      <c r="C92" s="15">
        <v>2</v>
      </c>
      <c r="D92" s="23">
        <v>5</v>
      </c>
      <c r="E92" s="5">
        <f>HLOOKUP(G92,_dv,H92,FALSE)</f>
        <v>1301</v>
      </c>
      <c r="G92" s="24" t="s">
        <v>30</v>
      </c>
      <c r="H92" s="39">
        <v>16</v>
      </c>
      <c r="J92" s="26"/>
    </row>
    <row r="93" spans="2:10" ht="23.25" customHeight="1">
      <c r="B93" s="16"/>
      <c r="C93" s="16"/>
      <c r="D93" s="16"/>
      <c r="E93" s="17"/>
      <c r="G93" s="40"/>
      <c r="H93" s="41"/>
      <c r="J93" s="26"/>
    </row>
    <row r="94" spans="2:10" ht="31.2">
      <c r="B94" s="15" t="s">
        <v>26</v>
      </c>
      <c r="C94" s="15">
        <f>C92</f>
        <v>2</v>
      </c>
      <c r="D94" s="23">
        <v>0</v>
      </c>
      <c r="E94" s="42" t="str">
        <f>_xlfn.TEXTJOIN(";",FALSE,E73:E92)</f>
        <v>1461;1419;1313;810;1530;1863;1313;1578;1738;1245;1577;1858;1540;641;989;1469;1738;1313;848;1301</v>
      </c>
      <c r="G94" s="40"/>
      <c r="H94" s="41"/>
      <c r="I94" s="41"/>
      <c r="J94" s="26"/>
    </row>
    <row r="95" spans="2:10" ht="15" customHeight="1" thickBot="1">
      <c r="B95" s="16"/>
      <c r="C95" s="16"/>
      <c r="D95" s="16"/>
      <c r="E95" s="17"/>
      <c r="G95" s="16"/>
      <c r="H95" s="16"/>
      <c r="I95" s="16"/>
      <c r="J95" s="16"/>
    </row>
    <row r="96" spans="2:10" ht="24.75" customHeight="1" thickBot="1">
      <c r="B96" s="3" t="s">
        <v>11</v>
      </c>
      <c r="C96" s="4" t="s">
        <v>12</v>
      </c>
      <c r="D96" s="6"/>
      <c r="E96" s="12"/>
    </row>
    <row r="97" spans="2:7" ht="15" customHeight="1">
      <c r="B97" s="18"/>
      <c r="C97" s="6"/>
      <c r="D97" s="6"/>
      <c r="E97" s="12"/>
    </row>
    <row r="98" spans="2:7" ht="15" customHeight="1">
      <c r="B98" s="18" t="s">
        <v>136</v>
      </c>
      <c r="C98" s="6"/>
      <c r="D98" s="6"/>
      <c r="E98" s="12"/>
    </row>
    <row r="99" spans="2:7" ht="15" customHeight="1">
      <c r="B99" s="28" t="s">
        <v>137</v>
      </c>
      <c r="C99" s="6"/>
      <c r="D99" s="6"/>
      <c r="E99" s="12"/>
    </row>
    <row r="100" spans="2:7" ht="15" customHeight="1">
      <c r="B100" s="28" t="s">
        <v>138</v>
      </c>
      <c r="C100" s="6"/>
      <c r="D100" s="6"/>
      <c r="E100" s="12"/>
    </row>
    <row r="101" spans="2:7" ht="15" customHeight="1">
      <c r="B101" s="28"/>
      <c r="C101" s="28"/>
      <c r="D101" s="6"/>
      <c r="E101" s="12"/>
    </row>
    <row r="102" spans="2:7" ht="15" customHeight="1">
      <c r="B102" s="28" t="s">
        <v>220</v>
      </c>
      <c r="C102" s="28"/>
      <c r="D102" s="6"/>
      <c r="E102" s="12"/>
    </row>
    <row r="103" spans="2:7" ht="15" customHeight="1">
      <c r="B103" s="28" t="s">
        <v>139</v>
      </c>
      <c r="C103" s="28"/>
      <c r="D103" s="6"/>
      <c r="E103" s="12"/>
    </row>
    <row r="104" spans="2:7" ht="15" customHeight="1">
      <c r="B104" s="7" t="s">
        <v>146</v>
      </c>
      <c r="C104" s="28"/>
      <c r="D104" s="6"/>
      <c r="E104" s="12"/>
    </row>
    <row r="105" spans="2:7" ht="15" customHeight="1">
      <c r="B105" s="27" t="s">
        <v>221</v>
      </c>
      <c r="C105" s="6"/>
      <c r="D105" s="6"/>
      <c r="E105" s="12"/>
    </row>
    <row r="106" spans="2:7" ht="15" customHeight="1">
      <c r="B106" s="18"/>
      <c r="C106" s="6"/>
      <c r="D106" s="6"/>
      <c r="E106" s="12"/>
    </row>
    <row r="107" spans="2:7" ht="15" customHeight="1">
      <c r="B107" s="18"/>
      <c r="C107" s="6"/>
      <c r="D107" s="6"/>
      <c r="E107" s="12"/>
    </row>
    <row r="108" spans="2:7" ht="15" customHeight="1">
      <c r="B108" s="18" t="s">
        <v>140</v>
      </c>
      <c r="C108" s="6"/>
      <c r="D108" s="6"/>
      <c r="E108" s="12"/>
      <c r="G108" s="21"/>
    </row>
    <row r="109" spans="2:7" ht="15" customHeight="1" thickBot="1">
      <c r="B109" s="18"/>
      <c r="C109" s="6"/>
      <c r="D109" s="6"/>
      <c r="E109" s="12"/>
      <c r="G109" s="21"/>
    </row>
    <row r="110" spans="2:7" ht="25.2" customHeight="1" thickBot="1">
      <c r="B110" s="1" t="s">
        <v>2</v>
      </c>
      <c r="C110" s="1" t="s">
        <v>7</v>
      </c>
      <c r="D110" s="1" t="s">
        <v>3</v>
      </c>
      <c r="E110" s="1" t="s">
        <v>4</v>
      </c>
      <c r="G110" s="1" t="s">
        <v>47</v>
      </c>
    </row>
    <row r="111" spans="2:7">
      <c r="B111" s="6"/>
      <c r="C111" s="6"/>
      <c r="D111" s="6"/>
    </row>
    <row r="112" spans="2:7" ht="23.25" customHeight="1">
      <c r="B112" s="15" t="s">
        <v>13</v>
      </c>
      <c r="C112" s="15">
        <v>3</v>
      </c>
      <c r="D112" s="23">
        <v>0</v>
      </c>
      <c r="E112" s="5" t="s">
        <v>229</v>
      </c>
      <c r="G112" s="24" t="s">
        <v>141</v>
      </c>
    </row>
    <row r="113" spans="2:7" ht="23.4">
      <c r="B113" s="6"/>
      <c r="C113" s="6"/>
      <c r="D113" s="6"/>
      <c r="E113" s="5" t="str" cm="1">
        <f t="array" ref="E113">_xlfn.XLOOKUP(G113,_xlfn.ANCHORARRAY('Results by Country'!$A$2),'Results by Country'!$M$2:$M$26,"Not Found",0)</f>
        <v>Not Found</v>
      </c>
      <c r="G113" s="24" t="s">
        <v>141</v>
      </c>
    </row>
    <row r="114" spans="2:7" ht="23.25" customHeight="1">
      <c r="B114" s="15">
        <v>31</v>
      </c>
      <c r="C114" s="15">
        <v>3</v>
      </c>
      <c r="D114" s="23">
        <v>6</v>
      </c>
      <c r="E114" s="5" cm="1">
        <f t="array" ref="E114">_xlfn.XLOOKUP(G114,_xlfn.ANCHORARRAY('Results by Country'!$A$2),'Results by Country'!$M$2:$M$26,"Not Found",0)</f>
        <v>1675</v>
      </c>
      <c r="G114" s="24" t="s">
        <v>63</v>
      </c>
    </row>
    <row r="115" spans="2:7" ht="23.25" customHeight="1">
      <c r="B115" s="15">
        <v>32</v>
      </c>
      <c r="C115" s="15">
        <v>3</v>
      </c>
      <c r="D115" s="23">
        <v>6</v>
      </c>
      <c r="E115" s="5" cm="1">
        <f t="array" ref="E115">_xlfn.XLOOKUP(G115,_xlfn.ANCHORARRAY('Results by Country'!$A$2),'Results by Country'!$M$2:$M$26,"Not Found",0)</f>
        <v>1056</v>
      </c>
      <c r="G115" s="24" t="s">
        <v>70</v>
      </c>
    </row>
    <row r="116" spans="2:7" ht="23.25" customHeight="1">
      <c r="B116" s="15">
        <v>33</v>
      </c>
      <c r="C116" s="15">
        <v>3</v>
      </c>
      <c r="D116" s="23">
        <v>6</v>
      </c>
      <c r="E116" s="5" cm="1">
        <f t="array" ref="E116">_xlfn.XLOOKUP(G116,_xlfn.ANCHORARRAY('Results by Country'!$A$2),'Results by Country'!$M$2:$M$26,"Not Found",0)</f>
        <v>1295</v>
      </c>
      <c r="G116" s="24" t="s">
        <v>58</v>
      </c>
    </row>
    <row r="117" spans="2:7" ht="23.25" customHeight="1">
      <c r="B117" s="15">
        <v>34</v>
      </c>
      <c r="C117" s="15">
        <v>3</v>
      </c>
      <c r="D117" s="23">
        <v>6</v>
      </c>
      <c r="E117" s="5" cm="1">
        <f t="array" ref="E117">_xlfn.XLOOKUP(G117,_xlfn.ANCHORARRAY('Results by Country'!$A$2),'Results by Country'!$M$2:$M$26,"Not Found",0)</f>
        <v>1826</v>
      </c>
      <c r="G117" s="24" t="s">
        <v>65</v>
      </c>
    </row>
    <row r="118" spans="2:7" ht="23.25" customHeight="1">
      <c r="B118" s="15">
        <v>35</v>
      </c>
      <c r="C118" s="15">
        <v>3</v>
      </c>
      <c r="D118" s="23">
        <v>6</v>
      </c>
      <c r="E118" s="5" cm="1">
        <f t="array" ref="E118">_xlfn.XLOOKUP(G118,_xlfn.ANCHORARRAY('Results by Country'!$A$2),'Results by Country'!$M$2:$M$26,"Not Found",0)</f>
        <v>1485</v>
      </c>
      <c r="G118" s="24" t="s">
        <v>71</v>
      </c>
    </row>
    <row r="119" spans="2:7" ht="23.25" customHeight="1">
      <c r="B119" s="15">
        <v>36</v>
      </c>
      <c r="C119" s="15">
        <v>3</v>
      </c>
      <c r="D119" s="23">
        <v>6</v>
      </c>
      <c r="E119" s="5" cm="1">
        <f t="array" ref="E119">_xlfn.XLOOKUP(G119,_xlfn.ANCHORARRAY('Results by Country'!$A$2),'Results by Country'!$M$2:$M$26,"Not Found",0)</f>
        <v>1520</v>
      </c>
      <c r="G119" s="24" t="s">
        <v>55</v>
      </c>
    </row>
    <row r="120" spans="2:7" ht="23.25" customHeight="1">
      <c r="B120" s="15">
        <v>37</v>
      </c>
      <c r="C120" s="15">
        <v>3</v>
      </c>
      <c r="D120" s="23">
        <v>6</v>
      </c>
      <c r="E120" s="5" cm="1">
        <f t="array" ref="E120">_xlfn.XLOOKUP(G120,_xlfn.ANCHORARRAY('Results by Country'!$A$2),'Results by Country'!$M$2:$M$26,"Not Found",0)</f>
        <v>1231</v>
      </c>
      <c r="G120" s="24" t="s">
        <v>69</v>
      </c>
    </row>
    <row r="121" spans="2:7" ht="23.25" customHeight="1">
      <c r="B121" s="15">
        <v>38</v>
      </c>
      <c r="C121" s="15">
        <v>3</v>
      </c>
      <c r="D121" s="23">
        <v>6</v>
      </c>
      <c r="E121" s="5" cm="1">
        <f t="array" ref="E121">_xlfn.XLOOKUP(G121,_xlfn.ANCHORARRAY('Results by Country'!$A$2),'Results by Country'!$M$2:$M$26,"Not Found",0)</f>
        <v>1327</v>
      </c>
      <c r="G121" s="24" t="s">
        <v>54</v>
      </c>
    </row>
    <row r="122" spans="2:7" ht="23.25" customHeight="1">
      <c r="B122" s="15">
        <v>39</v>
      </c>
      <c r="C122" s="15">
        <v>3</v>
      </c>
      <c r="D122" s="23">
        <v>6</v>
      </c>
      <c r="E122" s="5" t="str" cm="1">
        <f t="array" ref="E122">_xlfn.XLOOKUP(G122,_xlfn.ANCHORARRAY('Results by Country'!$A$2),'Results by Country'!$M$2:$M$26,"Not Found",0)</f>
        <v>Not Found</v>
      </c>
      <c r="G122" s="24" t="s">
        <v>142</v>
      </c>
    </row>
    <row r="123" spans="2:7" ht="23.25" customHeight="1">
      <c r="B123" s="15">
        <v>40</v>
      </c>
      <c r="C123" s="15">
        <v>3</v>
      </c>
      <c r="D123" s="23">
        <v>6</v>
      </c>
      <c r="E123" s="5" cm="1">
        <f t="array" ref="E123">_xlfn.XLOOKUP(G123,_xlfn.ANCHORARRAY('Results by Country'!$A$2),'Results by Country'!$M$2:$M$26,"Not Found",0)</f>
        <v>1091</v>
      </c>
      <c r="G123" s="24" t="s">
        <v>75</v>
      </c>
    </row>
    <row r="124" spans="2:7" ht="23.25" customHeight="1">
      <c r="B124" s="15">
        <v>41</v>
      </c>
      <c r="C124" s="15">
        <v>3</v>
      </c>
      <c r="D124" s="23">
        <v>6</v>
      </c>
      <c r="E124" s="5" cm="1">
        <f t="array" ref="E124">_xlfn.XLOOKUP(G124,_xlfn.ANCHORARRAY('Results by Country'!$A$2),'Results by Country'!$M$2:$M$26,"Not Found",0)</f>
        <v>1772</v>
      </c>
      <c r="G124" s="24" t="s">
        <v>57</v>
      </c>
    </row>
    <row r="125" spans="2:7" ht="23.25" customHeight="1">
      <c r="B125" s="15">
        <v>42</v>
      </c>
      <c r="C125" s="15">
        <v>3</v>
      </c>
      <c r="D125" s="23">
        <v>6</v>
      </c>
      <c r="E125" s="5" cm="1">
        <f t="array" ref="E125">_xlfn.XLOOKUP(G125,_xlfn.ANCHORARRAY('Results by Country'!$A$2),'Results by Country'!$M$2:$M$26,"Not Found",0)</f>
        <v>1071</v>
      </c>
      <c r="G125" s="24" t="s">
        <v>66</v>
      </c>
    </row>
    <row r="126" spans="2:7" ht="23.25" customHeight="1">
      <c r="B126" s="15">
        <v>43</v>
      </c>
      <c r="C126" s="15">
        <v>3</v>
      </c>
      <c r="D126" s="23">
        <v>6</v>
      </c>
      <c r="E126" s="5" cm="1">
        <f t="array" ref="E126">_xlfn.XLOOKUP(G126,_xlfn.ANCHORARRAY('Results by Country'!$A$2),'Results by Country'!$M$2:$M$26,"Not Found",0)</f>
        <v>1300</v>
      </c>
      <c r="G126" s="24" t="s">
        <v>61</v>
      </c>
    </row>
    <row r="127" spans="2:7" ht="23.25" customHeight="1">
      <c r="B127" s="15">
        <v>44</v>
      </c>
      <c r="C127" s="15">
        <v>3</v>
      </c>
      <c r="D127" s="23">
        <v>6</v>
      </c>
      <c r="E127" s="5" cm="1">
        <f t="array" ref="E127">_xlfn.XLOOKUP(G127,_xlfn.ANCHORARRAY('Results by Country'!$A$2),'Results by Country'!$M$2:$M$26,"Not Found",0)</f>
        <v>1710</v>
      </c>
      <c r="G127" s="24" t="s">
        <v>73</v>
      </c>
    </row>
    <row r="128" spans="2:7" ht="23.25" customHeight="1">
      <c r="B128" s="15">
        <v>45</v>
      </c>
      <c r="C128" s="15">
        <v>3</v>
      </c>
      <c r="D128" s="23">
        <v>6</v>
      </c>
      <c r="E128" s="5" cm="1">
        <f t="array" ref="E128">_xlfn.XLOOKUP(G128,_xlfn.ANCHORARRAY('Results by Country'!$A$2),'Results by Country'!$M$2:$M$26,"Not Found",0)</f>
        <v>1076</v>
      </c>
      <c r="G128" s="24" t="s">
        <v>64</v>
      </c>
    </row>
    <row r="129" spans="2:15" ht="23.25" customHeight="1">
      <c r="B129" s="15">
        <v>46</v>
      </c>
      <c r="C129" s="15">
        <v>3</v>
      </c>
      <c r="D129" s="23">
        <v>6</v>
      </c>
      <c r="E129" s="5" cm="1">
        <f t="array" ref="E129">_xlfn.XLOOKUP(G129,_xlfn.ANCHORARRAY('Results by Country'!$A$2),'Results by Country'!$M$2:$M$26,"Not Found",0)</f>
        <v>1338</v>
      </c>
      <c r="G129" s="24" t="s">
        <v>68</v>
      </c>
    </row>
    <row r="130" spans="2:15" ht="23.25" customHeight="1">
      <c r="B130" s="15">
        <v>47</v>
      </c>
      <c r="C130" s="15">
        <v>3</v>
      </c>
      <c r="D130" s="23">
        <v>6</v>
      </c>
      <c r="E130" s="5" cm="1">
        <f t="array" ref="E130">_xlfn.XLOOKUP(G130,_xlfn.ANCHORARRAY('Results by Country'!$A$2),'Results by Country'!$M$2:$M$26,"Not Found",0)</f>
        <v>1157</v>
      </c>
      <c r="G130" s="24" t="s">
        <v>59</v>
      </c>
    </row>
    <row r="131" spans="2:15" ht="23.25" customHeight="1">
      <c r="B131" s="15">
        <v>48</v>
      </c>
      <c r="C131" s="15">
        <v>3</v>
      </c>
      <c r="D131" s="23">
        <v>6</v>
      </c>
      <c r="E131" s="5" cm="1">
        <f t="array" ref="E131">_xlfn.XLOOKUP(G131,_xlfn.ANCHORARRAY('Results by Country'!$A$2),'Results by Country'!$M$2:$M$26,"Not Found",0)</f>
        <v>1156</v>
      </c>
      <c r="G131" s="24" t="s">
        <v>74</v>
      </c>
    </row>
    <row r="132" spans="2:15" ht="23.25" customHeight="1">
      <c r="B132" s="15">
        <v>49</v>
      </c>
      <c r="C132" s="15">
        <v>3</v>
      </c>
      <c r="D132" s="23">
        <v>6</v>
      </c>
      <c r="E132" s="5" cm="1">
        <f t="array" ref="E132">_xlfn.XLOOKUP(G132,_xlfn.ANCHORARRAY('Results by Country'!$A$2),'Results by Country'!$M$2:$M$26,"Not Found",0)</f>
        <v>1246</v>
      </c>
      <c r="G132" s="24" t="s">
        <v>67</v>
      </c>
    </row>
    <row r="133" spans="2:15" ht="23.25" customHeight="1">
      <c r="B133" s="15">
        <v>50</v>
      </c>
      <c r="C133" s="15">
        <v>3</v>
      </c>
      <c r="D133" s="23">
        <v>6</v>
      </c>
      <c r="E133" s="5" cm="1">
        <f t="array" ref="E133">_xlfn.XLOOKUP(G133,_xlfn.ANCHORARRAY('Results by Country'!$A$2),'Results by Country'!$M$2:$M$26,"Not Found",0)</f>
        <v>1421</v>
      </c>
      <c r="G133" s="24" t="s">
        <v>62</v>
      </c>
    </row>
    <row r="134" spans="2:15">
      <c r="B134" s="7"/>
      <c r="C134" s="7"/>
      <c r="D134" s="7"/>
      <c r="E134" s="30"/>
      <c r="G134" s="32"/>
      <c r="J134" s="32"/>
    </row>
    <row r="135" spans="2:15" ht="31.2">
      <c r="B135" s="15" t="s">
        <v>26</v>
      </c>
      <c r="C135" s="15">
        <f>C133</f>
        <v>3</v>
      </c>
      <c r="D135" s="23">
        <v>0</v>
      </c>
      <c r="E135" s="42" t="str">
        <f>_xlfn.TEXTJOIN(";",FALSE,E114:E133)</f>
        <v>1675;1056;1295;1826;1485;1520;1231;1327;Not Found;1091;1772;1071;1300;1710;1076;1338;1157;1156;1246;1421</v>
      </c>
      <c r="G135" s="32"/>
      <c r="J135" s="32"/>
    </row>
    <row r="136" spans="2:15" ht="15" thickBot="1">
      <c r="B136" s="7"/>
      <c r="C136" s="7"/>
      <c r="D136" s="7"/>
      <c r="E136" s="30"/>
      <c r="G136" s="32"/>
      <c r="H136" s="32"/>
      <c r="J136" s="32"/>
    </row>
    <row r="137" spans="2:15" ht="25.8" thickBot="1">
      <c r="B137" s="3" t="s">
        <v>143</v>
      </c>
      <c r="C137" s="4" t="s">
        <v>12</v>
      </c>
      <c r="D137" s="7"/>
      <c r="E137" s="30"/>
      <c r="G137" s="32"/>
      <c r="H137" s="32"/>
      <c r="I137" s="7"/>
      <c r="J137" s="7"/>
      <c r="K137" s="16"/>
      <c r="L137" s="17"/>
      <c r="M137" s="8"/>
      <c r="N137" s="16"/>
      <c r="O137" s="16"/>
    </row>
    <row r="138" spans="2:15" ht="25.2">
      <c r="B138" s="7"/>
      <c r="C138" s="7"/>
      <c r="D138" s="7"/>
      <c r="E138" s="30"/>
      <c r="G138" s="32"/>
      <c r="H138" s="32"/>
      <c r="I138" s="16"/>
      <c r="J138" s="16"/>
      <c r="K138" s="16"/>
      <c r="L138" s="17"/>
      <c r="M138" s="8"/>
      <c r="N138" s="16"/>
      <c r="O138" s="16"/>
    </row>
    <row r="139" spans="2:15" ht="25.2">
      <c r="B139" s="7"/>
      <c r="C139" s="7" t="s">
        <v>145</v>
      </c>
      <c r="D139" s="7"/>
      <c r="E139" s="30"/>
      <c r="G139" s="32"/>
      <c r="H139" s="32"/>
      <c r="I139" s="16"/>
      <c r="J139" s="16"/>
      <c r="K139" s="16"/>
      <c r="L139" s="17"/>
      <c r="M139" s="8"/>
      <c r="N139" s="16"/>
      <c r="O139" s="16"/>
    </row>
    <row r="140" spans="2:15" ht="25.2">
      <c r="C140" s="18"/>
      <c r="D140" s="16"/>
      <c r="E140" s="17"/>
      <c r="G140" s="16"/>
      <c r="H140" s="16"/>
      <c r="I140" s="16"/>
      <c r="J140" s="16"/>
      <c r="K140" s="16"/>
      <c r="L140" s="17"/>
      <c r="M140" s="8"/>
      <c r="N140" s="16"/>
      <c r="O140" s="16"/>
    </row>
    <row r="141" spans="2:15" ht="31.2">
      <c r="C141" s="15" t="s">
        <v>144</v>
      </c>
      <c r="D141" s="23">
        <v>100</v>
      </c>
      <c r="E141" s="5" t="str">
        <f>_xlfn.XLOOKUP(MAX('Results by Player'!$D$2:$D$601),'Results by Player'!$D$2:$D$601,'Results by Player'!$A$2:$A$601)</f>
        <v>Olivia Tremblay</v>
      </c>
      <c r="G141" s="16"/>
      <c r="H141" s="16"/>
      <c r="I141" s="16"/>
      <c r="J141" s="16"/>
      <c r="K141" s="16"/>
      <c r="L141" s="17"/>
      <c r="M141" s="8"/>
      <c r="N141" s="16"/>
      <c r="O141" s="16"/>
    </row>
    <row r="142" spans="2:15" ht="25.8" thickBot="1">
      <c r="B142" s="7"/>
      <c r="G142" s="16"/>
      <c r="H142" s="16"/>
      <c r="I142" s="16"/>
      <c r="J142" s="16"/>
      <c r="K142" s="16"/>
      <c r="L142" s="17"/>
      <c r="M142" s="8"/>
      <c r="N142" s="16"/>
      <c r="O142" s="16"/>
    </row>
    <row r="143" spans="2:15" ht="24.75" customHeight="1" thickBot="1">
      <c r="B143" s="3" t="s">
        <v>14</v>
      </c>
      <c r="C143" s="4" t="s">
        <v>15</v>
      </c>
      <c r="D143" s="7"/>
      <c r="E143" s="30"/>
      <c r="G143" s="32"/>
      <c r="H143" s="32"/>
      <c r="I143" s="16"/>
    </row>
    <row r="144" spans="2:15" ht="15" customHeight="1">
      <c r="B144" s="18"/>
      <c r="C144" s="7"/>
      <c r="D144" s="7"/>
      <c r="E144" s="30"/>
      <c r="G144" s="7"/>
      <c r="H144" s="7"/>
      <c r="I144" s="16"/>
    </row>
    <row r="145" spans="2:8" ht="15" customHeight="1">
      <c r="B145" s="18" t="s">
        <v>152</v>
      </c>
      <c r="C145" s="7"/>
      <c r="D145" s="7"/>
      <c r="E145" s="30"/>
      <c r="G145" s="7"/>
      <c r="H145" s="7"/>
    </row>
    <row r="146" spans="2:8" ht="15" customHeight="1">
      <c r="B146" s="18"/>
      <c r="C146" s="7"/>
      <c r="D146" s="7"/>
      <c r="E146" s="30"/>
      <c r="G146" s="7"/>
      <c r="H146" s="7"/>
    </row>
    <row r="147" spans="2:8" ht="15" customHeight="1">
      <c r="B147" s="28" t="s">
        <v>222</v>
      </c>
      <c r="C147" s="7"/>
      <c r="D147" s="7"/>
      <c r="E147" s="30"/>
      <c r="G147" s="7"/>
      <c r="H147" s="7"/>
    </row>
    <row r="148" spans="2:8" ht="15" customHeight="1">
      <c r="B148" s="18"/>
      <c r="C148" s="6"/>
      <c r="D148" s="6"/>
      <c r="E148" s="12"/>
    </row>
    <row r="149" spans="2:8" ht="15" customHeight="1">
      <c r="B149" s="28" t="s">
        <v>149</v>
      </c>
      <c r="C149" s="6"/>
      <c r="D149" s="6"/>
      <c r="E149" s="12"/>
    </row>
    <row r="150" spans="2:8" ht="15" customHeight="1">
      <c r="B150" s="28" t="s">
        <v>150</v>
      </c>
      <c r="C150" s="6"/>
      <c r="D150" s="6"/>
      <c r="E150" s="12"/>
    </row>
    <row r="151" spans="2:8" ht="15" customHeight="1">
      <c r="B151" s="28"/>
      <c r="C151" s="6"/>
      <c r="D151" s="6"/>
      <c r="E151" s="12"/>
    </row>
    <row r="152" spans="2:8" ht="15" customHeight="1">
      <c r="B152" s="28" t="s">
        <v>223</v>
      </c>
      <c r="C152" s="6"/>
      <c r="D152" s="6"/>
      <c r="E152" s="12"/>
    </row>
    <row r="153" spans="2:8" ht="15" customHeight="1">
      <c r="B153" s="28" t="s">
        <v>151</v>
      </c>
      <c r="C153" s="6"/>
      <c r="D153" s="6"/>
      <c r="E153" s="12"/>
    </row>
    <row r="154" spans="2:8" ht="15" customHeight="1">
      <c r="B154" s="18"/>
      <c r="C154" s="6"/>
      <c r="D154" s="6"/>
      <c r="E154" s="12"/>
    </row>
    <row r="155" spans="2:8" ht="15" customHeight="1">
      <c r="B155" s="18"/>
      <c r="C155" s="6"/>
      <c r="D155" s="6"/>
      <c r="E155" s="12"/>
    </row>
    <row r="156" spans="2:8" ht="15" customHeight="1">
      <c r="B156" s="18"/>
      <c r="C156" s="6"/>
      <c r="D156" s="6"/>
      <c r="E156" s="12"/>
    </row>
    <row r="157" spans="2:8" ht="15" customHeight="1">
      <c r="B157" s="18"/>
      <c r="C157" s="6"/>
      <c r="D157" s="6"/>
      <c r="E157" s="12"/>
    </row>
    <row r="158" spans="2:8" ht="15" customHeight="1">
      <c r="B158" s="18"/>
      <c r="C158" s="6"/>
      <c r="D158" s="6"/>
      <c r="E158" s="12"/>
    </row>
    <row r="159" spans="2:8" ht="15" customHeight="1">
      <c r="B159" s="18"/>
      <c r="C159" s="6"/>
      <c r="D159" s="6"/>
      <c r="E159" s="12"/>
    </row>
    <row r="160" spans="2:8" ht="15" customHeight="1">
      <c r="B160" s="18"/>
      <c r="C160" s="6"/>
      <c r="D160" s="6"/>
      <c r="E160" s="12"/>
    </row>
    <row r="161" spans="2:10" ht="15" customHeight="1">
      <c r="B161" s="18"/>
      <c r="C161" s="6"/>
      <c r="D161" s="6"/>
      <c r="E161" s="12"/>
    </row>
    <row r="162" spans="2:10" ht="15" customHeight="1">
      <c r="B162" s="18"/>
      <c r="C162" s="6"/>
      <c r="D162" s="6"/>
      <c r="E162" s="12"/>
    </row>
    <row r="163" spans="2:10" ht="15" customHeight="1">
      <c r="B163" s="18"/>
      <c r="C163" s="6"/>
      <c r="D163" s="6"/>
      <c r="E163" s="12"/>
    </row>
    <row r="164" spans="2:10" ht="15" customHeight="1">
      <c r="B164" s="36" t="s">
        <v>158</v>
      </c>
      <c r="C164" s="46" t="s">
        <v>163</v>
      </c>
      <c r="D164" s="46"/>
      <c r="E164" s="47">
        <v>34</v>
      </c>
    </row>
    <row r="165" spans="2:10" ht="15" customHeight="1">
      <c r="B165" s="18"/>
      <c r="C165" s="46" cm="1">
        <f t="array" aca="1" ref="C165" ca="1">INDIRECT("e164")</f>
        <v>34</v>
      </c>
      <c r="D165" s="46"/>
      <c r="E165" s="12"/>
    </row>
    <row r="166" spans="2:10" ht="15" customHeight="1">
      <c r="B166" s="18" t="s">
        <v>153</v>
      </c>
      <c r="C166" s="6"/>
      <c r="D166" s="6"/>
      <c r="E166" s="12"/>
    </row>
    <row r="167" spans="2:10" ht="15" customHeight="1" thickBot="1">
      <c r="B167" s="18"/>
      <c r="C167" s="7"/>
      <c r="D167" s="7"/>
      <c r="E167" s="30"/>
      <c r="G167" s="21"/>
    </row>
    <row r="168" spans="2:10" ht="25.2" customHeight="1" thickBot="1">
      <c r="B168" s="1" t="s">
        <v>2</v>
      </c>
      <c r="C168" s="1" t="s">
        <v>7</v>
      </c>
      <c r="D168" s="1" t="s">
        <v>3</v>
      </c>
      <c r="E168" s="1" t="s">
        <v>4</v>
      </c>
      <c r="G168" s="1" t="s">
        <v>27</v>
      </c>
      <c r="H168" s="1" t="s">
        <v>38</v>
      </c>
    </row>
    <row r="169" spans="2:10">
      <c r="B169" s="6"/>
      <c r="C169" s="6"/>
      <c r="D169" s="6"/>
    </row>
    <row r="170" spans="2:10" ht="23.4" customHeight="1">
      <c r="B170" s="15" t="s">
        <v>16</v>
      </c>
      <c r="C170" s="15">
        <v>4</v>
      </c>
      <c r="D170" s="23">
        <v>0</v>
      </c>
      <c r="E170" s="5">
        <v>1182</v>
      </c>
      <c r="G170" s="24" t="s">
        <v>73</v>
      </c>
      <c r="H170" s="24" t="s">
        <v>30</v>
      </c>
    </row>
    <row r="171" spans="2:10" ht="23.4" customHeight="1">
      <c r="B171" s="6"/>
      <c r="C171" s="6"/>
      <c r="D171" s="6"/>
      <c r="E171" s="22" cm="1">
        <f t="array" aca="1" ref="E171" ca="1">_xlfn.XLOOKUP(G171,_doc,INDIRECT(H171))</f>
        <v>1182</v>
      </c>
      <c r="G171" s="24" t="s">
        <v>73</v>
      </c>
      <c r="H171" s="24" t="s">
        <v>30</v>
      </c>
      <c r="J171" s="6" cm="1">
        <f t="array" aca="1" ref="J171" ca="1">_xlfn.XLOOKUP(G171,_doc,INDIRECT(H171))</f>
        <v>1182</v>
      </c>
    </row>
    <row r="172" spans="2:10" ht="23.25" customHeight="1">
      <c r="B172" s="15">
        <v>51</v>
      </c>
      <c r="C172" s="15">
        <v>4</v>
      </c>
      <c r="D172" s="23">
        <v>7</v>
      </c>
      <c r="E172" s="5" cm="1">
        <f t="array" aca="1" ref="E172" ca="1">_xlfn.XLOOKUP(G172,_doc,INDIRECT(H172))</f>
        <v>1428</v>
      </c>
      <c r="G172" s="24" t="s">
        <v>66</v>
      </c>
      <c r="H172" s="24" t="s">
        <v>29</v>
      </c>
    </row>
    <row r="173" spans="2:10" ht="23.25" customHeight="1">
      <c r="B173" s="15">
        <v>52</v>
      </c>
      <c r="C173" s="15">
        <v>4</v>
      </c>
      <c r="D173" s="23">
        <v>7</v>
      </c>
      <c r="E173" s="5" cm="1">
        <f t="array" aca="1" ref="E173" ca="1">_xlfn.XLOOKUP(G173,_doc,INDIRECT(H173))</f>
        <v>1107</v>
      </c>
      <c r="G173" s="24" t="s">
        <v>75</v>
      </c>
      <c r="H173" s="24" t="s">
        <v>29</v>
      </c>
    </row>
    <row r="174" spans="2:10" ht="23.25" customHeight="1">
      <c r="B174" s="15">
        <v>53</v>
      </c>
      <c r="C174" s="15">
        <v>4</v>
      </c>
      <c r="D174" s="23">
        <v>7</v>
      </c>
      <c r="E174" s="5" cm="1">
        <f t="array" aca="1" ref="E174" ca="1">_xlfn.XLOOKUP(G174,_doc,INDIRECT(H174))</f>
        <v>1539</v>
      </c>
      <c r="G174" s="24" t="s">
        <v>67</v>
      </c>
      <c r="H174" s="24" t="s">
        <v>37</v>
      </c>
    </row>
    <row r="175" spans="2:10" ht="23.25" customHeight="1">
      <c r="B175" s="15">
        <v>54</v>
      </c>
      <c r="C175" s="15">
        <v>4</v>
      </c>
      <c r="D175" s="23">
        <v>7</v>
      </c>
      <c r="E175" s="5" cm="1">
        <f t="array" aca="1" ref="E175" ca="1">_xlfn.XLOOKUP(G175,_doc,INDIRECT(H175))</f>
        <v>710</v>
      </c>
      <c r="G175" s="24" t="s">
        <v>71</v>
      </c>
      <c r="H175" s="24" t="s">
        <v>31</v>
      </c>
    </row>
    <row r="176" spans="2:10" ht="23.25" customHeight="1">
      <c r="B176" s="15">
        <v>55</v>
      </c>
      <c r="C176" s="15">
        <v>4</v>
      </c>
      <c r="D176" s="23">
        <v>7</v>
      </c>
      <c r="E176" s="5" cm="1">
        <f t="array" aca="1" ref="E176" ca="1">_xlfn.XLOOKUP(G176,_doc,INDIRECT(H176))</f>
        <v>1308</v>
      </c>
      <c r="G176" s="24" t="s">
        <v>75</v>
      </c>
      <c r="H176" s="24" t="s">
        <v>35</v>
      </c>
    </row>
    <row r="177" spans="2:8" ht="23.25" customHeight="1">
      <c r="B177" s="15">
        <v>56</v>
      </c>
      <c r="C177" s="15">
        <v>4</v>
      </c>
      <c r="D177" s="23">
        <v>7</v>
      </c>
      <c r="E177" s="5" cm="1">
        <f t="array" aca="1" ref="E177" ca="1">_xlfn.XLOOKUP(G177,_doc,INDIRECT(H177))</f>
        <v>1452</v>
      </c>
      <c r="G177" s="24" t="s">
        <v>74</v>
      </c>
      <c r="H177" s="24" t="s">
        <v>34</v>
      </c>
    </row>
    <row r="178" spans="2:8" ht="23.25" customHeight="1">
      <c r="B178" s="15">
        <v>57</v>
      </c>
      <c r="C178" s="15">
        <v>4</v>
      </c>
      <c r="D178" s="23">
        <v>7</v>
      </c>
      <c r="E178" s="5" cm="1">
        <f t="array" aca="1" ref="E178" ca="1">_xlfn.XLOOKUP(G178,_doc,INDIRECT(H178))</f>
        <v>1703</v>
      </c>
      <c r="G178" s="24" t="s">
        <v>68</v>
      </c>
      <c r="H178" s="24" t="s">
        <v>36</v>
      </c>
    </row>
    <row r="179" spans="2:8" ht="23.25" customHeight="1">
      <c r="B179" s="15">
        <v>58</v>
      </c>
      <c r="C179" s="15">
        <v>4</v>
      </c>
      <c r="D179" s="23">
        <v>7</v>
      </c>
      <c r="E179" s="5" cm="1">
        <f t="array" aca="1" ref="E179" ca="1">_xlfn.XLOOKUP(G179,_doc,INDIRECT(H179))</f>
        <v>641</v>
      </c>
      <c r="G179" s="24" t="s">
        <v>64</v>
      </c>
      <c r="H179" s="24" t="s">
        <v>30</v>
      </c>
    </row>
    <row r="180" spans="2:8" ht="23.25" customHeight="1">
      <c r="B180" s="15">
        <v>59</v>
      </c>
      <c r="C180" s="15">
        <v>4</v>
      </c>
      <c r="D180" s="23">
        <v>7</v>
      </c>
      <c r="E180" s="5" cm="1">
        <f t="array" aca="1" ref="E180" ca="1">_xlfn.XLOOKUP(G180,_doc,INDIRECT(H180))</f>
        <v>1212</v>
      </c>
      <c r="G180" s="24" t="s">
        <v>58</v>
      </c>
      <c r="H180" s="24" t="s">
        <v>32</v>
      </c>
    </row>
    <row r="181" spans="2:8" ht="23.25" customHeight="1">
      <c r="B181" s="15">
        <v>60</v>
      </c>
      <c r="C181" s="15">
        <v>4</v>
      </c>
      <c r="D181" s="23">
        <v>7</v>
      </c>
      <c r="E181" s="5" cm="1">
        <f t="array" aca="1" ref="E181" ca="1">_xlfn.XLOOKUP(G181,_doc,INDIRECT(H181))</f>
        <v>1230</v>
      </c>
      <c r="G181" s="24" t="s">
        <v>56</v>
      </c>
      <c r="H181" s="24" t="s">
        <v>30</v>
      </c>
    </row>
    <row r="182" spans="2:8" ht="23.25" customHeight="1">
      <c r="B182" s="15">
        <v>61</v>
      </c>
      <c r="C182" s="15">
        <v>4</v>
      </c>
      <c r="D182" s="23">
        <v>7</v>
      </c>
      <c r="E182" s="5" cm="1">
        <f t="array" aca="1" ref="E182" ca="1">_xlfn.XLOOKUP(G182,_doc,INDIRECT(H182))</f>
        <v>1912</v>
      </c>
      <c r="G182" s="24" t="s">
        <v>66</v>
      </c>
      <c r="H182" s="24" t="s">
        <v>32</v>
      </c>
    </row>
    <row r="183" spans="2:8" ht="23.25" customHeight="1">
      <c r="B183" s="15">
        <v>62</v>
      </c>
      <c r="C183" s="15">
        <v>4</v>
      </c>
      <c r="D183" s="23">
        <v>7</v>
      </c>
      <c r="E183" s="5" cm="1">
        <f t="array" aca="1" ref="E183" ca="1">_xlfn.XLOOKUP(G183,_doc,INDIRECT(H183))</f>
        <v>734</v>
      </c>
      <c r="G183" s="24" t="s">
        <v>66</v>
      </c>
      <c r="H183" s="24" t="s">
        <v>34</v>
      </c>
    </row>
    <row r="184" spans="2:8" ht="23.25" customHeight="1">
      <c r="B184" s="15">
        <v>63</v>
      </c>
      <c r="C184" s="15">
        <v>4</v>
      </c>
      <c r="D184" s="23">
        <v>7</v>
      </c>
      <c r="E184" s="5" cm="1">
        <f t="array" aca="1" ref="E184" ca="1">_xlfn.XLOOKUP(G184,_doc,INDIRECT(H184))</f>
        <v>1165</v>
      </c>
      <c r="G184" s="24" t="s">
        <v>74</v>
      </c>
      <c r="H184" s="24" t="s">
        <v>32</v>
      </c>
    </row>
    <row r="185" spans="2:8" ht="23.25" customHeight="1">
      <c r="B185" s="15">
        <v>64</v>
      </c>
      <c r="C185" s="15">
        <v>4</v>
      </c>
      <c r="D185" s="23">
        <v>7</v>
      </c>
      <c r="E185" s="5" cm="1">
        <f t="array" aca="1" ref="E185" ca="1">_xlfn.XLOOKUP(G185,_doc,INDIRECT(H185))</f>
        <v>1738</v>
      </c>
      <c r="G185" s="24" t="s">
        <v>52</v>
      </c>
      <c r="H185" s="24" t="s">
        <v>40</v>
      </c>
    </row>
    <row r="186" spans="2:8" ht="23.25" customHeight="1">
      <c r="B186" s="15">
        <v>65</v>
      </c>
      <c r="C186" s="15">
        <v>4</v>
      </c>
      <c r="D186" s="23">
        <v>7</v>
      </c>
      <c r="E186" s="5" cm="1">
        <f t="array" aca="1" ref="E186" ca="1">_xlfn.XLOOKUP(G186,_doc,INDIRECT(H186))</f>
        <v>1478</v>
      </c>
      <c r="G186" s="24" t="s">
        <v>54</v>
      </c>
      <c r="H186" s="24" t="s">
        <v>40</v>
      </c>
    </row>
    <row r="187" spans="2:8" ht="23.25" customHeight="1">
      <c r="B187" s="15">
        <v>66</v>
      </c>
      <c r="C187" s="15">
        <v>4</v>
      </c>
      <c r="D187" s="23">
        <v>7</v>
      </c>
      <c r="E187" s="5" cm="1">
        <f t="array" aca="1" ref="E187" ca="1">_xlfn.XLOOKUP(G187,_doc,INDIRECT(H187))</f>
        <v>1709</v>
      </c>
      <c r="G187" s="24" t="s">
        <v>60</v>
      </c>
      <c r="H187" s="24" t="s">
        <v>29</v>
      </c>
    </row>
    <row r="188" spans="2:8" ht="23.25" customHeight="1">
      <c r="B188" s="15">
        <v>67</v>
      </c>
      <c r="C188" s="15">
        <v>4</v>
      </c>
      <c r="D188" s="23">
        <v>7</v>
      </c>
      <c r="E188" s="5" cm="1">
        <f t="array" aca="1" ref="E188" ca="1">_xlfn.XLOOKUP(G188,_doc,INDIRECT(H188))</f>
        <v>1530</v>
      </c>
      <c r="G188" s="24" t="s">
        <v>58</v>
      </c>
      <c r="H188" s="24" t="s">
        <v>39</v>
      </c>
    </row>
    <row r="189" spans="2:8" ht="23.25" customHeight="1">
      <c r="B189" s="15">
        <v>68</v>
      </c>
      <c r="C189" s="15">
        <v>4</v>
      </c>
      <c r="D189" s="23">
        <v>7</v>
      </c>
      <c r="E189" s="5" cm="1">
        <f t="array" aca="1" ref="E189" ca="1">_xlfn.XLOOKUP(G189,_doc,INDIRECT(H189))</f>
        <v>1461</v>
      </c>
      <c r="G189" s="24" t="s">
        <v>54</v>
      </c>
      <c r="H189" s="24" t="s">
        <v>39</v>
      </c>
    </row>
    <row r="190" spans="2:8" ht="23.25" customHeight="1">
      <c r="B190" s="15">
        <v>69</v>
      </c>
      <c r="C190" s="15">
        <v>4</v>
      </c>
      <c r="D190" s="23">
        <v>7</v>
      </c>
      <c r="E190" s="5" cm="1">
        <f t="array" aca="1" ref="E190" ca="1">_xlfn.XLOOKUP(G190,_doc,INDIRECT(H190))</f>
        <v>778</v>
      </c>
      <c r="G190" s="24" t="s">
        <v>58</v>
      </c>
      <c r="H190" s="24" t="s">
        <v>31</v>
      </c>
    </row>
    <row r="191" spans="2:8" ht="23.25" customHeight="1">
      <c r="B191" s="15">
        <v>70</v>
      </c>
      <c r="C191" s="15">
        <v>4</v>
      </c>
      <c r="D191" s="23">
        <v>7</v>
      </c>
      <c r="E191" s="5" cm="1">
        <f t="array" aca="1" ref="E191" ca="1">_xlfn.XLOOKUP(G191,_doc,INDIRECT(H191))</f>
        <v>1499</v>
      </c>
      <c r="G191" s="24" t="s">
        <v>64</v>
      </c>
      <c r="H191" s="24" t="s">
        <v>40</v>
      </c>
    </row>
    <row r="192" spans="2:8">
      <c r="B192" s="7"/>
      <c r="C192" s="7"/>
      <c r="D192" s="7"/>
      <c r="E192" s="30"/>
    </row>
    <row r="193" spans="1:11" ht="31.2">
      <c r="B193" s="15" t="s">
        <v>26</v>
      </c>
      <c r="C193" s="15">
        <f>C191</f>
        <v>4</v>
      </c>
      <c r="D193" s="23">
        <v>0</v>
      </c>
      <c r="E193" s="42" t="str">
        <f ca="1">_xlfn.TEXTJOIN(";",FALSE,E172:E191)</f>
        <v>1428;1107;1539;710;1308;1452;1703;641;1212;1230;1912;734;1165;1738;1478;1709;1530;1461;778;1499</v>
      </c>
    </row>
    <row r="194" spans="1:11" ht="15" thickBot="1">
      <c r="B194" s="7"/>
      <c r="C194" s="7"/>
      <c r="D194" s="7"/>
      <c r="E194" s="30"/>
      <c r="G194" s="32"/>
      <c r="H194" s="32"/>
    </row>
    <row r="195" spans="1:11" ht="24.75" customHeight="1" thickBot="1">
      <c r="B195" s="3" t="s">
        <v>17</v>
      </c>
      <c r="C195" s="4" t="s">
        <v>15</v>
      </c>
      <c r="D195" s="7"/>
      <c r="E195" s="30"/>
      <c r="I195" s="7"/>
      <c r="J195" s="32"/>
      <c r="K195" s="32"/>
    </row>
    <row r="196" spans="1:11" ht="15" customHeight="1">
      <c r="C196" s="7"/>
      <c r="D196" s="7"/>
      <c r="E196" s="30"/>
      <c r="J196" s="32"/>
      <c r="K196" s="32"/>
    </row>
    <row r="197" spans="1:11" ht="15" customHeight="1">
      <c r="A197" s="7"/>
      <c r="B197" s="18" t="s">
        <v>148</v>
      </c>
      <c r="C197" s="7"/>
      <c r="D197" s="7"/>
      <c r="E197" s="32"/>
      <c r="J197" s="32"/>
      <c r="K197" s="32"/>
    </row>
    <row r="198" spans="1:11" ht="15" customHeight="1">
      <c r="A198" s="7"/>
      <c r="B198" s="18"/>
      <c r="C198" s="7"/>
      <c r="D198" s="7"/>
      <c r="E198" s="32"/>
      <c r="J198" s="32"/>
      <c r="K198" s="32"/>
    </row>
    <row r="199" spans="1:11" ht="15" customHeight="1">
      <c r="A199" s="7"/>
      <c r="B199" s="45" t="s">
        <v>155</v>
      </c>
      <c r="D199" s="7"/>
      <c r="E199" s="32"/>
      <c r="J199" s="32"/>
      <c r="K199" s="32"/>
    </row>
    <row r="200" spans="1:11" ht="15" customHeight="1">
      <c r="A200" s="7"/>
      <c r="B200" t="s">
        <v>157</v>
      </c>
      <c r="C200" s="7"/>
      <c r="D200" s="7"/>
      <c r="E200" s="32"/>
      <c r="J200" s="32"/>
      <c r="K200" s="32"/>
    </row>
    <row r="201" spans="1:11" ht="15" customHeight="1">
      <c r="A201" s="7"/>
      <c r="D201" s="7"/>
      <c r="E201" s="32"/>
      <c r="J201" s="32"/>
      <c r="K201" s="32"/>
    </row>
    <row r="202" spans="1:11" ht="15" customHeight="1">
      <c r="A202" s="7"/>
      <c r="B202" s="19" t="s">
        <v>159</v>
      </c>
      <c r="C202" s="6"/>
      <c r="D202" s="7"/>
      <c r="E202" s="32"/>
      <c r="G202" s="7"/>
      <c r="H202" s="7"/>
      <c r="I202" s="7"/>
      <c r="J202" s="32"/>
      <c r="K202" s="32"/>
    </row>
    <row r="203" spans="1:11" ht="15" customHeight="1">
      <c r="B203" s="28" t="s">
        <v>224</v>
      </c>
      <c r="C203" s="6"/>
      <c r="D203" s="33"/>
      <c r="E203" s="34"/>
      <c r="G203" s="33"/>
      <c r="H203" s="33"/>
      <c r="I203" s="33"/>
      <c r="J203" s="33"/>
    </row>
    <row r="204" spans="1:11" ht="15" customHeight="1">
      <c r="B204" s="18"/>
      <c r="C204" s="6"/>
      <c r="D204" s="33"/>
      <c r="E204" s="34"/>
      <c r="G204" s="33"/>
      <c r="H204" s="33"/>
      <c r="I204" s="33"/>
      <c r="J204" s="33"/>
    </row>
    <row r="205" spans="1:11" ht="15" customHeight="1">
      <c r="B205" s="18"/>
      <c r="C205" s="6"/>
      <c r="D205" s="6"/>
      <c r="E205" s="34"/>
      <c r="G205" s="33"/>
      <c r="H205" s="33"/>
      <c r="I205" s="33"/>
      <c r="J205" s="33"/>
    </row>
    <row r="206" spans="1:11" ht="15" customHeight="1">
      <c r="B206" s="18"/>
      <c r="C206" s="6"/>
      <c r="D206" s="33"/>
      <c r="E206" s="34"/>
      <c r="G206" s="33"/>
      <c r="H206" s="33"/>
      <c r="I206" s="33"/>
      <c r="J206" s="33"/>
    </row>
    <row r="207" spans="1:11" ht="15" customHeight="1" thickBot="1">
      <c r="B207" s="18"/>
      <c r="C207" s="7"/>
      <c r="D207" s="33"/>
      <c r="E207" s="34"/>
      <c r="G207" s="33"/>
      <c r="H207" s="33"/>
      <c r="I207" s="33"/>
      <c r="J207" s="33"/>
    </row>
    <row r="208" spans="1:11" ht="25.2" customHeight="1" thickBot="1">
      <c r="B208" s="1" t="s">
        <v>2</v>
      </c>
      <c r="C208" s="1" t="s">
        <v>7</v>
      </c>
      <c r="D208" s="1" t="s">
        <v>3</v>
      </c>
      <c r="E208" s="1" t="s">
        <v>4</v>
      </c>
      <c r="G208" s="1" t="s">
        <v>160</v>
      </c>
      <c r="H208" s="1" t="s">
        <v>161</v>
      </c>
      <c r="I208" s="1" t="s">
        <v>162</v>
      </c>
      <c r="J208" s="1" t="s">
        <v>25</v>
      </c>
      <c r="K208" s="20"/>
    </row>
    <row r="209" spans="2:11">
      <c r="B209" s="6"/>
      <c r="C209" s="6"/>
      <c r="D209" s="6"/>
      <c r="H209" s="35"/>
      <c r="J209" s="35"/>
      <c r="K209" s="20"/>
    </row>
    <row r="210" spans="2:11" ht="23.4" customHeight="1">
      <c r="B210" s="15" t="s">
        <v>18</v>
      </c>
      <c r="C210" s="15">
        <v>5</v>
      </c>
      <c r="D210" s="23">
        <v>0</v>
      </c>
      <c r="E210" s="5">
        <v>219</v>
      </c>
      <c r="G210" s="24" t="s">
        <v>28</v>
      </c>
      <c r="H210" s="24" t="s">
        <v>164</v>
      </c>
      <c r="I210" s="31" t="s">
        <v>28</v>
      </c>
      <c r="J210" s="24" t="s">
        <v>165</v>
      </c>
      <c r="K210" s="20"/>
    </row>
    <row r="211" spans="2:11" ht="23.4" customHeight="1">
      <c r="B211" s="6"/>
      <c r="C211" s="6"/>
      <c r="D211" s="6"/>
      <c r="E211" s="5">
        <f ca="1">COUNTIFS(INDIRECT(G211),H211,INDIRECT(I211),J211)</f>
        <v>219</v>
      </c>
      <c r="G211" s="6" t="s">
        <v>28</v>
      </c>
      <c r="H211" s="6" t="s">
        <v>164</v>
      </c>
      <c r="I211" s="25" t="s">
        <v>28</v>
      </c>
      <c r="J211" s="6" t="s">
        <v>165</v>
      </c>
      <c r="K211" s="20"/>
    </row>
    <row r="212" spans="2:11" ht="23.25" customHeight="1">
      <c r="B212" s="15">
        <v>71</v>
      </c>
      <c r="C212" s="15">
        <v>5</v>
      </c>
      <c r="D212" s="23">
        <v>8</v>
      </c>
      <c r="E212" s="5">
        <f ca="1">COUNTIFS(INDIRECT(G212),H212,INDIRECT(I212),J212)</f>
        <v>13</v>
      </c>
      <c r="G212" s="24" t="s">
        <v>28</v>
      </c>
      <c r="H212" s="24" t="s">
        <v>182</v>
      </c>
      <c r="I212" s="31" t="s">
        <v>27</v>
      </c>
      <c r="J212" s="24" t="s">
        <v>54</v>
      </c>
      <c r="K212" s="20"/>
    </row>
    <row r="213" spans="2:11" ht="23.25" customHeight="1">
      <c r="B213" s="15">
        <v>72</v>
      </c>
      <c r="C213" s="15">
        <v>5</v>
      </c>
      <c r="D213" s="23">
        <v>8</v>
      </c>
      <c r="E213" s="5">
        <f t="shared" ref="E213:E231" ca="1" si="0">COUNTIFS(INDIRECT(G213),H213,INDIRECT(I213),J213)</f>
        <v>12</v>
      </c>
      <c r="G213" s="24" t="s">
        <v>49</v>
      </c>
      <c r="H213" s="24" t="s">
        <v>95</v>
      </c>
      <c r="I213" s="24" t="s">
        <v>28</v>
      </c>
      <c r="J213" s="24" t="s">
        <v>169</v>
      </c>
      <c r="K213" s="20"/>
    </row>
    <row r="214" spans="2:11" ht="23.25" customHeight="1">
      <c r="B214" s="15">
        <v>73</v>
      </c>
      <c r="C214" s="15">
        <v>5</v>
      </c>
      <c r="D214" s="23">
        <v>8</v>
      </c>
      <c r="E214" s="5">
        <f t="shared" ca="1" si="0"/>
        <v>1</v>
      </c>
      <c r="G214" s="24" t="s">
        <v>38</v>
      </c>
      <c r="H214" s="24" t="s">
        <v>170</v>
      </c>
      <c r="I214" s="31" t="s">
        <v>49</v>
      </c>
      <c r="J214" s="24" t="s">
        <v>107</v>
      </c>
      <c r="K214" s="20"/>
    </row>
    <row r="215" spans="2:11" ht="23.25" customHeight="1">
      <c r="B215" s="15">
        <v>74</v>
      </c>
      <c r="C215" s="15">
        <v>5</v>
      </c>
      <c r="D215" s="23">
        <v>8</v>
      </c>
      <c r="E215" s="5">
        <f t="shared" ca="1" si="0"/>
        <v>7</v>
      </c>
      <c r="G215" s="24" t="s">
        <v>28</v>
      </c>
      <c r="H215" s="24" t="s">
        <v>171</v>
      </c>
      <c r="I215" s="31" t="s">
        <v>49</v>
      </c>
      <c r="J215" s="24" t="s">
        <v>102</v>
      </c>
      <c r="K215" s="20"/>
    </row>
    <row r="216" spans="2:11" ht="23.25" customHeight="1">
      <c r="B216" s="15">
        <v>75</v>
      </c>
      <c r="C216" s="15">
        <v>5</v>
      </c>
      <c r="D216" s="23">
        <v>8</v>
      </c>
      <c r="E216" s="5">
        <f t="shared" ca="1" si="0"/>
        <v>12</v>
      </c>
      <c r="G216" s="24" t="s">
        <v>28</v>
      </c>
      <c r="H216" s="24" t="s">
        <v>172</v>
      </c>
      <c r="I216" s="31" t="s">
        <v>49</v>
      </c>
      <c r="J216" s="24" t="s">
        <v>110</v>
      </c>
      <c r="K216" s="20"/>
    </row>
    <row r="217" spans="2:11" ht="23.25" customHeight="1">
      <c r="B217" s="15">
        <v>76</v>
      </c>
      <c r="C217" s="15">
        <v>5</v>
      </c>
      <c r="D217" s="23">
        <v>8</v>
      </c>
      <c r="E217" s="5">
        <f t="shared" ca="1" si="0"/>
        <v>15</v>
      </c>
      <c r="G217" s="24" t="s">
        <v>28</v>
      </c>
      <c r="H217" s="24" t="s">
        <v>173</v>
      </c>
      <c r="I217" s="31" t="s">
        <v>38</v>
      </c>
      <c r="J217" s="24" t="s">
        <v>34</v>
      </c>
      <c r="K217" s="20"/>
    </row>
    <row r="218" spans="2:11" ht="23.25" customHeight="1">
      <c r="B218" s="15">
        <v>77</v>
      </c>
      <c r="C218" s="15">
        <v>5</v>
      </c>
      <c r="D218" s="23">
        <v>8</v>
      </c>
      <c r="E218" s="5">
        <f t="shared" ca="1" si="0"/>
        <v>12</v>
      </c>
      <c r="G218" s="24" t="s">
        <v>49</v>
      </c>
      <c r="H218" s="24" t="s">
        <v>105</v>
      </c>
      <c r="I218" s="31" t="s">
        <v>27</v>
      </c>
      <c r="J218" s="24" t="s">
        <v>51</v>
      </c>
      <c r="K218" s="20"/>
    </row>
    <row r="219" spans="2:11" ht="23.25" customHeight="1">
      <c r="B219" s="15">
        <v>78</v>
      </c>
      <c r="C219" s="15">
        <v>5</v>
      </c>
      <c r="D219" s="23">
        <v>8</v>
      </c>
      <c r="E219" s="5">
        <f t="shared" ca="1" si="0"/>
        <v>1</v>
      </c>
      <c r="G219" s="24" t="s">
        <v>49</v>
      </c>
      <c r="H219" s="24" t="s">
        <v>108</v>
      </c>
      <c r="I219" s="31" t="s">
        <v>38</v>
      </c>
      <c r="J219" s="24" t="s">
        <v>36</v>
      </c>
      <c r="K219" s="20"/>
    </row>
    <row r="220" spans="2:11" ht="23.25" customHeight="1">
      <c r="B220" s="15">
        <v>79</v>
      </c>
      <c r="C220" s="15">
        <v>5</v>
      </c>
      <c r="D220" s="23">
        <v>8</v>
      </c>
      <c r="E220" s="5">
        <f t="shared" ca="1" si="0"/>
        <v>12</v>
      </c>
      <c r="G220" s="24" t="s">
        <v>27</v>
      </c>
      <c r="H220" s="24" t="s">
        <v>65</v>
      </c>
      <c r="I220" s="31" t="s">
        <v>49</v>
      </c>
      <c r="J220" s="24" t="s">
        <v>101</v>
      </c>
      <c r="K220" s="20"/>
    </row>
    <row r="221" spans="2:11" ht="23.25" customHeight="1">
      <c r="B221" s="15">
        <v>80</v>
      </c>
      <c r="C221" s="15">
        <v>5</v>
      </c>
      <c r="D221" s="23">
        <v>8</v>
      </c>
      <c r="E221" s="5">
        <f t="shared" ca="1" si="0"/>
        <v>24</v>
      </c>
      <c r="G221" s="24" t="s">
        <v>27</v>
      </c>
      <c r="H221" s="24" t="s">
        <v>59</v>
      </c>
      <c r="I221" s="24" t="s">
        <v>28</v>
      </c>
      <c r="J221" s="24" t="s">
        <v>174</v>
      </c>
      <c r="K221" s="20"/>
    </row>
    <row r="222" spans="2:11" ht="23.25" customHeight="1">
      <c r="B222" s="15">
        <v>81</v>
      </c>
      <c r="C222" s="15">
        <v>5</v>
      </c>
      <c r="D222" s="23">
        <v>8</v>
      </c>
      <c r="E222" s="5">
        <f t="shared" ca="1" si="0"/>
        <v>22</v>
      </c>
      <c r="G222" s="24" t="s">
        <v>27</v>
      </c>
      <c r="H222" s="24" t="s">
        <v>62</v>
      </c>
      <c r="I222" s="31" t="s">
        <v>28</v>
      </c>
      <c r="J222" s="24" t="s">
        <v>175</v>
      </c>
      <c r="K222" s="20"/>
    </row>
    <row r="223" spans="2:11" ht="23.25" customHeight="1">
      <c r="B223" s="15">
        <v>82</v>
      </c>
      <c r="C223" s="15">
        <v>5</v>
      </c>
      <c r="D223" s="23">
        <v>8</v>
      </c>
      <c r="E223" s="5">
        <f t="shared" ca="1" si="0"/>
        <v>2</v>
      </c>
      <c r="G223" s="24" t="s">
        <v>28</v>
      </c>
      <c r="H223" s="24" t="s">
        <v>176</v>
      </c>
      <c r="I223" s="31" t="s">
        <v>27</v>
      </c>
      <c r="J223" s="24" t="s">
        <v>55</v>
      </c>
      <c r="K223" s="20"/>
    </row>
    <row r="224" spans="2:11" ht="23.25" customHeight="1">
      <c r="B224" s="15">
        <v>83</v>
      </c>
      <c r="C224" s="15">
        <v>5</v>
      </c>
      <c r="D224" s="23">
        <v>8</v>
      </c>
      <c r="E224" s="5">
        <f t="shared" ca="1" si="0"/>
        <v>60</v>
      </c>
      <c r="G224" s="24" t="s">
        <v>28</v>
      </c>
      <c r="H224" s="24" t="s">
        <v>177</v>
      </c>
      <c r="I224" s="31" t="s">
        <v>28</v>
      </c>
      <c r="J224" s="24" t="s">
        <v>173</v>
      </c>
      <c r="K224" s="20"/>
    </row>
    <row r="225" spans="1:11" ht="23.25" customHeight="1">
      <c r="B225" s="15">
        <v>84</v>
      </c>
      <c r="C225" s="15">
        <v>5</v>
      </c>
      <c r="D225" s="23">
        <v>8</v>
      </c>
      <c r="E225" s="5">
        <f t="shared" ca="1" si="0"/>
        <v>25</v>
      </c>
      <c r="G225" s="24" t="s">
        <v>28</v>
      </c>
      <c r="H225" s="24" t="s">
        <v>178</v>
      </c>
      <c r="I225" s="31" t="s">
        <v>38</v>
      </c>
      <c r="J225" s="24" t="s">
        <v>37</v>
      </c>
      <c r="K225" s="20"/>
    </row>
    <row r="226" spans="1:11" ht="23.25" customHeight="1">
      <c r="B226" s="15">
        <v>85</v>
      </c>
      <c r="C226" s="15">
        <v>5</v>
      </c>
      <c r="D226" s="23">
        <v>8</v>
      </c>
      <c r="E226" s="5">
        <f t="shared" ca="1" si="0"/>
        <v>10</v>
      </c>
      <c r="G226" s="24" t="s">
        <v>28</v>
      </c>
      <c r="H226" s="24" t="s">
        <v>179</v>
      </c>
      <c r="I226" s="31" t="s">
        <v>38</v>
      </c>
      <c r="J226" s="24" t="s">
        <v>41</v>
      </c>
      <c r="K226" s="20"/>
    </row>
    <row r="227" spans="1:11" ht="23.25" customHeight="1">
      <c r="B227" s="15">
        <v>86</v>
      </c>
      <c r="C227" s="15">
        <v>5</v>
      </c>
      <c r="D227" s="23">
        <v>8</v>
      </c>
      <c r="E227" s="5">
        <f t="shared" ca="1" si="0"/>
        <v>2</v>
      </c>
      <c r="G227" s="24" t="s">
        <v>38</v>
      </c>
      <c r="H227" s="24" t="s">
        <v>39</v>
      </c>
      <c r="I227" s="31" t="s">
        <v>27</v>
      </c>
      <c r="J227" s="24" t="s">
        <v>56</v>
      </c>
      <c r="K227" s="20"/>
    </row>
    <row r="228" spans="1:11" ht="23.25" customHeight="1">
      <c r="B228" s="15">
        <v>87</v>
      </c>
      <c r="C228" s="15">
        <v>5</v>
      </c>
      <c r="D228" s="23">
        <v>8</v>
      </c>
      <c r="E228" s="5">
        <f t="shared" ca="1" si="0"/>
        <v>5</v>
      </c>
      <c r="G228" s="24" t="s">
        <v>28</v>
      </c>
      <c r="H228" s="24" t="s">
        <v>171</v>
      </c>
      <c r="I228" s="31" t="s">
        <v>49</v>
      </c>
      <c r="J228" s="24" t="s">
        <v>121</v>
      </c>
      <c r="K228" s="20"/>
    </row>
    <row r="229" spans="1:11" ht="23.25" customHeight="1">
      <c r="B229" s="15">
        <v>88</v>
      </c>
      <c r="C229" s="15">
        <v>5</v>
      </c>
      <c r="D229" s="23">
        <v>8</v>
      </c>
      <c r="E229" s="5">
        <f t="shared" ca="1" si="0"/>
        <v>4</v>
      </c>
      <c r="G229" s="24" t="s">
        <v>28</v>
      </c>
      <c r="H229" s="24" t="s">
        <v>180</v>
      </c>
      <c r="I229" s="31" t="s">
        <v>49</v>
      </c>
      <c r="J229" s="24" t="s">
        <v>86</v>
      </c>
      <c r="K229" s="20"/>
    </row>
    <row r="230" spans="1:11" ht="23.25" customHeight="1">
      <c r="B230" s="15">
        <v>89</v>
      </c>
      <c r="C230" s="15">
        <v>5</v>
      </c>
      <c r="D230" s="23">
        <v>8</v>
      </c>
      <c r="E230" s="5">
        <f t="shared" ca="1" si="0"/>
        <v>11</v>
      </c>
      <c r="G230" s="24" t="s">
        <v>49</v>
      </c>
      <c r="H230" s="24" t="s">
        <v>94</v>
      </c>
      <c r="I230" s="24" t="s">
        <v>28</v>
      </c>
      <c r="J230" s="24" t="s">
        <v>181</v>
      </c>
      <c r="K230" s="20"/>
    </row>
    <row r="231" spans="1:11" ht="23.25" customHeight="1">
      <c r="B231" s="15">
        <v>90</v>
      </c>
      <c r="C231" s="15">
        <v>5</v>
      </c>
      <c r="D231" s="23">
        <v>8</v>
      </c>
      <c r="E231" s="5">
        <f t="shared" ca="1" si="0"/>
        <v>4</v>
      </c>
      <c r="G231" s="24" t="s">
        <v>49</v>
      </c>
      <c r="H231" s="24" t="s">
        <v>79</v>
      </c>
      <c r="I231" s="24" t="s">
        <v>28</v>
      </c>
      <c r="J231" s="24" t="s">
        <v>179</v>
      </c>
      <c r="K231" s="20"/>
    </row>
    <row r="232" spans="1:11" ht="15" customHeight="1">
      <c r="E232" s="12"/>
    </row>
    <row r="233" spans="1:11" ht="31.2">
      <c r="B233" s="15" t="s">
        <v>26</v>
      </c>
      <c r="C233" s="15">
        <f>C231</f>
        <v>5</v>
      </c>
      <c r="D233" s="23">
        <v>0</v>
      </c>
      <c r="E233" s="42" t="str">
        <f ca="1">_xlfn.TEXTJOIN(";",FALSE,E212:E231)</f>
        <v>13;12;1;7;12;15;12;1;12;24;22;2;60;25;10;2;5;4;11;4</v>
      </c>
    </row>
    <row r="234" spans="1:11" ht="15" customHeight="1" thickBot="1">
      <c r="E234" s="12"/>
    </row>
    <row r="235" spans="1:11" ht="24.75" customHeight="1" thickBot="1">
      <c r="B235" s="3" t="s">
        <v>20</v>
      </c>
      <c r="C235" s="4" t="s">
        <v>15</v>
      </c>
      <c r="D235" s="7"/>
      <c r="E235" s="30"/>
      <c r="I235" s="7"/>
      <c r="J235" s="7"/>
      <c r="K235" s="7"/>
    </row>
    <row r="236" spans="1:11" ht="15" customHeight="1">
      <c r="B236" s="21" t="s">
        <v>147</v>
      </c>
      <c r="C236" s="7"/>
      <c r="D236" s="7"/>
      <c r="E236" s="30"/>
    </row>
    <row r="237" spans="1:11" ht="15" customHeight="1">
      <c r="A237" s="7"/>
      <c r="B237" s="18"/>
      <c r="C237" s="7"/>
      <c r="D237" s="7"/>
      <c r="E237" s="32"/>
    </row>
    <row r="238" spans="1:11" ht="15" customHeight="1">
      <c r="A238" s="7"/>
      <c r="B238" s="18"/>
      <c r="C238" s="7"/>
      <c r="D238" s="7"/>
      <c r="E238" s="32"/>
    </row>
    <row r="239" spans="1:11" ht="15" customHeight="1">
      <c r="A239" s="7"/>
      <c r="B239" s="45" t="s">
        <v>154</v>
      </c>
      <c r="C239" s="7"/>
      <c r="D239" s="7"/>
      <c r="E239" s="32"/>
    </row>
    <row r="240" spans="1:11" ht="15" customHeight="1">
      <c r="A240" s="7"/>
      <c r="B240" t="s">
        <v>156</v>
      </c>
      <c r="C240" s="7"/>
      <c r="D240" s="7"/>
      <c r="E240" s="32"/>
    </row>
    <row r="241" spans="1:10" ht="15" customHeight="1">
      <c r="A241" s="7"/>
      <c r="B241" s="18"/>
      <c r="C241" s="7"/>
      <c r="D241" s="7"/>
      <c r="E241" s="32"/>
    </row>
    <row r="242" spans="1:10" ht="15" customHeight="1">
      <c r="B242" s="19" t="s">
        <v>225</v>
      </c>
      <c r="C242" s="37"/>
      <c r="D242" s="7"/>
      <c r="E242" s="7"/>
      <c r="G242" s="33"/>
      <c r="H242" s="33"/>
      <c r="I242" s="33"/>
    </row>
    <row r="243" spans="1:10" ht="15" customHeight="1" thickBot="1">
      <c r="B243" s="28" t="s">
        <v>224</v>
      </c>
      <c r="C243" s="33"/>
      <c r="D243" s="33"/>
      <c r="E243" s="33"/>
      <c r="G243" s="33"/>
      <c r="H243" s="33"/>
      <c r="I243" s="33"/>
    </row>
    <row r="244" spans="1:10" ht="15" thickBot="1">
      <c r="B244" s="1" t="s">
        <v>2</v>
      </c>
      <c r="C244" s="1" t="s">
        <v>7</v>
      </c>
      <c r="D244" s="1" t="s">
        <v>3</v>
      </c>
      <c r="E244" s="1" t="s">
        <v>4</v>
      </c>
      <c r="G244" s="1" t="s">
        <v>160</v>
      </c>
      <c r="H244" s="1" t="s">
        <v>161</v>
      </c>
      <c r="I244" s="1" t="s">
        <v>162</v>
      </c>
      <c r="J244" s="1" t="s">
        <v>25</v>
      </c>
    </row>
    <row r="245" spans="1:10">
      <c r="B245" s="6"/>
      <c r="C245" s="6"/>
      <c r="D245" s="6"/>
      <c r="H245" s="35"/>
      <c r="J245" s="35"/>
    </row>
    <row r="246" spans="1:10" ht="23.4" customHeight="1">
      <c r="B246" s="15" t="s">
        <v>22</v>
      </c>
      <c r="C246" s="15">
        <v>6</v>
      </c>
      <c r="D246" s="23">
        <v>0</v>
      </c>
      <c r="E246" s="5">
        <v>121677</v>
      </c>
      <c r="G246" s="24" t="s">
        <v>28</v>
      </c>
      <c r="H246" s="24" t="s">
        <v>164</v>
      </c>
      <c r="I246" s="31" t="s">
        <v>28</v>
      </c>
      <c r="J246" s="24" t="s">
        <v>165</v>
      </c>
    </row>
    <row r="247" spans="1:10" ht="23.4" customHeight="1">
      <c r="B247" s="6"/>
      <c r="C247" s="6"/>
      <c r="D247" s="6"/>
      <c r="E247" s="8">
        <f ca="1">SUMIFS(Score,INDIRECT(Case!G247),Case!H247,INDIRECT(Case!I247),Case!J247)</f>
        <v>121677</v>
      </c>
      <c r="G247" s="24" t="s">
        <v>28</v>
      </c>
      <c r="H247" s="24" t="s">
        <v>164</v>
      </c>
      <c r="I247" s="31" t="s">
        <v>28</v>
      </c>
      <c r="J247" s="24" t="s">
        <v>165</v>
      </c>
    </row>
    <row r="248" spans="1:10" ht="23.25" customHeight="1">
      <c r="B248" s="15">
        <v>91</v>
      </c>
      <c r="C248" s="15">
        <v>6</v>
      </c>
      <c r="D248" s="23">
        <v>10</v>
      </c>
      <c r="E248" s="5">
        <f ca="1">SUMIFS(Score,INDIRECT(Case!G248),Case!H248,INDIRECT(Case!I248),Case!J248)</f>
        <v>6152</v>
      </c>
      <c r="G248" s="24" t="s">
        <v>28</v>
      </c>
      <c r="H248" s="24" t="s">
        <v>183</v>
      </c>
      <c r="I248" s="31" t="s">
        <v>27</v>
      </c>
      <c r="J248" s="24" t="s">
        <v>54</v>
      </c>
    </row>
    <row r="249" spans="1:10" ht="23.25" customHeight="1">
      <c r="B249" s="15">
        <v>92</v>
      </c>
      <c r="C249" s="15">
        <v>6</v>
      </c>
      <c r="D249" s="23">
        <v>10</v>
      </c>
      <c r="E249" s="5">
        <f ca="1">SUMIFS(Score,INDIRECT(Case!G249),Case!H249,INDIRECT(Case!I249),Case!J249)</f>
        <v>2185</v>
      </c>
      <c r="G249" s="24" t="s">
        <v>49</v>
      </c>
      <c r="H249" s="24" t="s">
        <v>122</v>
      </c>
      <c r="I249" s="24" t="s">
        <v>28</v>
      </c>
      <c r="J249" s="24" t="s">
        <v>184</v>
      </c>
    </row>
    <row r="250" spans="1:10" ht="23.25" customHeight="1">
      <c r="B250" s="15">
        <v>93</v>
      </c>
      <c r="C250" s="15">
        <v>6</v>
      </c>
      <c r="D250" s="23">
        <v>10</v>
      </c>
      <c r="E250" s="5">
        <f ca="1">SUMIFS(Score,INDIRECT(Case!G250),Case!H250,INDIRECT(Case!I250),Case!J250)</f>
        <v>999</v>
      </c>
      <c r="G250" s="24" t="s">
        <v>38</v>
      </c>
      <c r="H250" s="24" t="s">
        <v>40</v>
      </c>
      <c r="I250" s="31" t="s">
        <v>49</v>
      </c>
      <c r="J250" s="24" t="s">
        <v>79</v>
      </c>
    </row>
    <row r="251" spans="1:10" ht="23.25" customHeight="1">
      <c r="B251" s="15">
        <v>94</v>
      </c>
      <c r="C251" s="15">
        <v>6</v>
      </c>
      <c r="D251" s="23">
        <v>10</v>
      </c>
      <c r="E251" s="5">
        <f ca="1">SUMIFS(Score,INDIRECT(Case!G251),Case!H251,INDIRECT(Case!I251),Case!J251)</f>
        <v>692</v>
      </c>
      <c r="G251" s="24" t="s">
        <v>28</v>
      </c>
      <c r="H251" s="24" t="s">
        <v>185</v>
      </c>
      <c r="I251" s="31" t="s">
        <v>49</v>
      </c>
      <c r="J251" s="24" t="s">
        <v>113</v>
      </c>
    </row>
    <row r="252" spans="1:10" ht="23.25" customHeight="1">
      <c r="B252" s="15">
        <v>95</v>
      </c>
      <c r="C252" s="15">
        <v>6</v>
      </c>
      <c r="D252" s="23">
        <v>10</v>
      </c>
      <c r="E252" s="5">
        <f ca="1">SUMIFS(Score,INDIRECT(Case!G252),Case!H252,INDIRECT(Case!I252),Case!J252)</f>
        <v>7066</v>
      </c>
      <c r="G252" s="24" t="s">
        <v>28</v>
      </c>
      <c r="H252" s="24" t="s">
        <v>164</v>
      </c>
      <c r="I252" s="31" t="s">
        <v>49</v>
      </c>
      <c r="J252" s="24" t="s">
        <v>123</v>
      </c>
    </row>
    <row r="253" spans="1:10" ht="23.25" customHeight="1">
      <c r="B253" s="15">
        <v>96</v>
      </c>
      <c r="C253" s="15">
        <v>6</v>
      </c>
      <c r="D253" s="23">
        <v>10</v>
      </c>
      <c r="E253" s="5">
        <f ca="1">SUMIFS(Score,INDIRECT(Case!G253),Case!H253,INDIRECT(Case!I253),Case!J253)</f>
        <v>20895</v>
      </c>
      <c r="G253" s="24" t="s">
        <v>28</v>
      </c>
      <c r="H253" s="24" t="s">
        <v>182</v>
      </c>
      <c r="I253" s="31" t="s">
        <v>38</v>
      </c>
      <c r="J253" s="24" t="s">
        <v>32</v>
      </c>
    </row>
    <row r="254" spans="1:10" ht="23.25" customHeight="1">
      <c r="B254" s="15">
        <v>97</v>
      </c>
      <c r="C254" s="15">
        <v>6</v>
      </c>
      <c r="D254" s="23">
        <v>10</v>
      </c>
      <c r="E254" s="5">
        <f ca="1">SUMIFS(Score,INDIRECT(Case!G254),Case!H254,INDIRECT(Case!I254),Case!J254)</f>
        <v>7184</v>
      </c>
      <c r="G254" s="24" t="s">
        <v>49</v>
      </c>
      <c r="H254" s="24" t="s">
        <v>104</v>
      </c>
      <c r="I254" s="31" t="s">
        <v>27</v>
      </c>
      <c r="J254" s="24" t="s">
        <v>51</v>
      </c>
    </row>
    <row r="255" spans="1:10" ht="23.25" customHeight="1">
      <c r="B255" s="15">
        <v>98</v>
      </c>
      <c r="C255" s="15">
        <v>6</v>
      </c>
      <c r="D255" s="23">
        <v>10</v>
      </c>
      <c r="E255" s="5">
        <f ca="1">SUMIFS(Score,INDIRECT(Case!G255),Case!H255,INDIRECT(Case!I255),Case!J255)</f>
        <v>966</v>
      </c>
      <c r="G255" s="24" t="s">
        <v>49</v>
      </c>
      <c r="H255" s="24" t="s">
        <v>89</v>
      </c>
      <c r="I255" s="31" t="s">
        <v>38</v>
      </c>
      <c r="J255" s="24" t="s">
        <v>29</v>
      </c>
    </row>
    <row r="256" spans="1:10" ht="23.25" customHeight="1">
      <c r="B256" s="15">
        <v>99</v>
      </c>
      <c r="C256" s="15">
        <v>6</v>
      </c>
      <c r="D256" s="23">
        <v>10</v>
      </c>
      <c r="E256" s="5">
        <f ca="1">SUMIFS(Score,INDIRECT(Case!G256),Case!H256,INDIRECT(Case!I256),Case!J256)</f>
        <v>0</v>
      </c>
      <c r="G256" s="24" t="s">
        <v>27</v>
      </c>
      <c r="H256" s="24" t="s">
        <v>65</v>
      </c>
      <c r="I256" s="31" t="s">
        <v>49</v>
      </c>
      <c r="J256" s="24" t="s">
        <v>93</v>
      </c>
    </row>
    <row r="257" spans="2:10" ht="23.25" customHeight="1">
      <c r="B257" s="15">
        <v>100</v>
      </c>
      <c r="C257" s="15">
        <v>6</v>
      </c>
      <c r="D257" s="23">
        <v>10</v>
      </c>
      <c r="E257" s="5">
        <f ca="1">SUMIFS(Score,INDIRECT(Case!G257),Case!H257,INDIRECT(Case!I257),Case!J257)</f>
        <v>15380</v>
      </c>
      <c r="G257" s="24" t="s">
        <v>27</v>
      </c>
      <c r="H257" s="24" t="s">
        <v>59</v>
      </c>
      <c r="I257" s="24" t="s">
        <v>28</v>
      </c>
      <c r="J257" s="24" t="s">
        <v>186</v>
      </c>
    </row>
    <row r="258" spans="2:10" ht="23.25" customHeight="1">
      <c r="B258" s="15">
        <v>101</v>
      </c>
      <c r="C258" s="15">
        <v>6</v>
      </c>
      <c r="D258" s="23">
        <v>10</v>
      </c>
      <c r="E258" s="5">
        <f ca="1">SUMIFS(Score,INDIRECT(Case!G258),Case!H258,INDIRECT(Case!I258),Case!J258)</f>
        <v>11308</v>
      </c>
      <c r="G258" s="24" t="s">
        <v>27</v>
      </c>
      <c r="H258" s="24" t="s">
        <v>62</v>
      </c>
      <c r="I258" s="31" t="s">
        <v>28</v>
      </c>
      <c r="J258" s="24" t="s">
        <v>187</v>
      </c>
    </row>
    <row r="259" spans="2:10" ht="23.25" customHeight="1">
      <c r="B259" s="15">
        <v>102</v>
      </c>
      <c r="C259" s="15">
        <v>6</v>
      </c>
      <c r="D259" s="23">
        <v>10</v>
      </c>
      <c r="E259" s="5">
        <f ca="1">SUMIFS(Score,INDIRECT(Case!G259),Case!H259,INDIRECT(Case!I259),Case!J259)</f>
        <v>6650</v>
      </c>
      <c r="G259" s="24" t="s">
        <v>28</v>
      </c>
      <c r="H259" s="24" t="s">
        <v>183</v>
      </c>
      <c r="I259" s="31" t="s">
        <v>27</v>
      </c>
      <c r="J259" s="24" t="s">
        <v>55</v>
      </c>
    </row>
    <row r="260" spans="2:10" ht="23.25" customHeight="1">
      <c r="B260" s="15">
        <v>103</v>
      </c>
      <c r="C260" s="15">
        <v>6</v>
      </c>
      <c r="D260" s="23">
        <v>10</v>
      </c>
      <c r="E260" s="5">
        <f ca="1">SUMIFS(Score,INDIRECT(Case!G260),Case!H260,INDIRECT(Case!I260),Case!J260)</f>
        <v>29422</v>
      </c>
      <c r="G260" s="24" t="s">
        <v>28</v>
      </c>
      <c r="H260" s="24" t="s">
        <v>188</v>
      </c>
      <c r="I260" s="31" t="s">
        <v>28</v>
      </c>
      <c r="J260" s="24" t="s">
        <v>189</v>
      </c>
    </row>
    <row r="261" spans="2:10" ht="23.25" customHeight="1">
      <c r="B261" s="15">
        <v>104</v>
      </c>
      <c r="C261" s="15">
        <v>6</v>
      </c>
      <c r="D261" s="23">
        <v>10</v>
      </c>
      <c r="E261" s="5">
        <f ca="1">SUMIFS(Score,INDIRECT(Case!G261),Case!H261,INDIRECT(Case!I261),Case!J261)</f>
        <v>32090</v>
      </c>
      <c r="G261" s="24" t="s">
        <v>28</v>
      </c>
      <c r="H261" s="24" t="s">
        <v>190</v>
      </c>
      <c r="I261" s="31" t="s">
        <v>38</v>
      </c>
      <c r="J261" s="24" t="s">
        <v>30</v>
      </c>
    </row>
    <row r="262" spans="2:10" ht="23.25" customHeight="1">
      <c r="B262" s="15">
        <v>105</v>
      </c>
      <c r="C262" s="15">
        <v>6</v>
      </c>
      <c r="D262" s="23">
        <v>10</v>
      </c>
      <c r="E262" s="5">
        <f ca="1">SUMIFS(Score,INDIRECT(Case!G262),Case!H262,INDIRECT(Case!I262),Case!J262)</f>
        <v>7859</v>
      </c>
      <c r="G262" s="24" t="s">
        <v>28</v>
      </c>
      <c r="H262" s="24" t="s">
        <v>191</v>
      </c>
      <c r="I262" s="31" t="s">
        <v>38</v>
      </c>
      <c r="J262" s="24" t="s">
        <v>36</v>
      </c>
    </row>
    <row r="263" spans="2:10" ht="23.25" customHeight="1">
      <c r="B263" s="15">
        <v>106</v>
      </c>
      <c r="C263" s="15">
        <v>6</v>
      </c>
      <c r="D263" s="23">
        <v>10</v>
      </c>
      <c r="E263" s="5">
        <f ca="1">SUMIFS(Score,INDIRECT(Case!G263),Case!H263,INDIRECT(Case!I263),Case!J263)</f>
        <v>1270</v>
      </c>
      <c r="G263" s="24" t="s">
        <v>38</v>
      </c>
      <c r="H263" s="24" t="s">
        <v>39</v>
      </c>
      <c r="I263" s="31" t="s">
        <v>27</v>
      </c>
      <c r="J263" s="24" t="s">
        <v>56</v>
      </c>
    </row>
    <row r="264" spans="2:10" ht="23.25" customHeight="1">
      <c r="B264" s="15">
        <v>107</v>
      </c>
      <c r="C264" s="15">
        <v>6</v>
      </c>
      <c r="D264" s="23">
        <v>10</v>
      </c>
      <c r="E264" s="5">
        <f ca="1">SUMIFS(Score,INDIRECT(Case!G264),Case!H264,INDIRECT(Case!I264),Case!J264)</f>
        <v>990</v>
      </c>
      <c r="G264" s="24" t="s">
        <v>28</v>
      </c>
      <c r="H264" s="24" t="s">
        <v>192</v>
      </c>
      <c r="I264" s="31" t="s">
        <v>49</v>
      </c>
      <c r="J264" s="24" t="s">
        <v>111</v>
      </c>
    </row>
    <row r="265" spans="2:10" ht="23.25" customHeight="1">
      <c r="B265" s="15">
        <v>108</v>
      </c>
      <c r="C265" s="15">
        <v>6</v>
      </c>
      <c r="D265" s="23">
        <v>10</v>
      </c>
      <c r="E265" s="5">
        <f ca="1">SUMIFS(Score,INDIRECT(Case!G265),Case!H265,INDIRECT(Case!I265),Case!J265)</f>
        <v>1172</v>
      </c>
      <c r="G265" s="24" t="s">
        <v>28</v>
      </c>
      <c r="H265" s="24" t="s">
        <v>173</v>
      </c>
      <c r="I265" s="31" t="s">
        <v>49</v>
      </c>
      <c r="J265" s="24" t="s">
        <v>118</v>
      </c>
    </row>
    <row r="266" spans="2:10" ht="23.25" customHeight="1">
      <c r="B266" s="15">
        <v>109</v>
      </c>
      <c r="C266" s="15">
        <v>6</v>
      </c>
      <c r="D266" s="23">
        <v>10</v>
      </c>
      <c r="E266" s="5">
        <f ca="1">SUMIFS(Score,INDIRECT(Case!G266),Case!H266,INDIRECT(Case!I266),Case!J266)</f>
        <v>8939</v>
      </c>
      <c r="G266" s="24" t="s">
        <v>49</v>
      </c>
      <c r="H266" s="24" t="s">
        <v>109</v>
      </c>
      <c r="I266" s="24" t="s">
        <v>28</v>
      </c>
      <c r="J266" s="24" t="s">
        <v>193</v>
      </c>
    </row>
    <row r="267" spans="2:10" ht="23.25" customHeight="1">
      <c r="B267" s="15">
        <v>110</v>
      </c>
      <c r="C267" s="15">
        <v>6</v>
      </c>
      <c r="D267" s="23">
        <v>10</v>
      </c>
      <c r="E267" s="5">
        <f ca="1">SUMIFS(Score,INDIRECT(Case!G267),Case!H267,INDIRECT(Case!I267),Case!J267)</f>
        <v>408</v>
      </c>
      <c r="G267" s="24" t="s">
        <v>49</v>
      </c>
      <c r="H267" s="24" t="s">
        <v>111</v>
      </c>
      <c r="I267" s="24" t="s">
        <v>28</v>
      </c>
      <c r="J267" s="24" t="s">
        <v>194</v>
      </c>
    </row>
    <row r="268" spans="2:10">
      <c r="E268" s="12"/>
      <c r="H268" s="33"/>
      <c r="I268" s="33"/>
    </row>
    <row r="269" spans="2:10" ht="31.2">
      <c r="B269" s="15" t="s">
        <v>26</v>
      </c>
      <c r="C269" s="15">
        <f>C267</f>
        <v>6</v>
      </c>
      <c r="D269" s="23">
        <v>0</v>
      </c>
      <c r="E269" s="42" t="str">
        <f ca="1">_xlfn.TEXTJOIN(";",FALSE,E248:E267)</f>
        <v>6152;2185;999;692;7066;20895;7184;966;0;15380;11308;6650;29422;32090;7859;1270;990;1172;8939;408</v>
      </c>
      <c r="H269" s="33"/>
      <c r="I269" s="33"/>
    </row>
    <row r="270" spans="2:10" ht="15" thickBot="1">
      <c r="E270" s="12"/>
      <c r="H270" s="33"/>
      <c r="I270" s="33"/>
    </row>
    <row r="271" spans="2:10" ht="24.75" customHeight="1" thickBot="1">
      <c r="B271" s="3" t="s">
        <v>21</v>
      </c>
      <c r="C271" s="4" t="s">
        <v>168</v>
      </c>
      <c r="D271" s="7"/>
      <c r="E271" s="30"/>
      <c r="G271" s="38"/>
      <c r="H271" s="33"/>
      <c r="I271" s="33"/>
    </row>
    <row r="272" spans="2:10" ht="15" customHeight="1">
      <c r="B272" s="18"/>
      <c r="C272" s="7"/>
      <c r="D272" s="7"/>
      <c r="E272" s="30"/>
      <c r="G272" s="7"/>
      <c r="H272" s="33"/>
      <c r="I272" s="33"/>
    </row>
    <row r="273" spans="1:11" ht="15" customHeight="1">
      <c r="B273" s="18" t="s">
        <v>166</v>
      </c>
      <c r="C273" s="7"/>
      <c r="D273" s="7"/>
      <c r="E273" s="30"/>
      <c r="G273" s="7"/>
      <c r="H273" s="7"/>
    </row>
    <row r="274" spans="1:11" ht="15" customHeight="1">
      <c r="A274" s="7"/>
      <c r="B274" s="18"/>
      <c r="C274" s="7"/>
      <c r="D274" s="7"/>
      <c r="E274" s="30"/>
      <c r="G274" s="7"/>
      <c r="H274" s="7"/>
      <c r="J274" s="7"/>
      <c r="K274" s="7"/>
    </row>
    <row r="275" spans="1:11" ht="15" customHeight="1">
      <c r="A275" s="7"/>
      <c r="B275" s="28" t="s">
        <v>167</v>
      </c>
      <c r="C275" s="7"/>
      <c r="D275" s="7"/>
      <c r="E275" s="30"/>
      <c r="G275" s="7"/>
      <c r="H275" s="7"/>
      <c r="I275" s="6" t="str" cm="1">
        <f t="array" ref="I275">_xlfn.TAKE(_xlfn.TEXTSPLIT(G283,"from "),,-1)</f>
        <v>Turkey</v>
      </c>
      <c r="J275" s="7"/>
      <c r="K275" s="7"/>
    </row>
    <row r="276" spans="1:11" ht="15" customHeight="1">
      <c r="A276" s="7"/>
      <c r="B276" s="18"/>
      <c r="C276" s="6"/>
      <c r="D276" s="6"/>
      <c r="E276" s="12"/>
      <c r="J276" s="7"/>
      <c r="K276" s="7"/>
    </row>
    <row r="277" spans="1:11" ht="15" customHeight="1">
      <c r="A277" s="7"/>
      <c r="B277" s="28"/>
      <c r="C277" s="6"/>
      <c r="D277" s="6"/>
      <c r="E277" s="12"/>
      <c r="J277" s="7"/>
      <c r="K277" s="7"/>
    </row>
    <row r="278" spans="1:11" ht="15" customHeight="1">
      <c r="A278" s="7"/>
      <c r="B278" s="18" t="s">
        <v>226</v>
      </c>
      <c r="C278" s="6"/>
      <c r="D278" s="6"/>
      <c r="E278" s="12"/>
      <c r="J278" s="7"/>
      <c r="K278" s="7"/>
    </row>
    <row r="279" spans="1:11" ht="15" customHeight="1">
      <c r="A279" s="7"/>
      <c r="B279" s="18" t="s">
        <v>227</v>
      </c>
      <c r="C279" s="7"/>
      <c r="D279" s="7"/>
      <c r="E279" s="30"/>
      <c r="G279" s="21"/>
      <c r="J279" s="7"/>
      <c r="K279" s="7"/>
    </row>
    <row r="280" spans="1:11" ht="15" customHeight="1" thickBot="1">
      <c r="A280" s="7"/>
      <c r="B280" s="18"/>
      <c r="C280" s="7"/>
      <c r="D280" s="7"/>
      <c r="E280" s="32"/>
      <c r="G280" s="7"/>
      <c r="H280" s="7"/>
      <c r="I280" s="7"/>
      <c r="J280" s="7"/>
      <c r="K280" s="7"/>
    </row>
    <row r="281" spans="1:11" ht="15" thickBot="1">
      <c r="B281" s="2" t="s">
        <v>2</v>
      </c>
      <c r="C281" s="2" t="s">
        <v>7</v>
      </c>
      <c r="D281" s="2" t="s">
        <v>3</v>
      </c>
      <c r="E281" s="2" t="s">
        <v>4</v>
      </c>
      <c r="G281" s="1" t="s">
        <v>195</v>
      </c>
      <c r="H281" s="7"/>
      <c r="I281" s="7"/>
      <c r="J281" s="7"/>
      <c r="K281" s="7"/>
    </row>
    <row r="282" spans="1:11">
      <c r="B282" s="6"/>
      <c r="C282" s="6"/>
      <c r="D282" s="6"/>
      <c r="H282" s="7"/>
      <c r="I282" s="7"/>
      <c r="J282" s="7"/>
      <c r="K282" s="7"/>
    </row>
    <row r="283" spans="1:11" ht="23.4" customHeight="1">
      <c r="B283" s="15" t="s">
        <v>23</v>
      </c>
      <c r="C283" s="15">
        <v>7</v>
      </c>
      <c r="D283" s="23">
        <v>0</v>
      </c>
      <c r="E283" s="5">
        <v>976</v>
      </c>
      <c r="G283" s="48" t="s">
        <v>196</v>
      </c>
      <c r="H283" s="7"/>
      <c r="I283" s="7"/>
      <c r="J283" s="7"/>
      <c r="K283" s="7"/>
    </row>
    <row r="284" spans="1:11" ht="23.4" customHeight="1">
      <c r="B284" s="6"/>
      <c r="C284" s="6"/>
      <c r="D284" s="6"/>
      <c r="E284" s="5" cm="1">
        <f t="array" ref="E284">_xlfn.LET(_xlpm.c, _xlfn.TAKE(_xlfn.TEXTSPLIT(G284," "),,-1),
     _xlpm.f,_xlfn.CHOOSECOLS(_xlfn.TEXTSPLIT(G284," "),2),
     _xlfn.SWITCH(_xlpm.f,"Max",_xlfn.MAXIFS(Score,Country,_xlpm.c),"Min",_xlfn.MINIFS(Score,Country,_xlpm.c),"Average",AVERAGEIFS(Score,Country,_xlpm.c)))</f>
        <v>976</v>
      </c>
      <c r="G284" s="48" t="s">
        <v>196</v>
      </c>
      <c r="H284" s="7"/>
      <c r="I284" s="7"/>
      <c r="J284" s="7"/>
      <c r="K284" s="7"/>
    </row>
    <row r="285" spans="1:11" ht="23.25" customHeight="1">
      <c r="B285" s="15">
        <v>111</v>
      </c>
      <c r="C285" s="15">
        <v>7</v>
      </c>
      <c r="D285" s="23">
        <v>12</v>
      </c>
      <c r="E285" s="5" cm="1">
        <f t="array" ref="E285">_xlfn.LET(_xlpm.c,_xlfn.TAKE(_xlfn.TEXTSPLIT(G285,"from "),,-1),
_xlpm.f,_xlfn.CHOOSECOLS(_xlfn.TEXTSPLIT(G285," "),2),
ROUND(_xlfn.SWITCH(_xlpm.f,"Max",_xlfn.MAXIFS(Score,Country,_xlpm.c),"Min",_xlfn.MINIFS(Score,Country,_xlpm.c),"Average",AVERAGEIFS(Score,Country,_xlpm.c)),0))</f>
        <v>997</v>
      </c>
      <c r="G285" s="48" t="s">
        <v>197</v>
      </c>
      <c r="H285" s="7"/>
      <c r="I285" s="7"/>
      <c r="J285" s="7"/>
      <c r="K285" s="7"/>
    </row>
    <row r="286" spans="1:11" ht="23.25" customHeight="1">
      <c r="B286" s="15">
        <v>112</v>
      </c>
      <c r="C286" s="15">
        <v>7</v>
      </c>
      <c r="D286" s="23">
        <v>12</v>
      </c>
      <c r="E286" s="5" cm="1">
        <f t="array" ref="E286">_xlfn.LET(_xlpm.c,_xlfn.TAKE(_xlfn.TEXTSPLIT(G286,"from "),,-1),
_xlpm.f,_xlfn.CHOOSECOLS(_xlfn.TEXTSPLIT(G286," "),2),
ROUND(_xlfn.SWITCH(_xlpm.f,"Max",_xlfn.MAXIFS(Score,Country,_xlpm.c),"Min",_xlfn.MINIFS(Score,Country,_xlpm.c),"Average",AVERAGEIFS(Score,Country,_xlpm.c)),0))</f>
        <v>979</v>
      </c>
      <c r="G286" s="48" t="s">
        <v>198</v>
      </c>
      <c r="H286" s="7"/>
      <c r="I286" s="7"/>
      <c r="J286" s="7"/>
      <c r="K286" s="7"/>
    </row>
    <row r="287" spans="1:11" ht="23.25" customHeight="1">
      <c r="B287" s="15">
        <v>113</v>
      </c>
      <c r="C287" s="15">
        <v>7</v>
      </c>
      <c r="D287" s="23">
        <v>12</v>
      </c>
      <c r="E287" s="5" cm="1">
        <f t="array" ref="E287">_xlfn.LET(_xlpm.c,_xlfn.TAKE(_xlfn.TEXTSPLIT(G287,"from "),,-1),
_xlpm.f,_xlfn.CHOOSECOLS(_xlfn.TEXTSPLIT(G287," "),2),
ROUND(_xlfn.SWITCH(_xlpm.f,"Max",_xlfn.MAXIFS(Score,Country,_xlpm.c),"Min",_xlfn.MINIFS(Score,Country,_xlpm.c),"Average",AVERAGEIFS(Score,Country,_xlpm.c)),0))</f>
        <v>669</v>
      </c>
      <c r="G287" s="48" t="s">
        <v>199</v>
      </c>
      <c r="H287" s="7"/>
      <c r="I287" s="7"/>
      <c r="J287" s="7"/>
      <c r="K287" s="7"/>
    </row>
    <row r="288" spans="1:11" ht="23.25" customHeight="1">
      <c r="B288" s="15">
        <v>114</v>
      </c>
      <c r="C288" s="15">
        <v>7</v>
      </c>
      <c r="D288" s="23">
        <v>12</v>
      </c>
      <c r="E288" s="5" cm="1">
        <f t="array" ref="E288">_xlfn.LET(_xlpm.c,_xlfn.TAKE(_xlfn.TEXTSPLIT(G288,"from "),,-1),
_xlpm.f,_xlfn.CHOOSECOLS(_xlfn.TEXTSPLIT(G288," "),2),
ROUND(_xlfn.SWITCH(_xlpm.f,"Max",_xlfn.MAXIFS(Score,Country,_xlpm.c),"Min",_xlfn.MINIFS(Score,Country,_xlpm.c),"Average",AVERAGEIFS(Score,Country,_xlpm.c)),0))</f>
        <v>649</v>
      </c>
      <c r="G288" s="48" t="s">
        <v>200</v>
      </c>
      <c r="H288" s="7"/>
      <c r="I288" s="7"/>
      <c r="J288" s="7"/>
      <c r="K288" s="7"/>
    </row>
    <row r="289" spans="2:11" ht="23.25" customHeight="1">
      <c r="B289" s="15">
        <v>115</v>
      </c>
      <c r="C289" s="15">
        <v>7</v>
      </c>
      <c r="D289" s="23">
        <v>12</v>
      </c>
      <c r="E289" s="5" cm="1">
        <f t="array" ref="E289">_xlfn.LET(_xlpm.c,_xlfn.TAKE(_xlfn.TEXTSPLIT(G289,"from "),,-1),
_xlpm.f,_xlfn.CHOOSECOLS(_xlfn.TEXTSPLIT(G289," "),2),
ROUND(_xlfn.SWITCH(_xlpm.f,"Max",_xlfn.MAXIFS(Score,Country,_xlpm.c),"Min",_xlfn.MINIFS(Score,Country,_xlpm.c),"Average",AVERAGEIFS(Score,Country,_xlpm.c)),0))</f>
        <v>660</v>
      </c>
      <c r="G289" s="48" t="s">
        <v>201</v>
      </c>
      <c r="H289" s="7"/>
      <c r="I289" s="7"/>
      <c r="J289" s="7"/>
      <c r="K289" s="7"/>
    </row>
    <row r="290" spans="2:11" ht="23.25" customHeight="1">
      <c r="B290" s="15">
        <v>116</v>
      </c>
      <c r="C290" s="15">
        <v>7</v>
      </c>
      <c r="D290" s="23">
        <v>12</v>
      </c>
      <c r="E290" s="5" cm="1">
        <f t="array" ref="E290">_xlfn.LET(_xlpm.c,_xlfn.TAKE(_xlfn.TEXTSPLIT(G290,"from "),,-1),
_xlpm.f,_xlfn.CHOOSECOLS(_xlfn.TEXTSPLIT(G290," "),2),
ROUND(_xlfn.SWITCH(_xlpm.f,"Max",_xlfn.MAXIFS(Score,Country,_xlpm.c),"Min",_xlfn.MINIFS(Score,Country,_xlpm.c),"Average",AVERAGEIFS(Score,Country,_xlpm.c)),0))</f>
        <v>660</v>
      </c>
      <c r="G290" s="48" t="s">
        <v>202</v>
      </c>
      <c r="H290" s="7"/>
      <c r="I290" s="7"/>
      <c r="J290" s="7"/>
      <c r="K290" s="7"/>
    </row>
    <row r="291" spans="2:11" ht="23.25" customHeight="1">
      <c r="B291" s="15">
        <v>117</v>
      </c>
      <c r="C291" s="15">
        <v>7</v>
      </c>
      <c r="D291" s="23">
        <v>12</v>
      </c>
      <c r="E291" s="5" cm="1">
        <f t="array" ref="E291">_xlfn.LET(_xlpm.c,_xlfn.TAKE(_xlfn.TEXTSPLIT(G291,"from "),,-1),
_xlpm.f,_xlfn.CHOOSECOLS(_xlfn.TEXTSPLIT(G291," "),2),
ROUND(_xlfn.SWITCH(_xlpm.f,"Max",_xlfn.MAXIFS(Score,Country,_xlpm.c),"Min",_xlfn.MINIFS(Score,Country,_xlpm.c),"Average",AVERAGEIFS(Score,Country,_xlpm.c)),0))</f>
        <v>725</v>
      </c>
      <c r="G291" s="48" t="s">
        <v>203</v>
      </c>
      <c r="H291" s="7"/>
      <c r="I291" s="7"/>
      <c r="J291" s="7"/>
      <c r="K291" s="7"/>
    </row>
    <row r="292" spans="2:11" ht="23.25" customHeight="1">
      <c r="B292" s="15">
        <v>118</v>
      </c>
      <c r="C292" s="15">
        <v>7</v>
      </c>
      <c r="D292" s="23">
        <v>12</v>
      </c>
      <c r="E292" s="5" cm="1">
        <f t="array" ref="E292">_xlfn.LET(_xlpm.c,_xlfn.TAKE(_xlfn.TEXTSPLIT(G292,"from "),,-1),
_xlpm.f,_xlfn.CHOOSECOLS(_xlfn.TEXTSPLIT(G292," "),2),
ROUND(_xlfn.SWITCH(_xlpm.f,"Max",_xlfn.MAXIFS(Score,Country,_xlpm.c),"Min",_xlfn.MINIFS(Score,Country,_xlpm.c),"Average",AVERAGEIFS(Score,Country,_xlpm.c)),0))</f>
        <v>591</v>
      </c>
      <c r="G292" s="48" t="s">
        <v>204</v>
      </c>
      <c r="H292" s="7"/>
      <c r="I292" s="7"/>
      <c r="J292" s="7"/>
      <c r="K292" s="7"/>
    </row>
    <row r="293" spans="2:11" ht="23.25" customHeight="1">
      <c r="B293" s="15">
        <v>119</v>
      </c>
      <c r="C293" s="15">
        <v>7</v>
      </c>
      <c r="D293" s="23">
        <v>12</v>
      </c>
      <c r="E293" s="5" cm="1">
        <f t="array" ref="E293">_xlfn.LET(_xlpm.c,_xlfn.TAKE(_xlfn.TEXTSPLIT(G293,"from "),,-1),
_xlpm.f,_xlfn.CHOOSECOLS(_xlfn.TEXTSPLIT(G293," "),2),
ROUND(_xlfn.SWITCH(_xlpm.f,"Max",_xlfn.MAXIFS(Score,Country,_xlpm.c),"Min",_xlfn.MINIFS(Score,Country,_xlpm.c),"Average",AVERAGEIFS(Score,Country,_xlpm.c)),0))</f>
        <v>303</v>
      </c>
      <c r="G293" s="48" t="s">
        <v>205</v>
      </c>
      <c r="H293" s="7"/>
      <c r="I293" s="7"/>
      <c r="J293" s="7"/>
      <c r="K293" s="7"/>
    </row>
    <row r="294" spans="2:11" ht="23.25" customHeight="1">
      <c r="B294" s="15">
        <v>120</v>
      </c>
      <c r="C294" s="15">
        <v>7</v>
      </c>
      <c r="D294" s="23">
        <v>12</v>
      </c>
      <c r="E294" s="5" cm="1">
        <f t="array" ref="E294">_xlfn.LET(_xlpm.c,_xlfn.TAKE(_xlfn.TEXTSPLIT(G294,"from "),,-1),
_xlpm.f,_xlfn.CHOOSECOLS(_xlfn.TEXTSPLIT(G294," "),2),
ROUND(_xlfn.SWITCH(_xlpm.f,"Max",_xlfn.MAXIFS(Score,Country,_xlpm.c),"Min",_xlfn.MINIFS(Score,Country,_xlpm.c),"Average",AVERAGEIFS(Score,Country,_xlpm.c)),0))</f>
        <v>310</v>
      </c>
      <c r="G294" s="48" t="s">
        <v>206</v>
      </c>
      <c r="H294" s="7"/>
      <c r="I294" s="7"/>
      <c r="J294" s="7"/>
      <c r="K294" s="7"/>
    </row>
    <row r="295" spans="2:11" ht="23.25" customHeight="1">
      <c r="B295" s="15">
        <v>121</v>
      </c>
      <c r="C295" s="15">
        <v>7</v>
      </c>
      <c r="D295" s="23">
        <v>12</v>
      </c>
      <c r="E295" s="5" cm="1">
        <f t="array" ref="E295">_xlfn.LET(_xlpm.c,_xlfn.TAKE(_xlfn.TEXTSPLIT(G295,"from "),,-1),
_xlpm.f,_xlfn.CHOOSECOLS(_xlfn.TEXTSPLIT(G295," "),2),
ROUND(_xlfn.SWITCH(_xlpm.f,"Max",_xlfn.MAXIFS(Score,Country,_xlpm.c),"Min",_xlfn.MINIFS(Score,Country,_xlpm.c),"Average",AVERAGEIFS(Score,Country,_xlpm.c)),0))</f>
        <v>304</v>
      </c>
      <c r="G295" s="48" t="s">
        <v>207</v>
      </c>
      <c r="H295" s="7"/>
      <c r="I295" s="7"/>
      <c r="J295" s="7"/>
      <c r="K295" s="7"/>
    </row>
    <row r="296" spans="2:11" ht="23.25" customHeight="1">
      <c r="B296" s="15">
        <v>122</v>
      </c>
      <c r="C296" s="15">
        <v>7</v>
      </c>
      <c r="D296" s="23">
        <v>12</v>
      </c>
      <c r="E296" s="5" cm="1">
        <f t="array" ref="E296">_xlfn.LET(_xlpm.c,_xlfn.TAKE(_xlfn.TEXTSPLIT(G296,"from "),,-1),
_xlpm.f,_xlfn.CHOOSECOLS(_xlfn.TEXTSPLIT(G296," "),2),
ROUND(_xlfn.SWITCH(_xlpm.f,"Max",_xlfn.MAXIFS(Score,Country,_xlpm.c),"Min",_xlfn.MINIFS(Score,Country,_xlpm.c),"Average",AVERAGEIFS(Score,Country,_xlpm.c)),0))</f>
        <v>997</v>
      </c>
      <c r="G296" s="48" t="s">
        <v>197</v>
      </c>
      <c r="H296" s="7"/>
      <c r="I296" s="7"/>
      <c r="J296" s="7"/>
      <c r="K296" s="7"/>
    </row>
    <row r="297" spans="2:11" ht="23.25" customHeight="1">
      <c r="B297" s="15">
        <v>123</v>
      </c>
      <c r="C297" s="15">
        <v>7</v>
      </c>
      <c r="D297" s="23">
        <v>12</v>
      </c>
      <c r="E297" s="5" cm="1">
        <f t="array" ref="E297">_xlfn.LET(_xlpm.c,_xlfn.TAKE(_xlfn.TEXTSPLIT(G297,"from "),,-1),
_xlpm.f,_xlfn.CHOOSECOLS(_xlfn.TEXTSPLIT(G297," "),2),
ROUND(_xlfn.SWITCH(_xlpm.f,"Max",_xlfn.MAXIFS(Score,Country,_xlpm.c),"Min",_xlfn.MINIFS(Score,Country,_xlpm.c),"Average",AVERAGEIFS(Score,Country,_xlpm.c)),0))</f>
        <v>986</v>
      </c>
      <c r="G297" s="48" t="s">
        <v>208</v>
      </c>
      <c r="H297" s="7"/>
      <c r="I297" s="7"/>
      <c r="J297" s="7"/>
      <c r="K297" s="7"/>
    </row>
    <row r="298" spans="2:11" ht="23.25" customHeight="1">
      <c r="B298" s="15">
        <v>124</v>
      </c>
      <c r="C298" s="15">
        <v>7</v>
      </c>
      <c r="D298" s="23">
        <v>12</v>
      </c>
      <c r="E298" s="5" cm="1">
        <f t="array" ref="E298">_xlfn.LET(_xlpm.c,_xlfn.TAKE(_xlfn.TEXTSPLIT(G298,"from "),,-1),
_xlpm.f,_xlfn.CHOOSECOLS(_xlfn.TEXTSPLIT(G298," "),2),
ROUND(_xlfn.SWITCH(_xlpm.f,"Max",_xlfn.MAXIFS(Score,Country,_xlpm.c),"Min",_xlfn.MINIFS(Score,Country,_xlpm.c),"Average",AVERAGEIFS(Score,Country,_xlpm.c)),0))</f>
        <v>329</v>
      </c>
      <c r="G298" s="48" t="s">
        <v>209</v>
      </c>
      <c r="H298" s="7"/>
      <c r="I298" s="7"/>
      <c r="J298" s="7"/>
      <c r="K298" s="7"/>
    </row>
    <row r="299" spans="2:11" ht="23.25" customHeight="1">
      <c r="B299" s="15">
        <v>125</v>
      </c>
      <c r="C299" s="15">
        <v>7</v>
      </c>
      <c r="D299" s="23">
        <v>12</v>
      </c>
      <c r="E299" s="5" cm="1">
        <f t="array" ref="E299">_xlfn.LET(_xlpm.c,_xlfn.TAKE(_xlfn.TEXTSPLIT(G299,"from "),,-1),
_xlpm.f,_xlfn.CHOOSECOLS(_xlfn.TEXTSPLIT(G299," "),2),
ROUND(_xlfn.SWITCH(_xlpm.f,"Max",_xlfn.MAXIFS(Score,Country,_xlpm.c),"Min",_xlfn.MINIFS(Score,Country,_xlpm.c),"Average",AVERAGEIFS(Score,Country,_xlpm.c)),0))</f>
        <v>944</v>
      </c>
      <c r="G299" s="48" t="s">
        <v>210</v>
      </c>
      <c r="H299" s="7"/>
      <c r="I299" s="7"/>
      <c r="J299" s="7"/>
      <c r="K299" s="7"/>
    </row>
    <row r="300" spans="2:11" ht="23.25" customHeight="1">
      <c r="B300" s="15">
        <v>126</v>
      </c>
      <c r="C300" s="15">
        <v>7</v>
      </c>
      <c r="D300" s="23">
        <v>12</v>
      </c>
      <c r="E300" s="5" cm="1">
        <f t="array" ref="E300">_xlfn.LET(_xlpm.c,_xlfn.TAKE(_xlfn.TEXTSPLIT(G300,"from "),,-1),
_xlpm.f,_xlfn.CHOOSECOLS(_xlfn.TEXTSPLIT(G300," "),2),
ROUND(_xlfn.SWITCH(_xlpm.f,"Max",_xlfn.MAXIFS(Score,Country,_xlpm.c),"Min",_xlfn.MINIFS(Score,Country,_xlpm.c),"Average",AVERAGEIFS(Score,Country,_xlpm.c)),0))</f>
        <v>300</v>
      </c>
      <c r="G300" s="48" t="s">
        <v>211</v>
      </c>
      <c r="H300" s="7"/>
      <c r="I300" s="7"/>
      <c r="J300" s="7"/>
      <c r="K300" s="7"/>
    </row>
    <row r="301" spans="2:11" ht="23.25" customHeight="1">
      <c r="B301" s="15">
        <v>127</v>
      </c>
      <c r="C301" s="15">
        <v>7</v>
      </c>
      <c r="D301" s="23">
        <v>12</v>
      </c>
      <c r="E301" s="5" cm="1">
        <f t="array" ref="E301">_xlfn.LET(_xlpm.c,_xlfn.TAKE(_xlfn.TEXTSPLIT(G301,"from "),,-1),
_xlpm.f,_xlfn.CHOOSECOLS(_xlfn.TEXTSPLIT(G301," "),2),
ROUND(_xlfn.SWITCH(_xlpm.f,"Max",_xlfn.MAXIFS(Score,Country,_xlpm.c),"Min",_xlfn.MINIFS(Score,Country,_xlpm.c),"Average",AVERAGEIFS(Score,Country,_xlpm.c)),0))</f>
        <v>643</v>
      </c>
      <c r="G301" s="48" t="s">
        <v>212</v>
      </c>
      <c r="H301" s="7"/>
      <c r="I301" s="7"/>
      <c r="J301" s="7"/>
      <c r="K301" s="7"/>
    </row>
    <row r="302" spans="2:11" ht="23.25" customHeight="1">
      <c r="B302" s="15">
        <v>128</v>
      </c>
      <c r="C302" s="15">
        <v>7</v>
      </c>
      <c r="D302" s="23">
        <v>12</v>
      </c>
      <c r="E302" s="5" cm="1">
        <f t="array" ref="E302">_xlfn.LET(_xlpm.c,_xlfn.TAKE(_xlfn.TEXTSPLIT(G302,"from "),,-1),
_xlpm.f,_xlfn.CHOOSECOLS(_xlfn.TEXTSPLIT(G302," "),2),
ROUND(_xlfn.SWITCH(_xlpm.f,"Max",_xlfn.MAXIFS(Score,Country,_xlpm.c),"Min",_xlfn.MINIFS(Score,Country,_xlpm.c),"Average",AVERAGEIFS(Score,Country,_xlpm.c)),0))</f>
        <v>670</v>
      </c>
      <c r="G302" s="48" t="s">
        <v>213</v>
      </c>
      <c r="H302" s="7"/>
      <c r="I302" s="7"/>
      <c r="J302" s="7"/>
      <c r="K302" s="7"/>
    </row>
    <row r="303" spans="2:11" ht="23.25" customHeight="1">
      <c r="B303" s="15">
        <v>129</v>
      </c>
      <c r="C303" s="15">
        <v>7</v>
      </c>
      <c r="D303" s="23">
        <v>12</v>
      </c>
      <c r="E303" s="5" cm="1">
        <f t="array" ref="E303">_xlfn.LET(_xlpm.c,_xlfn.TAKE(_xlfn.TEXTSPLIT(G303,"from "),,-1),
_xlpm.f,_xlfn.CHOOSECOLS(_xlfn.TEXTSPLIT(G303," "),2),
ROUND(_xlfn.SWITCH(_xlpm.f,"Max",_xlfn.MAXIFS(Score,Country,_xlpm.c),"Min",_xlfn.MINIFS(Score,Country,_xlpm.c),"Average",AVERAGEIFS(Score,Country,_xlpm.c)),0))</f>
        <v>303</v>
      </c>
      <c r="G303" s="48" t="s">
        <v>205</v>
      </c>
      <c r="H303" s="7"/>
      <c r="I303" s="7"/>
      <c r="J303" s="7"/>
      <c r="K303" s="7"/>
    </row>
    <row r="304" spans="2:11" ht="23.25" customHeight="1">
      <c r="B304" s="15">
        <v>130</v>
      </c>
      <c r="C304" s="15">
        <v>7</v>
      </c>
      <c r="D304" s="23">
        <v>12</v>
      </c>
      <c r="E304" s="5" cm="1">
        <f t="array" ref="E304">_xlfn.LET(_xlpm.c,_xlfn.TAKE(_xlfn.TEXTSPLIT(G304,"from "),,-1),
_xlpm.f,_xlfn.CHOOSECOLS(_xlfn.TEXTSPLIT(G304," "),2),
ROUND(_xlfn.SWITCH(_xlpm.f,"Max",_xlfn.MAXIFS(Score,Country,_xlpm.c),"Min",_xlfn.MINIFS(Score,Country,_xlpm.c),"Average",AVERAGEIFS(Score,Country,_xlpm.c)),0))</f>
        <v>314</v>
      </c>
      <c r="G304" s="48" t="s">
        <v>214</v>
      </c>
      <c r="H304" s="7"/>
      <c r="I304" s="7"/>
      <c r="J304" s="7"/>
      <c r="K304" s="7"/>
    </row>
    <row r="305" spans="2:11">
      <c r="H305" s="7"/>
      <c r="I305" s="7"/>
      <c r="J305" s="7"/>
      <c r="K305" s="7"/>
    </row>
    <row r="306" spans="2:11" ht="31.2">
      <c r="B306" s="15" t="s">
        <v>26</v>
      </c>
      <c r="C306" s="15">
        <f>C304</f>
        <v>7</v>
      </c>
      <c r="D306" s="23">
        <v>0</v>
      </c>
      <c r="E306" s="42" t="str">
        <f>_xlfn.TEXTJOIN(";",FALSE,E285:E304)</f>
        <v>997;979;669;649;660;660;725;591;303;310;304;997;986;329;944;300;643;670;303;314</v>
      </c>
    </row>
  </sheetData>
  <mergeCells count="6">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D09C-D7CF-4437-A967-A407BA5AC223}">
  <sheetPr codeName="Sheet2"/>
  <dimension ref="A1:J601"/>
  <sheetViews>
    <sheetView topLeftCell="A20" workbookViewId="0">
      <selection activeCell="B2" sqref="B2:B601"/>
    </sheetView>
  </sheetViews>
  <sheetFormatPr defaultRowHeight="14.4"/>
  <cols>
    <col min="1" max="1" width="19.88671875" bestFit="1" customWidth="1"/>
    <col min="2" max="2" width="15.109375" bestFit="1" customWidth="1"/>
  </cols>
  <sheetData>
    <row r="1" spans="1:8">
      <c r="A1" t="s">
        <v>49</v>
      </c>
      <c r="B1" t="s">
        <v>27</v>
      </c>
      <c r="C1" t="s">
        <v>38</v>
      </c>
      <c r="D1" t="s">
        <v>28</v>
      </c>
    </row>
    <row r="2" spans="1:8">
      <c r="A2" t="s">
        <v>76</v>
      </c>
      <c r="B2" t="s">
        <v>54</v>
      </c>
      <c r="C2" t="s">
        <v>29</v>
      </c>
      <c r="D2">
        <v>334</v>
      </c>
      <c r="E2" t="b" cm="1">
        <f t="array" ref="E2:E601">Score&gt;400</f>
        <v>0</v>
      </c>
      <c r="F2" t="b" cm="1">
        <f t="array" ref="F2:F601">Score&lt;700</f>
        <v>1</v>
      </c>
      <c r="G2" t="b">
        <f>AND(E2:F2)</f>
        <v>0</v>
      </c>
      <c r="H2" cm="1">
        <f t="array" ref="H2">SUMPRODUCT(Score,--G2:G601)</f>
        <v>121677</v>
      </c>
    </row>
    <row r="3" spans="1:8">
      <c r="A3" t="s">
        <v>77</v>
      </c>
      <c r="B3" t="s">
        <v>54</v>
      </c>
      <c r="C3" t="s">
        <v>29</v>
      </c>
      <c r="D3">
        <v>618</v>
      </c>
      <c r="E3" t="b">
        <v>1</v>
      </c>
      <c r="F3" t="b">
        <v>1</v>
      </c>
      <c r="G3" t="b">
        <f t="shared" ref="G3:G66" si="0">AND(E3:F3)</f>
        <v>1</v>
      </c>
    </row>
    <row r="4" spans="1:8">
      <c r="A4" t="s">
        <v>78</v>
      </c>
      <c r="B4" t="s">
        <v>55</v>
      </c>
      <c r="C4" t="s">
        <v>29</v>
      </c>
      <c r="D4">
        <v>321</v>
      </c>
      <c r="E4" t="b">
        <v>0</v>
      </c>
      <c r="F4" t="b">
        <v>1</v>
      </c>
      <c r="G4" t="b">
        <f t="shared" si="0"/>
        <v>0</v>
      </c>
    </row>
    <row r="5" spans="1:8">
      <c r="A5" t="s">
        <v>79</v>
      </c>
      <c r="B5" t="s">
        <v>55</v>
      </c>
      <c r="C5" t="s">
        <v>29</v>
      </c>
      <c r="D5">
        <v>351</v>
      </c>
      <c r="E5" t="b">
        <v>0</v>
      </c>
      <c r="F5" t="b">
        <v>1</v>
      </c>
      <c r="G5" t="b">
        <f t="shared" si="0"/>
        <v>0</v>
      </c>
    </row>
    <row r="6" spans="1:8">
      <c r="A6" t="s">
        <v>80</v>
      </c>
      <c r="B6" t="s">
        <v>56</v>
      </c>
      <c r="C6" t="s">
        <v>29</v>
      </c>
      <c r="D6">
        <v>796</v>
      </c>
      <c r="E6" t="b">
        <v>1</v>
      </c>
      <c r="F6" t="b">
        <v>0</v>
      </c>
      <c r="G6" t="b">
        <f t="shared" si="0"/>
        <v>0</v>
      </c>
    </row>
    <row r="7" spans="1:8">
      <c r="A7" t="s">
        <v>81</v>
      </c>
      <c r="B7" t="s">
        <v>56</v>
      </c>
      <c r="C7" t="s">
        <v>29</v>
      </c>
      <c r="D7">
        <v>727</v>
      </c>
      <c r="E7" t="b">
        <v>1</v>
      </c>
      <c r="F7" t="b">
        <v>0</v>
      </c>
      <c r="G7" t="b">
        <f t="shared" si="0"/>
        <v>0</v>
      </c>
    </row>
    <row r="8" spans="1:8">
      <c r="A8" t="s">
        <v>82</v>
      </c>
      <c r="B8" t="s">
        <v>57</v>
      </c>
      <c r="C8" t="s">
        <v>29</v>
      </c>
      <c r="D8">
        <v>929</v>
      </c>
      <c r="E8" t="b">
        <v>1</v>
      </c>
      <c r="F8" t="b">
        <v>0</v>
      </c>
      <c r="G8" t="b">
        <f t="shared" si="0"/>
        <v>0</v>
      </c>
    </row>
    <row r="9" spans="1:8">
      <c r="A9" t="s">
        <v>83</v>
      </c>
      <c r="B9" t="s">
        <v>57</v>
      </c>
      <c r="C9" t="s">
        <v>29</v>
      </c>
      <c r="D9">
        <v>929</v>
      </c>
      <c r="E9" t="b">
        <v>1</v>
      </c>
      <c r="F9" t="b">
        <v>0</v>
      </c>
      <c r="G9" t="b">
        <f t="shared" si="0"/>
        <v>0</v>
      </c>
    </row>
    <row r="10" spans="1:8">
      <c r="A10" t="s">
        <v>84</v>
      </c>
      <c r="B10" t="s">
        <v>58</v>
      </c>
      <c r="C10" t="s">
        <v>29</v>
      </c>
      <c r="D10">
        <v>910</v>
      </c>
      <c r="E10" t="b">
        <v>1</v>
      </c>
      <c r="F10" t="b">
        <v>0</v>
      </c>
      <c r="G10" t="b">
        <f t="shared" si="0"/>
        <v>0</v>
      </c>
    </row>
    <row r="11" spans="1:8">
      <c r="A11" t="s">
        <v>85</v>
      </c>
      <c r="B11" t="s">
        <v>58</v>
      </c>
      <c r="C11" t="s">
        <v>29</v>
      </c>
      <c r="D11">
        <v>463</v>
      </c>
      <c r="E11" t="b">
        <v>1</v>
      </c>
      <c r="F11" t="b">
        <v>1</v>
      </c>
      <c r="G11" t="b">
        <f t="shared" si="0"/>
        <v>1</v>
      </c>
    </row>
    <row r="12" spans="1:8">
      <c r="A12" t="s">
        <v>86</v>
      </c>
      <c r="B12" t="s">
        <v>59</v>
      </c>
      <c r="C12" t="s">
        <v>29</v>
      </c>
      <c r="D12">
        <v>684</v>
      </c>
      <c r="E12" t="b">
        <v>1</v>
      </c>
      <c r="F12" t="b">
        <v>1</v>
      </c>
      <c r="G12" t="b">
        <f t="shared" si="0"/>
        <v>1</v>
      </c>
    </row>
    <row r="13" spans="1:8">
      <c r="A13" t="s">
        <v>87</v>
      </c>
      <c r="B13" t="s">
        <v>59</v>
      </c>
      <c r="C13" t="s">
        <v>29</v>
      </c>
      <c r="D13">
        <v>691</v>
      </c>
      <c r="E13" t="b">
        <v>1</v>
      </c>
      <c r="F13" t="b">
        <v>1</v>
      </c>
      <c r="G13" t="b">
        <f t="shared" si="0"/>
        <v>1</v>
      </c>
    </row>
    <row r="14" spans="1:8">
      <c r="A14" t="s">
        <v>88</v>
      </c>
      <c r="B14" t="s">
        <v>60</v>
      </c>
      <c r="C14" t="s">
        <v>29</v>
      </c>
      <c r="D14">
        <v>743</v>
      </c>
      <c r="E14" t="b">
        <v>1</v>
      </c>
      <c r="F14" t="b">
        <v>0</v>
      </c>
      <c r="G14" t="b">
        <f t="shared" si="0"/>
        <v>0</v>
      </c>
    </row>
    <row r="15" spans="1:8">
      <c r="A15" t="s">
        <v>89</v>
      </c>
      <c r="B15" t="s">
        <v>60</v>
      </c>
      <c r="C15" t="s">
        <v>29</v>
      </c>
      <c r="D15">
        <v>966</v>
      </c>
      <c r="E15" t="b">
        <v>1</v>
      </c>
      <c r="F15" t="b">
        <v>0</v>
      </c>
      <c r="G15" t="b">
        <f t="shared" si="0"/>
        <v>0</v>
      </c>
    </row>
    <row r="16" spans="1:8">
      <c r="A16" t="s">
        <v>90</v>
      </c>
      <c r="B16" t="s">
        <v>61</v>
      </c>
      <c r="C16" t="s">
        <v>29</v>
      </c>
      <c r="D16">
        <v>922</v>
      </c>
      <c r="E16" t="b">
        <v>1</v>
      </c>
      <c r="F16" t="b">
        <v>0</v>
      </c>
      <c r="G16" t="b">
        <f t="shared" si="0"/>
        <v>0</v>
      </c>
    </row>
    <row r="17" spans="1:10">
      <c r="A17" t="s">
        <v>91</v>
      </c>
      <c r="B17" t="s">
        <v>61</v>
      </c>
      <c r="C17" t="s">
        <v>29</v>
      </c>
      <c r="D17">
        <v>468</v>
      </c>
      <c r="E17" t="b">
        <v>1</v>
      </c>
      <c r="F17" t="b">
        <v>1</v>
      </c>
      <c r="G17" t="b">
        <f t="shared" si="0"/>
        <v>1</v>
      </c>
    </row>
    <row r="18" spans="1:10">
      <c r="A18" t="s">
        <v>92</v>
      </c>
      <c r="B18" t="s">
        <v>53</v>
      </c>
      <c r="C18" t="s">
        <v>29</v>
      </c>
      <c r="D18">
        <v>653</v>
      </c>
      <c r="E18" t="b">
        <v>1</v>
      </c>
      <c r="F18" t="b">
        <v>1</v>
      </c>
      <c r="G18" t="b">
        <f t="shared" si="0"/>
        <v>1</v>
      </c>
    </row>
    <row r="19" spans="1:10">
      <c r="A19" t="s">
        <v>93</v>
      </c>
      <c r="B19" t="s">
        <v>53</v>
      </c>
      <c r="C19" t="s">
        <v>29</v>
      </c>
      <c r="D19">
        <v>572</v>
      </c>
      <c r="E19" t="b">
        <v>1</v>
      </c>
      <c r="F19" t="b">
        <v>1</v>
      </c>
      <c r="G19" t="b">
        <f t="shared" si="0"/>
        <v>1</v>
      </c>
    </row>
    <row r="20" spans="1:10">
      <c r="A20" t="s">
        <v>94</v>
      </c>
      <c r="B20" t="s">
        <v>62</v>
      </c>
      <c r="C20" t="s">
        <v>29</v>
      </c>
      <c r="D20">
        <v>673</v>
      </c>
      <c r="E20" t="b">
        <v>1</v>
      </c>
      <c r="F20" t="b">
        <v>1</v>
      </c>
      <c r="G20" t="b">
        <f t="shared" si="0"/>
        <v>1</v>
      </c>
    </row>
    <row r="21" spans="1:10">
      <c r="A21" t="s">
        <v>95</v>
      </c>
      <c r="B21" t="s">
        <v>62</v>
      </c>
      <c r="C21" t="s">
        <v>29</v>
      </c>
      <c r="D21">
        <v>741</v>
      </c>
      <c r="E21" t="b">
        <v>1</v>
      </c>
      <c r="F21" t="b">
        <v>0</v>
      </c>
      <c r="G21" t="b">
        <f t="shared" si="0"/>
        <v>0</v>
      </c>
    </row>
    <row r="22" spans="1:10">
      <c r="A22" t="s">
        <v>96</v>
      </c>
      <c r="B22" t="s">
        <v>63</v>
      </c>
      <c r="C22" t="s">
        <v>29</v>
      </c>
      <c r="D22">
        <v>806</v>
      </c>
      <c r="E22" t="b">
        <v>1</v>
      </c>
      <c r="F22" t="b">
        <v>0</v>
      </c>
      <c r="G22" t="b">
        <f t="shared" si="0"/>
        <v>0</v>
      </c>
    </row>
    <row r="23" spans="1:10">
      <c r="A23" t="s">
        <v>97</v>
      </c>
      <c r="B23" t="s">
        <v>63</v>
      </c>
      <c r="C23" t="s">
        <v>29</v>
      </c>
      <c r="D23">
        <v>665</v>
      </c>
      <c r="E23" t="b">
        <v>1</v>
      </c>
      <c r="F23" t="b">
        <v>1</v>
      </c>
      <c r="G23" t="b">
        <f t="shared" si="0"/>
        <v>1</v>
      </c>
    </row>
    <row r="24" spans="1:10">
      <c r="A24" t="s">
        <v>98</v>
      </c>
      <c r="B24" t="s">
        <v>64</v>
      </c>
      <c r="C24" t="s">
        <v>29</v>
      </c>
      <c r="D24">
        <v>397</v>
      </c>
      <c r="E24" t="b">
        <v>0</v>
      </c>
      <c r="F24" t="b">
        <v>1</v>
      </c>
      <c r="G24" t="b">
        <f t="shared" si="0"/>
        <v>0</v>
      </c>
    </row>
    <row r="25" spans="1:10">
      <c r="A25" t="s">
        <v>99</v>
      </c>
      <c r="B25" t="s">
        <v>64</v>
      </c>
      <c r="C25" t="s">
        <v>29</v>
      </c>
      <c r="D25">
        <v>631</v>
      </c>
      <c r="E25" t="b">
        <v>1</v>
      </c>
      <c r="F25" t="b">
        <v>1</v>
      </c>
      <c r="G25" t="b">
        <f t="shared" si="0"/>
        <v>1</v>
      </c>
      <c r="J25" s="43"/>
    </row>
    <row r="26" spans="1:10">
      <c r="A26" t="s">
        <v>100</v>
      </c>
      <c r="B26" t="s">
        <v>65</v>
      </c>
      <c r="C26" t="s">
        <v>29</v>
      </c>
      <c r="D26">
        <v>767</v>
      </c>
      <c r="E26" t="b">
        <v>1</v>
      </c>
      <c r="F26" t="b">
        <v>0</v>
      </c>
      <c r="G26" t="b">
        <f t="shared" si="0"/>
        <v>0</v>
      </c>
      <c r="J26" s="43"/>
    </row>
    <row r="27" spans="1:10">
      <c r="A27" t="s">
        <v>101</v>
      </c>
      <c r="B27" t="s">
        <v>65</v>
      </c>
      <c r="C27" t="s">
        <v>29</v>
      </c>
      <c r="D27">
        <v>957</v>
      </c>
      <c r="E27" t="b">
        <v>1</v>
      </c>
      <c r="F27" t="b">
        <v>0</v>
      </c>
      <c r="G27" t="b">
        <f t="shared" si="0"/>
        <v>0</v>
      </c>
      <c r="J27" s="43"/>
    </row>
    <row r="28" spans="1:10">
      <c r="A28" t="s">
        <v>102</v>
      </c>
      <c r="B28" t="s">
        <v>66</v>
      </c>
      <c r="C28" t="s">
        <v>29</v>
      </c>
      <c r="D28">
        <v>835</v>
      </c>
      <c r="E28" t="b">
        <v>1</v>
      </c>
      <c r="F28" t="b">
        <v>0</v>
      </c>
      <c r="G28" t="b">
        <f t="shared" si="0"/>
        <v>0</v>
      </c>
      <c r="J28" s="43"/>
    </row>
    <row r="29" spans="1:10">
      <c r="A29" t="s">
        <v>103</v>
      </c>
      <c r="B29" t="s">
        <v>66</v>
      </c>
      <c r="C29" t="s">
        <v>29</v>
      </c>
      <c r="D29">
        <v>593</v>
      </c>
      <c r="E29" t="b">
        <v>1</v>
      </c>
      <c r="F29" t="b">
        <v>1</v>
      </c>
      <c r="G29" t="b">
        <f t="shared" si="0"/>
        <v>1</v>
      </c>
      <c r="J29" s="43"/>
    </row>
    <row r="30" spans="1:10">
      <c r="A30" t="s">
        <v>104</v>
      </c>
      <c r="B30" t="s">
        <v>51</v>
      </c>
      <c r="C30" t="s">
        <v>29</v>
      </c>
      <c r="D30">
        <v>374</v>
      </c>
      <c r="E30" t="b">
        <v>0</v>
      </c>
      <c r="F30" t="b">
        <v>1</v>
      </c>
      <c r="G30" t="b">
        <f t="shared" si="0"/>
        <v>0</v>
      </c>
      <c r="J30" s="43"/>
    </row>
    <row r="31" spans="1:10">
      <c r="A31" t="s">
        <v>105</v>
      </c>
      <c r="B31" t="s">
        <v>51</v>
      </c>
      <c r="C31" t="s">
        <v>29</v>
      </c>
      <c r="D31">
        <v>900</v>
      </c>
      <c r="E31" t="b">
        <v>1</v>
      </c>
      <c r="F31" t="b">
        <v>0</v>
      </c>
      <c r="G31" t="b">
        <f t="shared" si="0"/>
        <v>0</v>
      </c>
      <c r="J31" s="43"/>
    </row>
    <row r="32" spans="1:10">
      <c r="A32" t="s">
        <v>106</v>
      </c>
      <c r="B32" t="s">
        <v>67</v>
      </c>
      <c r="C32" t="s">
        <v>29</v>
      </c>
      <c r="D32">
        <v>719</v>
      </c>
      <c r="E32" t="b">
        <v>1</v>
      </c>
      <c r="F32" t="b">
        <v>0</v>
      </c>
      <c r="G32" t="b">
        <f t="shared" si="0"/>
        <v>0</v>
      </c>
      <c r="J32" s="43"/>
    </row>
    <row r="33" spans="1:10">
      <c r="A33" t="s">
        <v>107</v>
      </c>
      <c r="B33" t="s">
        <v>67</v>
      </c>
      <c r="C33" t="s">
        <v>29</v>
      </c>
      <c r="D33">
        <v>408</v>
      </c>
      <c r="E33" t="b">
        <v>1</v>
      </c>
      <c r="F33" t="b">
        <v>1</v>
      </c>
      <c r="G33" t="b">
        <f t="shared" si="0"/>
        <v>1</v>
      </c>
      <c r="J33" s="43"/>
    </row>
    <row r="34" spans="1:10">
      <c r="A34" t="s">
        <v>108</v>
      </c>
      <c r="B34" t="s">
        <v>52</v>
      </c>
      <c r="C34" t="s">
        <v>29</v>
      </c>
      <c r="D34">
        <v>878</v>
      </c>
      <c r="E34" t="b">
        <v>1</v>
      </c>
      <c r="F34" t="b">
        <v>0</v>
      </c>
      <c r="G34" t="b">
        <f t="shared" si="0"/>
        <v>0</v>
      </c>
      <c r="J34" s="43"/>
    </row>
    <row r="35" spans="1:10">
      <c r="A35" t="s">
        <v>109</v>
      </c>
      <c r="B35" t="s">
        <v>52</v>
      </c>
      <c r="C35" t="s">
        <v>29</v>
      </c>
      <c r="D35">
        <v>903</v>
      </c>
      <c r="E35" t="b">
        <v>1</v>
      </c>
      <c r="F35" t="b">
        <v>0</v>
      </c>
      <c r="G35" t="b">
        <f t="shared" si="0"/>
        <v>0</v>
      </c>
      <c r="J35" s="43"/>
    </row>
    <row r="36" spans="1:10">
      <c r="A36" t="s">
        <v>110</v>
      </c>
      <c r="B36" t="s">
        <v>68</v>
      </c>
      <c r="C36" t="s">
        <v>29</v>
      </c>
      <c r="D36">
        <v>547</v>
      </c>
      <c r="E36" t="b">
        <v>1</v>
      </c>
      <c r="F36" t="b">
        <v>1</v>
      </c>
      <c r="G36" t="b">
        <f t="shared" si="0"/>
        <v>1</v>
      </c>
      <c r="J36" s="43"/>
    </row>
    <row r="37" spans="1:10">
      <c r="A37" t="s">
        <v>111</v>
      </c>
      <c r="B37" t="s">
        <v>68</v>
      </c>
      <c r="C37" t="s">
        <v>29</v>
      </c>
      <c r="D37">
        <v>990</v>
      </c>
      <c r="E37" t="b">
        <v>1</v>
      </c>
      <c r="F37" t="b">
        <v>0</v>
      </c>
      <c r="G37" t="b">
        <f t="shared" si="0"/>
        <v>0</v>
      </c>
      <c r="J37" s="43"/>
    </row>
    <row r="38" spans="1:10">
      <c r="A38" t="s">
        <v>112</v>
      </c>
      <c r="B38" t="s">
        <v>69</v>
      </c>
      <c r="C38" t="s">
        <v>29</v>
      </c>
      <c r="D38">
        <v>653</v>
      </c>
      <c r="E38" t="b">
        <v>1</v>
      </c>
      <c r="F38" t="b">
        <v>1</v>
      </c>
      <c r="G38" t="b">
        <f t="shared" si="0"/>
        <v>1</v>
      </c>
      <c r="J38" s="43"/>
    </row>
    <row r="39" spans="1:10">
      <c r="A39" t="s">
        <v>113</v>
      </c>
      <c r="B39" t="s">
        <v>69</v>
      </c>
      <c r="C39" t="s">
        <v>29</v>
      </c>
      <c r="D39">
        <v>802</v>
      </c>
      <c r="E39" t="b">
        <v>1</v>
      </c>
      <c r="F39" t="b">
        <v>0</v>
      </c>
      <c r="G39" t="b">
        <f t="shared" si="0"/>
        <v>0</v>
      </c>
      <c r="J39" s="43"/>
    </row>
    <row r="40" spans="1:10">
      <c r="A40" t="s">
        <v>114</v>
      </c>
      <c r="B40" t="s">
        <v>70</v>
      </c>
      <c r="C40" t="s">
        <v>29</v>
      </c>
      <c r="D40">
        <v>801</v>
      </c>
      <c r="E40" t="b">
        <v>1</v>
      </c>
      <c r="F40" t="b">
        <v>0</v>
      </c>
      <c r="G40" t="b">
        <f t="shared" si="0"/>
        <v>0</v>
      </c>
      <c r="J40" s="43"/>
    </row>
    <row r="41" spans="1:10">
      <c r="A41" t="s">
        <v>115</v>
      </c>
      <c r="B41" t="s">
        <v>70</v>
      </c>
      <c r="C41" t="s">
        <v>29</v>
      </c>
      <c r="D41">
        <v>984</v>
      </c>
      <c r="E41" t="b">
        <v>1</v>
      </c>
      <c r="F41" t="b">
        <v>0</v>
      </c>
      <c r="G41" t="b">
        <f t="shared" si="0"/>
        <v>0</v>
      </c>
      <c r="J41" s="43"/>
    </row>
    <row r="42" spans="1:10">
      <c r="A42" t="s">
        <v>116</v>
      </c>
      <c r="B42" t="s">
        <v>71</v>
      </c>
      <c r="C42" t="s">
        <v>29</v>
      </c>
      <c r="D42">
        <v>962</v>
      </c>
      <c r="E42" t="b">
        <v>1</v>
      </c>
      <c r="F42" t="b">
        <v>0</v>
      </c>
      <c r="G42" t="b">
        <f t="shared" si="0"/>
        <v>0</v>
      </c>
      <c r="J42" s="43"/>
    </row>
    <row r="43" spans="1:10">
      <c r="A43" t="s">
        <v>117</v>
      </c>
      <c r="B43" t="s">
        <v>71</v>
      </c>
      <c r="C43" t="s">
        <v>29</v>
      </c>
      <c r="D43">
        <v>399</v>
      </c>
      <c r="E43" t="b">
        <v>0</v>
      </c>
      <c r="F43" t="b">
        <v>1</v>
      </c>
      <c r="G43" t="b">
        <f t="shared" si="0"/>
        <v>0</v>
      </c>
      <c r="J43" s="43"/>
    </row>
    <row r="44" spans="1:10">
      <c r="A44" t="s">
        <v>118</v>
      </c>
      <c r="B44" t="s">
        <v>72</v>
      </c>
      <c r="C44" t="s">
        <v>29</v>
      </c>
      <c r="D44">
        <v>858</v>
      </c>
      <c r="E44" t="b">
        <v>1</v>
      </c>
      <c r="F44" t="b">
        <v>0</v>
      </c>
      <c r="G44" t="b">
        <f t="shared" si="0"/>
        <v>0</v>
      </c>
      <c r="J44" s="43"/>
    </row>
    <row r="45" spans="1:10">
      <c r="A45" t="s">
        <v>119</v>
      </c>
      <c r="B45" t="s">
        <v>72</v>
      </c>
      <c r="C45" t="s">
        <v>29</v>
      </c>
      <c r="D45">
        <v>655</v>
      </c>
      <c r="E45" t="b">
        <v>1</v>
      </c>
      <c r="F45" t="b">
        <v>1</v>
      </c>
      <c r="G45" t="b">
        <f t="shared" si="0"/>
        <v>1</v>
      </c>
      <c r="J45" s="43"/>
    </row>
    <row r="46" spans="1:10">
      <c r="A46" t="s">
        <v>120</v>
      </c>
      <c r="B46" t="s">
        <v>73</v>
      </c>
      <c r="C46" t="s">
        <v>29</v>
      </c>
      <c r="D46">
        <v>575</v>
      </c>
      <c r="E46" t="b">
        <v>1</v>
      </c>
      <c r="F46" t="b">
        <v>1</v>
      </c>
      <c r="G46" t="b">
        <f t="shared" si="0"/>
        <v>1</v>
      </c>
      <c r="J46" s="43"/>
    </row>
    <row r="47" spans="1:10">
      <c r="A47" t="s">
        <v>121</v>
      </c>
      <c r="B47" t="s">
        <v>73</v>
      </c>
      <c r="C47" t="s">
        <v>29</v>
      </c>
      <c r="D47">
        <v>381</v>
      </c>
      <c r="E47" t="b">
        <v>0</v>
      </c>
      <c r="F47" t="b">
        <v>1</v>
      </c>
      <c r="G47" t="b">
        <f t="shared" si="0"/>
        <v>0</v>
      </c>
      <c r="J47" s="43"/>
    </row>
    <row r="48" spans="1:10">
      <c r="A48" t="s">
        <v>122</v>
      </c>
      <c r="B48" t="s">
        <v>74</v>
      </c>
      <c r="C48" t="s">
        <v>29</v>
      </c>
      <c r="D48">
        <v>600</v>
      </c>
      <c r="E48" t="b">
        <v>1</v>
      </c>
      <c r="F48" t="b">
        <v>1</v>
      </c>
      <c r="G48" t="b">
        <f t="shared" si="0"/>
        <v>1</v>
      </c>
      <c r="J48" s="43"/>
    </row>
    <row r="49" spans="1:10">
      <c r="A49" t="s">
        <v>123</v>
      </c>
      <c r="B49" t="s">
        <v>74</v>
      </c>
      <c r="C49" t="s">
        <v>29</v>
      </c>
      <c r="D49">
        <v>477</v>
      </c>
      <c r="E49" t="b">
        <v>1</v>
      </c>
      <c r="F49" t="b">
        <v>1</v>
      </c>
      <c r="G49" t="b">
        <f t="shared" si="0"/>
        <v>1</v>
      </c>
      <c r="J49" s="43"/>
    </row>
    <row r="50" spans="1:10">
      <c r="A50" t="s">
        <v>124</v>
      </c>
      <c r="B50" t="s">
        <v>75</v>
      </c>
      <c r="C50" t="s">
        <v>29</v>
      </c>
      <c r="D50">
        <v>447</v>
      </c>
      <c r="E50" t="b">
        <v>1</v>
      </c>
      <c r="F50" t="b">
        <v>1</v>
      </c>
      <c r="G50" t="b">
        <f t="shared" si="0"/>
        <v>1</v>
      </c>
      <c r="J50" s="43"/>
    </row>
    <row r="51" spans="1:10">
      <c r="A51" t="s">
        <v>125</v>
      </c>
      <c r="B51" t="s">
        <v>75</v>
      </c>
      <c r="C51" t="s">
        <v>29</v>
      </c>
      <c r="D51">
        <v>660</v>
      </c>
      <c r="E51" t="b">
        <v>1</v>
      </c>
      <c r="F51" t="b">
        <v>1</v>
      </c>
      <c r="G51" t="b">
        <f t="shared" si="0"/>
        <v>1</v>
      </c>
      <c r="J51" s="43"/>
    </row>
    <row r="52" spans="1:10">
      <c r="A52" t="s">
        <v>76</v>
      </c>
      <c r="B52" t="s">
        <v>54</v>
      </c>
      <c r="C52" t="s">
        <v>30</v>
      </c>
      <c r="D52">
        <v>944</v>
      </c>
      <c r="E52" t="b">
        <v>1</v>
      </c>
      <c r="F52" t="b">
        <v>0</v>
      </c>
      <c r="G52" t="b">
        <f t="shared" si="0"/>
        <v>0</v>
      </c>
      <c r="J52" s="43"/>
    </row>
    <row r="53" spans="1:10">
      <c r="A53" t="s">
        <v>77</v>
      </c>
      <c r="B53" t="s">
        <v>54</v>
      </c>
      <c r="C53" t="s">
        <v>30</v>
      </c>
      <c r="D53">
        <v>717</v>
      </c>
      <c r="E53" t="b">
        <v>1</v>
      </c>
      <c r="F53" t="b">
        <v>0</v>
      </c>
      <c r="G53" t="b">
        <f t="shared" si="0"/>
        <v>0</v>
      </c>
      <c r="J53" s="43"/>
    </row>
    <row r="54" spans="1:10">
      <c r="A54" t="s">
        <v>78</v>
      </c>
      <c r="B54" t="s">
        <v>55</v>
      </c>
      <c r="C54" t="s">
        <v>30</v>
      </c>
      <c r="D54">
        <v>697</v>
      </c>
      <c r="E54" t="b">
        <v>1</v>
      </c>
      <c r="F54" t="b">
        <v>1</v>
      </c>
      <c r="G54" t="b">
        <f t="shared" si="0"/>
        <v>1</v>
      </c>
      <c r="J54" s="43"/>
    </row>
    <row r="55" spans="1:10">
      <c r="A55" t="s">
        <v>79</v>
      </c>
      <c r="B55" t="s">
        <v>55</v>
      </c>
      <c r="C55" t="s">
        <v>30</v>
      </c>
      <c r="D55">
        <v>952</v>
      </c>
      <c r="E55" t="b">
        <v>1</v>
      </c>
      <c r="F55" t="b">
        <v>0</v>
      </c>
      <c r="G55" t="b">
        <f t="shared" si="0"/>
        <v>0</v>
      </c>
      <c r="J55" s="43"/>
    </row>
    <row r="56" spans="1:10">
      <c r="A56" t="s">
        <v>80</v>
      </c>
      <c r="B56" t="s">
        <v>56</v>
      </c>
      <c r="C56" t="s">
        <v>30</v>
      </c>
      <c r="D56">
        <v>920</v>
      </c>
      <c r="E56" t="b">
        <v>1</v>
      </c>
      <c r="F56" t="b">
        <v>0</v>
      </c>
      <c r="G56" t="b">
        <f t="shared" si="0"/>
        <v>0</v>
      </c>
    </row>
    <row r="57" spans="1:10">
      <c r="A57" t="s">
        <v>81</v>
      </c>
      <c r="B57" t="s">
        <v>56</v>
      </c>
      <c r="C57" t="s">
        <v>30</v>
      </c>
      <c r="D57">
        <v>310</v>
      </c>
      <c r="E57" t="b">
        <v>0</v>
      </c>
      <c r="F57" t="b">
        <v>1</v>
      </c>
      <c r="G57" t="b">
        <f t="shared" si="0"/>
        <v>0</v>
      </c>
    </row>
    <row r="58" spans="1:10">
      <c r="A58" t="s">
        <v>82</v>
      </c>
      <c r="B58" t="s">
        <v>57</v>
      </c>
      <c r="C58" t="s">
        <v>30</v>
      </c>
      <c r="D58">
        <v>424</v>
      </c>
      <c r="E58" t="b">
        <v>1</v>
      </c>
      <c r="F58" t="b">
        <v>1</v>
      </c>
      <c r="G58" t="b">
        <f t="shared" si="0"/>
        <v>1</v>
      </c>
    </row>
    <row r="59" spans="1:10">
      <c r="A59" t="s">
        <v>83</v>
      </c>
      <c r="B59" t="s">
        <v>57</v>
      </c>
      <c r="C59" t="s">
        <v>30</v>
      </c>
      <c r="D59">
        <v>312</v>
      </c>
      <c r="E59" t="b">
        <v>0</v>
      </c>
      <c r="F59" t="b">
        <v>1</v>
      </c>
      <c r="G59" t="b">
        <f t="shared" si="0"/>
        <v>0</v>
      </c>
    </row>
    <row r="60" spans="1:10">
      <c r="A60" t="s">
        <v>84</v>
      </c>
      <c r="B60" t="s">
        <v>58</v>
      </c>
      <c r="C60" t="s">
        <v>30</v>
      </c>
      <c r="D60">
        <v>888</v>
      </c>
      <c r="E60" t="b">
        <v>1</v>
      </c>
      <c r="F60" t="b">
        <v>0</v>
      </c>
      <c r="G60" t="b">
        <f t="shared" si="0"/>
        <v>0</v>
      </c>
    </row>
    <row r="61" spans="1:10">
      <c r="A61" t="s">
        <v>85</v>
      </c>
      <c r="B61" t="s">
        <v>58</v>
      </c>
      <c r="C61" t="s">
        <v>30</v>
      </c>
      <c r="D61">
        <v>484</v>
      </c>
      <c r="E61" t="b">
        <v>1</v>
      </c>
      <c r="F61" t="b">
        <v>1</v>
      </c>
      <c r="G61" t="b">
        <f t="shared" si="0"/>
        <v>1</v>
      </c>
    </row>
    <row r="62" spans="1:10">
      <c r="A62" t="s">
        <v>86</v>
      </c>
      <c r="B62" t="s">
        <v>59</v>
      </c>
      <c r="C62" t="s">
        <v>30</v>
      </c>
      <c r="D62">
        <v>736</v>
      </c>
      <c r="E62" t="b">
        <v>1</v>
      </c>
      <c r="F62" t="b">
        <v>0</v>
      </c>
      <c r="G62" t="b">
        <f t="shared" si="0"/>
        <v>0</v>
      </c>
    </row>
    <row r="63" spans="1:10">
      <c r="A63" t="s">
        <v>87</v>
      </c>
      <c r="B63" t="s">
        <v>59</v>
      </c>
      <c r="C63" t="s">
        <v>30</v>
      </c>
      <c r="D63">
        <v>920</v>
      </c>
      <c r="E63" t="b">
        <v>1</v>
      </c>
      <c r="F63" t="b">
        <v>0</v>
      </c>
      <c r="G63" t="b">
        <f t="shared" si="0"/>
        <v>0</v>
      </c>
    </row>
    <row r="64" spans="1:10">
      <c r="A64" t="s">
        <v>88</v>
      </c>
      <c r="B64" t="s">
        <v>60</v>
      </c>
      <c r="C64" t="s">
        <v>30</v>
      </c>
      <c r="D64">
        <v>349</v>
      </c>
      <c r="E64" t="b">
        <v>0</v>
      </c>
      <c r="F64" t="b">
        <v>1</v>
      </c>
      <c r="G64" t="b">
        <f t="shared" si="0"/>
        <v>0</v>
      </c>
    </row>
    <row r="65" spans="1:7">
      <c r="A65" t="s">
        <v>89</v>
      </c>
      <c r="B65" t="s">
        <v>60</v>
      </c>
      <c r="C65" t="s">
        <v>30</v>
      </c>
      <c r="D65">
        <v>733</v>
      </c>
      <c r="E65" t="b">
        <v>1</v>
      </c>
      <c r="F65" t="b">
        <v>0</v>
      </c>
      <c r="G65" t="b">
        <f t="shared" si="0"/>
        <v>0</v>
      </c>
    </row>
    <row r="66" spans="1:7">
      <c r="A66" t="s">
        <v>90</v>
      </c>
      <c r="B66" t="s">
        <v>61</v>
      </c>
      <c r="C66" t="s">
        <v>30</v>
      </c>
      <c r="D66">
        <v>655</v>
      </c>
      <c r="E66" t="b">
        <v>1</v>
      </c>
      <c r="F66" t="b">
        <v>1</v>
      </c>
      <c r="G66" t="b">
        <f t="shared" si="0"/>
        <v>1</v>
      </c>
    </row>
    <row r="67" spans="1:7">
      <c r="A67" t="s">
        <v>91</v>
      </c>
      <c r="B67" t="s">
        <v>61</v>
      </c>
      <c r="C67" t="s">
        <v>30</v>
      </c>
      <c r="D67">
        <v>884</v>
      </c>
      <c r="E67" t="b">
        <v>1</v>
      </c>
      <c r="F67" t="b">
        <v>0</v>
      </c>
      <c r="G67" t="b">
        <f t="shared" ref="G67:G130" si="1">AND(E67:F67)</f>
        <v>0</v>
      </c>
    </row>
    <row r="68" spans="1:7">
      <c r="A68" t="s">
        <v>92</v>
      </c>
      <c r="B68" t="s">
        <v>53</v>
      </c>
      <c r="C68" t="s">
        <v>30</v>
      </c>
      <c r="D68">
        <v>505</v>
      </c>
      <c r="E68" t="b">
        <v>1</v>
      </c>
      <c r="F68" t="b">
        <v>1</v>
      </c>
      <c r="G68" t="b">
        <f t="shared" si="1"/>
        <v>1</v>
      </c>
    </row>
    <row r="69" spans="1:7">
      <c r="A69" t="s">
        <v>93</v>
      </c>
      <c r="B69" t="s">
        <v>53</v>
      </c>
      <c r="C69" t="s">
        <v>30</v>
      </c>
      <c r="D69">
        <v>568</v>
      </c>
      <c r="E69" t="b">
        <v>1</v>
      </c>
      <c r="F69" t="b">
        <v>1</v>
      </c>
      <c r="G69" t="b">
        <f t="shared" si="1"/>
        <v>1</v>
      </c>
    </row>
    <row r="70" spans="1:7">
      <c r="A70" t="s">
        <v>94</v>
      </c>
      <c r="B70" t="s">
        <v>62</v>
      </c>
      <c r="C70" t="s">
        <v>30</v>
      </c>
      <c r="D70">
        <v>733</v>
      </c>
      <c r="E70" t="b">
        <v>1</v>
      </c>
      <c r="F70" t="b">
        <v>0</v>
      </c>
      <c r="G70" t="b">
        <f t="shared" si="1"/>
        <v>0</v>
      </c>
    </row>
    <row r="71" spans="1:7">
      <c r="A71" t="s">
        <v>95</v>
      </c>
      <c r="B71" t="s">
        <v>62</v>
      </c>
      <c r="C71" t="s">
        <v>30</v>
      </c>
      <c r="D71">
        <v>972</v>
      </c>
      <c r="E71" t="b">
        <v>1</v>
      </c>
      <c r="F71" t="b">
        <v>0</v>
      </c>
      <c r="G71" t="b">
        <f t="shared" si="1"/>
        <v>0</v>
      </c>
    </row>
    <row r="72" spans="1:7">
      <c r="A72" t="s">
        <v>96</v>
      </c>
      <c r="B72" t="s">
        <v>63</v>
      </c>
      <c r="C72" t="s">
        <v>30</v>
      </c>
      <c r="D72">
        <v>657</v>
      </c>
      <c r="E72" t="b">
        <v>1</v>
      </c>
      <c r="F72" t="b">
        <v>1</v>
      </c>
      <c r="G72" t="b">
        <f t="shared" si="1"/>
        <v>1</v>
      </c>
    </row>
    <row r="73" spans="1:7">
      <c r="A73" t="s">
        <v>97</v>
      </c>
      <c r="B73" t="s">
        <v>63</v>
      </c>
      <c r="C73" t="s">
        <v>30</v>
      </c>
      <c r="D73">
        <v>880</v>
      </c>
      <c r="E73" t="b">
        <v>1</v>
      </c>
      <c r="F73" t="b">
        <v>0</v>
      </c>
      <c r="G73" t="b">
        <f t="shared" si="1"/>
        <v>0</v>
      </c>
    </row>
    <row r="74" spans="1:7">
      <c r="A74" t="s">
        <v>98</v>
      </c>
      <c r="B74" t="s">
        <v>64</v>
      </c>
      <c r="C74" t="s">
        <v>30</v>
      </c>
      <c r="D74">
        <v>314</v>
      </c>
      <c r="E74" t="b">
        <v>0</v>
      </c>
      <c r="F74" t="b">
        <v>1</v>
      </c>
      <c r="G74" t="b">
        <f t="shared" si="1"/>
        <v>0</v>
      </c>
    </row>
    <row r="75" spans="1:7">
      <c r="A75" t="s">
        <v>99</v>
      </c>
      <c r="B75" t="s">
        <v>64</v>
      </c>
      <c r="C75" t="s">
        <v>30</v>
      </c>
      <c r="D75">
        <v>327</v>
      </c>
      <c r="E75" t="b">
        <v>0</v>
      </c>
      <c r="F75" t="b">
        <v>1</v>
      </c>
      <c r="G75" t="b">
        <f t="shared" si="1"/>
        <v>0</v>
      </c>
    </row>
    <row r="76" spans="1:7">
      <c r="A76" t="s">
        <v>100</v>
      </c>
      <c r="B76" t="s">
        <v>65</v>
      </c>
      <c r="C76" t="s">
        <v>30</v>
      </c>
      <c r="D76">
        <v>482</v>
      </c>
      <c r="E76" t="b">
        <v>1</v>
      </c>
      <c r="F76" t="b">
        <v>1</v>
      </c>
      <c r="G76" t="b">
        <f t="shared" si="1"/>
        <v>1</v>
      </c>
    </row>
    <row r="77" spans="1:7">
      <c r="A77" t="s">
        <v>101</v>
      </c>
      <c r="B77" t="s">
        <v>65</v>
      </c>
      <c r="C77" t="s">
        <v>30</v>
      </c>
      <c r="D77">
        <v>692</v>
      </c>
      <c r="E77" t="b">
        <v>1</v>
      </c>
      <c r="F77" t="b">
        <v>1</v>
      </c>
      <c r="G77" t="b">
        <f t="shared" si="1"/>
        <v>1</v>
      </c>
    </row>
    <row r="78" spans="1:7">
      <c r="A78" t="s">
        <v>102</v>
      </c>
      <c r="B78" t="s">
        <v>66</v>
      </c>
      <c r="C78" t="s">
        <v>30</v>
      </c>
      <c r="D78">
        <v>488</v>
      </c>
      <c r="E78" t="b">
        <v>1</v>
      </c>
      <c r="F78" t="b">
        <v>1</v>
      </c>
      <c r="G78" t="b">
        <f t="shared" si="1"/>
        <v>1</v>
      </c>
    </row>
    <row r="79" spans="1:7">
      <c r="A79" t="s">
        <v>103</v>
      </c>
      <c r="B79" t="s">
        <v>66</v>
      </c>
      <c r="C79" t="s">
        <v>30</v>
      </c>
      <c r="D79">
        <v>360</v>
      </c>
      <c r="E79" t="b">
        <v>0</v>
      </c>
      <c r="F79" t="b">
        <v>1</v>
      </c>
      <c r="G79" t="b">
        <f t="shared" si="1"/>
        <v>0</v>
      </c>
    </row>
    <row r="80" spans="1:7">
      <c r="A80" t="s">
        <v>104</v>
      </c>
      <c r="B80" t="s">
        <v>51</v>
      </c>
      <c r="C80" t="s">
        <v>30</v>
      </c>
      <c r="D80">
        <v>438</v>
      </c>
      <c r="E80" t="b">
        <v>1</v>
      </c>
      <c r="F80" t="b">
        <v>1</v>
      </c>
      <c r="G80" t="b">
        <f t="shared" si="1"/>
        <v>1</v>
      </c>
    </row>
    <row r="81" spans="1:7">
      <c r="A81" t="s">
        <v>105</v>
      </c>
      <c r="B81" t="s">
        <v>51</v>
      </c>
      <c r="C81" t="s">
        <v>30</v>
      </c>
      <c r="D81">
        <v>644</v>
      </c>
      <c r="E81" t="b">
        <v>1</v>
      </c>
      <c r="F81" t="b">
        <v>1</v>
      </c>
      <c r="G81" t="b">
        <f t="shared" si="1"/>
        <v>1</v>
      </c>
    </row>
    <row r="82" spans="1:7">
      <c r="A82" t="s">
        <v>106</v>
      </c>
      <c r="B82" t="s">
        <v>67</v>
      </c>
      <c r="C82" t="s">
        <v>30</v>
      </c>
      <c r="D82">
        <v>522</v>
      </c>
      <c r="E82" t="b">
        <v>1</v>
      </c>
      <c r="F82" t="b">
        <v>1</v>
      </c>
      <c r="G82" t="b">
        <f t="shared" si="1"/>
        <v>1</v>
      </c>
    </row>
    <row r="83" spans="1:7">
      <c r="A83" t="s">
        <v>107</v>
      </c>
      <c r="B83" t="s">
        <v>67</v>
      </c>
      <c r="C83" t="s">
        <v>30</v>
      </c>
      <c r="D83">
        <v>542</v>
      </c>
      <c r="E83" t="b">
        <v>1</v>
      </c>
      <c r="F83" t="b">
        <v>1</v>
      </c>
      <c r="G83" t="b">
        <f t="shared" si="1"/>
        <v>1</v>
      </c>
    </row>
    <row r="84" spans="1:7">
      <c r="A84" t="s">
        <v>108</v>
      </c>
      <c r="B84" t="s">
        <v>52</v>
      </c>
      <c r="C84" t="s">
        <v>30</v>
      </c>
      <c r="D84">
        <v>784</v>
      </c>
      <c r="E84" t="b">
        <v>1</v>
      </c>
      <c r="F84" t="b">
        <v>0</v>
      </c>
      <c r="G84" t="b">
        <f t="shared" si="1"/>
        <v>0</v>
      </c>
    </row>
    <row r="85" spans="1:7">
      <c r="A85" t="s">
        <v>109</v>
      </c>
      <c r="B85" t="s">
        <v>52</v>
      </c>
      <c r="C85" t="s">
        <v>30</v>
      </c>
      <c r="D85">
        <v>794</v>
      </c>
      <c r="E85" t="b">
        <v>1</v>
      </c>
      <c r="F85" t="b">
        <v>0</v>
      </c>
      <c r="G85" t="b">
        <f t="shared" si="1"/>
        <v>0</v>
      </c>
    </row>
    <row r="86" spans="1:7">
      <c r="A86" t="s">
        <v>110</v>
      </c>
      <c r="B86" t="s">
        <v>68</v>
      </c>
      <c r="C86" t="s">
        <v>30</v>
      </c>
      <c r="D86">
        <v>363</v>
      </c>
      <c r="E86" t="b">
        <v>0</v>
      </c>
      <c r="F86" t="b">
        <v>1</v>
      </c>
      <c r="G86" t="b">
        <f t="shared" si="1"/>
        <v>0</v>
      </c>
    </row>
    <row r="87" spans="1:7">
      <c r="A87" t="s">
        <v>111</v>
      </c>
      <c r="B87" t="s">
        <v>68</v>
      </c>
      <c r="C87" t="s">
        <v>30</v>
      </c>
      <c r="D87">
        <v>520</v>
      </c>
      <c r="E87" t="b">
        <v>1</v>
      </c>
      <c r="F87" t="b">
        <v>1</v>
      </c>
      <c r="G87" t="b">
        <f t="shared" si="1"/>
        <v>1</v>
      </c>
    </row>
    <row r="88" spans="1:7">
      <c r="A88" t="s">
        <v>112</v>
      </c>
      <c r="B88" t="s">
        <v>69</v>
      </c>
      <c r="C88" t="s">
        <v>30</v>
      </c>
      <c r="D88">
        <v>773</v>
      </c>
      <c r="E88" t="b">
        <v>1</v>
      </c>
      <c r="F88" t="b">
        <v>0</v>
      </c>
      <c r="G88" t="b">
        <f t="shared" si="1"/>
        <v>0</v>
      </c>
    </row>
    <row r="89" spans="1:7">
      <c r="A89" t="s">
        <v>113</v>
      </c>
      <c r="B89" t="s">
        <v>69</v>
      </c>
      <c r="C89" t="s">
        <v>30</v>
      </c>
      <c r="D89">
        <v>757</v>
      </c>
      <c r="E89" t="b">
        <v>1</v>
      </c>
      <c r="F89" t="b">
        <v>0</v>
      </c>
      <c r="G89" t="b">
        <f t="shared" si="1"/>
        <v>0</v>
      </c>
    </row>
    <row r="90" spans="1:7">
      <c r="A90" t="s">
        <v>114</v>
      </c>
      <c r="B90" t="s">
        <v>70</v>
      </c>
      <c r="C90" t="s">
        <v>30</v>
      </c>
      <c r="D90">
        <v>354</v>
      </c>
      <c r="E90" t="b">
        <v>0</v>
      </c>
      <c r="F90" t="b">
        <v>1</v>
      </c>
      <c r="G90" t="b">
        <f t="shared" si="1"/>
        <v>0</v>
      </c>
    </row>
    <row r="91" spans="1:7">
      <c r="A91" t="s">
        <v>115</v>
      </c>
      <c r="B91" t="s">
        <v>70</v>
      </c>
      <c r="C91" t="s">
        <v>30</v>
      </c>
      <c r="D91">
        <v>605</v>
      </c>
      <c r="E91" t="b">
        <v>1</v>
      </c>
      <c r="F91" t="b">
        <v>1</v>
      </c>
      <c r="G91" t="b">
        <f t="shared" si="1"/>
        <v>1</v>
      </c>
    </row>
    <row r="92" spans="1:7">
      <c r="A92" t="s">
        <v>116</v>
      </c>
      <c r="B92" t="s">
        <v>71</v>
      </c>
      <c r="C92" t="s">
        <v>30</v>
      </c>
      <c r="D92">
        <v>727</v>
      </c>
      <c r="E92" t="b">
        <v>1</v>
      </c>
      <c r="F92" t="b">
        <v>0</v>
      </c>
      <c r="G92" t="b">
        <f t="shared" si="1"/>
        <v>0</v>
      </c>
    </row>
    <row r="93" spans="1:7">
      <c r="A93" t="s">
        <v>117</v>
      </c>
      <c r="B93" t="s">
        <v>71</v>
      </c>
      <c r="C93" t="s">
        <v>30</v>
      </c>
      <c r="D93">
        <v>574</v>
      </c>
      <c r="E93" t="b">
        <v>1</v>
      </c>
      <c r="F93" t="b">
        <v>1</v>
      </c>
      <c r="G93" t="b">
        <f t="shared" si="1"/>
        <v>1</v>
      </c>
    </row>
    <row r="94" spans="1:7">
      <c r="A94" t="s">
        <v>118</v>
      </c>
      <c r="B94" t="s">
        <v>72</v>
      </c>
      <c r="C94" t="s">
        <v>30</v>
      </c>
      <c r="D94">
        <v>748</v>
      </c>
      <c r="E94" t="b">
        <v>1</v>
      </c>
      <c r="F94" t="b">
        <v>0</v>
      </c>
      <c r="G94" t="b">
        <f t="shared" si="1"/>
        <v>0</v>
      </c>
    </row>
    <row r="95" spans="1:7">
      <c r="A95" t="s">
        <v>119</v>
      </c>
      <c r="B95" t="s">
        <v>72</v>
      </c>
      <c r="C95" t="s">
        <v>30</v>
      </c>
      <c r="D95">
        <v>806</v>
      </c>
      <c r="E95" t="b">
        <v>1</v>
      </c>
      <c r="F95" t="b">
        <v>0</v>
      </c>
      <c r="G95" t="b">
        <f t="shared" si="1"/>
        <v>0</v>
      </c>
    </row>
    <row r="96" spans="1:7">
      <c r="A96" t="s">
        <v>120</v>
      </c>
      <c r="B96" t="s">
        <v>73</v>
      </c>
      <c r="C96" t="s">
        <v>30</v>
      </c>
      <c r="D96">
        <v>557</v>
      </c>
      <c r="E96" t="b">
        <v>1</v>
      </c>
      <c r="F96" t="b">
        <v>1</v>
      </c>
      <c r="G96" t="b">
        <f t="shared" si="1"/>
        <v>1</v>
      </c>
    </row>
    <row r="97" spans="1:7">
      <c r="A97" t="s">
        <v>121</v>
      </c>
      <c r="B97" t="s">
        <v>73</v>
      </c>
      <c r="C97" t="s">
        <v>30</v>
      </c>
      <c r="D97">
        <v>625</v>
      </c>
      <c r="E97" t="b">
        <v>1</v>
      </c>
      <c r="F97" t="b">
        <v>1</v>
      </c>
      <c r="G97" t="b">
        <f t="shared" si="1"/>
        <v>1</v>
      </c>
    </row>
    <row r="98" spans="1:7">
      <c r="A98" t="s">
        <v>122</v>
      </c>
      <c r="B98" t="s">
        <v>74</v>
      </c>
      <c r="C98" t="s">
        <v>30</v>
      </c>
      <c r="D98">
        <v>618</v>
      </c>
      <c r="E98" t="b">
        <v>1</v>
      </c>
      <c r="F98" t="b">
        <v>1</v>
      </c>
      <c r="G98" t="b">
        <f t="shared" si="1"/>
        <v>1</v>
      </c>
    </row>
    <row r="99" spans="1:7">
      <c r="A99" t="s">
        <v>123</v>
      </c>
      <c r="B99" t="s">
        <v>74</v>
      </c>
      <c r="C99" t="s">
        <v>30</v>
      </c>
      <c r="D99">
        <v>884</v>
      </c>
      <c r="E99" t="b">
        <v>1</v>
      </c>
      <c r="F99" t="b">
        <v>0</v>
      </c>
      <c r="G99" t="b">
        <f t="shared" si="1"/>
        <v>0</v>
      </c>
    </row>
    <row r="100" spans="1:7">
      <c r="A100" t="s">
        <v>124</v>
      </c>
      <c r="B100" t="s">
        <v>75</v>
      </c>
      <c r="C100" t="s">
        <v>30</v>
      </c>
      <c r="D100">
        <v>680</v>
      </c>
      <c r="E100" t="b">
        <v>1</v>
      </c>
      <c r="F100" t="b">
        <v>1</v>
      </c>
      <c r="G100" t="b">
        <f t="shared" si="1"/>
        <v>1</v>
      </c>
    </row>
    <row r="101" spans="1:7">
      <c r="A101" t="s">
        <v>125</v>
      </c>
      <c r="B101" t="s">
        <v>75</v>
      </c>
      <c r="C101" t="s">
        <v>30</v>
      </c>
      <c r="D101">
        <v>872</v>
      </c>
      <c r="E101" t="b">
        <v>1</v>
      </c>
      <c r="F101" t="b">
        <v>0</v>
      </c>
      <c r="G101" t="b">
        <f t="shared" si="1"/>
        <v>0</v>
      </c>
    </row>
    <row r="102" spans="1:7">
      <c r="A102" t="s">
        <v>76</v>
      </c>
      <c r="B102" t="s">
        <v>54</v>
      </c>
      <c r="C102" t="s">
        <v>31</v>
      </c>
      <c r="D102">
        <v>601</v>
      </c>
      <c r="E102" t="b">
        <v>1</v>
      </c>
      <c r="F102" t="b">
        <v>1</v>
      </c>
      <c r="G102" t="b">
        <f t="shared" si="1"/>
        <v>1</v>
      </c>
    </row>
    <row r="103" spans="1:7">
      <c r="A103" t="s">
        <v>77</v>
      </c>
      <c r="B103" t="s">
        <v>54</v>
      </c>
      <c r="C103" t="s">
        <v>31</v>
      </c>
      <c r="D103">
        <v>632</v>
      </c>
      <c r="E103" t="b">
        <v>1</v>
      </c>
      <c r="F103" t="b">
        <v>1</v>
      </c>
      <c r="G103" t="b">
        <f t="shared" si="1"/>
        <v>1</v>
      </c>
    </row>
    <row r="104" spans="1:7">
      <c r="A104" t="s">
        <v>78</v>
      </c>
      <c r="B104" t="s">
        <v>55</v>
      </c>
      <c r="C104" t="s">
        <v>31</v>
      </c>
      <c r="D104">
        <v>872</v>
      </c>
      <c r="E104" t="b">
        <v>1</v>
      </c>
      <c r="F104" t="b">
        <v>0</v>
      </c>
      <c r="G104" t="b">
        <f t="shared" si="1"/>
        <v>0</v>
      </c>
    </row>
    <row r="105" spans="1:7">
      <c r="A105" t="s">
        <v>79</v>
      </c>
      <c r="B105" t="s">
        <v>55</v>
      </c>
      <c r="C105" t="s">
        <v>31</v>
      </c>
      <c r="D105">
        <v>991</v>
      </c>
      <c r="E105" t="b">
        <v>1</v>
      </c>
      <c r="F105" t="b">
        <v>0</v>
      </c>
      <c r="G105" t="b">
        <f t="shared" si="1"/>
        <v>0</v>
      </c>
    </row>
    <row r="106" spans="1:7">
      <c r="A106" t="s">
        <v>80</v>
      </c>
      <c r="B106" t="s">
        <v>56</v>
      </c>
      <c r="C106" t="s">
        <v>31</v>
      </c>
      <c r="D106">
        <v>608</v>
      </c>
      <c r="E106" t="b">
        <v>1</v>
      </c>
      <c r="F106" t="b">
        <v>1</v>
      </c>
      <c r="G106" t="b">
        <f t="shared" si="1"/>
        <v>1</v>
      </c>
    </row>
    <row r="107" spans="1:7">
      <c r="A107" t="s">
        <v>81</v>
      </c>
      <c r="B107" t="s">
        <v>56</v>
      </c>
      <c r="C107" t="s">
        <v>31</v>
      </c>
      <c r="D107">
        <v>918</v>
      </c>
      <c r="E107" t="b">
        <v>1</v>
      </c>
      <c r="F107" t="b">
        <v>0</v>
      </c>
      <c r="G107" t="b">
        <f t="shared" si="1"/>
        <v>0</v>
      </c>
    </row>
    <row r="108" spans="1:7">
      <c r="A108" t="s">
        <v>82</v>
      </c>
      <c r="B108" t="s">
        <v>57</v>
      </c>
      <c r="C108" t="s">
        <v>31</v>
      </c>
      <c r="D108">
        <v>592</v>
      </c>
      <c r="E108" t="b">
        <v>1</v>
      </c>
      <c r="F108" t="b">
        <v>1</v>
      </c>
      <c r="G108" t="b">
        <f t="shared" si="1"/>
        <v>1</v>
      </c>
    </row>
    <row r="109" spans="1:7">
      <c r="A109" t="s">
        <v>83</v>
      </c>
      <c r="B109" t="s">
        <v>57</v>
      </c>
      <c r="C109" t="s">
        <v>31</v>
      </c>
      <c r="D109">
        <v>521</v>
      </c>
      <c r="E109" t="b">
        <v>1</v>
      </c>
      <c r="F109" t="b">
        <v>1</v>
      </c>
      <c r="G109" t="b">
        <f t="shared" si="1"/>
        <v>1</v>
      </c>
    </row>
    <row r="110" spans="1:7">
      <c r="A110" t="s">
        <v>84</v>
      </c>
      <c r="B110" t="s">
        <v>58</v>
      </c>
      <c r="C110" t="s">
        <v>31</v>
      </c>
      <c r="D110">
        <v>303</v>
      </c>
      <c r="E110" t="b">
        <v>0</v>
      </c>
      <c r="F110" t="b">
        <v>1</v>
      </c>
      <c r="G110" t="b">
        <f t="shared" si="1"/>
        <v>0</v>
      </c>
    </row>
    <row r="111" spans="1:7">
      <c r="A111" t="s">
        <v>85</v>
      </c>
      <c r="B111" t="s">
        <v>58</v>
      </c>
      <c r="C111" t="s">
        <v>31</v>
      </c>
      <c r="D111">
        <v>475</v>
      </c>
      <c r="E111" t="b">
        <v>1</v>
      </c>
      <c r="F111" t="b">
        <v>1</v>
      </c>
      <c r="G111" t="b">
        <f t="shared" si="1"/>
        <v>1</v>
      </c>
    </row>
    <row r="112" spans="1:7">
      <c r="A112" t="s">
        <v>86</v>
      </c>
      <c r="B112" t="s">
        <v>59</v>
      </c>
      <c r="C112" t="s">
        <v>31</v>
      </c>
      <c r="D112">
        <v>392</v>
      </c>
      <c r="E112" t="b">
        <v>0</v>
      </c>
      <c r="F112" t="b">
        <v>1</v>
      </c>
      <c r="G112" t="b">
        <f t="shared" si="1"/>
        <v>0</v>
      </c>
    </row>
    <row r="113" spans="1:7">
      <c r="A113" t="s">
        <v>87</v>
      </c>
      <c r="B113" t="s">
        <v>59</v>
      </c>
      <c r="C113" t="s">
        <v>31</v>
      </c>
      <c r="D113">
        <v>706</v>
      </c>
      <c r="E113" t="b">
        <v>1</v>
      </c>
      <c r="F113" t="b">
        <v>0</v>
      </c>
      <c r="G113" t="b">
        <f t="shared" si="1"/>
        <v>0</v>
      </c>
    </row>
    <row r="114" spans="1:7">
      <c r="A114" t="s">
        <v>88</v>
      </c>
      <c r="B114" t="s">
        <v>60</v>
      </c>
      <c r="C114" t="s">
        <v>31</v>
      </c>
      <c r="D114">
        <v>581</v>
      </c>
      <c r="E114" t="b">
        <v>1</v>
      </c>
      <c r="F114" t="b">
        <v>1</v>
      </c>
      <c r="G114" t="b">
        <f t="shared" si="1"/>
        <v>1</v>
      </c>
    </row>
    <row r="115" spans="1:7">
      <c r="A115" t="s">
        <v>89</v>
      </c>
      <c r="B115" t="s">
        <v>60</v>
      </c>
      <c r="C115" t="s">
        <v>31</v>
      </c>
      <c r="D115">
        <v>643</v>
      </c>
      <c r="E115" t="b">
        <v>1</v>
      </c>
      <c r="F115" t="b">
        <v>1</v>
      </c>
      <c r="G115" t="b">
        <f t="shared" si="1"/>
        <v>1</v>
      </c>
    </row>
    <row r="116" spans="1:7">
      <c r="A116" t="s">
        <v>90</v>
      </c>
      <c r="B116" t="s">
        <v>61</v>
      </c>
      <c r="C116" t="s">
        <v>31</v>
      </c>
      <c r="D116">
        <v>548</v>
      </c>
      <c r="E116" t="b">
        <v>1</v>
      </c>
      <c r="F116" t="b">
        <v>1</v>
      </c>
      <c r="G116" t="b">
        <f t="shared" si="1"/>
        <v>1</v>
      </c>
    </row>
    <row r="117" spans="1:7">
      <c r="A117" t="s">
        <v>91</v>
      </c>
      <c r="B117" t="s">
        <v>61</v>
      </c>
      <c r="C117" t="s">
        <v>31</v>
      </c>
      <c r="D117">
        <v>300</v>
      </c>
      <c r="E117" t="b">
        <v>0</v>
      </c>
      <c r="F117" t="b">
        <v>1</v>
      </c>
      <c r="G117" t="b">
        <f t="shared" si="1"/>
        <v>0</v>
      </c>
    </row>
    <row r="118" spans="1:7">
      <c r="A118" t="s">
        <v>92</v>
      </c>
      <c r="B118" t="s">
        <v>53</v>
      </c>
      <c r="C118" t="s">
        <v>31</v>
      </c>
      <c r="D118">
        <v>507</v>
      </c>
      <c r="E118" t="b">
        <v>1</v>
      </c>
      <c r="F118" t="b">
        <v>1</v>
      </c>
      <c r="G118" t="b">
        <f t="shared" si="1"/>
        <v>1</v>
      </c>
    </row>
    <row r="119" spans="1:7">
      <c r="A119" t="s">
        <v>93</v>
      </c>
      <c r="B119" t="s">
        <v>53</v>
      </c>
      <c r="C119" t="s">
        <v>31</v>
      </c>
      <c r="D119">
        <v>369</v>
      </c>
      <c r="E119" t="b">
        <v>0</v>
      </c>
      <c r="F119" t="b">
        <v>1</v>
      </c>
      <c r="G119" t="b">
        <f t="shared" si="1"/>
        <v>0</v>
      </c>
    </row>
    <row r="120" spans="1:7">
      <c r="A120" t="s">
        <v>94</v>
      </c>
      <c r="B120" t="s">
        <v>62</v>
      </c>
      <c r="C120" t="s">
        <v>31</v>
      </c>
      <c r="D120">
        <v>560</v>
      </c>
      <c r="E120" t="b">
        <v>1</v>
      </c>
      <c r="F120" t="b">
        <v>1</v>
      </c>
      <c r="G120" t="b">
        <f t="shared" si="1"/>
        <v>1</v>
      </c>
    </row>
    <row r="121" spans="1:7">
      <c r="A121" t="s">
        <v>95</v>
      </c>
      <c r="B121" t="s">
        <v>62</v>
      </c>
      <c r="C121" t="s">
        <v>31</v>
      </c>
      <c r="D121">
        <v>333</v>
      </c>
      <c r="E121" t="b">
        <v>0</v>
      </c>
      <c r="F121" t="b">
        <v>1</v>
      </c>
      <c r="G121" t="b">
        <f t="shared" si="1"/>
        <v>0</v>
      </c>
    </row>
    <row r="122" spans="1:7">
      <c r="A122" t="s">
        <v>96</v>
      </c>
      <c r="B122" t="s">
        <v>63</v>
      </c>
      <c r="C122" t="s">
        <v>31</v>
      </c>
      <c r="D122">
        <v>523</v>
      </c>
      <c r="E122" t="b">
        <v>1</v>
      </c>
      <c r="F122" t="b">
        <v>1</v>
      </c>
      <c r="G122" t="b">
        <f t="shared" si="1"/>
        <v>1</v>
      </c>
    </row>
    <row r="123" spans="1:7">
      <c r="A123" t="s">
        <v>97</v>
      </c>
      <c r="B123" t="s">
        <v>63</v>
      </c>
      <c r="C123" t="s">
        <v>31</v>
      </c>
      <c r="D123">
        <v>607</v>
      </c>
      <c r="E123" t="b">
        <v>1</v>
      </c>
      <c r="F123" t="b">
        <v>1</v>
      </c>
      <c r="G123" t="b">
        <f t="shared" si="1"/>
        <v>1</v>
      </c>
    </row>
    <row r="124" spans="1:7">
      <c r="A124" t="s">
        <v>98</v>
      </c>
      <c r="B124" t="s">
        <v>64</v>
      </c>
      <c r="C124" t="s">
        <v>31</v>
      </c>
      <c r="D124">
        <v>589</v>
      </c>
      <c r="E124" t="b">
        <v>1</v>
      </c>
      <c r="F124" t="b">
        <v>1</v>
      </c>
      <c r="G124" t="b">
        <f t="shared" si="1"/>
        <v>1</v>
      </c>
    </row>
    <row r="125" spans="1:7">
      <c r="A125" t="s">
        <v>99</v>
      </c>
      <c r="B125" t="s">
        <v>64</v>
      </c>
      <c r="C125" t="s">
        <v>31</v>
      </c>
      <c r="D125">
        <v>889</v>
      </c>
      <c r="E125" t="b">
        <v>1</v>
      </c>
      <c r="F125" t="b">
        <v>0</v>
      </c>
      <c r="G125" t="b">
        <f t="shared" si="1"/>
        <v>0</v>
      </c>
    </row>
    <row r="126" spans="1:7">
      <c r="A126" t="s">
        <v>100</v>
      </c>
      <c r="B126" t="s">
        <v>65</v>
      </c>
      <c r="C126" t="s">
        <v>31</v>
      </c>
      <c r="D126">
        <v>519</v>
      </c>
      <c r="E126" t="b">
        <v>1</v>
      </c>
      <c r="F126" t="b">
        <v>1</v>
      </c>
      <c r="G126" t="b">
        <f t="shared" si="1"/>
        <v>1</v>
      </c>
    </row>
    <row r="127" spans="1:7">
      <c r="A127" t="s">
        <v>101</v>
      </c>
      <c r="B127" t="s">
        <v>65</v>
      </c>
      <c r="C127" t="s">
        <v>31</v>
      </c>
      <c r="D127">
        <v>322</v>
      </c>
      <c r="E127" t="b">
        <v>0</v>
      </c>
      <c r="F127" t="b">
        <v>1</v>
      </c>
      <c r="G127" t="b">
        <f t="shared" si="1"/>
        <v>0</v>
      </c>
    </row>
    <row r="128" spans="1:7">
      <c r="A128" t="s">
        <v>102</v>
      </c>
      <c r="B128" t="s">
        <v>66</v>
      </c>
      <c r="C128" t="s">
        <v>31</v>
      </c>
      <c r="D128">
        <v>380</v>
      </c>
      <c r="E128" t="b">
        <v>0</v>
      </c>
      <c r="F128" t="b">
        <v>1</v>
      </c>
      <c r="G128" t="b">
        <f t="shared" si="1"/>
        <v>0</v>
      </c>
    </row>
    <row r="129" spans="1:7">
      <c r="A129" t="s">
        <v>103</v>
      </c>
      <c r="B129" t="s">
        <v>66</v>
      </c>
      <c r="C129" t="s">
        <v>31</v>
      </c>
      <c r="D129">
        <v>569</v>
      </c>
      <c r="E129" t="b">
        <v>1</v>
      </c>
      <c r="F129" t="b">
        <v>1</v>
      </c>
      <c r="G129" t="b">
        <f t="shared" si="1"/>
        <v>1</v>
      </c>
    </row>
    <row r="130" spans="1:7">
      <c r="A130" t="s">
        <v>104</v>
      </c>
      <c r="B130" t="s">
        <v>51</v>
      </c>
      <c r="C130" t="s">
        <v>31</v>
      </c>
      <c r="D130">
        <v>464</v>
      </c>
      <c r="E130" t="b">
        <v>1</v>
      </c>
      <c r="F130" t="b">
        <v>1</v>
      </c>
      <c r="G130" t="b">
        <f t="shared" si="1"/>
        <v>1</v>
      </c>
    </row>
    <row r="131" spans="1:7">
      <c r="A131" t="s">
        <v>105</v>
      </c>
      <c r="B131" t="s">
        <v>51</v>
      </c>
      <c r="C131" t="s">
        <v>31</v>
      </c>
      <c r="D131">
        <v>863</v>
      </c>
      <c r="E131" t="b">
        <v>1</v>
      </c>
      <c r="F131" t="b">
        <v>0</v>
      </c>
      <c r="G131" t="b">
        <f t="shared" ref="G131:G194" si="2">AND(E131:F131)</f>
        <v>0</v>
      </c>
    </row>
    <row r="132" spans="1:7">
      <c r="A132" t="s">
        <v>106</v>
      </c>
      <c r="B132" t="s">
        <v>67</v>
      </c>
      <c r="C132" t="s">
        <v>31</v>
      </c>
      <c r="D132">
        <v>528</v>
      </c>
      <c r="E132" t="b">
        <v>1</v>
      </c>
      <c r="F132" t="b">
        <v>1</v>
      </c>
      <c r="G132" t="b">
        <f t="shared" si="2"/>
        <v>1</v>
      </c>
    </row>
    <row r="133" spans="1:7">
      <c r="A133" t="s">
        <v>107</v>
      </c>
      <c r="B133" t="s">
        <v>67</v>
      </c>
      <c r="C133" t="s">
        <v>31</v>
      </c>
      <c r="D133">
        <v>944</v>
      </c>
      <c r="E133" t="b">
        <v>1</v>
      </c>
      <c r="F133" t="b">
        <v>0</v>
      </c>
      <c r="G133" t="b">
        <f t="shared" si="2"/>
        <v>0</v>
      </c>
    </row>
    <row r="134" spans="1:7">
      <c r="A134" t="s">
        <v>108</v>
      </c>
      <c r="B134" t="s">
        <v>52</v>
      </c>
      <c r="C134" t="s">
        <v>31</v>
      </c>
      <c r="D134">
        <v>942</v>
      </c>
      <c r="E134" t="b">
        <v>1</v>
      </c>
      <c r="F134" t="b">
        <v>0</v>
      </c>
      <c r="G134" t="b">
        <f t="shared" si="2"/>
        <v>0</v>
      </c>
    </row>
    <row r="135" spans="1:7">
      <c r="A135" t="s">
        <v>109</v>
      </c>
      <c r="B135" t="s">
        <v>52</v>
      </c>
      <c r="C135" t="s">
        <v>31</v>
      </c>
      <c r="D135">
        <v>876</v>
      </c>
      <c r="E135" t="b">
        <v>1</v>
      </c>
      <c r="F135" t="b">
        <v>0</v>
      </c>
      <c r="G135" t="b">
        <f t="shared" si="2"/>
        <v>0</v>
      </c>
    </row>
    <row r="136" spans="1:7">
      <c r="A136" t="s">
        <v>110</v>
      </c>
      <c r="B136" t="s">
        <v>68</v>
      </c>
      <c r="C136" t="s">
        <v>31</v>
      </c>
      <c r="D136">
        <v>967</v>
      </c>
      <c r="E136" t="b">
        <v>1</v>
      </c>
      <c r="F136" t="b">
        <v>0</v>
      </c>
      <c r="G136" t="b">
        <f t="shared" si="2"/>
        <v>0</v>
      </c>
    </row>
    <row r="137" spans="1:7">
      <c r="A137" t="s">
        <v>111</v>
      </c>
      <c r="B137" t="s">
        <v>68</v>
      </c>
      <c r="C137" t="s">
        <v>31</v>
      </c>
      <c r="D137">
        <v>526</v>
      </c>
      <c r="E137" t="b">
        <v>1</v>
      </c>
      <c r="F137" t="b">
        <v>1</v>
      </c>
      <c r="G137" t="b">
        <f t="shared" si="2"/>
        <v>1</v>
      </c>
    </row>
    <row r="138" spans="1:7">
      <c r="A138" t="s">
        <v>112</v>
      </c>
      <c r="B138" t="s">
        <v>69</v>
      </c>
      <c r="C138" t="s">
        <v>31</v>
      </c>
      <c r="D138">
        <v>319</v>
      </c>
      <c r="E138" t="b">
        <v>0</v>
      </c>
      <c r="F138" t="b">
        <v>1</v>
      </c>
      <c r="G138" t="b">
        <f t="shared" si="2"/>
        <v>0</v>
      </c>
    </row>
    <row r="139" spans="1:7">
      <c r="A139" t="s">
        <v>113</v>
      </c>
      <c r="B139" t="s">
        <v>69</v>
      </c>
      <c r="C139" t="s">
        <v>31</v>
      </c>
      <c r="D139">
        <v>663</v>
      </c>
      <c r="E139" t="b">
        <v>1</v>
      </c>
      <c r="F139" t="b">
        <v>1</v>
      </c>
      <c r="G139" t="b">
        <f t="shared" si="2"/>
        <v>1</v>
      </c>
    </row>
    <row r="140" spans="1:7">
      <c r="A140" t="s">
        <v>114</v>
      </c>
      <c r="B140" t="s">
        <v>70</v>
      </c>
      <c r="C140" t="s">
        <v>31</v>
      </c>
      <c r="D140">
        <v>300</v>
      </c>
      <c r="E140" t="b">
        <v>0</v>
      </c>
      <c r="F140" t="b">
        <v>1</v>
      </c>
      <c r="G140" t="b">
        <f t="shared" si="2"/>
        <v>0</v>
      </c>
    </row>
    <row r="141" spans="1:7">
      <c r="A141" t="s">
        <v>115</v>
      </c>
      <c r="B141" t="s">
        <v>70</v>
      </c>
      <c r="C141" t="s">
        <v>31</v>
      </c>
      <c r="D141">
        <v>847</v>
      </c>
      <c r="E141" t="b">
        <v>1</v>
      </c>
      <c r="F141" t="b">
        <v>0</v>
      </c>
      <c r="G141" t="b">
        <f t="shared" si="2"/>
        <v>0</v>
      </c>
    </row>
    <row r="142" spans="1:7">
      <c r="A142" t="s">
        <v>116</v>
      </c>
      <c r="B142" t="s">
        <v>71</v>
      </c>
      <c r="C142" t="s">
        <v>31</v>
      </c>
      <c r="D142">
        <v>393</v>
      </c>
      <c r="E142" t="b">
        <v>0</v>
      </c>
      <c r="F142" t="b">
        <v>1</v>
      </c>
      <c r="G142" t="b">
        <f t="shared" si="2"/>
        <v>0</v>
      </c>
    </row>
    <row r="143" spans="1:7">
      <c r="A143" t="s">
        <v>117</v>
      </c>
      <c r="B143" t="s">
        <v>71</v>
      </c>
      <c r="C143" t="s">
        <v>31</v>
      </c>
      <c r="D143">
        <v>317</v>
      </c>
      <c r="E143" t="b">
        <v>0</v>
      </c>
      <c r="F143" t="b">
        <v>1</v>
      </c>
      <c r="G143" t="b">
        <f t="shared" si="2"/>
        <v>0</v>
      </c>
    </row>
    <row r="144" spans="1:7">
      <c r="A144" t="s">
        <v>118</v>
      </c>
      <c r="B144" t="s">
        <v>72</v>
      </c>
      <c r="C144" t="s">
        <v>31</v>
      </c>
      <c r="D144">
        <v>853</v>
      </c>
      <c r="E144" t="b">
        <v>1</v>
      </c>
      <c r="F144" t="b">
        <v>0</v>
      </c>
      <c r="G144" t="b">
        <f t="shared" si="2"/>
        <v>0</v>
      </c>
    </row>
    <row r="145" spans="1:7">
      <c r="A145" t="s">
        <v>119</v>
      </c>
      <c r="B145" t="s">
        <v>72</v>
      </c>
      <c r="C145" t="s">
        <v>31</v>
      </c>
      <c r="D145">
        <v>623</v>
      </c>
      <c r="E145" t="b">
        <v>1</v>
      </c>
      <c r="F145" t="b">
        <v>1</v>
      </c>
      <c r="G145" t="b">
        <f t="shared" si="2"/>
        <v>1</v>
      </c>
    </row>
    <row r="146" spans="1:7">
      <c r="A146" t="s">
        <v>120</v>
      </c>
      <c r="B146" t="s">
        <v>73</v>
      </c>
      <c r="C146" t="s">
        <v>31</v>
      </c>
      <c r="D146">
        <v>869</v>
      </c>
      <c r="E146" t="b">
        <v>1</v>
      </c>
      <c r="F146" t="b">
        <v>0</v>
      </c>
      <c r="G146" t="b">
        <f t="shared" si="2"/>
        <v>0</v>
      </c>
    </row>
    <row r="147" spans="1:7">
      <c r="A147" t="s">
        <v>121</v>
      </c>
      <c r="B147" t="s">
        <v>73</v>
      </c>
      <c r="C147" t="s">
        <v>31</v>
      </c>
      <c r="D147">
        <v>890</v>
      </c>
      <c r="E147" t="b">
        <v>1</v>
      </c>
      <c r="F147" t="b">
        <v>0</v>
      </c>
      <c r="G147" t="b">
        <f t="shared" si="2"/>
        <v>0</v>
      </c>
    </row>
    <row r="148" spans="1:7">
      <c r="A148" t="s">
        <v>122</v>
      </c>
      <c r="B148" t="s">
        <v>74</v>
      </c>
      <c r="C148" t="s">
        <v>31</v>
      </c>
      <c r="D148">
        <v>682</v>
      </c>
      <c r="E148" t="b">
        <v>1</v>
      </c>
      <c r="F148" t="b">
        <v>1</v>
      </c>
      <c r="G148" t="b">
        <f t="shared" si="2"/>
        <v>1</v>
      </c>
    </row>
    <row r="149" spans="1:7">
      <c r="A149" t="s">
        <v>123</v>
      </c>
      <c r="B149" t="s">
        <v>74</v>
      </c>
      <c r="C149" t="s">
        <v>31</v>
      </c>
      <c r="D149">
        <v>741</v>
      </c>
      <c r="E149" t="b">
        <v>1</v>
      </c>
      <c r="F149" t="b">
        <v>0</v>
      </c>
      <c r="G149" t="b">
        <f t="shared" si="2"/>
        <v>0</v>
      </c>
    </row>
    <row r="150" spans="1:7">
      <c r="A150" t="s">
        <v>124</v>
      </c>
      <c r="B150" t="s">
        <v>75</v>
      </c>
      <c r="C150" t="s">
        <v>31</v>
      </c>
      <c r="D150">
        <v>332</v>
      </c>
      <c r="E150" t="b">
        <v>0</v>
      </c>
      <c r="F150" t="b">
        <v>1</v>
      </c>
      <c r="G150" t="b">
        <f t="shared" si="2"/>
        <v>0</v>
      </c>
    </row>
    <row r="151" spans="1:7">
      <c r="A151" t="s">
        <v>125</v>
      </c>
      <c r="B151" t="s">
        <v>75</v>
      </c>
      <c r="C151" t="s">
        <v>31</v>
      </c>
      <c r="D151">
        <v>885</v>
      </c>
      <c r="E151" t="b">
        <v>1</v>
      </c>
      <c r="F151" t="b">
        <v>0</v>
      </c>
      <c r="G151" t="b">
        <f t="shared" si="2"/>
        <v>0</v>
      </c>
    </row>
    <row r="152" spans="1:7">
      <c r="A152" t="s">
        <v>76</v>
      </c>
      <c r="B152" t="s">
        <v>54</v>
      </c>
      <c r="C152" t="s">
        <v>32</v>
      </c>
      <c r="D152">
        <v>557</v>
      </c>
      <c r="E152" t="b">
        <v>1</v>
      </c>
      <c r="F152" t="b">
        <v>1</v>
      </c>
      <c r="G152" t="b">
        <f t="shared" si="2"/>
        <v>1</v>
      </c>
    </row>
    <row r="153" spans="1:7">
      <c r="A153" t="s">
        <v>77</v>
      </c>
      <c r="B153" t="s">
        <v>54</v>
      </c>
      <c r="C153" t="s">
        <v>32</v>
      </c>
      <c r="D153">
        <v>492</v>
      </c>
      <c r="E153" t="b">
        <v>1</v>
      </c>
      <c r="F153" t="b">
        <v>1</v>
      </c>
      <c r="G153" t="b">
        <f t="shared" si="2"/>
        <v>1</v>
      </c>
    </row>
    <row r="154" spans="1:7">
      <c r="A154" t="s">
        <v>78</v>
      </c>
      <c r="B154" t="s">
        <v>55</v>
      </c>
      <c r="C154" t="s">
        <v>32</v>
      </c>
      <c r="D154">
        <v>462</v>
      </c>
      <c r="E154" t="b">
        <v>1</v>
      </c>
      <c r="F154" t="b">
        <v>1</v>
      </c>
      <c r="G154" t="b">
        <f t="shared" si="2"/>
        <v>1</v>
      </c>
    </row>
    <row r="155" spans="1:7">
      <c r="A155" t="s">
        <v>79</v>
      </c>
      <c r="B155" t="s">
        <v>55</v>
      </c>
      <c r="C155" t="s">
        <v>32</v>
      </c>
      <c r="D155">
        <v>336</v>
      </c>
      <c r="E155" t="b">
        <v>0</v>
      </c>
      <c r="F155" t="b">
        <v>1</v>
      </c>
      <c r="G155" t="b">
        <f t="shared" si="2"/>
        <v>0</v>
      </c>
    </row>
    <row r="156" spans="1:7">
      <c r="A156" t="s">
        <v>80</v>
      </c>
      <c r="B156" t="s">
        <v>56</v>
      </c>
      <c r="C156" t="s">
        <v>32</v>
      </c>
      <c r="D156">
        <v>716</v>
      </c>
      <c r="E156" t="b">
        <v>1</v>
      </c>
      <c r="F156" t="b">
        <v>0</v>
      </c>
      <c r="G156" t="b">
        <f t="shared" si="2"/>
        <v>0</v>
      </c>
    </row>
    <row r="157" spans="1:7">
      <c r="A157" t="s">
        <v>81</v>
      </c>
      <c r="B157" t="s">
        <v>56</v>
      </c>
      <c r="C157" t="s">
        <v>32</v>
      </c>
      <c r="D157">
        <v>659</v>
      </c>
      <c r="E157" t="b">
        <v>1</v>
      </c>
      <c r="F157" t="b">
        <v>1</v>
      </c>
      <c r="G157" t="b">
        <f t="shared" si="2"/>
        <v>1</v>
      </c>
    </row>
    <row r="158" spans="1:7">
      <c r="A158" t="s">
        <v>82</v>
      </c>
      <c r="B158" t="s">
        <v>57</v>
      </c>
      <c r="C158" t="s">
        <v>32</v>
      </c>
      <c r="D158">
        <v>815</v>
      </c>
      <c r="E158" t="b">
        <v>1</v>
      </c>
      <c r="F158" t="b">
        <v>0</v>
      </c>
      <c r="G158" t="b">
        <f t="shared" si="2"/>
        <v>0</v>
      </c>
    </row>
    <row r="159" spans="1:7">
      <c r="A159" t="s">
        <v>83</v>
      </c>
      <c r="B159" t="s">
        <v>57</v>
      </c>
      <c r="C159" t="s">
        <v>32</v>
      </c>
      <c r="D159">
        <v>430</v>
      </c>
      <c r="E159" t="b">
        <v>1</v>
      </c>
      <c r="F159" t="b">
        <v>1</v>
      </c>
      <c r="G159" t="b">
        <f t="shared" si="2"/>
        <v>1</v>
      </c>
    </row>
    <row r="160" spans="1:7">
      <c r="A160" t="s">
        <v>84</v>
      </c>
      <c r="B160" t="s">
        <v>58</v>
      </c>
      <c r="C160" t="s">
        <v>32</v>
      </c>
      <c r="D160">
        <v>369</v>
      </c>
      <c r="E160" t="b">
        <v>0</v>
      </c>
      <c r="F160" t="b">
        <v>1</v>
      </c>
      <c r="G160" t="b">
        <f t="shared" si="2"/>
        <v>0</v>
      </c>
    </row>
    <row r="161" spans="1:7">
      <c r="A161" t="s">
        <v>85</v>
      </c>
      <c r="B161" t="s">
        <v>58</v>
      </c>
      <c r="C161" t="s">
        <v>32</v>
      </c>
      <c r="D161">
        <v>843</v>
      </c>
      <c r="E161" t="b">
        <v>1</v>
      </c>
      <c r="F161" t="b">
        <v>0</v>
      </c>
      <c r="G161" t="b">
        <f t="shared" si="2"/>
        <v>0</v>
      </c>
    </row>
    <row r="162" spans="1:7">
      <c r="A162" t="s">
        <v>86</v>
      </c>
      <c r="B162" t="s">
        <v>59</v>
      </c>
      <c r="C162" t="s">
        <v>32</v>
      </c>
      <c r="D162">
        <v>672</v>
      </c>
      <c r="E162" t="b">
        <v>1</v>
      </c>
      <c r="F162" t="b">
        <v>1</v>
      </c>
      <c r="G162" t="b">
        <f t="shared" si="2"/>
        <v>1</v>
      </c>
    </row>
    <row r="163" spans="1:7">
      <c r="A163" t="s">
        <v>87</v>
      </c>
      <c r="B163" t="s">
        <v>59</v>
      </c>
      <c r="C163" t="s">
        <v>32</v>
      </c>
      <c r="D163">
        <v>744</v>
      </c>
      <c r="E163" t="b">
        <v>1</v>
      </c>
      <c r="F163" t="b">
        <v>0</v>
      </c>
      <c r="G163" t="b">
        <f t="shared" si="2"/>
        <v>0</v>
      </c>
    </row>
    <row r="164" spans="1:7">
      <c r="A164" t="s">
        <v>88</v>
      </c>
      <c r="B164" t="s">
        <v>60</v>
      </c>
      <c r="C164" t="s">
        <v>32</v>
      </c>
      <c r="D164">
        <v>993</v>
      </c>
      <c r="E164" t="b">
        <v>1</v>
      </c>
      <c r="F164" t="b">
        <v>0</v>
      </c>
      <c r="G164" t="b">
        <f t="shared" si="2"/>
        <v>0</v>
      </c>
    </row>
    <row r="165" spans="1:7">
      <c r="A165" t="s">
        <v>89</v>
      </c>
      <c r="B165" t="s">
        <v>60</v>
      </c>
      <c r="C165" t="s">
        <v>32</v>
      </c>
      <c r="D165">
        <v>723</v>
      </c>
      <c r="E165" t="b">
        <v>1</v>
      </c>
      <c r="F165" t="b">
        <v>0</v>
      </c>
      <c r="G165" t="b">
        <f t="shared" si="2"/>
        <v>0</v>
      </c>
    </row>
    <row r="166" spans="1:7">
      <c r="A166" t="s">
        <v>90</v>
      </c>
      <c r="B166" t="s">
        <v>61</v>
      </c>
      <c r="C166" t="s">
        <v>32</v>
      </c>
      <c r="D166">
        <v>756</v>
      </c>
      <c r="E166" t="b">
        <v>1</v>
      </c>
      <c r="F166" t="b">
        <v>0</v>
      </c>
      <c r="G166" t="b">
        <f t="shared" si="2"/>
        <v>0</v>
      </c>
    </row>
    <row r="167" spans="1:7">
      <c r="A167" t="s">
        <v>91</v>
      </c>
      <c r="B167" t="s">
        <v>61</v>
      </c>
      <c r="C167" t="s">
        <v>32</v>
      </c>
      <c r="D167">
        <v>713</v>
      </c>
      <c r="E167" t="b">
        <v>1</v>
      </c>
      <c r="F167" t="b">
        <v>0</v>
      </c>
      <c r="G167" t="b">
        <f t="shared" si="2"/>
        <v>0</v>
      </c>
    </row>
    <row r="168" spans="1:7">
      <c r="A168" t="s">
        <v>92</v>
      </c>
      <c r="B168" t="s">
        <v>53</v>
      </c>
      <c r="C168" t="s">
        <v>32</v>
      </c>
      <c r="D168">
        <v>909</v>
      </c>
      <c r="E168" t="b">
        <v>1</v>
      </c>
      <c r="F168" t="b">
        <v>0</v>
      </c>
      <c r="G168" t="b">
        <f t="shared" si="2"/>
        <v>0</v>
      </c>
    </row>
    <row r="169" spans="1:7">
      <c r="A169" t="s">
        <v>93</v>
      </c>
      <c r="B169" t="s">
        <v>53</v>
      </c>
      <c r="C169" t="s">
        <v>32</v>
      </c>
      <c r="D169">
        <v>370</v>
      </c>
      <c r="E169" t="b">
        <v>0</v>
      </c>
      <c r="F169" t="b">
        <v>1</v>
      </c>
      <c r="G169" t="b">
        <f t="shared" si="2"/>
        <v>0</v>
      </c>
    </row>
    <row r="170" spans="1:7">
      <c r="A170" t="s">
        <v>94</v>
      </c>
      <c r="B170" t="s">
        <v>62</v>
      </c>
      <c r="C170" t="s">
        <v>32</v>
      </c>
      <c r="D170">
        <v>592</v>
      </c>
      <c r="E170" t="b">
        <v>1</v>
      </c>
      <c r="F170" t="b">
        <v>1</v>
      </c>
      <c r="G170" t="b">
        <f t="shared" si="2"/>
        <v>1</v>
      </c>
    </row>
    <row r="171" spans="1:7">
      <c r="A171" t="s">
        <v>95</v>
      </c>
      <c r="B171" t="s">
        <v>62</v>
      </c>
      <c r="C171" t="s">
        <v>32</v>
      </c>
      <c r="D171">
        <v>568</v>
      </c>
      <c r="E171" t="b">
        <v>1</v>
      </c>
      <c r="F171" t="b">
        <v>1</v>
      </c>
      <c r="G171" t="b">
        <f t="shared" si="2"/>
        <v>1</v>
      </c>
    </row>
    <row r="172" spans="1:7">
      <c r="A172" t="s">
        <v>96</v>
      </c>
      <c r="B172" t="s">
        <v>63</v>
      </c>
      <c r="C172" t="s">
        <v>32</v>
      </c>
      <c r="D172">
        <v>315</v>
      </c>
      <c r="E172" t="b">
        <v>0</v>
      </c>
      <c r="F172" t="b">
        <v>1</v>
      </c>
      <c r="G172" t="b">
        <f t="shared" si="2"/>
        <v>0</v>
      </c>
    </row>
    <row r="173" spans="1:7">
      <c r="A173" t="s">
        <v>97</v>
      </c>
      <c r="B173" t="s">
        <v>63</v>
      </c>
      <c r="C173" t="s">
        <v>32</v>
      </c>
      <c r="D173">
        <v>347</v>
      </c>
      <c r="E173" t="b">
        <v>0</v>
      </c>
      <c r="F173" t="b">
        <v>1</v>
      </c>
      <c r="G173" t="b">
        <f t="shared" si="2"/>
        <v>0</v>
      </c>
    </row>
    <row r="174" spans="1:7">
      <c r="A174" t="s">
        <v>98</v>
      </c>
      <c r="B174" t="s">
        <v>64</v>
      </c>
      <c r="C174" t="s">
        <v>32</v>
      </c>
      <c r="D174">
        <v>422</v>
      </c>
      <c r="E174" t="b">
        <v>1</v>
      </c>
      <c r="F174" t="b">
        <v>1</v>
      </c>
      <c r="G174" t="b">
        <f t="shared" si="2"/>
        <v>1</v>
      </c>
    </row>
    <row r="175" spans="1:7">
      <c r="A175" t="s">
        <v>99</v>
      </c>
      <c r="B175" t="s">
        <v>64</v>
      </c>
      <c r="C175" t="s">
        <v>32</v>
      </c>
      <c r="D175">
        <v>917</v>
      </c>
      <c r="E175" t="b">
        <v>1</v>
      </c>
      <c r="F175" t="b">
        <v>0</v>
      </c>
      <c r="G175" t="b">
        <f t="shared" si="2"/>
        <v>0</v>
      </c>
    </row>
    <row r="176" spans="1:7">
      <c r="A176" t="s">
        <v>100</v>
      </c>
      <c r="B176" t="s">
        <v>65</v>
      </c>
      <c r="C176" t="s">
        <v>32</v>
      </c>
      <c r="D176">
        <v>322</v>
      </c>
      <c r="E176" t="b">
        <v>0</v>
      </c>
      <c r="F176" t="b">
        <v>1</v>
      </c>
      <c r="G176" t="b">
        <f t="shared" si="2"/>
        <v>0</v>
      </c>
    </row>
    <row r="177" spans="1:7">
      <c r="A177" t="s">
        <v>101</v>
      </c>
      <c r="B177" t="s">
        <v>65</v>
      </c>
      <c r="C177" t="s">
        <v>32</v>
      </c>
      <c r="D177">
        <v>416</v>
      </c>
      <c r="E177" t="b">
        <v>1</v>
      </c>
      <c r="F177" t="b">
        <v>1</v>
      </c>
      <c r="G177" t="b">
        <f t="shared" si="2"/>
        <v>1</v>
      </c>
    </row>
    <row r="178" spans="1:7">
      <c r="A178" t="s">
        <v>102</v>
      </c>
      <c r="B178" t="s">
        <v>66</v>
      </c>
      <c r="C178" t="s">
        <v>32</v>
      </c>
      <c r="D178">
        <v>967</v>
      </c>
      <c r="E178" t="b">
        <v>1</v>
      </c>
      <c r="F178" t="b">
        <v>0</v>
      </c>
      <c r="G178" t="b">
        <f t="shared" si="2"/>
        <v>0</v>
      </c>
    </row>
    <row r="179" spans="1:7">
      <c r="A179" t="s">
        <v>103</v>
      </c>
      <c r="B179" t="s">
        <v>66</v>
      </c>
      <c r="C179" t="s">
        <v>32</v>
      </c>
      <c r="D179">
        <v>945</v>
      </c>
      <c r="E179" t="b">
        <v>1</v>
      </c>
      <c r="F179" t="b">
        <v>0</v>
      </c>
      <c r="G179" t="b">
        <f t="shared" si="2"/>
        <v>0</v>
      </c>
    </row>
    <row r="180" spans="1:7">
      <c r="A180" t="s">
        <v>104</v>
      </c>
      <c r="B180" t="s">
        <v>51</v>
      </c>
      <c r="C180" t="s">
        <v>32</v>
      </c>
      <c r="D180">
        <v>742</v>
      </c>
      <c r="E180" t="b">
        <v>1</v>
      </c>
      <c r="F180" t="b">
        <v>0</v>
      </c>
      <c r="G180" t="b">
        <f t="shared" si="2"/>
        <v>0</v>
      </c>
    </row>
    <row r="181" spans="1:7">
      <c r="A181" t="s">
        <v>105</v>
      </c>
      <c r="B181" t="s">
        <v>51</v>
      </c>
      <c r="C181" t="s">
        <v>32</v>
      </c>
      <c r="D181">
        <v>964</v>
      </c>
      <c r="E181" t="b">
        <v>1</v>
      </c>
      <c r="F181" t="b">
        <v>0</v>
      </c>
      <c r="G181" t="b">
        <f t="shared" si="2"/>
        <v>0</v>
      </c>
    </row>
    <row r="182" spans="1:7">
      <c r="A182" t="s">
        <v>106</v>
      </c>
      <c r="B182" t="s">
        <v>67</v>
      </c>
      <c r="C182" t="s">
        <v>32</v>
      </c>
      <c r="D182">
        <v>805</v>
      </c>
      <c r="E182" t="b">
        <v>1</v>
      </c>
      <c r="F182" t="b">
        <v>0</v>
      </c>
      <c r="G182" t="b">
        <f t="shared" si="2"/>
        <v>0</v>
      </c>
    </row>
    <row r="183" spans="1:7">
      <c r="A183" t="s">
        <v>107</v>
      </c>
      <c r="B183" t="s">
        <v>67</v>
      </c>
      <c r="C183" t="s">
        <v>32</v>
      </c>
      <c r="D183">
        <v>550</v>
      </c>
      <c r="E183" t="b">
        <v>1</v>
      </c>
      <c r="F183" t="b">
        <v>1</v>
      </c>
      <c r="G183" t="b">
        <f t="shared" si="2"/>
        <v>1</v>
      </c>
    </row>
    <row r="184" spans="1:7">
      <c r="A184" t="s">
        <v>108</v>
      </c>
      <c r="B184" t="s">
        <v>52</v>
      </c>
      <c r="C184" t="s">
        <v>32</v>
      </c>
      <c r="D184">
        <v>557</v>
      </c>
      <c r="E184" t="b">
        <v>1</v>
      </c>
      <c r="F184" t="b">
        <v>1</v>
      </c>
      <c r="G184" t="b">
        <f t="shared" si="2"/>
        <v>1</v>
      </c>
    </row>
    <row r="185" spans="1:7">
      <c r="A185" t="s">
        <v>109</v>
      </c>
      <c r="B185" t="s">
        <v>52</v>
      </c>
      <c r="C185" t="s">
        <v>32</v>
      </c>
      <c r="D185">
        <v>547</v>
      </c>
      <c r="E185" t="b">
        <v>1</v>
      </c>
      <c r="F185" t="b">
        <v>1</v>
      </c>
      <c r="G185" t="b">
        <f t="shared" si="2"/>
        <v>1</v>
      </c>
    </row>
    <row r="186" spans="1:7">
      <c r="A186" t="s">
        <v>110</v>
      </c>
      <c r="B186" t="s">
        <v>68</v>
      </c>
      <c r="C186" t="s">
        <v>32</v>
      </c>
      <c r="D186">
        <v>613</v>
      </c>
      <c r="E186" t="b">
        <v>1</v>
      </c>
      <c r="F186" t="b">
        <v>1</v>
      </c>
      <c r="G186" t="b">
        <f t="shared" si="2"/>
        <v>1</v>
      </c>
    </row>
    <row r="187" spans="1:7">
      <c r="A187" t="s">
        <v>111</v>
      </c>
      <c r="B187" t="s">
        <v>68</v>
      </c>
      <c r="C187" t="s">
        <v>32</v>
      </c>
      <c r="D187">
        <v>798</v>
      </c>
      <c r="E187" t="b">
        <v>1</v>
      </c>
      <c r="F187" t="b">
        <v>0</v>
      </c>
      <c r="G187" t="b">
        <f t="shared" si="2"/>
        <v>0</v>
      </c>
    </row>
    <row r="188" spans="1:7">
      <c r="A188" t="s">
        <v>112</v>
      </c>
      <c r="B188" t="s">
        <v>69</v>
      </c>
      <c r="C188" t="s">
        <v>32</v>
      </c>
      <c r="D188">
        <v>957</v>
      </c>
      <c r="E188" t="b">
        <v>1</v>
      </c>
      <c r="F188" t="b">
        <v>0</v>
      </c>
      <c r="G188" t="b">
        <f t="shared" si="2"/>
        <v>0</v>
      </c>
    </row>
    <row r="189" spans="1:7">
      <c r="A189" t="s">
        <v>113</v>
      </c>
      <c r="B189" t="s">
        <v>69</v>
      </c>
      <c r="C189" t="s">
        <v>32</v>
      </c>
      <c r="D189">
        <v>845</v>
      </c>
      <c r="E189" t="b">
        <v>1</v>
      </c>
      <c r="F189" t="b">
        <v>0</v>
      </c>
      <c r="G189" t="b">
        <f t="shared" si="2"/>
        <v>0</v>
      </c>
    </row>
    <row r="190" spans="1:7">
      <c r="A190" t="s">
        <v>114</v>
      </c>
      <c r="B190" t="s">
        <v>70</v>
      </c>
      <c r="C190" t="s">
        <v>32</v>
      </c>
      <c r="D190">
        <v>795</v>
      </c>
      <c r="E190" t="b">
        <v>1</v>
      </c>
      <c r="F190" t="b">
        <v>0</v>
      </c>
      <c r="G190" t="b">
        <f t="shared" si="2"/>
        <v>0</v>
      </c>
    </row>
    <row r="191" spans="1:7">
      <c r="A191" t="s">
        <v>115</v>
      </c>
      <c r="B191" t="s">
        <v>70</v>
      </c>
      <c r="C191" t="s">
        <v>32</v>
      </c>
      <c r="D191">
        <v>328</v>
      </c>
      <c r="E191" t="b">
        <v>0</v>
      </c>
      <c r="F191" t="b">
        <v>1</v>
      </c>
      <c r="G191" t="b">
        <f t="shared" si="2"/>
        <v>0</v>
      </c>
    </row>
    <row r="192" spans="1:7">
      <c r="A192" t="s">
        <v>116</v>
      </c>
      <c r="B192" t="s">
        <v>71</v>
      </c>
      <c r="C192" t="s">
        <v>32</v>
      </c>
      <c r="D192">
        <v>942</v>
      </c>
      <c r="E192" t="b">
        <v>1</v>
      </c>
      <c r="F192" t="b">
        <v>0</v>
      </c>
      <c r="G192" t="b">
        <f t="shared" si="2"/>
        <v>0</v>
      </c>
    </row>
    <row r="193" spans="1:7">
      <c r="A193" t="s">
        <v>117</v>
      </c>
      <c r="B193" t="s">
        <v>71</v>
      </c>
      <c r="C193" t="s">
        <v>32</v>
      </c>
      <c r="D193">
        <v>603</v>
      </c>
      <c r="E193" t="b">
        <v>1</v>
      </c>
      <c r="F193" t="b">
        <v>1</v>
      </c>
      <c r="G193" t="b">
        <f t="shared" si="2"/>
        <v>1</v>
      </c>
    </row>
    <row r="194" spans="1:7">
      <c r="A194" t="s">
        <v>118</v>
      </c>
      <c r="B194" t="s">
        <v>72</v>
      </c>
      <c r="C194" t="s">
        <v>32</v>
      </c>
      <c r="D194">
        <v>508</v>
      </c>
      <c r="E194" t="b">
        <v>1</v>
      </c>
      <c r="F194" t="b">
        <v>1</v>
      </c>
      <c r="G194" t="b">
        <f t="shared" si="2"/>
        <v>1</v>
      </c>
    </row>
    <row r="195" spans="1:7">
      <c r="A195" t="s">
        <v>119</v>
      </c>
      <c r="B195" t="s">
        <v>72</v>
      </c>
      <c r="C195" t="s">
        <v>32</v>
      </c>
      <c r="D195">
        <v>440</v>
      </c>
      <c r="E195" t="b">
        <v>1</v>
      </c>
      <c r="F195" t="b">
        <v>1</v>
      </c>
      <c r="G195" t="b">
        <f t="shared" ref="G195:G258" si="3">AND(E195:F195)</f>
        <v>1</v>
      </c>
    </row>
    <row r="196" spans="1:7">
      <c r="A196" t="s">
        <v>120</v>
      </c>
      <c r="B196" t="s">
        <v>73</v>
      </c>
      <c r="C196" t="s">
        <v>32</v>
      </c>
      <c r="D196">
        <v>552</v>
      </c>
      <c r="E196" t="b">
        <v>1</v>
      </c>
      <c r="F196" t="b">
        <v>1</v>
      </c>
      <c r="G196" t="b">
        <f t="shared" si="3"/>
        <v>1</v>
      </c>
    </row>
    <row r="197" spans="1:7">
      <c r="A197" t="s">
        <v>121</v>
      </c>
      <c r="B197" t="s">
        <v>73</v>
      </c>
      <c r="C197" t="s">
        <v>32</v>
      </c>
      <c r="D197">
        <v>873</v>
      </c>
      <c r="E197" t="b">
        <v>1</v>
      </c>
      <c r="F197" t="b">
        <v>0</v>
      </c>
      <c r="G197" t="b">
        <f t="shared" si="3"/>
        <v>0</v>
      </c>
    </row>
    <row r="198" spans="1:7">
      <c r="A198" t="s">
        <v>122</v>
      </c>
      <c r="B198" t="s">
        <v>74</v>
      </c>
      <c r="C198" t="s">
        <v>32</v>
      </c>
      <c r="D198">
        <v>321</v>
      </c>
      <c r="E198" t="b">
        <v>0</v>
      </c>
      <c r="F198" t="b">
        <v>1</v>
      </c>
      <c r="G198" t="b">
        <f t="shared" si="3"/>
        <v>0</v>
      </c>
    </row>
    <row r="199" spans="1:7">
      <c r="A199" t="s">
        <v>123</v>
      </c>
      <c r="B199" t="s">
        <v>74</v>
      </c>
      <c r="C199" t="s">
        <v>32</v>
      </c>
      <c r="D199">
        <v>844</v>
      </c>
      <c r="E199" t="b">
        <v>1</v>
      </c>
      <c r="F199" t="b">
        <v>0</v>
      </c>
      <c r="G199" t="b">
        <f t="shared" si="3"/>
        <v>0</v>
      </c>
    </row>
    <row r="200" spans="1:7">
      <c r="A200" t="s">
        <v>124</v>
      </c>
      <c r="B200" t="s">
        <v>75</v>
      </c>
      <c r="C200" t="s">
        <v>32</v>
      </c>
      <c r="D200">
        <v>638</v>
      </c>
      <c r="E200" t="b">
        <v>1</v>
      </c>
      <c r="F200" t="b">
        <v>1</v>
      </c>
      <c r="G200" t="b">
        <f t="shared" si="3"/>
        <v>1</v>
      </c>
    </row>
    <row r="201" spans="1:7">
      <c r="A201" t="s">
        <v>125</v>
      </c>
      <c r="B201" t="s">
        <v>75</v>
      </c>
      <c r="C201" t="s">
        <v>32</v>
      </c>
      <c r="D201">
        <v>958</v>
      </c>
      <c r="E201" t="b">
        <v>1</v>
      </c>
      <c r="F201" t="b">
        <v>0</v>
      </c>
      <c r="G201" t="b">
        <f t="shared" si="3"/>
        <v>0</v>
      </c>
    </row>
    <row r="202" spans="1:7">
      <c r="A202" t="s">
        <v>76</v>
      </c>
      <c r="B202" t="s">
        <v>54</v>
      </c>
      <c r="C202" t="s">
        <v>33</v>
      </c>
      <c r="D202">
        <v>410</v>
      </c>
      <c r="E202" t="b">
        <v>1</v>
      </c>
      <c r="F202" t="b">
        <v>1</v>
      </c>
      <c r="G202" t="b">
        <f t="shared" si="3"/>
        <v>1</v>
      </c>
    </row>
    <row r="203" spans="1:7">
      <c r="A203" t="s">
        <v>77</v>
      </c>
      <c r="B203" t="s">
        <v>54</v>
      </c>
      <c r="C203" t="s">
        <v>33</v>
      </c>
      <c r="D203">
        <v>901</v>
      </c>
      <c r="E203" t="b">
        <v>1</v>
      </c>
      <c r="F203" t="b">
        <v>0</v>
      </c>
      <c r="G203" t="b">
        <f t="shared" si="3"/>
        <v>0</v>
      </c>
    </row>
    <row r="204" spans="1:7">
      <c r="A204" t="s">
        <v>78</v>
      </c>
      <c r="B204" t="s">
        <v>55</v>
      </c>
      <c r="C204" t="s">
        <v>33</v>
      </c>
      <c r="D204">
        <v>374</v>
      </c>
      <c r="E204" t="b">
        <v>0</v>
      </c>
      <c r="F204" t="b">
        <v>1</v>
      </c>
      <c r="G204" t="b">
        <f t="shared" si="3"/>
        <v>0</v>
      </c>
    </row>
    <row r="205" spans="1:7">
      <c r="A205" t="s">
        <v>79</v>
      </c>
      <c r="B205" t="s">
        <v>55</v>
      </c>
      <c r="C205" t="s">
        <v>33</v>
      </c>
      <c r="D205">
        <v>872</v>
      </c>
      <c r="E205" t="b">
        <v>1</v>
      </c>
      <c r="F205" t="b">
        <v>0</v>
      </c>
      <c r="G205" t="b">
        <f t="shared" si="3"/>
        <v>0</v>
      </c>
    </row>
    <row r="206" spans="1:7">
      <c r="A206" t="s">
        <v>80</v>
      </c>
      <c r="B206" t="s">
        <v>56</v>
      </c>
      <c r="C206" t="s">
        <v>33</v>
      </c>
      <c r="D206">
        <v>576</v>
      </c>
      <c r="E206" t="b">
        <v>1</v>
      </c>
      <c r="F206" t="b">
        <v>1</v>
      </c>
      <c r="G206" t="b">
        <f t="shared" si="3"/>
        <v>1</v>
      </c>
    </row>
    <row r="207" spans="1:7">
      <c r="A207" t="s">
        <v>81</v>
      </c>
      <c r="B207" t="s">
        <v>56</v>
      </c>
      <c r="C207" t="s">
        <v>33</v>
      </c>
      <c r="D207">
        <v>715</v>
      </c>
      <c r="E207" t="b">
        <v>1</v>
      </c>
      <c r="F207" t="b">
        <v>0</v>
      </c>
      <c r="G207" t="b">
        <f t="shared" si="3"/>
        <v>0</v>
      </c>
    </row>
    <row r="208" spans="1:7">
      <c r="A208" t="s">
        <v>82</v>
      </c>
      <c r="B208" t="s">
        <v>57</v>
      </c>
      <c r="C208" t="s">
        <v>33</v>
      </c>
      <c r="D208">
        <v>883</v>
      </c>
      <c r="E208" t="b">
        <v>1</v>
      </c>
      <c r="F208" t="b">
        <v>0</v>
      </c>
      <c r="G208" t="b">
        <f t="shared" si="3"/>
        <v>0</v>
      </c>
    </row>
    <row r="209" spans="1:7">
      <c r="A209" t="s">
        <v>83</v>
      </c>
      <c r="B209" t="s">
        <v>57</v>
      </c>
      <c r="C209" t="s">
        <v>33</v>
      </c>
      <c r="D209">
        <v>354</v>
      </c>
      <c r="E209" t="b">
        <v>0</v>
      </c>
      <c r="F209" t="b">
        <v>1</v>
      </c>
      <c r="G209" t="b">
        <f t="shared" si="3"/>
        <v>0</v>
      </c>
    </row>
    <row r="210" spans="1:7">
      <c r="A210" t="s">
        <v>84</v>
      </c>
      <c r="B210" t="s">
        <v>58</v>
      </c>
      <c r="C210" t="s">
        <v>33</v>
      </c>
      <c r="D210">
        <v>922</v>
      </c>
      <c r="E210" t="b">
        <v>1</v>
      </c>
      <c r="F210" t="b">
        <v>0</v>
      </c>
      <c r="G210" t="b">
        <f t="shared" si="3"/>
        <v>0</v>
      </c>
    </row>
    <row r="211" spans="1:7">
      <c r="A211" t="s">
        <v>85</v>
      </c>
      <c r="B211" t="s">
        <v>58</v>
      </c>
      <c r="C211" t="s">
        <v>33</v>
      </c>
      <c r="D211">
        <v>844</v>
      </c>
      <c r="E211" t="b">
        <v>1</v>
      </c>
      <c r="F211" t="b">
        <v>0</v>
      </c>
      <c r="G211" t="b">
        <f t="shared" si="3"/>
        <v>0</v>
      </c>
    </row>
    <row r="212" spans="1:7">
      <c r="A212" t="s">
        <v>86</v>
      </c>
      <c r="B212" t="s">
        <v>59</v>
      </c>
      <c r="C212" t="s">
        <v>33</v>
      </c>
      <c r="D212">
        <v>839</v>
      </c>
      <c r="E212" t="b">
        <v>1</v>
      </c>
      <c r="F212" t="b">
        <v>0</v>
      </c>
      <c r="G212" t="b">
        <f t="shared" si="3"/>
        <v>0</v>
      </c>
    </row>
    <row r="213" spans="1:7">
      <c r="A213" t="s">
        <v>87</v>
      </c>
      <c r="B213" t="s">
        <v>59</v>
      </c>
      <c r="C213" t="s">
        <v>33</v>
      </c>
      <c r="D213">
        <v>646</v>
      </c>
      <c r="E213" t="b">
        <v>1</v>
      </c>
      <c r="F213" t="b">
        <v>1</v>
      </c>
      <c r="G213" t="b">
        <f t="shared" si="3"/>
        <v>1</v>
      </c>
    </row>
    <row r="214" spans="1:7">
      <c r="A214" t="s">
        <v>88</v>
      </c>
      <c r="B214" t="s">
        <v>60</v>
      </c>
      <c r="C214" t="s">
        <v>33</v>
      </c>
      <c r="D214">
        <v>433</v>
      </c>
      <c r="E214" t="b">
        <v>1</v>
      </c>
      <c r="F214" t="b">
        <v>1</v>
      </c>
      <c r="G214" t="b">
        <f t="shared" si="3"/>
        <v>1</v>
      </c>
    </row>
    <row r="215" spans="1:7">
      <c r="A215" t="s">
        <v>89</v>
      </c>
      <c r="B215" t="s">
        <v>60</v>
      </c>
      <c r="C215" t="s">
        <v>33</v>
      </c>
      <c r="D215">
        <v>601</v>
      </c>
      <c r="E215" t="b">
        <v>1</v>
      </c>
      <c r="F215" t="b">
        <v>1</v>
      </c>
      <c r="G215" t="b">
        <f t="shared" si="3"/>
        <v>1</v>
      </c>
    </row>
    <row r="216" spans="1:7">
      <c r="A216" t="s">
        <v>90</v>
      </c>
      <c r="B216" t="s">
        <v>61</v>
      </c>
      <c r="C216" t="s">
        <v>33</v>
      </c>
      <c r="D216">
        <v>892</v>
      </c>
      <c r="E216" t="b">
        <v>1</v>
      </c>
      <c r="F216" t="b">
        <v>0</v>
      </c>
      <c r="G216" t="b">
        <f t="shared" si="3"/>
        <v>0</v>
      </c>
    </row>
    <row r="217" spans="1:7">
      <c r="A217" t="s">
        <v>91</v>
      </c>
      <c r="B217" t="s">
        <v>61</v>
      </c>
      <c r="C217" t="s">
        <v>33</v>
      </c>
      <c r="D217">
        <v>998</v>
      </c>
      <c r="E217" t="b">
        <v>1</v>
      </c>
      <c r="F217" t="b">
        <v>0</v>
      </c>
      <c r="G217" t="b">
        <f t="shared" si="3"/>
        <v>0</v>
      </c>
    </row>
    <row r="218" spans="1:7">
      <c r="A218" t="s">
        <v>92</v>
      </c>
      <c r="B218" t="s">
        <v>53</v>
      </c>
      <c r="C218" t="s">
        <v>33</v>
      </c>
      <c r="D218">
        <v>905</v>
      </c>
      <c r="E218" t="b">
        <v>1</v>
      </c>
      <c r="F218" t="b">
        <v>0</v>
      </c>
      <c r="G218" t="b">
        <f t="shared" si="3"/>
        <v>0</v>
      </c>
    </row>
    <row r="219" spans="1:7">
      <c r="A219" t="s">
        <v>93</v>
      </c>
      <c r="B219" t="s">
        <v>53</v>
      </c>
      <c r="C219" t="s">
        <v>33</v>
      </c>
      <c r="D219">
        <v>463</v>
      </c>
      <c r="E219" t="b">
        <v>1</v>
      </c>
      <c r="F219" t="b">
        <v>1</v>
      </c>
      <c r="G219" t="b">
        <f t="shared" si="3"/>
        <v>1</v>
      </c>
    </row>
    <row r="220" spans="1:7">
      <c r="A220" t="s">
        <v>94</v>
      </c>
      <c r="B220" t="s">
        <v>62</v>
      </c>
      <c r="C220" t="s">
        <v>33</v>
      </c>
      <c r="D220">
        <v>728</v>
      </c>
      <c r="E220" t="b">
        <v>1</v>
      </c>
      <c r="F220" t="b">
        <v>0</v>
      </c>
      <c r="G220" t="b">
        <f t="shared" si="3"/>
        <v>0</v>
      </c>
    </row>
    <row r="221" spans="1:7">
      <c r="A221" t="s">
        <v>95</v>
      </c>
      <c r="B221" t="s">
        <v>62</v>
      </c>
      <c r="C221" t="s">
        <v>33</v>
      </c>
      <c r="D221">
        <v>549</v>
      </c>
      <c r="E221" t="b">
        <v>1</v>
      </c>
      <c r="F221" t="b">
        <v>1</v>
      </c>
      <c r="G221" t="b">
        <f t="shared" si="3"/>
        <v>1</v>
      </c>
    </row>
    <row r="222" spans="1:7">
      <c r="A222" t="s">
        <v>96</v>
      </c>
      <c r="B222" t="s">
        <v>63</v>
      </c>
      <c r="C222" t="s">
        <v>33</v>
      </c>
      <c r="D222">
        <v>568</v>
      </c>
      <c r="E222" t="b">
        <v>1</v>
      </c>
      <c r="F222" t="b">
        <v>1</v>
      </c>
      <c r="G222" t="b">
        <f t="shared" si="3"/>
        <v>1</v>
      </c>
    </row>
    <row r="223" spans="1:7">
      <c r="A223" t="s">
        <v>97</v>
      </c>
      <c r="B223" t="s">
        <v>63</v>
      </c>
      <c r="C223" t="s">
        <v>33</v>
      </c>
      <c r="D223">
        <v>333</v>
      </c>
      <c r="E223" t="b">
        <v>0</v>
      </c>
      <c r="F223" t="b">
        <v>1</v>
      </c>
      <c r="G223" t="b">
        <f t="shared" si="3"/>
        <v>0</v>
      </c>
    </row>
    <row r="224" spans="1:7">
      <c r="A224" t="s">
        <v>98</v>
      </c>
      <c r="B224" t="s">
        <v>64</v>
      </c>
      <c r="C224" t="s">
        <v>33</v>
      </c>
      <c r="D224">
        <v>790</v>
      </c>
      <c r="E224" t="b">
        <v>1</v>
      </c>
      <c r="F224" t="b">
        <v>0</v>
      </c>
      <c r="G224" t="b">
        <f t="shared" si="3"/>
        <v>0</v>
      </c>
    </row>
    <row r="225" spans="1:7">
      <c r="A225" t="s">
        <v>99</v>
      </c>
      <c r="B225" t="s">
        <v>64</v>
      </c>
      <c r="C225" t="s">
        <v>33</v>
      </c>
      <c r="D225">
        <v>776</v>
      </c>
      <c r="E225" t="b">
        <v>1</v>
      </c>
      <c r="F225" t="b">
        <v>0</v>
      </c>
      <c r="G225" t="b">
        <f t="shared" si="3"/>
        <v>0</v>
      </c>
    </row>
    <row r="226" spans="1:7">
      <c r="A226" t="s">
        <v>100</v>
      </c>
      <c r="B226" t="s">
        <v>65</v>
      </c>
      <c r="C226" t="s">
        <v>33</v>
      </c>
      <c r="D226">
        <v>592</v>
      </c>
      <c r="E226" t="b">
        <v>1</v>
      </c>
      <c r="F226" t="b">
        <v>1</v>
      </c>
      <c r="G226" t="b">
        <f t="shared" si="3"/>
        <v>1</v>
      </c>
    </row>
    <row r="227" spans="1:7">
      <c r="A227" t="s">
        <v>101</v>
      </c>
      <c r="B227" t="s">
        <v>65</v>
      </c>
      <c r="C227" t="s">
        <v>33</v>
      </c>
      <c r="D227">
        <v>314</v>
      </c>
      <c r="E227" t="b">
        <v>0</v>
      </c>
      <c r="F227" t="b">
        <v>1</v>
      </c>
      <c r="G227" t="b">
        <f t="shared" si="3"/>
        <v>0</v>
      </c>
    </row>
    <row r="228" spans="1:7">
      <c r="A228" t="s">
        <v>102</v>
      </c>
      <c r="B228" t="s">
        <v>66</v>
      </c>
      <c r="C228" t="s">
        <v>33</v>
      </c>
      <c r="D228">
        <v>795</v>
      </c>
      <c r="E228" t="b">
        <v>1</v>
      </c>
      <c r="F228" t="b">
        <v>0</v>
      </c>
      <c r="G228" t="b">
        <f t="shared" si="3"/>
        <v>0</v>
      </c>
    </row>
    <row r="229" spans="1:7">
      <c r="A229" t="s">
        <v>103</v>
      </c>
      <c r="B229" t="s">
        <v>66</v>
      </c>
      <c r="C229" t="s">
        <v>33</v>
      </c>
      <c r="D229">
        <v>745</v>
      </c>
      <c r="E229" t="b">
        <v>1</v>
      </c>
      <c r="F229" t="b">
        <v>0</v>
      </c>
      <c r="G229" t="b">
        <f t="shared" si="3"/>
        <v>0</v>
      </c>
    </row>
    <row r="230" spans="1:7">
      <c r="A230" t="s">
        <v>104</v>
      </c>
      <c r="B230" t="s">
        <v>51</v>
      </c>
      <c r="C230" t="s">
        <v>33</v>
      </c>
      <c r="D230">
        <v>758</v>
      </c>
      <c r="E230" t="b">
        <v>1</v>
      </c>
      <c r="F230" t="b">
        <v>0</v>
      </c>
      <c r="G230" t="b">
        <f t="shared" si="3"/>
        <v>0</v>
      </c>
    </row>
    <row r="231" spans="1:7">
      <c r="A231" t="s">
        <v>105</v>
      </c>
      <c r="B231" t="s">
        <v>51</v>
      </c>
      <c r="C231" t="s">
        <v>33</v>
      </c>
      <c r="D231">
        <v>387</v>
      </c>
      <c r="E231" t="b">
        <v>0</v>
      </c>
      <c r="F231" t="b">
        <v>1</v>
      </c>
      <c r="G231" t="b">
        <f t="shared" si="3"/>
        <v>0</v>
      </c>
    </row>
    <row r="232" spans="1:7">
      <c r="A232" t="s">
        <v>106</v>
      </c>
      <c r="B232" t="s">
        <v>67</v>
      </c>
      <c r="C232" t="s">
        <v>33</v>
      </c>
      <c r="D232">
        <v>382</v>
      </c>
      <c r="E232" t="b">
        <v>0</v>
      </c>
      <c r="F232" t="b">
        <v>1</v>
      </c>
      <c r="G232" t="b">
        <f t="shared" si="3"/>
        <v>0</v>
      </c>
    </row>
    <row r="233" spans="1:7">
      <c r="A233" t="s">
        <v>107</v>
      </c>
      <c r="B233" t="s">
        <v>67</v>
      </c>
      <c r="C233" t="s">
        <v>33</v>
      </c>
      <c r="D233">
        <v>793</v>
      </c>
      <c r="E233" t="b">
        <v>1</v>
      </c>
      <c r="F233" t="b">
        <v>0</v>
      </c>
      <c r="G233" t="b">
        <f t="shared" si="3"/>
        <v>0</v>
      </c>
    </row>
    <row r="234" spans="1:7">
      <c r="A234" t="s">
        <v>108</v>
      </c>
      <c r="B234" t="s">
        <v>52</v>
      </c>
      <c r="C234" t="s">
        <v>33</v>
      </c>
      <c r="D234">
        <v>895</v>
      </c>
      <c r="E234" t="b">
        <v>1</v>
      </c>
      <c r="F234" t="b">
        <v>0</v>
      </c>
      <c r="G234" t="b">
        <f t="shared" si="3"/>
        <v>0</v>
      </c>
    </row>
    <row r="235" spans="1:7">
      <c r="A235" t="s">
        <v>109</v>
      </c>
      <c r="B235" t="s">
        <v>52</v>
      </c>
      <c r="C235" t="s">
        <v>33</v>
      </c>
      <c r="D235">
        <v>828</v>
      </c>
      <c r="E235" t="b">
        <v>1</v>
      </c>
      <c r="F235" t="b">
        <v>0</v>
      </c>
      <c r="G235" t="b">
        <f t="shared" si="3"/>
        <v>0</v>
      </c>
    </row>
    <row r="236" spans="1:7">
      <c r="A236" t="s">
        <v>110</v>
      </c>
      <c r="B236" t="s">
        <v>68</v>
      </c>
      <c r="C236" t="s">
        <v>33</v>
      </c>
      <c r="D236">
        <v>914</v>
      </c>
      <c r="E236" t="b">
        <v>1</v>
      </c>
      <c r="F236" t="b">
        <v>0</v>
      </c>
      <c r="G236" t="b">
        <f t="shared" si="3"/>
        <v>0</v>
      </c>
    </row>
    <row r="237" spans="1:7">
      <c r="A237" t="s">
        <v>111</v>
      </c>
      <c r="B237" t="s">
        <v>68</v>
      </c>
      <c r="C237" t="s">
        <v>33</v>
      </c>
      <c r="D237">
        <v>889</v>
      </c>
      <c r="E237" t="b">
        <v>1</v>
      </c>
      <c r="F237" t="b">
        <v>0</v>
      </c>
      <c r="G237" t="b">
        <f t="shared" si="3"/>
        <v>0</v>
      </c>
    </row>
    <row r="238" spans="1:7">
      <c r="A238" t="s">
        <v>112</v>
      </c>
      <c r="B238" t="s">
        <v>69</v>
      </c>
      <c r="C238" t="s">
        <v>33</v>
      </c>
      <c r="D238">
        <v>962</v>
      </c>
      <c r="E238" t="b">
        <v>1</v>
      </c>
      <c r="F238" t="b">
        <v>0</v>
      </c>
      <c r="G238" t="b">
        <f t="shared" si="3"/>
        <v>0</v>
      </c>
    </row>
    <row r="239" spans="1:7">
      <c r="A239" t="s">
        <v>113</v>
      </c>
      <c r="B239" t="s">
        <v>69</v>
      </c>
      <c r="C239" t="s">
        <v>33</v>
      </c>
      <c r="D239">
        <v>581</v>
      </c>
      <c r="E239" t="b">
        <v>1</v>
      </c>
      <c r="F239" t="b">
        <v>1</v>
      </c>
      <c r="G239" t="b">
        <f t="shared" si="3"/>
        <v>1</v>
      </c>
    </row>
    <row r="240" spans="1:7">
      <c r="A240" t="s">
        <v>114</v>
      </c>
      <c r="B240" t="s">
        <v>70</v>
      </c>
      <c r="C240" t="s">
        <v>33</v>
      </c>
      <c r="D240">
        <v>361</v>
      </c>
      <c r="E240" t="b">
        <v>0</v>
      </c>
      <c r="F240" t="b">
        <v>1</v>
      </c>
      <c r="G240" t="b">
        <f t="shared" si="3"/>
        <v>0</v>
      </c>
    </row>
    <row r="241" spans="1:7">
      <c r="A241" t="s">
        <v>115</v>
      </c>
      <c r="B241" t="s">
        <v>70</v>
      </c>
      <c r="C241" t="s">
        <v>33</v>
      </c>
      <c r="D241">
        <v>989</v>
      </c>
      <c r="E241" t="b">
        <v>1</v>
      </c>
      <c r="F241" t="b">
        <v>0</v>
      </c>
      <c r="G241" t="b">
        <f t="shared" si="3"/>
        <v>0</v>
      </c>
    </row>
    <row r="242" spans="1:7">
      <c r="A242" t="s">
        <v>116</v>
      </c>
      <c r="B242" t="s">
        <v>71</v>
      </c>
      <c r="C242" t="s">
        <v>33</v>
      </c>
      <c r="D242">
        <v>897</v>
      </c>
      <c r="E242" t="b">
        <v>1</v>
      </c>
      <c r="F242" t="b">
        <v>0</v>
      </c>
      <c r="G242" t="b">
        <f t="shared" si="3"/>
        <v>0</v>
      </c>
    </row>
    <row r="243" spans="1:7">
      <c r="A243" t="s">
        <v>117</v>
      </c>
      <c r="B243" t="s">
        <v>71</v>
      </c>
      <c r="C243" t="s">
        <v>33</v>
      </c>
      <c r="D243">
        <v>491</v>
      </c>
      <c r="E243" t="b">
        <v>1</v>
      </c>
      <c r="F243" t="b">
        <v>1</v>
      </c>
      <c r="G243" t="b">
        <f t="shared" si="3"/>
        <v>1</v>
      </c>
    </row>
    <row r="244" spans="1:7">
      <c r="A244" t="s">
        <v>118</v>
      </c>
      <c r="B244" t="s">
        <v>72</v>
      </c>
      <c r="C244" t="s">
        <v>33</v>
      </c>
      <c r="D244">
        <v>392</v>
      </c>
      <c r="E244" t="b">
        <v>0</v>
      </c>
      <c r="F244" t="b">
        <v>1</v>
      </c>
      <c r="G244" t="b">
        <f t="shared" si="3"/>
        <v>0</v>
      </c>
    </row>
    <row r="245" spans="1:7">
      <c r="A245" t="s">
        <v>119</v>
      </c>
      <c r="B245" t="s">
        <v>72</v>
      </c>
      <c r="C245" t="s">
        <v>33</v>
      </c>
      <c r="D245">
        <v>597</v>
      </c>
      <c r="E245" t="b">
        <v>1</v>
      </c>
      <c r="F245" t="b">
        <v>1</v>
      </c>
      <c r="G245" t="b">
        <f t="shared" si="3"/>
        <v>1</v>
      </c>
    </row>
    <row r="246" spans="1:7">
      <c r="A246" t="s">
        <v>120</v>
      </c>
      <c r="B246" t="s">
        <v>73</v>
      </c>
      <c r="C246" t="s">
        <v>33</v>
      </c>
      <c r="D246">
        <v>792</v>
      </c>
      <c r="E246" t="b">
        <v>1</v>
      </c>
      <c r="F246" t="b">
        <v>0</v>
      </c>
      <c r="G246" t="b">
        <f t="shared" si="3"/>
        <v>0</v>
      </c>
    </row>
    <row r="247" spans="1:7">
      <c r="A247" t="s">
        <v>121</v>
      </c>
      <c r="B247" t="s">
        <v>73</v>
      </c>
      <c r="C247" t="s">
        <v>33</v>
      </c>
      <c r="D247">
        <v>394</v>
      </c>
      <c r="E247" t="b">
        <v>0</v>
      </c>
      <c r="F247" t="b">
        <v>1</v>
      </c>
      <c r="G247" t="b">
        <f t="shared" si="3"/>
        <v>0</v>
      </c>
    </row>
    <row r="248" spans="1:7">
      <c r="A248" t="s">
        <v>122</v>
      </c>
      <c r="B248" t="s">
        <v>74</v>
      </c>
      <c r="C248" t="s">
        <v>33</v>
      </c>
      <c r="D248">
        <v>875</v>
      </c>
      <c r="E248" t="b">
        <v>1</v>
      </c>
      <c r="F248" t="b">
        <v>0</v>
      </c>
      <c r="G248" t="b">
        <f t="shared" si="3"/>
        <v>0</v>
      </c>
    </row>
    <row r="249" spans="1:7">
      <c r="A249" t="s">
        <v>123</v>
      </c>
      <c r="B249" t="s">
        <v>74</v>
      </c>
      <c r="C249" t="s">
        <v>33</v>
      </c>
      <c r="D249">
        <v>326</v>
      </c>
      <c r="E249" t="b">
        <v>0</v>
      </c>
      <c r="F249" t="b">
        <v>1</v>
      </c>
      <c r="G249" t="b">
        <f t="shared" si="3"/>
        <v>0</v>
      </c>
    </row>
    <row r="250" spans="1:7">
      <c r="A250" t="s">
        <v>124</v>
      </c>
      <c r="B250" t="s">
        <v>75</v>
      </c>
      <c r="C250" t="s">
        <v>33</v>
      </c>
      <c r="D250">
        <v>563</v>
      </c>
      <c r="E250" t="b">
        <v>1</v>
      </c>
      <c r="F250" t="b">
        <v>1</v>
      </c>
      <c r="G250" t="b">
        <f t="shared" si="3"/>
        <v>1</v>
      </c>
    </row>
    <row r="251" spans="1:7">
      <c r="A251" t="s">
        <v>125</v>
      </c>
      <c r="B251" t="s">
        <v>75</v>
      </c>
      <c r="C251" t="s">
        <v>33</v>
      </c>
      <c r="D251">
        <v>530</v>
      </c>
      <c r="E251" t="b">
        <v>1</v>
      </c>
      <c r="F251" t="b">
        <v>1</v>
      </c>
      <c r="G251" t="b">
        <f t="shared" si="3"/>
        <v>1</v>
      </c>
    </row>
    <row r="252" spans="1:7">
      <c r="A252" t="s">
        <v>76</v>
      </c>
      <c r="B252" t="s">
        <v>54</v>
      </c>
      <c r="C252" t="s">
        <v>34</v>
      </c>
      <c r="D252">
        <v>330</v>
      </c>
      <c r="E252" t="b">
        <v>0</v>
      </c>
      <c r="F252" t="b">
        <v>1</v>
      </c>
      <c r="G252" t="b">
        <f t="shared" si="3"/>
        <v>0</v>
      </c>
    </row>
    <row r="253" spans="1:7">
      <c r="A253" t="s">
        <v>77</v>
      </c>
      <c r="B253" t="s">
        <v>54</v>
      </c>
      <c r="C253" t="s">
        <v>34</v>
      </c>
      <c r="D253">
        <v>897</v>
      </c>
      <c r="E253" t="b">
        <v>1</v>
      </c>
      <c r="F253" t="b">
        <v>0</v>
      </c>
      <c r="G253" t="b">
        <f t="shared" si="3"/>
        <v>0</v>
      </c>
    </row>
    <row r="254" spans="1:7">
      <c r="A254" t="s">
        <v>78</v>
      </c>
      <c r="B254" t="s">
        <v>55</v>
      </c>
      <c r="C254" t="s">
        <v>34</v>
      </c>
      <c r="D254">
        <v>360</v>
      </c>
      <c r="E254" t="b">
        <v>0</v>
      </c>
      <c r="F254" t="b">
        <v>1</v>
      </c>
      <c r="G254" t="b">
        <f t="shared" si="3"/>
        <v>0</v>
      </c>
    </row>
    <row r="255" spans="1:7">
      <c r="A255" t="s">
        <v>79</v>
      </c>
      <c r="B255" t="s">
        <v>55</v>
      </c>
      <c r="C255" t="s">
        <v>34</v>
      </c>
      <c r="D255">
        <v>376</v>
      </c>
      <c r="E255" t="b">
        <v>0</v>
      </c>
      <c r="F255" t="b">
        <v>1</v>
      </c>
      <c r="G255" t="b">
        <f t="shared" si="3"/>
        <v>0</v>
      </c>
    </row>
    <row r="256" spans="1:7">
      <c r="A256" t="s">
        <v>80</v>
      </c>
      <c r="B256" t="s">
        <v>56</v>
      </c>
      <c r="C256" t="s">
        <v>34</v>
      </c>
      <c r="D256">
        <v>512</v>
      </c>
      <c r="E256" t="b">
        <v>1</v>
      </c>
      <c r="F256" t="b">
        <v>1</v>
      </c>
      <c r="G256" t="b">
        <f t="shared" si="3"/>
        <v>1</v>
      </c>
    </row>
    <row r="257" spans="1:7">
      <c r="A257" t="s">
        <v>81</v>
      </c>
      <c r="B257" t="s">
        <v>56</v>
      </c>
      <c r="C257" t="s">
        <v>34</v>
      </c>
      <c r="D257">
        <v>830</v>
      </c>
      <c r="E257" t="b">
        <v>1</v>
      </c>
      <c r="F257" t="b">
        <v>0</v>
      </c>
      <c r="G257" t="b">
        <f t="shared" si="3"/>
        <v>0</v>
      </c>
    </row>
    <row r="258" spans="1:7">
      <c r="A258" t="s">
        <v>82</v>
      </c>
      <c r="B258" t="s">
        <v>57</v>
      </c>
      <c r="C258" t="s">
        <v>34</v>
      </c>
      <c r="D258">
        <v>337</v>
      </c>
      <c r="E258" t="b">
        <v>0</v>
      </c>
      <c r="F258" t="b">
        <v>1</v>
      </c>
      <c r="G258" t="b">
        <f t="shared" si="3"/>
        <v>0</v>
      </c>
    </row>
    <row r="259" spans="1:7">
      <c r="A259" t="s">
        <v>83</v>
      </c>
      <c r="B259" t="s">
        <v>57</v>
      </c>
      <c r="C259" t="s">
        <v>34</v>
      </c>
      <c r="D259">
        <v>991</v>
      </c>
      <c r="E259" t="b">
        <v>1</v>
      </c>
      <c r="F259" t="b">
        <v>0</v>
      </c>
      <c r="G259" t="b">
        <f t="shared" ref="G259:G322" si="4">AND(E259:F259)</f>
        <v>0</v>
      </c>
    </row>
    <row r="260" spans="1:7">
      <c r="A260" t="s">
        <v>84</v>
      </c>
      <c r="B260" t="s">
        <v>58</v>
      </c>
      <c r="C260" t="s">
        <v>34</v>
      </c>
      <c r="D260">
        <v>881</v>
      </c>
      <c r="E260" t="b">
        <v>1</v>
      </c>
      <c r="F260" t="b">
        <v>0</v>
      </c>
      <c r="G260" t="b">
        <f t="shared" si="4"/>
        <v>0</v>
      </c>
    </row>
    <row r="261" spans="1:7">
      <c r="A261" t="s">
        <v>85</v>
      </c>
      <c r="B261" t="s">
        <v>58</v>
      </c>
      <c r="C261" t="s">
        <v>34</v>
      </c>
      <c r="D261">
        <v>744</v>
      </c>
      <c r="E261" t="b">
        <v>1</v>
      </c>
      <c r="F261" t="b">
        <v>0</v>
      </c>
      <c r="G261" t="b">
        <f t="shared" si="4"/>
        <v>0</v>
      </c>
    </row>
    <row r="262" spans="1:7">
      <c r="A262" t="s">
        <v>86</v>
      </c>
      <c r="B262" t="s">
        <v>59</v>
      </c>
      <c r="C262" t="s">
        <v>34</v>
      </c>
      <c r="D262">
        <v>496</v>
      </c>
      <c r="E262" t="b">
        <v>1</v>
      </c>
      <c r="F262" t="b">
        <v>1</v>
      </c>
      <c r="G262" t="b">
        <f t="shared" si="4"/>
        <v>1</v>
      </c>
    </row>
    <row r="263" spans="1:7">
      <c r="A263" t="s">
        <v>87</v>
      </c>
      <c r="B263" t="s">
        <v>59</v>
      </c>
      <c r="C263" t="s">
        <v>34</v>
      </c>
      <c r="D263">
        <v>823</v>
      </c>
      <c r="E263" t="b">
        <v>1</v>
      </c>
      <c r="F263" t="b">
        <v>0</v>
      </c>
      <c r="G263" t="b">
        <f t="shared" si="4"/>
        <v>0</v>
      </c>
    </row>
    <row r="264" spans="1:7">
      <c r="A264" t="s">
        <v>88</v>
      </c>
      <c r="B264" t="s">
        <v>60</v>
      </c>
      <c r="C264" t="s">
        <v>34</v>
      </c>
      <c r="D264">
        <v>977</v>
      </c>
      <c r="E264" t="b">
        <v>1</v>
      </c>
      <c r="F264" t="b">
        <v>0</v>
      </c>
      <c r="G264" t="b">
        <f t="shared" si="4"/>
        <v>0</v>
      </c>
    </row>
    <row r="265" spans="1:7">
      <c r="A265" t="s">
        <v>89</v>
      </c>
      <c r="B265" t="s">
        <v>60</v>
      </c>
      <c r="C265" t="s">
        <v>34</v>
      </c>
      <c r="D265">
        <v>942</v>
      </c>
      <c r="E265" t="b">
        <v>1</v>
      </c>
      <c r="F265" t="b">
        <v>0</v>
      </c>
      <c r="G265" t="b">
        <f t="shared" si="4"/>
        <v>0</v>
      </c>
    </row>
    <row r="266" spans="1:7">
      <c r="A266" t="s">
        <v>90</v>
      </c>
      <c r="B266" t="s">
        <v>61</v>
      </c>
      <c r="C266" t="s">
        <v>34</v>
      </c>
      <c r="D266">
        <v>342</v>
      </c>
      <c r="E266" t="b">
        <v>0</v>
      </c>
      <c r="F266" t="b">
        <v>1</v>
      </c>
      <c r="G266" t="b">
        <f t="shared" si="4"/>
        <v>0</v>
      </c>
    </row>
    <row r="267" spans="1:7">
      <c r="A267" t="s">
        <v>91</v>
      </c>
      <c r="B267" t="s">
        <v>61</v>
      </c>
      <c r="C267" t="s">
        <v>34</v>
      </c>
      <c r="D267">
        <v>861</v>
      </c>
      <c r="E267" t="b">
        <v>1</v>
      </c>
      <c r="F267" t="b">
        <v>0</v>
      </c>
      <c r="G267" t="b">
        <f t="shared" si="4"/>
        <v>0</v>
      </c>
    </row>
    <row r="268" spans="1:7">
      <c r="A268" t="s">
        <v>92</v>
      </c>
      <c r="B268" t="s">
        <v>53</v>
      </c>
      <c r="C268" t="s">
        <v>34</v>
      </c>
      <c r="D268">
        <v>319</v>
      </c>
      <c r="E268" t="b">
        <v>0</v>
      </c>
      <c r="F268" t="b">
        <v>1</v>
      </c>
      <c r="G268" t="b">
        <f t="shared" si="4"/>
        <v>0</v>
      </c>
    </row>
    <row r="269" spans="1:7">
      <c r="A269" t="s">
        <v>93</v>
      </c>
      <c r="B269" t="s">
        <v>53</v>
      </c>
      <c r="C269" t="s">
        <v>34</v>
      </c>
      <c r="D269">
        <v>520</v>
      </c>
      <c r="E269" t="b">
        <v>1</v>
      </c>
      <c r="F269" t="b">
        <v>1</v>
      </c>
      <c r="G269" t="b">
        <f t="shared" si="4"/>
        <v>1</v>
      </c>
    </row>
    <row r="270" spans="1:7">
      <c r="A270" t="s">
        <v>94</v>
      </c>
      <c r="B270" t="s">
        <v>62</v>
      </c>
      <c r="C270" t="s">
        <v>34</v>
      </c>
      <c r="D270">
        <v>821</v>
      </c>
      <c r="E270" t="b">
        <v>1</v>
      </c>
      <c r="F270" t="b">
        <v>0</v>
      </c>
      <c r="G270" t="b">
        <f t="shared" si="4"/>
        <v>0</v>
      </c>
    </row>
    <row r="271" spans="1:7">
      <c r="A271" t="s">
        <v>95</v>
      </c>
      <c r="B271" t="s">
        <v>62</v>
      </c>
      <c r="C271" t="s">
        <v>34</v>
      </c>
      <c r="D271">
        <v>404</v>
      </c>
      <c r="E271" t="b">
        <v>1</v>
      </c>
      <c r="F271" t="b">
        <v>1</v>
      </c>
      <c r="G271" t="b">
        <f t="shared" si="4"/>
        <v>1</v>
      </c>
    </row>
    <row r="272" spans="1:7">
      <c r="A272" t="s">
        <v>96</v>
      </c>
      <c r="B272" t="s">
        <v>63</v>
      </c>
      <c r="C272" t="s">
        <v>34</v>
      </c>
      <c r="D272">
        <v>959</v>
      </c>
      <c r="E272" t="b">
        <v>1</v>
      </c>
      <c r="F272" t="b">
        <v>0</v>
      </c>
      <c r="G272" t="b">
        <f t="shared" si="4"/>
        <v>0</v>
      </c>
    </row>
    <row r="273" spans="1:7">
      <c r="A273" t="s">
        <v>97</v>
      </c>
      <c r="B273" t="s">
        <v>63</v>
      </c>
      <c r="C273" t="s">
        <v>34</v>
      </c>
      <c r="D273">
        <v>429</v>
      </c>
      <c r="E273" t="b">
        <v>1</v>
      </c>
      <c r="F273" t="b">
        <v>1</v>
      </c>
      <c r="G273" t="b">
        <f t="shared" si="4"/>
        <v>1</v>
      </c>
    </row>
    <row r="274" spans="1:7">
      <c r="A274" t="s">
        <v>98</v>
      </c>
      <c r="B274" t="s">
        <v>64</v>
      </c>
      <c r="C274" t="s">
        <v>34</v>
      </c>
      <c r="D274">
        <v>579</v>
      </c>
      <c r="E274" t="b">
        <v>1</v>
      </c>
      <c r="F274" t="b">
        <v>1</v>
      </c>
      <c r="G274" t="b">
        <f t="shared" si="4"/>
        <v>1</v>
      </c>
    </row>
    <row r="275" spans="1:7">
      <c r="A275" t="s">
        <v>99</v>
      </c>
      <c r="B275" t="s">
        <v>64</v>
      </c>
      <c r="C275" t="s">
        <v>34</v>
      </c>
      <c r="D275">
        <v>372</v>
      </c>
      <c r="E275" t="b">
        <v>0</v>
      </c>
      <c r="F275" t="b">
        <v>1</v>
      </c>
      <c r="G275" t="b">
        <f t="shared" si="4"/>
        <v>0</v>
      </c>
    </row>
    <row r="276" spans="1:7">
      <c r="A276" t="s">
        <v>100</v>
      </c>
      <c r="B276" t="s">
        <v>65</v>
      </c>
      <c r="C276" t="s">
        <v>34</v>
      </c>
      <c r="D276">
        <v>858</v>
      </c>
      <c r="E276" t="b">
        <v>1</v>
      </c>
      <c r="F276" t="b">
        <v>0</v>
      </c>
      <c r="G276" t="b">
        <f t="shared" si="4"/>
        <v>0</v>
      </c>
    </row>
    <row r="277" spans="1:7">
      <c r="A277" t="s">
        <v>101</v>
      </c>
      <c r="B277" t="s">
        <v>65</v>
      </c>
      <c r="C277" t="s">
        <v>34</v>
      </c>
      <c r="D277">
        <v>676</v>
      </c>
      <c r="E277" t="b">
        <v>1</v>
      </c>
      <c r="F277" t="b">
        <v>1</v>
      </c>
      <c r="G277" t="b">
        <f t="shared" si="4"/>
        <v>1</v>
      </c>
    </row>
    <row r="278" spans="1:7">
      <c r="A278" t="s">
        <v>102</v>
      </c>
      <c r="B278" t="s">
        <v>66</v>
      </c>
      <c r="C278" t="s">
        <v>34</v>
      </c>
      <c r="D278">
        <v>304</v>
      </c>
      <c r="E278" t="b">
        <v>0</v>
      </c>
      <c r="F278" t="b">
        <v>1</v>
      </c>
      <c r="G278" t="b">
        <f t="shared" si="4"/>
        <v>0</v>
      </c>
    </row>
    <row r="279" spans="1:7">
      <c r="A279" t="s">
        <v>103</v>
      </c>
      <c r="B279" t="s">
        <v>66</v>
      </c>
      <c r="C279" t="s">
        <v>34</v>
      </c>
      <c r="D279">
        <v>430</v>
      </c>
      <c r="E279" t="b">
        <v>1</v>
      </c>
      <c r="F279" t="b">
        <v>1</v>
      </c>
      <c r="G279" t="b">
        <f t="shared" si="4"/>
        <v>1</v>
      </c>
    </row>
    <row r="280" spans="1:7">
      <c r="A280" t="s">
        <v>104</v>
      </c>
      <c r="B280" t="s">
        <v>51</v>
      </c>
      <c r="C280" t="s">
        <v>34</v>
      </c>
      <c r="D280">
        <v>779</v>
      </c>
      <c r="E280" t="b">
        <v>1</v>
      </c>
      <c r="F280" t="b">
        <v>0</v>
      </c>
      <c r="G280" t="b">
        <f t="shared" si="4"/>
        <v>0</v>
      </c>
    </row>
    <row r="281" spans="1:7">
      <c r="A281" t="s">
        <v>105</v>
      </c>
      <c r="B281" t="s">
        <v>51</v>
      </c>
      <c r="C281" t="s">
        <v>34</v>
      </c>
      <c r="D281">
        <v>939</v>
      </c>
      <c r="E281" t="b">
        <v>1</v>
      </c>
      <c r="F281" t="b">
        <v>0</v>
      </c>
      <c r="G281" t="b">
        <f t="shared" si="4"/>
        <v>0</v>
      </c>
    </row>
    <row r="282" spans="1:7">
      <c r="A282" t="s">
        <v>106</v>
      </c>
      <c r="B282" t="s">
        <v>67</v>
      </c>
      <c r="C282" t="s">
        <v>34</v>
      </c>
      <c r="D282">
        <v>582</v>
      </c>
      <c r="E282" t="b">
        <v>1</v>
      </c>
      <c r="F282" t="b">
        <v>1</v>
      </c>
      <c r="G282" t="b">
        <f t="shared" si="4"/>
        <v>1</v>
      </c>
    </row>
    <row r="283" spans="1:7">
      <c r="A283" t="s">
        <v>107</v>
      </c>
      <c r="B283" t="s">
        <v>67</v>
      </c>
      <c r="C283" t="s">
        <v>34</v>
      </c>
      <c r="D283">
        <v>943</v>
      </c>
      <c r="E283" t="b">
        <v>1</v>
      </c>
      <c r="F283" t="b">
        <v>0</v>
      </c>
      <c r="G283" t="b">
        <f t="shared" si="4"/>
        <v>0</v>
      </c>
    </row>
    <row r="284" spans="1:7">
      <c r="A284" t="s">
        <v>108</v>
      </c>
      <c r="B284" t="s">
        <v>52</v>
      </c>
      <c r="C284" t="s">
        <v>34</v>
      </c>
      <c r="D284">
        <v>810</v>
      </c>
      <c r="E284" t="b">
        <v>1</v>
      </c>
      <c r="F284" t="b">
        <v>0</v>
      </c>
      <c r="G284" t="b">
        <f t="shared" si="4"/>
        <v>0</v>
      </c>
    </row>
    <row r="285" spans="1:7">
      <c r="A285" t="s">
        <v>109</v>
      </c>
      <c r="B285" t="s">
        <v>52</v>
      </c>
      <c r="C285" t="s">
        <v>34</v>
      </c>
      <c r="D285">
        <v>618</v>
      </c>
      <c r="E285" t="b">
        <v>1</v>
      </c>
      <c r="F285" t="b">
        <v>1</v>
      </c>
      <c r="G285" t="b">
        <f t="shared" si="4"/>
        <v>1</v>
      </c>
    </row>
    <row r="286" spans="1:7">
      <c r="A286" t="s">
        <v>110</v>
      </c>
      <c r="B286" t="s">
        <v>68</v>
      </c>
      <c r="C286" t="s">
        <v>34</v>
      </c>
      <c r="D286">
        <v>546</v>
      </c>
      <c r="E286" t="b">
        <v>1</v>
      </c>
      <c r="F286" t="b">
        <v>1</v>
      </c>
      <c r="G286" t="b">
        <f t="shared" si="4"/>
        <v>1</v>
      </c>
    </row>
    <row r="287" spans="1:7">
      <c r="A287" t="s">
        <v>111</v>
      </c>
      <c r="B287" t="s">
        <v>68</v>
      </c>
      <c r="C287" t="s">
        <v>34</v>
      </c>
      <c r="D287">
        <v>620</v>
      </c>
      <c r="E287" t="b">
        <v>1</v>
      </c>
      <c r="F287" t="b">
        <v>1</v>
      </c>
      <c r="G287" t="b">
        <f t="shared" si="4"/>
        <v>1</v>
      </c>
    </row>
    <row r="288" spans="1:7">
      <c r="A288" t="s">
        <v>112</v>
      </c>
      <c r="B288" t="s">
        <v>69</v>
      </c>
      <c r="C288" t="s">
        <v>34</v>
      </c>
      <c r="D288">
        <v>403</v>
      </c>
      <c r="E288" t="b">
        <v>1</v>
      </c>
      <c r="F288" t="b">
        <v>1</v>
      </c>
      <c r="G288" t="b">
        <f t="shared" si="4"/>
        <v>1</v>
      </c>
    </row>
    <row r="289" spans="1:7">
      <c r="A289" t="s">
        <v>113</v>
      </c>
      <c r="B289" t="s">
        <v>69</v>
      </c>
      <c r="C289" t="s">
        <v>34</v>
      </c>
      <c r="D289">
        <v>364</v>
      </c>
      <c r="E289" t="b">
        <v>0</v>
      </c>
      <c r="F289" t="b">
        <v>1</v>
      </c>
      <c r="G289" t="b">
        <f t="shared" si="4"/>
        <v>0</v>
      </c>
    </row>
    <row r="290" spans="1:7">
      <c r="A290" t="s">
        <v>114</v>
      </c>
      <c r="B290" t="s">
        <v>70</v>
      </c>
      <c r="C290" t="s">
        <v>34</v>
      </c>
      <c r="D290">
        <v>877</v>
      </c>
      <c r="E290" t="b">
        <v>1</v>
      </c>
      <c r="F290" t="b">
        <v>0</v>
      </c>
      <c r="G290" t="b">
        <f t="shared" si="4"/>
        <v>0</v>
      </c>
    </row>
    <row r="291" spans="1:7">
      <c r="A291" t="s">
        <v>115</v>
      </c>
      <c r="B291" t="s">
        <v>70</v>
      </c>
      <c r="C291" t="s">
        <v>34</v>
      </c>
      <c r="D291">
        <v>580</v>
      </c>
      <c r="E291" t="b">
        <v>1</v>
      </c>
      <c r="F291" t="b">
        <v>1</v>
      </c>
      <c r="G291" t="b">
        <f t="shared" si="4"/>
        <v>1</v>
      </c>
    </row>
    <row r="292" spans="1:7">
      <c r="A292" t="s">
        <v>116</v>
      </c>
      <c r="B292" t="s">
        <v>71</v>
      </c>
      <c r="C292" t="s">
        <v>34</v>
      </c>
      <c r="D292">
        <v>524</v>
      </c>
      <c r="E292" t="b">
        <v>1</v>
      </c>
      <c r="F292" t="b">
        <v>1</v>
      </c>
      <c r="G292" t="b">
        <f t="shared" si="4"/>
        <v>1</v>
      </c>
    </row>
    <row r="293" spans="1:7">
      <c r="A293" t="s">
        <v>117</v>
      </c>
      <c r="B293" t="s">
        <v>71</v>
      </c>
      <c r="C293" t="s">
        <v>34</v>
      </c>
      <c r="D293">
        <v>546</v>
      </c>
      <c r="E293" t="b">
        <v>1</v>
      </c>
      <c r="F293" t="b">
        <v>1</v>
      </c>
      <c r="G293" t="b">
        <f t="shared" si="4"/>
        <v>1</v>
      </c>
    </row>
    <row r="294" spans="1:7">
      <c r="A294" t="s">
        <v>118</v>
      </c>
      <c r="B294" t="s">
        <v>72</v>
      </c>
      <c r="C294" t="s">
        <v>34</v>
      </c>
      <c r="D294">
        <v>905</v>
      </c>
      <c r="E294" t="b">
        <v>1</v>
      </c>
      <c r="F294" t="b">
        <v>0</v>
      </c>
      <c r="G294" t="b">
        <f t="shared" si="4"/>
        <v>0</v>
      </c>
    </row>
    <row r="295" spans="1:7">
      <c r="A295" t="s">
        <v>119</v>
      </c>
      <c r="B295" t="s">
        <v>72</v>
      </c>
      <c r="C295" t="s">
        <v>34</v>
      </c>
      <c r="D295">
        <v>830</v>
      </c>
      <c r="E295" t="b">
        <v>1</v>
      </c>
      <c r="F295" t="b">
        <v>0</v>
      </c>
      <c r="G295" t="b">
        <f t="shared" si="4"/>
        <v>0</v>
      </c>
    </row>
    <row r="296" spans="1:7">
      <c r="A296" t="s">
        <v>120</v>
      </c>
      <c r="B296" t="s">
        <v>73</v>
      </c>
      <c r="C296" t="s">
        <v>34</v>
      </c>
      <c r="D296">
        <v>686</v>
      </c>
      <c r="E296" t="b">
        <v>1</v>
      </c>
      <c r="F296" t="b">
        <v>1</v>
      </c>
      <c r="G296" t="b">
        <f t="shared" si="4"/>
        <v>1</v>
      </c>
    </row>
    <row r="297" spans="1:7">
      <c r="A297" t="s">
        <v>121</v>
      </c>
      <c r="B297" t="s">
        <v>73</v>
      </c>
      <c r="C297" t="s">
        <v>34</v>
      </c>
      <c r="D297">
        <v>594</v>
      </c>
      <c r="E297" t="b">
        <v>1</v>
      </c>
      <c r="F297" t="b">
        <v>1</v>
      </c>
      <c r="G297" t="b">
        <f t="shared" si="4"/>
        <v>1</v>
      </c>
    </row>
    <row r="298" spans="1:7">
      <c r="A298" t="s">
        <v>122</v>
      </c>
      <c r="B298" t="s">
        <v>74</v>
      </c>
      <c r="C298" t="s">
        <v>34</v>
      </c>
      <c r="D298">
        <v>986</v>
      </c>
      <c r="E298" t="b">
        <v>1</v>
      </c>
      <c r="F298" t="b">
        <v>0</v>
      </c>
      <c r="G298" t="b">
        <f t="shared" si="4"/>
        <v>0</v>
      </c>
    </row>
    <row r="299" spans="1:7">
      <c r="A299" t="s">
        <v>123</v>
      </c>
      <c r="B299" t="s">
        <v>74</v>
      </c>
      <c r="C299" t="s">
        <v>34</v>
      </c>
      <c r="D299">
        <v>466</v>
      </c>
      <c r="E299" t="b">
        <v>1</v>
      </c>
      <c r="F299" t="b">
        <v>1</v>
      </c>
      <c r="G299" t="b">
        <f t="shared" si="4"/>
        <v>1</v>
      </c>
    </row>
    <row r="300" spans="1:7">
      <c r="A300" t="s">
        <v>124</v>
      </c>
      <c r="B300" t="s">
        <v>75</v>
      </c>
      <c r="C300" t="s">
        <v>34</v>
      </c>
      <c r="D300">
        <v>716</v>
      </c>
      <c r="E300" t="b">
        <v>1</v>
      </c>
      <c r="F300" t="b">
        <v>0</v>
      </c>
      <c r="G300" t="b">
        <f t="shared" si="4"/>
        <v>0</v>
      </c>
    </row>
    <row r="301" spans="1:7">
      <c r="A301" t="s">
        <v>125</v>
      </c>
      <c r="B301" t="s">
        <v>75</v>
      </c>
      <c r="C301" t="s">
        <v>34</v>
      </c>
      <c r="D301">
        <v>979</v>
      </c>
      <c r="E301" t="b">
        <v>1</v>
      </c>
      <c r="F301" t="b">
        <v>0</v>
      </c>
      <c r="G301" t="b">
        <f t="shared" si="4"/>
        <v>0</v>
      </c>
    </row>
    <row r="302" spans="1:7">
      <c r="A302" t="s">
        <v>76</v>
      </c>
      <c r="B302" t="s">
        <v>54</v>
      </c>
      <c r="C302" t="s">
        <v>35</v>
      </c>
      <c r="D302">
        <v>909</v>
      </c>
      <c r="E302" t="b">
        <v>1</v>
      </c>
      <c r="F302" t="b">
        <v>0</v>
      </c>
      <c r="G302" t="b">
        <f t="shared" si="4"/>
        <v>0</v>
      </c>
    </row>
    <row r="303" spans="1:7">
      <c r="A303" t="s">
        <v>77</v>
      </c>
      <c r="B303" t="s">
        <v>54</v>
      </c>
      <c r="C303" t="s">
        <v>35</v>
      </c>
      <c r="D303">
        <v>814</v>
      </c>
      <c r="E303" t="b">
        <v>1</v>
      </c>
      <c r="F303" t="b">
        <v>0</v>
      </c>
      <c r="G303" t="b">
        <f t="shared" si="4"/>
        <v>0</v>
      </c>
    </row>
    <row r="304" spans="1:7">
      <c r="A304" t="s">
        <v>78</v>
      </c>
      <c r="B304" t="s">
        <v>55</v>
      </c>
      <c r="C304" t="s">
        <v>35</v>
      </c>
      <c r="D304">
        <v>383</v>
      </c>
      <c r="E304" t="b">
        <v>0</v>
      </c>
      <c r="F304" t="b">
        <v>1</v>
      </c>
      <c r="G304" t="b">
        <f t="shared" si="4"/>
        <v>0</v>
      </c>
    </row>
    <row r="305" spans="1:7">
      <c r="A305" t="s">
        <v>79</v>
      </c>
      <c r="B305" t="s">
        <v>55</v>
      </c>
      <c r="C305" t="s">
        <v>35</v>
      </c>
      <c r="D305">
        <v>361</v>
      </c>
      <c r="E305" t="b">
        <v>0</v>
      </c>
      <c r="F305" t="b">
        <v>1</v>
      </c>
      <c r="G305" t="b">
        <f t="shared" si="4"/>
        <v>0</v>
      </c>
    </row>
    <row r="306" spans="1:7">
      <c r="A306" t="s">
        <v>80</v>
      </c>
      <c r="B306" t="s">
        <v>56</v>
      </c>
      <c r="C306" t="s">
        <v>35</v>
      </c>
      <c r="D306">
        <v>674</v>
      </c>
      <c r="E306" t="b">
        <v>1</v>
      </c>
      <c r="F306" t="b">
        <v>1</v>
      </c>
      <c r="G306" t="b">
        <f t="shared" si="4"/>
        <v>1</v>
      </c>
    </row>
    <row r="307" spans="1:7">
      <c r="A307" t="s">
        <v>81</v>
      </c>
      <c r="B307" t="s">
        <v>56</v>
      </c>
      <c r="C307" t="s">
        <v>35</v>
      </c>
      <c r="D307">
        <v>708</v>
      </c>
      <c r="E307" t="b">
        <v>1</v>
      </c>
      <c r="F307" t="b">
        <v>0</v>
      </c>
      <c r="G307" t="b">
        <f t="shared" si="4"/>
        <v>0</v>
      </c>
    </row>
    <row r="308" spans="1:7">
      <c r="A308" t="s">
        <v>82</v>
      </c>
      <c r="B308" t="s">
        <v>57</v>
      </c>
      <c r="C308" t="s">
        <v>35</v>
      </c>
      <c r="D308">
        <v>743</v>
      </c>
      <c r="E308" t="b">
        <v>1</v>
      </c>
      <c r="F308" t="b">
        <v>0</v>
      </c>
      <c r="G308" t="b">
        <f t="shared" si="4"/>
        <v>0</v>
      </c>
    </row>
    <row r="309" spans="1:7">
      <c r="A309" t="s">
        <v>83</v>
      </c>
      <c r="B309" t="s">
        <v>57</v>
      </c>
      <c r="C309" t="s">
        <v>35</v>
      </c>
      <c r="D309">
        <v>428</v>
      </c>
      <c r="E309" t="b">
        <v>1</v>
      </c>
      <c r="F309" t="b">
        <v>1</v>
      </c>
      <c r="G309" t="b">
        <f t="shared" si="4"/>
        <v>1</v>
      </c>
    </row>
    <row r="310" spans="1:7">
      <c r="A310" t="s">
        <v>84</v>
      </c>
      <c r="B310" t="s">
        <v>58</v>
      </c>
      <c r="C310" t="s">
        <v>35</v>
      </c>
      <c r="D310">
        <v>511</v>
      </c>
      <c r="E310" t="b">
        <v>1</v>
      </c>
      <c r="F310" t="b">
        <v>1</v>
      </c>
      <c r="G310" t="b">
        <f t="shared" si="4"/>
        <v>1</v>
      </c>
    </row>
    <row r="311" spans="1:7">
      <c r="A311" t="s">
        <v>85</v>
      </c>
      <c r="B311" t="s">
        <v>58</v>
      </c>
      <c r="C311" t="s">
        <v>35</v>
      </c>
      <c r="D311">
        <v>914</v>
      </c>
      <c r="E311" t="b">
        <v>1</v>
      </c>
      <c r="F311" t="b">
        <v>0</v>
      </c>
      <c r="G311" t="b">
        <f t="shared" si="4"/>
        <v>0</v>
      </c>
    </row>
    <row r="312" spans="1:7">
      <c r="A312" t="s">
        <v>86</v>
      </c>
      <c r="B312" t="s">
        <v>59</v>
      </c>
      <c r="C312" t="s">
        <v>35</v>
      </c>
      <c r="D312">
        <v>883</v>
      </c>
      <c r="E312" t="b">
        <v>1</v>
      </c>
      <c r="F312" t="b">
        <v>0</v>
      </c>
      <c r="G312" t="b">
        <f t="shared" si="4"/>
        <v>0</v>
      </c>
    </row>
    <row r="313" spans="1:7">
      <c r="A313" t="s">
        <v>87</v>
      </c>
      <c r="B313" t="s">
        <v>59</v>
      </c>
      <c r="C313" t="s">
        <v>35</v>
      </c>
      <c r="D313">
        <v>761</v>
      </c>
      <c r="E313" t="b">
        <v>1</v>
      </c>
      <c r="F313" t="b">
        <v>0</v>
      </c>
      <c r="G313" t="b">
        <f t="shared" si="4"/>
        <v>0</v>
      </c>
    </row>
    <row r="314" spans="1:7">
      <c r="A314" t="s">
        <v>88</v>
      </c>
      <c r="B314" t="s">
        <v>60</v>
      </c>
      <c r="C314" t="s">
        <v>35</v>
      </c>
      <c r="D314">
        <v>466</v>
      </c>
      <c r="E314" t="b">
        <v>1</v>
      </c>
      <c r="F314" t="b">
        <v>1</v>
      </c>
      <c r="G314" t="b">
        <f t="shared" si="4"/>
        <v>1</v>
      </c>
    </row>
    <row r="315" spans="1:7">
      <c r="A315" t="s">
        <v>89</v>
      </c>
      <c r="B315" t="s">
        <v>60</v>
      </c>
      <c r="C315" t="s">
        <v>35</v>
      </c>
      <c r="D315">
        <v>440</v>
      </c>
      <c r="E315" t="b">
        <v>1</v>
      </c>
      <c r="F315" t="b">
        <v>1</v>
      </c>
      <c r="G315" t="b">
        <f t="shared" si="4"/>
        <v>1</v>
      </c>
    </row>
    <row r="316" spans="1:7">
      <c r="A316" t="s">
        <v>90</v>
      </c>
      <c r="B316" t="s">
        <v>61</v>
      </c>
      <c r="C316" t="s">
        <v>35</v>
      </c>
      <c r="D316">
        <v>651</v>
      </c>
      <c r="E316" t="b">
        <v>1</v>
      </c>
      <c r="F316" t="b">
        <v>1</v>
      </c>
      <c r="G316" t="b">
        <f t="shared" si="4"/>
        <v>1</v>
      </c>
    </row>
    <row r="317" spans="1:7">
      <c r="A317" t="s">
        <v>91</v>
      </c>
      <c r="B317" t="s">
        <v>61</v>
      </c>
      <c r="C317" t="s">
        <v>35</v>
      </c>
      <c r="D317">
        <v>854</v>
      </c>
      <c r="E317" t="b">
        <v>1</v>
      </c>
      <c r="F317" t="b">
        <v>0</v>
      </c>
      <c r="G317" t="b">
        <f t="shared" si="4"/>
        <v>0</v>
      </c>
    </row>
    <row r="318" spans="1:7">
      <c r="A318" t="s">
        <v>92</v>
      </c>
      <c r="B318" t="s">
        <v>53</v>
      </c>
      <c r="C318" t="s">
        <v>35</v>
      </c>
      <c r="D318">
        <v>357</v>
      </c>
      <c r="E318" t="b">
        <v>0</v>
      </c>
      <c r="F318" t="b">
        <v>1</v>
      </c>
      <c r="G318" t="b">
        <f t="shared" si="4"/>
        <v>0</v>
      </c>
    </row>
    <row r="319" spans="1:7">
      <c r="A319" t="s">
        <v>93</v>
      </c>
      <c r="B319" t="s">
        <v>53</v>
      </c>
      <c r="C319" t="s">
        <v>35</v>
      </c>
      <c r="D319">
        <v>715</v>
      </c>
      <c r="E319" t="b">
        <v>1</v>
      </c>
      <c r="F319" t="b">
        <v>0</v>
      </c>
      <c r="G319" t="b">
        <f t="shared" si="4"/>
        <v>0</v>
      </c>
    </row>
    <row r="320" spans="1:7">
      <c r="A320" t="s">
        <v>94</v>
      </c>
      <c r="B320" t="s">
        <v>62</v>
      </c>
      <c r="C320" t="s">
        <v>35</v>
      </c>
      <c r="D320">
        <v>812</v>
      </c>
      <c r="E320" t="b">
        <v>1</v>
      </c>
      <c r="F320" t="b">
        <v>0</v>
      </c>
      <c r="G320" t="b">
        <f t="shared" si="4"/>
        <v>0</v>
      </c>
    </row>
    <row r="321" spans="1:7">
      <c r="A321" t="s">
        <v>95</v>
      </c>
      <c r="B321" t="s">
        <v>62</v>
      </c>
      <c r="C321" t="s">
        <v>35</v>
      </c>
      <c r="D321">
        <v>780</v>
      </c>
      <c r="E321" t="b">
        <v>1</v>
      </c>
      <c r="F321" t="b">
        <v>0</v>
      </c>
      <c r="G321" t="b">
        <f t="shared" si="4"/>
        <v>0</v>
      </c>
    </row>
    <row r="322" spans="1:7">
      <c r="A322" t="s">
        <v>96</v>
      </c>
      <c r="B322" t="s">
        <v>63</v>
      </c>
      <c r="C322" t="s">
        <v>35</v>
      </c>
      <c r="D322">
        <v>720</v>
      </c>
      <c r="E322" t="b">
        <v>1</v>
      </c>
      <c r="F322" t="b">
        <v>0</v>
      </c>
      <c r="G322" t="b">
        <f t="shared" si="4"/>
        <v>0</v>
      </c>
    </row>
    <row r="323" spans="1:7">
      <c r="A323" t="s">
        <v>97</v>
      </c>
      <c r="B323" t="s">
        <v>63</v>
      </c>
      <c r="C323" t="s">
        <v>35</v>
      </c>
      <c r="D323">
        <v>829</v>
      </c>
      <c r="E323" t="b">
        <v>1</v>
      </c>
      <c r="F323" t="b">
        <v>0</v>
      </c>
      <c r="G323" t="b">
        <f t="shared" ref="G323:G386" si="5">AND(E323:F323)</f>
        <v>0</v>
      </c>
    </row>
    <row r="324" spans="1:7">
      <c r="A324" t="s">
        <v>98</v>
      </c>
      <c r="B324" t="s">
        <v>64</v>
      </c>
      <c r="C324" t="s">
        <v>35</v>
      </c>
      <c r="D324">
        <v>615</v>
      </c>
      <c r="E324" t="b">
        <v>1</v>
      </c>
      <c r="F324" t="b">
        <v>1</v>
      </c>
      <c r="G324" t="b">
        <f t="shared" si="5"/>
        <v>1</v>
      </c>
    </row>
    <row r="325" spans="1:7">
      <c r="A325" t="s">
        <v>99</v>
      </c>
      <c r="B325" t="s">
        <v>64</v>
      </c>
      <c r="C325" t="s">
        <v>35</v>
      </c>
      <c r="D325">
        <v>526</v>
      </c>
      <c r="E325" t="b">
        <v>1</v>
      </c>
      <c r="F325" t="b">
        <v>1</v>
      </c>
      <c r="G325" t="b">
        <f t="shared" si="5"/>
        <v>1</v>
      </c>
    </row>
    <row r="326" spans="1:7">
      <c r="A326" t="s">
        <v>100</v>
      </c>
      <c r="B326" t="s">
        <v>65</v>
      </c>
      <c r="C326" t="s">
        <v>35</v>
      </c>
      <c r="D326">
        <v>616</v>
      </c>
      <c r="E326" t="b">
        <v>1</v>
      </c>
      <c r="F326" t="b">
        <v>1</v>
      </c>
      <c r="G326" t="b">
        <f t="shared" si="5"/>
        <v>1</v>
      </c>
    </row>
    <row r="327" spans="1:7">
      <c r="A327" t="s">
        <v>101</v>
      </c>
      <c r="B327" t="s">
        <v>65</v>
      </c>
      <c r="C327" t="s">
        <v>35</v>
      </c>
      <c r="D327">
        <v>492</v>
      </c>
      <c r="E327" t="b">
        <v>1</v>
      </c>
      <c r="F327" t="b">
        <v>1</v>
      </c>
      <c r="G327" t="b">
        <f t="shared" si="5"/>
        <v>1</v>
      </c>
    </row>
    <row r="328" spans="1:7">
      <c r="A328" t="s">
        <v>102</v>
      </c>
      <c r="B328" t="s">
        <v>66</v>
      </c>
      <c r="C328" t="s">
        <v>35</v>
      </c>
      <c r="D328">
        <v>335</v>
      </c>
      <c r="E328" t="b">
        <v>0</v>
      </c>
      <c r="F328" t="b">
        <v>1</v>
      </c>
      <c r="G328" t="b">
        <f t="shared" si="5"/>
        <v>0</v>
      </c>
    </row>
    <row r="329" spans="1:7">
      <c r="A329" t="s">
        <v>103</v>
      </c>
      <c r="B329" t="s">
        <v>66</v>
      </c>
      <c r="C329" t="s">
        <v>35</v>
      </c>
      <c r="D329">
        <v>997</v>
      </c>
      <c r="E329" t="b">
        <v>1</v>
      </c>
      <c r="F329" t="b">
        <v>0</v>
      </c>
      <c r="G329" t="b">
        <f t="shared" si="5"/>
        <v>0</v>
      </c>
    </row>
    <row r="330" spans="1:7">
      <c r="A330" t="s">
        <v>104</v>
      </c>
      <c r="B330" t="s">
        <v>51</v>
      </c>
      <c r="C330" t="s">
        <v>35</v>
      </c>
      <c r="D330">
        <v>449</v>
      </c>
      <c r="E330" t="b">
        <v>1</v>
      </c>
      <c r="F330" t="b">
        <v>1</v>
      </c>
      <c r="G330" t="b">
        <f t="shared" si="5"/>
        <v>1</v>
      </c>
    </row>
    <row r="331" spans="1:7">
      <c r="A331" t="s">
        <v>105</v>
      </c>
      <c r="B331" t="s">
        <v>51</v>
      </c>
      <c r="C331" t="s">
        <v>35</v>
      </c>
      <c r="D331">
        <v>870</v>
      </c>
      <c r="E331" t="b">
        <v>1</v>
      </c>
      <c r="F331" t="b">
        <v>0</v>
      </c>
      <c r="G331" t="b">
        <f t="shared" si="5"/>
        <v>0</v>
      </c>
    </row>
    <row r="332" spans="1:7">
      <c r="A332" t="s">
        <v>106</v>
      </c>
      <c r="B332" t="s">
        <v>67</v>
      </c>
      <c r="C332" t="s">
        <v>35</v>
      </c>
      <c r="D332">
        <v>735</v>
      </c>
      <c r="E332" t="b">
        <v>1</v>
      </c>
      <c r="F332" t="b">
        <v>0</v>
      </c>
      <c r="G332" t="b">
        <f t="shared" si="5"/>
        <v>0</v>
      </c>
    </row>
    <row r="333" spans="1:7">
      <c r="A333" t="s">
        <v>107</v>
      </c>
      <c r="B333" t="s">
        <v>67</v>
      </c>
      <c r="C333" t="s">
        <v>35</v>
      </c>
      <c r="D333">
        <v>806</v>
      </c>
      <c r="E333" t="b">
        <v>1</v>
      </c>
      <c r="F333" t="b">
        <v>0</v>
      </c>
      <c r="G333" t="b">
        <f t="shared" si="5"/>
        <v>0</v>
      </c>
    </row>
    <row r="334" spans="1:7">
      <c r="A334" t="s">
        <v>108</v>
      </c>
      <c r="B334" t="s">
        <v>52</v>
      </c>
      <c r="C334" t="s">
        <v>35</v>
      </c>
      <c r="D334">
        <v>549</v>
      </c>
      <c r="E334" t="b">
        <v>1</v>
      </c>
      <c r="F334" t="b">
        <v>1</v>
      </c>
      <c r="G334" t="b">
        <f t="shared" si="5"/>
        <v>1</v>
      </c>
    </row>
    <row r="335" spans="1:7">
      <c r="A335" t="s">
        <v>109</v>
      </c>
      <c r="B335" t="s">
        <v>52</v>
      </c>
      <c r="C335" t="s">
        <v>35</v>
      </c>
      <c r="D335">
        <v>936</v>
      </c>
      <c r="E335" t="b">
        <v>1</v>
      </c>
      <c r="F335" t="b">
        <v>0</v>
      </c>
      <c r="G335" t="b">
        <f t="shared" si="5"/>
        <v>0</v>
      </c>
    </row>
    <row r="336" spans="1:7">
      <c r="A336" t="s">
        <v>110</v>
      </c>
      <c r="B336" t="s">
        <v>68</v>
      </c>
      <c r="C336" t="s">
        <v>35</v>
      </c>
      <c r="D336">
        <v>750</v>
      </c>
      <c r="E336" t="b">
        <v>1</v>
      </c>
      <c r="F336" t="b">
        <v>0</v>
      </c>
      <c r="G336" t="b">
        <f t="shared" si="5"/>
        <v>0</v>
      </c>
    </row>
    <row r="337" spans="1:7">
      <c r="A337" t="s">
        <v>111</v>
      </c>
      <c r="B337" t="s">
        <v>68</v>
      </c>
      <c r="C337" t="s">
        <v>35</v>
      </c>
      <c r="D337">
        <v>589</v>
      </c>
      <c r="E337" t="b">
        <v>1</v>
      </c>
      <c r="F337" t="b">
        <v>1</v>
      </c>
      <c r="G337" t="b">
        <f t="shared" si="5"/>
        <v>1</v>
      </c>
    </row>
    <row r="338" spans="1:7">
      <c r="A338" t="s">
        <v>112</v>
      </c>
      <c r="B338" t="s">
        <v>69</v>
      </c>
      <c r="C338" t="s">
        <v>35</v>
      </c>
      <c r="D338">
        <v>693</v>
      </c>
      <c r="E338" t="b">
        <v>1</v>
      </c>
      <c r="F338" t="b">
        <v>1</v>
      </c>
      <c r="G338" t="b">
        <f t="shared" si="5"/>
        <v>1</v>
      </c>
    </row>
    <row r="339" spans="1:7">
      <c r="A339" t="s">
        <v>113</v>
      </c>
      <c r="B339" t="s">
        <v>69</v>
      </c>
      <c r="C339" t="s">
        <v>35</v>
      </c>
      <c r="D339">
        <v>775</v>
      </c>
      <c r="E339" t="b">
        <v>1</v>
      </c>
      <c r="F339" t="b">
        <v>0</v>
      </c>
      <c r="G339" t="b">
        <f t="shared" si="5"/>
        <v>0</v>
      </c>
    </row>
    <row r="340" spans="1:7">
      <c r="A340" t="s">
        <v>114</v>
      </c>
      <c r="B340" t="s">
        <v>70</v>
      </c>
      <c r="C340" t="s">
        <v>35</v>
      </c>
      <c r="D340">
        <v>746</v>
      </c>
      <c r="E340" t="b">
        <v>1</v>
      </c>
      <c r="F340" t="b">
        <v>0</v>
      </c>
      <c r="G340" t="b">
        <f t="shared" si="5"/>
        <v>0</v>
      </c>
    </row>
    <row r="341" spans="1:7">
      <c r="A341" t="s">
        <v>115</v>
      </c>
      <c r="B341" t="s">
        <v>70</v>
      </c>
      <c r="C341" t="s">
        <v>35</v>
      </c>
      <c r="D341">
        <v>486</v>
      </c>
      <c r="E341" t="b">
        <v>1</v>
      </c>
      <c r="F341" t="b">
        <v>1</v>
      </c>
      <c r="G341" t="b">
        <f t="shared" si="5"/>
        <v>1</v>
      </c>
    </row>
    <row r="342" spans="1:7">
      <c r="A342" t="s">
        <v>116</v>
      </c>
      <c r="B342" t="s">
        <v>71</v>
      </c>
      <c r="C342" t="s">
        <v>35</v>
      </c>
      <c r="D342">
        <v>691</v>
      </c>
      <c r="E342" t="b">
        <v>1</v>
      </c>
      <c r="F342" t="b">
        <v>1</v>
      </c>
      <c r="G342" t="b">
        <f t="shared" si="5"/>
        <v>1</v>
      </c>
    </row>
    <row r="343" spans="1:7">
      <c r="A343" t="s">
        <v>117</v>
      </c>
      <c r="B343" t="s">
        <v>71</v>
      </c>
      <c r="C343" t="s">
        <v>35</v>
      </c>
      <c r="D343">
        <v>660</v>
      </c>
      <c r="E343" t="b">
        <v>1</v>
      </c>
      <c r="F343" t="b">
        <v>1</v>
      </c>
      <c r="G343" t="b">
        <f t="shared" si="5"/>
        <v>1</v>
      </c>
    </row>
    <row r="344" spans="1:7">
      <c r="A344" t="s">
        <v>118</v>
      </c>
      <c r="B344" t="s">
        <v>72</v>
      </c>
      <c r="C344" t="s">
        <v>35</v>
      </c>
      <c r="D344">
        <v>385</v>
      </c>
      <c r="E344" t="b">
        <v>0</v>
      </c>
      <c r="F344" t="b">
        <v>1</v>
      </c>
      <c r="G344" t="b">
        <f t="shared" si="5"/>
        <v>0</v>
      </c>
    </row>
    <row r="345" spans="1:7">
      <c r="A345" t="s">
        <v>119</v>
      </c>
      <c r="B345" t="s">
        <v>72</v>
      </c>
      <c r="C345" t="s">
        <v>35</v>
      </c>
      <c r="D345">
        <v>550</v>
      </c>
      <c r="E345" t="b">
        <v>1</v>
      </c>
      <c r="F345" t="b">
        <v>1</v>
      </c>
      <c r="G345" t="b">
        <f t="shared" si="5"/>
        <v>1</v>
      </c>
    </row>
    <row r="346" spans="1:7">
      <c r="A346" t="s">
        <v>120</v>
      </c>
      <c r="B346" t="s">
        <v>73</v>
      </c>
      <c r="C346" t="s">
        <v>35</v>
      </c>
      <c r="D346">
        <v>826</v>
      </c>
      <c r="E346" t="b">
        <v>1</v>
      </c>
      <c r="F346" t="b">
        <v>0</v>
      </c>
      <c r="G346" t="b">
        <f t="shared" si="5"/>
        <v>0</v>
      </c>
    </row>
    <row r="347" spans="1:7">
      <c r="A347" t="s">
        <v>121</v>
      </c>
      <c r="B347" t="s">
        <v>73</v>
      </c>
      <c r="C347" t="s">
        <v>35</v>
      </c>
      <c r="D347">
        <v>720</v>
      </c>
      <c r="E347" t="b">
        <v>1</v>
      </c>
      <c r="F347" t="b">
        <v>0</v>
      </c>
      <c r="G347" t="b">
        <f t="shared" si="5"/>
        <v>0</v>
      </c>
    </row>
    <row r="348" spans="1:7">
      <c r="A348" t="s">
        <v>122</v>
      </c>
      <c r="B348" t="s">
        <v>74</v>
      </c>
      <c r="C348" t="s">
        <v>35</v>
      </c>
      <c r="D348">
        <v>718</v>
      </c>
      <c r="E348" t="b">
        <v>1</v>
      </c>
      <c r="F348" t="b">
        <v>0</v>
      </c>
      <c r="G348" t="b">
        <f t="shared" si="5"/>
        <v>0</v>
      </c>
    </row>
    <row r="349" spans="1:7">
      <c r="A349" t="s">
        <v>123</v>
      </c>
      <c r="B349" t="s">
        <v>74</v>
      </c>
      <c r="C349" t="s">
        <v>35</v>
      </c>
      <c r="D349">
        <v>762</v>
      </c>
      <c r="E349" t="b">
        <v>1</v>
      </c>
      <c r="F349" t="b">
        <v>0</v>
      </c>
      <c r="G349" t="b">
        <f t="shared" si="5"/>
        <v>0</v>
      </c>
    </row>
    <row r="350" spans="1:7">
      <c r="A350" t="s">
        <v>124</v>
      </c>
      <c r="B350" t="s">
        <v>75</v>
      </c>
      <c r="C350" t="s">
        <v>35</v>
      </c>
      <c r="D350">
        <v>565</v>
      </c>
      <c r="E350" t="b">
        <v>1</v>
      </c>
      <c r="F350" t="b">
        <v>1</v>
      </c>
      <c r="G350" t="b">
        <f t="shared" si="5"/>
        <v>1</v>
      </c>
    </row>
    <row r="351" spans="1:7">
      <c r="A351" t="s">
        <v>125</v>
      </c>
      <c r="B351" t="s">
        <v>75</v>
      </c>
      <c r="C351" t="s">
        <v>35</v>
      </c>
      <c r="D351">
        <v>743</v>
      </c>
      <c r="E351" t="b">
        <v>1</v>
      </c>
      <c r="F351" t="b">
        <v>0</v>
      </c>
      <c r="G351" t="b">
        <f t="shared" si="5"/>
        <v>0</v>
      </c>
    </row>
    <row r="352" spans="1:7">
      <c r="A352" t="s">
        <v>76</v>
      </c>
      <c r="B352" t="s">
        <v>54</v>
      </c>
      <c r="C352" t="s">
        <v>36</v>
      </c>
      <c r="D352">
        <v>840</v>
      </c>
      <c r="E352" t="b">
        <v>1</v>
      </c>
      <c r="F352" t="b">
        <v>0</v>
      </c>
      <c r="G352" t="b">
        <f t="shared" si="5"/>
        <v>0</v>
      </c>
    </row>
    <row r="353" spans="1:7">
      <c r="A353" t="s">
        <v>77</v>
      </c>
      <c r="B353" t="s">
        <v>54</v>
      </c>
      <c r="C353" t="s">
        <v>36</v>
      </c>
      <c r="D353">
        <v>717</v>
      </c>
      <c r="E353" t="b">
        <v>1</v>
      </c>
      <c r="F353" t="b">
        <v>0</v>
      </c>
      <c r="G353" t="b">
        <f t="shared" si="5"/>
        <v>0</v>
      </c>
    </row>
    <row r="354" spans="1:7">
      <c r="A354" t="s">
        <v>78</v>
      </c>
      <c r="B354" t="s">
        <v>55</v>
      </c>
      <c r="C354" t="s">
        <v>36</v>
      </c>
      <c r="D354">
        <v>981</v>
      </c>
      <c r="E354" t="b">
        <v>1</v>
      </c>
      <c r="F354" t="b">
        <v>0</v>
      </c>
      <c r="G354" t="b">
        <f t="shared" si="5"/>
        <v>0</v>
      </c>
    </row>
    <row r="355" spans="1:7">
      <c r="A355" t="s">
        <v>79</v>
      </c>
      <c r="B355" t="s">
        <v>55</v>
      </c>
      <c r="C355" t="s">
        <v>36</v>
      </c>
      <c r="D355">
        <v>983</v>
      </c>
      <c r="E355" t="b">
        <v>1</v>
      </c>
      <c r="F355" t="b">
        <v>0</v>
      </c>
      <c r="G355" t="b">
        <f t="shared" si="5"/>
        <v>0</v>
      </c>
    </row>
    <row r="356" spans="1:7">
      <c r="A356" t="s">
        <v>80</v>
      </c>
      <c r="B356" t="s">
        <v>56</v>
      </c>
      <c r="C356" t="s">
        <v>36</v>
      </c>
      <c r="D356">
        <v>425</v>
      </c>
      <c r="E356" t="b">
        <v>1</v>
      </c>
      <c r="F356" t="b">
        <v>1</v>
      </c>
      <c r="G356" t="b">
        <f t="shared" si="5"/>
        <v>1</v>
      </c>
    </row>
    <row r="357" spans="1:7">
      <c r="A357" t="s">
        <v>81</v>
      </c>
      <c r="B357" t="s">
        <v>56</v>
      </c>
      <c r="C357" t="s">
        <v>36</v>
      </c>
      <c r="D357">
        <v>420</v>
      </c>
      <c r="E357" t="b">
        <v>1</v>
      </c>
      <c r="F357" t="b">
        <v>1</v>
      </c>
      <c r="G357" t="b">
        <f t="shared" si="5"/>
        <v>1</v>
      </c>
    </row>
    <row r="358" spans="1:7">
      <c r="A358" t="s">
        <v>82</v>
      </c>
      <c r="B358" t="s">
        <v>57</v>
      </c>
      <c r="C358" t="s">
        <v>36</v>
      </c>
      <c r="D358">
        <v>772</v>
      </c>
      <c r="E358" t="b">
        <v>1</v>
      </c>
      <c r="F358" t="b">
        <v>0</v>
      </c>
      <c r="G358" t="b">
        <f t="shared" si="5"/>
        <v>0</v>
      </c>
    </row>
    <row r="359" spans="1:7">
      <c r="A359" t="s">
        <v>83</v>
      </c>
      <c r="B359" t="s">
        <v>57</v>
      </c>
      <c r="C359" t="s">
        <v>36</v>
      </c>
      <c r="D359">
        <v>308</v>
      </c>
      <c r="E359" t="b">
        <v>0</v>
      </c>
      <c r="F359" t="b">
        <v>1</v>
      </c>
      <c r="G359" t="b">
        <f t="shared" si="5"/>
        <v>0</v>
      </c>
    </row>
    <row r="360" spans="1:7">
      <c r="A360" t="s">
        <v>84</v>
      </c>
      <c r="B360" t="s">
        <v>58</v>
      </c>
      <c r="C360" t="s">
        <v>36</v>
      </c>
      <c r="D360">
        <v>392</v>
      </c>
      <c r="E360" t="b">
        <v>0</v>
      </c>
      <c r="F360" t="b">
        <v>1</v>
      </c>
      <c r="G360" t="b">
        <f t="shared" si="5"/>
        <v>0</v>
      </c>
    </row>
    <row r="361" spans="1:7">
      <c r="A361" t="s">
        <v>85</v>
      </c>
      <c r="B361" t="s">
        <v>58</v>
      </c>
      <c r="C361" t="s">
        <v>36</v>
      </c>
      <c r="D361">
        <v>418</v>
      </c>
      <c r="E361" t="b">
        <v>1</v>
      </c>
      <c r="F361" t="b">
        <v>1</v>
      </c>
      <c r="G361" t="b">
        <f t="shared" si="5"/>
        <v>1</v>
      </c>
    </row>
    <row r="362" spans="1:7">
      <c r="A362" t="s">
        <v>86</v>
      </c>
      <c r="B362" t="s">
        <v>59</v>
      </c>
      <c r="C362" t="s">
        <v>36</v>
      </c>
      <c r="D362">
        <v>784</v>
      </c>
      <c r="E362" t="b">
        <v>1</v>
      </c>
      <c r="F362" t="b">
        <v>0</v>
      </c>
      <c r="G362" t="b">
        <f t="shared" si="5"/>
        <v>0</v>
      </c>
    </row>
    <row r="363" spans="1:7">
      <c r="A363" t="s">
        <v>87</v>
      </c>
      <c r="B363" t="s">
        <v>59</v>
      </c>
      <c r="C363" t="s">
        <v>36</v>
      </c>
      <c r="D363">
        <v>317</v>
      </c>
      <c r="E363" t="b">
        <v>0</v>
      </c>
      <c r="F363" t="b">
        <v>1</v>
      </c>
      <c r="G363" t="b">
        <f t="shared" si="5"/>
        <v>0</v>
      </c>
    </row>
    <row r="364" spans="1:7">
      <c r="A364" t="s">
        <v>88</v>
      </c>
      <c r="B364" t="s">
        <v>60</v>
      </c>
      <c r="C364" t="s">
        <v>36</v>
      </c>
      <c r="D364">
        <v>970</v>
      </c>
      <c r="E364" t="b">
        <v>1</v>
      </c>
      <c r="F364" t="b">
        <v>0</v>
      </c>
      <c r="G364" t="b">
        <f t="shared" si="5"/>
        <v>0</v>
      </c>
    </row>
    <row r="365" spans="1:7">
      <c r="A365" t="s">
        <v>89</v>
      </c>
      <c r="B365" t="s">
        <v>60</v>
      </c>
      <c r="C365" t="s">
        <v>36</v>
      </c>
      <c r="D365">
        <v>856</v>
      </c>
      <c r="E365" t="b">
        <v>1</v>
      </c>
      <c r="F365" t="b">
        <v>0</v>
      </c>
      <c r="G365" t="b">
        <f t="shared" si="5"/>
        <v>0</v>
      </c>
    </row>
    <row r="366" spans="1:7">
      <c r="A366" t="s">
        <v>90</v>
      </c>
      <c r="B366" t="s">
        <v>61</v>
      </c>
      <c r="C366" t="s">
        <v>36</v>
      </c>
      <c r="D366">
        <v>873</v>
      </c>
      <c r="E366" t="b">
        <v>1</v>
      </c>
      <c r="F366" t="b">
        <v>0</v>
      </c>
      <c r="G366" t="b">
        <f t="shared" si="5"/>
        <v>0</v>
      </c>
    </row>
    <row r="367" spans="1:7">
      <c r="A367" t="s">
        <v>91</v>
      </c>
      <c r="B367" t="s">
        <v>61</v>
      </c>
      <c r="C367" t="s">
        <v>36</v>
      </c>
      <c r="D367">
        <v>865</v>
      </c>
      <c r="E367" t="b">
        <v>1</v>
      </c>
      <c r="F367" t="b">
        <v>0</v>
      </c>
      <c r="G367" t="b">
        <f t="shared" si="5"/>
        <v>0</v>
      </c>
    </row>
    <row r="368" spans="1:7">
      <c r="A368" t="s">
        <v>92</v>
      </c>
      <c r="B368" t="s">
        <v>53</v>
      </c>
      <c r="C368" t="s">
        <v>36</v>
      </c>
      <c r="D368">
        <v>462</v>
      </c>
      <c r="E368" t="b">
        <v>1</v>
      </c>
      <c r="F368" t="b">
        <v>1</v>
      </c>
      <c r="G368" t="b">
        <f t="shared" si="5"/>
        <v>1</v>
      </c>
    </row>
    <row r="369" spans="1:7">
      <c r="A369" t="s">
        <v>93</v>
      </c>
      <c r="B369" t="s">
        <v>53</v>
      </c>
      <c r="C369" t="s">
        <v>36</v>
      </c>
      <c r="D369">
        <v>991</v>
      </c>
      <c r="E369" t="b">
        <v>1</v>
      </c>
      <c r="F369" t="b">
        <v>0</v>
      </c>
      <c r="G369" t="b">
        <f t="shared" si="5"/>
        <v>0</v>
      </c>
    </row>
    <row r="370" spans="1:7">
      <c r="A370" t="s">
        <v>94</v>
      </c>
      <c r="B370" t="s">
        <v>62</v>
      </c>
      <c r="C370" t="s">
        <v>36</v>
      </c>
      <c r="D370">
        <v>400</v>
      </c>
      <c r="E370" t="b">
        <v>0</v>
      </c>
      <c r="F370" t="b">
        <v>1</v>
      </c>
      <c r="G370" t="b">
        <f t="shared" si="5"/>
        <v>0</v>
      </c>
    </row>
    <row r="371" spans="1:7">
      <c r="A371" t="s">
        <v>95</v>
      </c>
      <c r="B371" t="s">
        <v>62</v>
      </c>
      <c r="C371" t="s">
        <v>36</v>
      </c>
      <c r="D371">
        <v>865</v>
      </c>
      <c r="E371" t="b">
        <v>1</v>
      </c>
      <c r="F371" t="b">
        <v>0</v>
      </c>
      <c r="G371" t="b">
        <f t="shared" si="5"/>
        <v>0</v>
      </c>
    </row>
    <row r="372" spans="1:7">
      <c r="A372" t="s">
        <v>96</v>
      </c>
      <c r="B372" t="s">
        <v>63</v>
      </c>
      <c r="C372" t="s">
        <v>36</v>
      </c>
      <c r="D372">
        <v>753</v>
      </c>
      <c r="E372" t="b">
        <v>1</v>
      </c>
      <c r="F372" t="b">
        <v>0</v>
      </c>
      <c r="G372" t="b">
        <f t="shared" si="5"/>
        <v>0</v>
      </c>
    </row>
    <row r="373" spans="1:7">
      <c r="A373" t="s">
        <v>97</v>
      </c>
      <c r="B373" t="s">
        <v>63</v>
      </c>
      <c r="C373" t="s">
        <v>36</v>
      </c>
      <c r="D373">
        <v>346</v>
      </c>
      <c r="E373" t="b">
        <v>0</v>
      </c>
      <c r="F373" t="b">
        <v>1</v>
      </c>
      <c r="G373" t="b">
        <f t="shared" si="5"/>
        <v>0</v>
      </c>
    </row>
    <row r="374" spans="1:7">
      <c r="A374" t="s">
        <v>98</v>
      </c>
      <c r="B374" t="s">
        <v>64</v>
      </c>
      <c r="C374" t="s">
        <v>36</v>
      </c>
      <c r="D374">
        <v>400</v>
      </c>
      <c r="E374" t="b">
        <v>0</v>
      </c>
      <c r="F374" t="b">
        <v>1</v>
      </c>
      <c r="G374" t="b">
        <f t="shared" si="5"/>
        <v>0</v>
      </c>
    </row>
    <row r="375" spans="1:7">
      <c r="A375" t="s">
        <v>99</v>
      </c>
      <c r="B375" t="s">
        <v>64</v>
      </c>
      <c r="C375" t="s">
        <v>36</v>
      </c>
      <c r="D375">
        <v>316</v>
      </c>
      <c r="E375" t="b">
        <v>0</v>
      </c>
      <c r="F375" t="b">
        <v>1</v>
      </c>
      <c r="G375" t="b">
        <f t="shared" si="5"/>
        <v>0</v>
      </c>
    </row>
    <row r="376" spans="1:7">
      <c r="A376" t="s">
        <v>100</v>
      </c>
      <c r="B376" t="s">
        <v>65</v>
      </c>
      <c r="C376" t="s">
        <v>36</v>
      </c>
      <c r="D376">
        <v>732</v>
      </c>
      <c r="E376" t="b">
        <v>1</v>
      </c>
      <c r="F376" t="b">
        <v>0</v>
      </c>
      <c r="G376" t="b">
        <f t="shared" si="5"/>
        <v>0</v>
      </c>
    </row>
    <row r="377" spans="1:7">
      <c r="A377" t="s">
        <v>101</v>
      </c>
      <c r="B377" t="s">
        <v>65</v>
      </c>
      <c r="C377" t="s">
        <v>36</v>
      </c>
      <c r="D377">
        <v>963</v>
      </c>
      <c r="E377" t="b">
        <v>1</v>
      </c>
      <c r="F377" t="b">
        <v>0</v>
      </c>
      <c r="G377" t="b">
        <f t="shared" si="5"/>
        <v>0</v>
      </c>
    </row>
    <row r="378" spans="1:7">
      <c r="A378" t="s">
        <v>102</v>
      </c>
      <c r="B378" t="s">
        <v>66</v>
      </c>
      <c r="C378" t="s">
        <v>36</v>
      </c>
      <c r="D378">
        <v>621</v>
      </c>
      <c r="E378" t="b">
        <v>1</v>
      </c>
      <c r="F378" t="b">
        <v>1</v>
      </c>
      <c r="G378" t="b">
        <f t="shared" si="5"/>
        <v>1</v>
      </c>
    </row>
    <row r="379" spans="1:7">
      <c r="A379" t="s">
        <v>103</v>
      </c>
      <c r="B379" t="s">
        <v>66</v>
      </c>
      <c r="C379" t="s">
        <v>36</v>
      </c>
      <c r="D379">
        <v>924</v>
      </c>
      <c r="E379" t="b">
        <v>1</v>
      </c>
      <c r="F379" t="b">
        <v>0</v>
      </c>
      <c r="G379" t="b">
        <f t="shared" si="5"/>
        <v>0</v>
      </c>
    </row>
    <row r="380" spans="1:7">
      <c r="A380" t="s">
        <v>104</v>
      </c>
      <c r="B380" t="s">
        <v>51</v>
      </c>
      <c r="C380" t="s">
        <v>36</v>
      </c>
      <c r="D380">
        <v>790</v>
      </c>
      <c r="E380" t="b">
        <v>1</v>
      </c>
      <c r="F380" t="b">
        <v>0</v>
      </c>
      <c r="G380" t="b">
        <f t="shared" si="5"/>
        <v>0</v>
      </c>
    </row>
    <row r="381" spans="1:7">
      <c r="A381" t="s">
        <v>105</v>
      </c>
      <c r="B381" t="s">
        <v>51</v>
      </c>
      <c r="C381" t="s">
        <v>36</v>
      </c>
      <c r="D381">
        <v>821</v>
      </c>
      <c r="E381" t="b">
        <v>1</v>
      </c>
      <c r="F381" t="b">
        <v>0</v>
      </c>
      <c r="G381" t="b">
        <f t="shared" si="5"/>
        <v>0</v>
      </c>
    </row>
    <row r="382" spans="1:7">
      <c r="A382" t="s">
        <v>106</v>
      </c>
      <c r="B382" t="s">
        <v>67</v>
      </c>
      <c r="C382" t="s">
        <v>36</v>
      </c>
      <c r="D382">
        <v>764</v>
      </c>
      <c r="E382" t="b">
        <v>1</v>
      </c>
      <c r="F382" t="b">
        <v>0</v>
      </c>
      <c r="G382" t="b">
        <f t="shared" si="5"/>
        <v>0</v>
      </c>
    </row>
    <row r="383" spans="1:7">
      <c r="A383" t="s">
        <v>107</v>
      </c>
      <c r="B383" t="s">
        <v>67</v>
      </c>
      <c r="C383" t="s">
        <v>36</v>
      </c>
      <c r="D383">
        <v>581</v>
      </c>
      <c r="E383" t="b">
        <v>1</v>
      </c>
      <c r="F383" t="b">
        <v>1</v>
      </c>
      <c r="G383" t="b">
        <f t="shared" si="5"/>
        <v>1</v>
      </c>
    </row>
    <row r="384" spans="1:7">
      <c r="A384" t="s">
        <v>108</v>
      </c>
      <c r="B384" t="s">
        <v>52</v>
      </c>
      <c r="C384" t="s">
        <v>36</v>
      </c>
      <c r="D384">
        <v>889</v>
      </c>
      <c r="E384" t="b">
        <v>1</v>
      </c>
      <c r="F384" t="b">
        <v>0</v>
      </c>
      <c r="G384" t="b">
        <f t="shared" si="5"/>
        <v>0</v>
      </c>
    </row>
    <row r="385" spans="1:7">
      <c r="A385" t="s">
        <v>109</v>
      </c>
      <c r="B385" t="s">
        <v>52</v>
      </c>
      <c r="C385" t="s">
        <v>36</v>
      </c>
      <c r="D385">
        <v>329</v>
      </c>
      <c r="E385" t="b">
        <v>0</v>
      </c>
      <c r="F385" t="b">
        <v>1</v>
      </c>
      <c r="G385" t="b">
        <f t="shared" si="5"/>
        <v>0</v>
      </c>
    </row>
    <row r="386" spans="1:7">
      <c r="A386" t="s">
        <v>110</v>
      </c>
      <c r="B386" t="s">
        <v>68</v>
      </c>
      <c r="C386" t="s">
        <v>36</v>
      </c>
      <c r="D386">
        <v>863</v>
      </c>
      <c r="E386" t="b">
        <v>1</v>
      </c>
      <c r="F386" t="b">
        <v>0</v>
      </c>
      <c r="G386" t="b">
        <f t="shared" si="5"/>
        <v>0</v>
      </c>
    </row>
    <row r="387" spans="1:7">
      <c r="A387" t="s">
        <v>111</v>
      </c>
      <c r="B387" t="s">
        <v>68</v>
      </c>
      <c r="C387" t="s">
        <v>36</v>
      </c>
      <c r="D387">
        <v>840</v>
      </c>
      <c r="E387" t="b">
        <v>1</v>
      </c>
      <c r="F387" t="b">
        <v>0</v>
      </c>
      <c r="G387" t="b">
        <f t="shared" ref="G387:G450" si="6">AND(E387:F387)</f>
        <v>0</v>
      </c>
    </row>
    <row r="388" spans="1:7">
      <c r="A388" t="s">
        <v>112</v>
      </c>
      <c r="B388" t="s">
        <v>69</v>
      </c>
      <c r="C388" t="s">
        <v>36</v>
      </c>
      <c r="D388">
        <v>979</v>
      </c>
      <c r="E388" t="b">
        <v>1</v>
      </c>
      <c r="F388" t="b">
        <v>0</v>
      </c>
      <c r="G388" t="b">
        <f t="shared" si="6"/>
        <v>0</v>
      </c>
    </row>
    <row r="389" spans="1:7">
      <c r="A389" t="s">
        <v>113</v>
      </c>
      <c r="B389" t="s">
        <v>69</v>
      </c>
      <c r="C389" t="s">
        <v>36</v>
      </c>
      <c r="D389">
        <v>598</v>
      </c>
      <c r="E389" t="b">
        <v>1</v>
      </c>
      <c r="F389" t="b">
        <v>1</v>
      </c>
      <c r="G389" t="b">
        <f t="shared" si="6"/>
        <v>1</v>
      </c>
    </row>
    <row r="390" spans="1:7">
      <c r="A390" t="s">
        <v>114</v>
      </c>
      <c r="B390" t="s">
        <v>70</v>
      </c>
      <c r="C390" t="s">
        <v>36</v>
      </c>
      <c r="D390">
        <v>656</v>
      </c>
      <c r="E390" t="b">
        <v>1</v>
      </c>
      <c r="F390" t="b">
        <v>1</v>
      </c>
      <c r="G390" t="b">
        <f t="shared" si="6"/>
        <v>1</v>
      </c>
    </row>
    <row r="391" spans="1:7">
      <c r="A391" t="s">
        <v>115</v>
      </c>
      <c r="B391" t="s">
        <v>70</v>
      </c>
      <c r="C391" t="s">
        <v>36</v>
      </c>
      <c r="D391">
        <v>446</v>
      </c>
      <c r="E391" t="b">
        <v>1</v>
      </c>
      <c r="F391" t="b">
        <v>1</v>
      </c>
      <c r="G391" t="b">
        <f t="shared" si="6"/>
        <v>1</v>
      </c>
    </row>
    <row r="392" spans="1:7">
      <c r="A392" t="s">
        <v>116</v>
      </c>
      <c r="B392" t="s">
        <v>71</v>
      </c>
      <c r="C392" t="s">
        <v>36</v>
      </c>
      <c r="D392">
        <v>940</v>
      </c>
      <c r="E392" t="b">
        <v>1</v>
      </c>
      <c r="F392" t="b">
        <v>0</v>
      </c>
      <c r="G392" t="b">
        <f t="shared" si="6"/>
        <v>0</v>
      </c>
    </row>
    <row r="393" spans="1:7">
      <c r="A393" t="s">
        <v>117</v>
      </c>
      <c r="B393" t="s">
        <v>71</v>
      </c>
      <c r="C393" t="s">
        <v>36</v>
      </c>
      <c r="D393">
        <v>410</v>
      </c>
      <c r="E393" t="b">
        <v>1</v>
      </c>
      <c r="F393" t="b">
        <v>1</v>
      </c>
      <c r="G393" t="b">
        <f t="shared" si="6"/>
        <v>1</v>
      </c>
    </row>
    <row r="394" spans="1:7">
      <c r="A394" t="s">
        <v>118</v>
      </c>
      <c r="B394" t="s">
        <v>72</v>
      </c>
      <c r="C394" t="s">
        <v>36</v>
      </c>
      <c r="D394">
        <v>714</v>
      </c>
      <c r="E394" t="b">
        <v>1</v>
      </c>
      <c r="F394" t="b">
        <v>0</v>
      </c>
      <c r="G394" t="b">
        <f t="shared" si="6"/>
        <v>0</v>
      </c>
    </row>
    <row r="395" spans="1:7">
      <c r="A395" t="s">
        <v>119</v>
      </c>
      <c r="B395" t="s">
        <v>72</v>
      </c>
      <c r="C395" t="s">
        <v>36</v>
      </c>
      <c r="D395">
        <v>353</v>
      </c>
      <c r="E395" t="b">
        <v>0</v>
      </c>
      <c r="F395" t="b">
        <v>1</v>
      </c>
      <c r="G395" t="b">
        <f t="shared" si="6"/>
        <v>0</v>
      </c>
    </row>
    <row r="396" spans="1:7">
      <c r="A396" t="s">
        <v>120</v>
      </c>
      <c r="B396" t="s">
        <v>73</v>
      </c>
      <c r="C396" t="s">
        <v>36</v>
      </c>
      <c r="D396">
        <v>558</v>
      </c>
      <c r="E396" t="b">
        <v>1</v>
      </c>
      <c r="F396" t="b">
        <v>1</v>
      </c>
      <c r="G396" t="b">
        <f t="shared" si="6"/>
        <v>1</v>
      </c>
    </row>
    <row r="397" spans="1:7">
      <c r="A397" t="s">
        <v>121</v>
      </c>
      <c r="B397" t="s">
        <v>73</v>
      </c>
      <c r="C397" t="s">
        <v>36</v>
      </c>
      <c r="D397">
        <v>484</v>
      </c>
      <c r="E397" t="b">
        <v>1</v>
      </c>
      <c r="F397" t="b">
        <v>1</v>
      </c>
      <c r="G397" t="b">
        <f t="shared" si="6"/>
        <v>1</v>
      </c>
    </row>
    <row r="398" spans="1:7">
      <c r="A398" t="s">
        <v>122</v>
      </c>
      <c r="B398" t="s">
        <v>74</v>
      </c>
      <c r="C398" t="s">
        <v>36</v>
      </c>
      <c r="D398">
        <v>925</v>
      </c>
      <c r="E398" t="b">
        <v>1</v>
      </c>
      <c r="F398" t="b">
        <v>0</v>
      </c>
      <c r="G398" t="b">
        <f t="shared" si="6"/>
        <v>0</v>
      </c>
    </row>
    <row r="399" spans="1:7">
      <c r="A399" t="s">
        <v>123</v>
      </c>
      <c r="B399" t="s">
        <v>74</v>
      </c>
      <c r="C399" t="s">
        <v>36</v>
      </c>
      <c r="D399">
        <v>494</v>
      </c>
      <c r="E399" t="b">
        <v>1</v>
      </c>
      <c r="F399" t="b">
        <v>1</v>
      </c>
      <c r="G399" t="b">
        <f t="shared" si="6"/>
        <v>1</v>
      </c>
    </row>
    <row r="400" spans="1:7">
      <c r="A400" t="s">
        <v>124</v>
      </c>
      <c r="B400" t="s">
        <v>75</v>
      </c>
      <c r="C400" t="s">
        <v>36</v>
      </c>
      <c r="D400">
        <v>816</v>
      </c>
      <c r="E400" t="b">
        <v>1</v>
      </c>
      <c r="F400" t="b">
        <v>0</v>
      </c>
      <c r="G400" t="b">
        <f t="shared" si="6"/>
        <v>0</v>
      </c>
    </row>
    <row r="401" spans="1:7">
      <c r="A401" t="s">
        <v>125</v>
      </c>
      <c r="B401" t="s">
        <v>75</v>
      </c>
      <c r="C401" t="s">
        <v>36</v>
      </c>
      <c r="D401">
        <v>798</v>
      </c>
      <c r="E401" t="b">
        <v>1</v>
      </c>
      <c r="F401" t="b">
        <v>0</v>
      </c>
      <c r="G401" t="b">
        <f t="shared" si="6"/>
        <v>0</v>
      </c>
    </row>
    <row r="402" spans="1:7">
      <c r="A402" t="s">
        <v>76</v>
      </c>
      <c r="B402" t="s">
        <v>54</v>
      </c>
      <c r="C402" t="s">
        <v>37</v>
      </c>
      <c r="D402">
        <v>619</v>
      </c>
      <c r="E402" t="b">
        <v>1</v>
      </c>
      <c r="F402" t="b">
        <v>1</v>
      </c>
      <c r="G402" t="b">
        <f t="shared" si="6"/>
        <v>1</v>
      </c>
    </row>
    <row r="403" spans="1:7">
      <c r="A403" t="s">
        <v>77</v>
      </c>
      <c r="B403" t="s">
        <v>54</v>
      </c>
      <c r="C403" t="s">
        <v>37</v>
      </c>
      <c r="D403">
        <v>483</v>
      </c>
      <c r="E403" t="b">
        <v>1</v>
      </c>
      <c r="F403" t="b">
        <v>1</v>
      </c>
      <c r="G403" t="b">
        <f t="shared" si="6"/>
        <v>1</v>
      </c>
    </row>
    <row r="404" spans="1:7">
      <c r="A404" t="s">
        <v>78</v>
      </c>
      <c r="B404" t="s">
        <v>55</v>
      </c>
      <c r="C404" t="s">
        <v>37</v>
      </c>
      <c r="D404">
        <v>435</v>
      </c>
      <c r="E404" t="b">
        <v>1</v>
      </c>
      <c r="F404" t="b">
        <v>1</v>
      </c>
      <c r="G404" t="b">
        <f t="shared" si="6"/>
        <v>1</v>
      </c>
    </row>
    <row r="405" spans="1:7">
      <c r="A405" t="s">
        <v>79</v>
      </c>
      <c r="B405" t="s">
        <v>55</v>
      </c>
      <c r="C405" t="s">
        <v>37</v>
      </c>
      <c r="D405">
        <v>581</v>
      </c>
      <c r="E405" t="b">
        <v>1</v>
      </c>
      <c r="F405" t="b">
        <v>1</v>
      </c>
      <c r="G405" t="b">
        <f t="shared" si="6"/>
        <v>1</v>
      </c>
    </row>
    <row r="406" spans="1:7">
      <c r="A406" t="s">
        <v>80</v>
      </c>
      <c r="B406" t="s">
        <v>56</v>
      </c>
      <c r="C406" t="s">
        <v>37</v>
      </c>
      <c r="D406">
        <v>913</v>
      </c>
      <c r="E406" t="b">
        <v>1</v>
      </c>
      <c r="F406" t="b">
        <v>0</v>
      </c>
      <c r="G406" t="b">
        <f t="shared" si="6"/>
        <v>0</v>
      </c>
    </row>
    <row r="407" spans="1:7">
      <c r="A407" t="s">
        <v>81</v>
      </c>
      <c r="B407" t="s">
        <v>56</v>
      </c>
      <c r="C407" t="s">
        <v>37</v>
      </c>
      <c r="D407">
        <v>886</v>
      </c>
      <c r="E407" t="b">
        <v>1</v>
      </c>
      <c r="F407" t="b">
        <v>0</v>
      </c>
      <c r="G407" t="b">
        <f t="shared" si="6"/>
        <v>0</v>
      </c>
    </row>
    <row r="408" spans="1:7">
      <c r="A408" t="s">
        <v>82</v>
      </c>
      <c r="B408" t="s">
        <v>57</v>
      </c>
      <c r="C408" t="s">
        <v>37</v>
      </c>
      <c r="D408">
        <v>560</v>
      </c>
      <c r="E408" t="b">
        <v>1</v>
      </c>
      <c r="F408" t="b">
        <v>1</v>
      </c>
      <c r="G408" t="b">
        <f t="shared" si="6"/>
        <v>1</v>
      </c>
    </row>
    <row r="409" spans="1:7">
      <c r="A409" t="s">
        <v>83</v>
      </c>
      <c r="B409" t="s">
        <v>57</v>
      </c>
      <c r="C409" t="s">
        <v>37</v>
      </c>
      <c r="D409">
        <v>911</v>
      </c>
      <c r="E409" t="b">
        <v>1</v>
      </c>
      <c r="F409" t="b">
        <v>0</v>
      </c>
      <c r="G409" t="b">
        <f t="shared" si="6"/>
        <v>0</v>
      </c>
    </row>
    <row r="410" spans="1:7">
      <c r="A410" t="s">
        <v>84</v>
      </c>
      <c r="B410" t="s">
        <v>58</v>
      </c>
      <c r="C410" t="s">
        <v>37</v>
      </c>
      <c r="D410">
        <v>522</v>
      </c>
      <c r="E410" t="b">
        <v>1</v>
      </c>
      <c r="F410" t="b">
        <v>1</v>
      </c>
      <c r="G410" t="b">
        <f t="shared" si="6"/>
        <v>1</v>
      </c>
    </row>
    <row r="411" spans="1:7">
      <c r="A411" t="s">
        <v>85</v>
      </c>
      <c r="B411" t="s">
        <v>58</v>
      </c>
      <c r="C411" t="s">
        <v>37</v>
      </c>
      <c r="D411">
        <v>769</v>
      </c>
      <c r="E411" t="b">
        <v>1</v>
      </c>
      <c r="F411" t="b">
        <v>0</v>
      </c>
      <c r="G411" t="b">
        <f t="shared" si="6"/>
        <v>0</v>
      </c>
    </row>
    <row r="412" spans="1:7">
      <c r="A412" t="s">
        <v>86</v>
      </c>
      <c r="B412" t="s">
        <v>59</v>
      </c>
      <c r="C412" t="s">
        <v>37</v>
      </c>
      <c r="D412">
        <v>875</v>
      </c>
      <c r="E412" t="b">
        <v>1</v>
      </c>
      <c r="F412" t="b">
        <v>0</v>
      </c>
      <c r="G412" t="b">
        <f t="shared" si="6"/>
        <v>0</v>
      </c>
    </row>
    <row r="413" spans="1:7">
      <c r="A413" t="s">
        <v>87</v>
      </c>
      <c r="B413" t="s">
        <v>59</v>
      </c>
      <c r="C413" t="s">
        <v>37</v>
      </c>
      <c r="D413">
        <v>702</v>
      </c>
      <c r="E413" t="b">
        <v>1</v>
      </c>
      <c r="F413" t="b">
        <v>0</v>
      </c>
      <c r="G413" t="b">
        <f t="shared" si="6"/>
        <v>0</v>
      </c>
    </row>
    <row r="414" spans="1:7">
      <c r="A414" t="s">
        <v>88</v>
      </c>
      <c r="B414" t="s">
        <v>60</v>
      </c>
      <c r="C414" t="s">
        <v>37</v>
      </c>
      <c r="D414">
        <v>300</v>
      </c>
      <c r="E414" t="b">
        <v>0</v>
      </c>
      <c r="F414" t="b">
        <v>1</v>
      </c>
      <c r="G414" t="b">
        <f t="shared" si="6"/>
        <v>0</v>
      </c>
    </row>
    <row r="415" spans="1:7">
      <c r="A415" t="s">
        <v>89</v>
      </c>
      <c r="B415" t="s">
        <v>60</v>
      </c>
      <c r="C415" t="s">
        <v>37</v>
      </c>
      <c r="D415">
        <v>312</v>
      </c>
      <c r="E415" t="b">
        <v>0</v>
      </c>
      <c r="F415" t="b">
        <v>1</v>
      </c>
      <c r="G415" t="b">
        <f t="shared" si="6"/>
        <v>0</v>
      </c>
    </row>
    <row r="416" spans="1:7">
      <c r="A416" t="s">
        <v>90</v>
      </c>
      <c r="B416" t="s">
        <v>61</v>
      </c>
      <c r="C416" t="s">
        <v>37</v>
      </c>
      <c r="D416">
        <v>435</v>
      </c>
      <c r="E416" t="b">
        <v>1</v>
      </c>
      <c r="F416" t="b">
        <v>1</v>
      </c>
      <c r="G416" t="b">
        <f t="shared" si="6"/>
        <v>1</v>
      </c>
    </row>
    <row r="417" spans="1:7">
      <c r="A417" t="s">
        <v>91</v>
      </c>
      <c r="B417" t="s">
        <v>61</v>
      </c>
      <c r="C417" t="s">
        <v>37</v>
      </c>
      <c r="D417">
        <v>915</v>
      </c>
      <c r="E417" t="b">
        <v>1</v>
      </c>
      <c r="F417" t="b">
        <v>0</v>
      </c>
      <c r="G417" t="b">
        <f t="shared" si="6"/>
        <v>0</v>
      </c>
    </row>
    <row r="418" spans="1:7">
      <c r="A418" t="s">
        <v>92</v>
      </c>
      <c r="B418" t="s">
        <v>53</v>
      </c>
      <c r="C418" t="s">
        <v>37</v>
      </c>
      <c r="D418">
        <v>664</v>
      </c>
      <c r="E418" t="b">
        <v>1</v>
      </c>
      <c r="F418" t="b">
        <v>1</v>
      </c>
      <c r="G418" t="b">
        <f t="shared" si="6"/>
        <v>1</v>
      </c>
    </row>
    <row r="419" spans="1:7">
      <c r="A419" t="s">
        <v>93</v>
      </c>
      <c r="B419" t="s">
        <v>53</v>
      </c>
      <c r="C419" t="s">
        <v>37</v>
      </c>
      <c r="D419">
        <v>667</v>
      </c>
      <c r="E419" t="b">
        <v>1</v>
      </c>
      <c r="F419" t="b">
        <v>1</v>
      </c>
      <c r="G419" t="b">
        <f t="shared" si="6"/>
        <v>1</v>
      </c>
    </row>
    <row r="420" spans="1:7">
      <c r="A420" t="s">
        <v>94</v>
      </c>
      <c r="B420" t="s">
        <v>62</v>
      </c>
      <c r="C420" t="s">
        <v>37</v>
      </c>
      <c r="D420">
        <v>791</v>
      </c>
      <c r="E420" t="b">
        <v>1</v>
      </c>
      <c r="F420" t="b">
        <v>0</v>
      </c>
      <c r="G420" t="b">
        <f t="shared" si="6"/>
        <v>0</v>
      </c>
    </row>
    <row r="421" spans="1:7">
      <c r="A421" t="s">
        <v>95</v>
      </c>
      <c r="B421" t="s">
        <v>62</v>
      </c>
      <c r="C421" t="s">
        <v>37</v>
      </c>
      <c r="D421">
        <v>481</v>
      </c>
      <c r="E421" t="b">
        <v>1</v>
      </c>
      <c r="F421" t="b">
        <v>1</v>
      </c>
      <c r="G421" t="b">
        <f t="shared" si="6"/>
        <v>1</v>
      </c>
    </row>
    <row r="422" spans="1:7">
      <c r="A422" t="s">
        <v>96</v>
      </c>
      <c r="B422" t="s">
        <v>63</v>
      </c>
      <c r="C422" t="s">
        <v>37</v>
      </c>
      <c r="D422">
        <v>339</v>
      </c>
      <c r="E422" t="b">
        <v>0</v>
      </c>
      <c r="F422" t="b">
        <v>1</v>
      </c>
      <c r="G422" t="b">
        <f t="shared" si="6"/>
        <v>0</v>
      </c>
    </row>
    <row r="423" spans="1:7">
      <c r="A423" t="s">
        <v>97</v>
      </c>
      <c r="B423" t="s">
        <v>63</v>
      </c>
      <c r="C423" t="s">
        <v>37</v>
      </c>
      <c r="D423">
        <v>859</v>
      </c>
      <c r="E423" t="b">
        <v>1</v>
      </c>
      <c r="F423" t="b">
        <v>0</v>
      </c>
      <c r="G423" t="b">
        <f t="shared" si="6"/>
        <v>0</v>
      </c>
    </row>
    <row r="424" spans="1:7">
      <c r="A424" t="s">
        <v>98</v>
      </c>
      <c r="B424" t="s">
        <v>64</v>
      </c>
      <c r="C424" t="s">
        <v>37</v>
      </c>
      <c r="D424">
        <v>773</v>
      </c>
      <c r="E424" t="b">
        <v>1</v>
      </c>
      <c r="F424" t="b">
        <v>0</v>
      </c>
      <c r="G424" t="b">
        <f t="shared" si="6"/>
        <v>0</v>
      </c>
    </row>
    <row r="425" spans="1:7">
      <c r="A425" t="s">
        <v>99</v>
      </c>
      <c r="B425" t="s">
        <v>64</v>
      </c>
      <c r="C425" t="s">
        <v>37</v>
      </c>
      <c r="D425">
        <v>581</v>
      </c>
      <c r="E425" t="b">
        <v>1</v>
      </c>
      <c r="F425" t="b">
        <v>1</v>
      </c>
      <c r="G425" t="b">
        <f t="shared" si="6"/>
        <v>1</v>
      </c>
    </row>
    <row r="426" spans="1:7">
      <c r="A426" t="s">
        <v>100</v>
      </c>
      <c r="B426" t="s">
        <v>65</v>
      </c>
      <c r="C426" t="s">
        <v>37</v>
      </c>
      <c r="D426">
        <v>812</v>
      </c>
      <c r="E426" t="b">
        <v>1</v>
      </c>
      <c r="F426" t="b">
        <v>0</v>
      </c>
      <c r="G426" t="b">
        <f t="shared" si="6"/>
        <v>0</v>
      </c>
    </row>
    <row r="427" spans="1:7">
      <c r="A427" t="s">
        <v>101</v>
      </c>
      <c r="B427" t="s">
        <v>65</v>
      </c>
      <c r="C427" t="s">
        <v>37</v>
      </c>
      <c r="D427">
        <v>758</v>
      </c>
      <c r="E427" t="b">
        <v>1</v>
      </c>
      <c r="F427" t="b">
        <v>0</v>
      </c>
      <c r="G427" t="b">
        <f t="shared" si="6"/>
        <v>0</v>
      </c>
    </row>
    <row r="428" spans="1:7">
      <c r="A428" t="s">
        <v>102</v>
      </c>
      <c r="B428" t="s">
        <v>66</v>
      </c>
      <c r="C428" t="s">
        <v>37</v>
      </c>
      <c r="D428">
        <v>700</v>
      </c>
      <c r="E428" t="b">
        <v>1</v>
      </c>
      <c r="F428" t="b">
        <v>0</v>
      </c>
      <c r="G428" t="b">
        <f t="shared" si="6"/>
        <v>0</v>
      </c>
    </row>
    <row r="429" spans="1:7">
      <c r="A429" t="s">
        <v>103</v>
      </c>
      <c r="B429" t="s">
        <v>66</v>
      </c>
      <c r="C429" t="s">
        <v>37</v>
      </c>
      <c r="D429">
        <v>673</v>
      </c>
      <c r="E429" t="b">
        <v>1</v>
      </c>
      <c r="F429" t="b">
        <v>1</v>
      </c>
      <c r="G429" t="b">
        <f t="shared" si="6"/>
        <v>1</v>
      </c>
    </row>
    <row r="430" spans="1:7">
      <c r="A430" t="s">
        <v>104</v>
      </c>
      <c r="B430" t="s">
        <v>51</v>
      </c>
      <c r="C430" t="s">
        <v>37</v>
      </c>
      <c r="D430">
        <v>540</v>
      </c>
      <c r="E430" t="b">
        <v>1</v>
      </c>
      <c r="F430" t="b">
        <v>1</v>
      </c>
      <c r="G430" t="b">
        <f t="shared" si="6"/>
        <v>1</v>
      </c>
    </row>
    <row r="431" spans="1:7">
      <c r="A431" t="s">
        <v>105</v>
      </c>
      <c r="B431" t="s">
        <v>51</v>
      </c>
      <c r="C431" t="s">
        <v>37</v>
      </c>
      <c r="D431">
        <v>891</v>
      </c>
      <c r="E431" t="b">
        <v>1</v>
      </c>
      <c r="F431" t="b">
        <v>0</v>
      </c>
      <c r="G431" t="b">
        <f t="shared" si="6"/>
        <v>0</v>
      </c>
    </row>
    <row r="432" spans="1:7">
      <c r="A432" t="s">
        <v>106</v>
      </c>
      <c r="B432" t="s">
        <v>67</v>
      </c>
      <c r="C432" t="s">
        <v>37</v>
      </c>
      <c r="D432">
        <v>722</v>
      </c>
      <c r="E432" t="b">
        <v>1</v>
      </c>
      <c r="F432" t="b">
        <v>0</v>
      </c>
      <c r="G432" t="b">
        <f t="shared" si="6"/>
        <v>0</v>
      </c>
    </row>
    <row r="433" spans="1:7">
      <c r="A433" t="s">
        <v>107</v>
      </c>
      <c r="B433" t="s">
        <v>67</v>
      </c>
      <c r="C433" t="s">
        <v>37</v>
      </c>
      <c r="D433">
        <v>817</v>
      </c>
      <c r="E433" t="b">
        <v>1</v>
      </c>
      <c r="F433" t="b">
        <v>0</v>
      </c>
      <c r="G433" t="b">
        <f t="shared" si="6"/>
        <v>0</v>
      </c>
    </row>
    <row r="434" spans="1:7">
      <c r="A434" t="s">
        <v>108</v>
      </c>
      <c r="B434" t="s">
        <v>52</v>
      </c>
      <c r="C434" t="s">
        <v>37</v>
      </c>
      <c r="D434">
        <v>914</v>
      </c>
      <c r="E434" t="b">
        <v>1</v>
      </c>
      <c r="F434" t="b">
        <v>0</v>
      </c>
      <c r="G434" t="b">
        <f t="shared" si="6"/>
        <v>0</v>
      </c>
    </row>
    <row r="435" spans="1:7">
      <c r="A435" t="s">
        <v>109</v>
      </c>
      <c r="B435" t="s">
        <v>52</v>
      </c>
      <c r="C435" t="s">
        <v>37</v>
      </c>
      <c r="D435">
        <v>798</v>
      </c>
      <c r="E435" t="b">
        <v>1</v>
      </c>
      <c r="F435" t="b">
        <v>0</v>
      </c>
      <c r="G435" t="b">
        <f t="shared" si="6"/>
        <v>0</v>
      </c>
    </row>
    <row r="436" spans="1:7">
      <c r="A436" t="s">
        <v>110</v>
      </c>
      <c r="B436" t="s">
        <v>68</v>
      </c>
      <c r="C436" t="s">
        <v>37</v>
      </c>
      <c r="D436">
        <v>949</v>
      </c>
      <c r="E436" t="b">
        <v>1</v>
      </c>
      <c r="F436" t="b">
        <v>0</v>
      </c>
      <c r="G436" t="b">
        <f t="shared" si="6"/>
        <v>0</v>
      </c>
    </row>
    <row r="437" spans="1:7">
      <c r="A437" t="s">
        <v>111</v>
      </c>
      <c r="B437" t="s">
        <v>68</v>
      </c>
      <c r="C437" t="s">
        <v>37</v>
      </c>
      <c r="D437">
        <v>884</v>
      </c>
      <c r="E437" t="b">
        <v>1</v>
      </c>
      <c r="F437" t="b">
        <v>0</v>
      </c>
      <c r="G437" t="b">
        <f t="shared" si="6"/>
        <v>0</v>
      </c>
    </row>
    <row r="438" spans="1:7">
      <c r="A438" t="s">
        <v>112</v>
      </c>
      <c r="B438" t="s">
        <v>69</v>
      </c>
      <c r="C438" t="s">
        <v>37</v>
      </c>
      <c r="D438">
        <v>644</v>
      </c>
      <c r="E438" t="b">
        <v>1</v>
      </c>
      <c r="F438" t="b">
        <v>1</v>
      </c>
      <c r="G438" t="b">
        <f t="shared" si="6"/>
        <v>1</v>
      </c>
    </row>
    <row r="439" spans="1:7">
      <c r="A439" t="s">
        <v>113</v>
      </c>
      <c r="B439" t="s">
        <v>69</v>
      </c>
      <c r="C439" t="s">
        <v>37</v>
      </c>
      <c r="D439">
        <v>328</v>
      </c>
      <c r="E439" t="b">
        <v>0</v>
      </c>
      <c r="F439" t="b">
        <v>1</v>
      </c>
      <c r="G439" t="b">
        <f t="shared" si="6"/>
        <v>0</v>
      </c>
    </row>
    <row r="440" spans="1:7">
      <c r="A440" t="s">
        <v>114</v>
      </c>
      <c r="B440" t="s">
        <v>70</v>
      </c>
      <c r="C440" t="s">
        <v>37</v>
      </c>
      <c r="D440">
        <v>800</v>
      </c>
      <c r="E440" t="b">
        <v>1</v>
      </c>
      <c r="F440" t="b">
        <v>0</v>
      </c>
      <c r="G440" t="b">
        <f t="shared" si="6"/>
        <v>0</v>
      </c>
    </row>
    <row r="441" spans="1:7">
      <c r="A441" t="s">
        <v>115</v>
      </c>
      <c r="B441" t="s">
        <v>70</v>
      </c>
      <c r="C441" t="s">
        <v>37</v>
      </c>
      <c r="D441">
        <v>428</v>
      </c>
      <c r="E441" t="b">
        <v>1</v>
      </c>
      <c r="F441" t="b">
        <v>1</v>
      </c>
      <c r="G441" t="b">
        <f t="shared" si="6"/>
        <v>1</v>
      </c>
    </row>
    <row r="442" spans="1:7">
      <c r="A442" t="s">
        <v>116</v>
      </c>
      <c r="B442" t="s">
        <v>71</v>
      </c>
      <c r="C442" t="s">
        <v>37</v>
      </c>
      <c r="D442">
        <v>743</v>
      </c>
      <c r="E442" t="b">
        <v>1</v>
      </c>
      <c r="F442" t="b">
        <v>0</v>
      </c>
      <c r="G442" t="b">
        <f t="shared" si="6"/>
        <v>0</v>
      </c>
    </row>
    <row r="443" spans="1:7">
      <c r="A443" t="s">
        <v>117</v>
      </c>
      <c r="B443" t="s">
        <v>71</v>
      </c>
      <c r="C443" t="s">
        <v>37</v>
      </c>
      <c r="D443">
        <v>500</v>
      </c>
      <c r="E443" t="b">
        <v>1</v>
      </c>
      <c r="F443" t="b">
        <v>1</v>
      </c>
      <c r="G443" t="b">
        <f t="shared" si="6"/>
        <v>1</v>
      </c>
    </row>
    <row r="444" spans="1:7">
      <c r="A444" t="s">
        <v>118</v>
      </c>
      <c r="B444" t="s">
        <v>72</v>
      </c>
      <c r="C444" t="s">
        <v>37</v>
      </c>
      <c r="D444">
        <v>583</v>
      </c>
      <c r="E444" t="b">
        <v>1</v>
      </c>
      <c r="F444" t="b">
        <v>1</v>
      </c>
      <c r="G444" t="b">
        <f t="shared" si="6"/>
        <v>1</v>
      </c>
    </row>
    <row r="445" spans="1:7">
      <c r="A445" t="s">
        <v>119</v>
      </c>
      <c r="B445" t="s">
        <v>72</v>
      </c>
      <c r="C445" t="s">
        <v>37</v>
      </c>
      <c r="D445">
        <v>730</v>
      </c>
      <c r="E445" t="b">
        <v>1</v>
      </c>
      <c r="F445" t="b">
        <v>0</v>
      </c>
      <c r="G445" t="b">
        <f t="shared" si="6"/>
        <v>0</v>
      </c>
    </row>
    <row r="446" spans="1:7">
      <c r="A446" t="s">
        <v>120</v>
      </c>
      <c r="B446" t="s">
        <v>73</v>
      </c>
      <c r="C446" t="s">
        <v>37</v>
      </c>
      <c r="D446">
        <v>675</v>
      </c>
      <c r="E446" t="b">
        <v>1</v>
      </c>
      <c r="F446" t="b">
        <v>1</v>
      </c>
      <c r="G446" t="b">
        <f t="shared" si="6"/>
        <v>1</v>
      </c>
    </row>
    <row r="447" spans="1:7">
      <c r="A447" t="s">
        <v>121</v>
      </c>
      <c r="B447" t="s">
        <v>73</v>
      </c>
      <c r="C447" t="s">
        <v>37</v>
      </c>
      <c r="D447">
        <v>858</v>
      </c>
      <c r="E447" t="b">
        <v>1</v>
      </c>
      <c r="F447" t="b">
        <v>0</v>
      </c>
      <c r="G447" t="b">
        <f t="shared" si="6"/>
        <v>0</v>
      </c>
    </row>
    <row r="448" spans="1:7">
      <c r="A448" t="s">
        <v>122</v>
      </c>
      <c r="B448" t="s">
        <v>74</v>
      </c>
      <c r="C448" t="s">
        <v>37</v>
      </c>
      <c r="D448">
        <v>885</v>
      </c>
      <c r="E448" t="b">
        <v>1</v>
      </c>
      <c r="F448" t="b">
        <v>0</v>
      </c>
      <c r="G448" t="b">
        <f t="shared" si="6"/>
        <v>0</v>
      </c>
    </row>
    <row r="449" spans="1:7">
      <c r="A449" t="s">
        <v>123</v>
      </c>
      <c r="B449" t="s">
        <v>74</v>
      </c>
      <c r="C449" t="s">
        <v>37</v>
      </c>
      <c r="D449">
        <v>712</v>
      </c>
      <c r="E449" t="b">
        <v>1</v>
      </c>
      <c r="F449" t="b">
        <v>0</v>
      </c>
      <c r="G449" t="b">
        <f t="shared" si="6"/>
        <v>0</v>
      </c>
    </row>
    <row r="450" spans="1:7">
      <c r="A450" t="s">
        <v>124</v>
      </c>
      <c r="B450" t="s">
        <v>75</v>
      </c>
      <c r="C450" t="s">
        <v>37</v>
      </c>
      <c r="D450">
        <v>552</v>
      </c>
      <c r="E450" t="b">
        <v>1</v>
      </c>
      <c r="F450" t="b">
        <v>1</v>
      </c>
      <c r="G450" t="b">
        <f t="shared" si="6"/>
        <v>1</v>
      </c>
    </row>
    <row r="451" spans="1:7">
      <c r="A451" t="s">
        <v>125</v>
      </c>
      <c r="B451" t="s">
        <v>75</v>
      </c>
      <c r="C451" t="s">
        <v>37</v>
      </c>
      <c r="D451">
        <v>663</v>
      </c>
      <c r="E451" t="b">
        <v>1</v>
      </c>
      <c r="F451" t="b">
        <v>1</v>
      </c>
      <c r="G451" t="b">
        <f t="shared" ref="G451:G514" si="7">AND(E451:F451)</f>
        <v>1</v>
      </c>
    </row>
    <row r="452" spans="1:7">
      <c r="A452" t="s">
        <v>76</v>
      </c>
      <c r="B452" t="s">
        <v>54</v>
      </c>
      <c r="C452" t="s">
        <v>39</v>
      </c>
      <c r="D452">
        <v>758</v>
      </c>
      <c r="E452" t="b">
        <v>1</v>
      </c>
      <c r="F452" t="b">
        <v>0</v>
      </c>
      <c r="G452" t="b">
        <f t="shared" si="7"/>
        <v>0</v>
      </c>
    </row>
    <row r="453" spans="1:7">
      <c r="A453" t="s">
        <v>77</v>
      </c>
      <c r="B453" t="s">
        <v>54</v>
      </c>
      <c r="C453" t="s">
        <v>39</v>
      </c>
      <c r="D453">
        <v>703</v>
      </c>
      <c r="E453" t="b">
        <v>1</v>
      </c>
      <c r="F453" t="b">
        <v>0</v>
      </c>
      <c r="G453" t="b">
        <f t="shared" si="7"/>
        <v>0</v>
      </c>
    </row>
    <row r="454" spans="1:7">
      <c r="A454" t="s">
        <v>78</v>
      </c>
      <c r="B454" t="s">
        <v>55</v>
      </c>
      <c r="C454" t="s">
        <v>39</v>
      </c>
      <c r="D454">
        <v>791</v>
      </c>
      <c r="E454" t="b">
        <v>1</v>
      </c>
      <c r="F454" t="b">
        <v>0</v>
      </c>
      <c r="G454" t="b">
        <f t="shared" si="7"/>
        <v>0</v>
      </c>
    </row>
    <row r="455" spans="1:7">
      <c r="A455" t="s">
        <v>79</v>
      </c>
      <c r="B455" t="s">
        <v>55</v>
      </c>
      <c r="C455" t="s">
        <v>39</v>
      </c>
      <c r="D455">
        <v>630</v>
      </c>
      <c r="E455" t="b">
        <v>1</v>
      </c>
      <c r="F455" t="b">
        <v>1</v>
      </c>
      <c r="G455" t="b">
        <f t="shared" si="7"/>
        <v>1</v>
      </c>
    </row>
    <row r="456" spans="1:7">
      <c r="A456" t="s">
        <v>80</v>
      </c>
      <c r="B456" t="s">
        <v>56</v>
      </c>
      <c r="C456" t="s">
        <v>39</v>
      </c>
      <c r="D456">
        <v>743</v>
      </c>
      <c r="E456" t="b">
        <v>1</v>
      </c>
      <c r="F456" t="b">
        <v>0</v>
      </c>
      <c r="G456" t="b">
        <f t="shared" si="7"/>
        <v>0</v>
      </c>
    </row>
    <row r="457" spans="1:7">
      <c r="A457" t="s">
        <v>81</v>
      </c>
      <c r="B457" t="s">
        <v>56</v>
      </c>
      <c r="C457" t="s">
        <v>39</v>
      </c>
      <c r="D457">
        <v>527</v>
      </c>
      <c r="E457" t="b">
        <v>1</v>
      </c>
      <c r="F457" t="b">
        <v>1</v>
      </c>
      <c r="G457" t="b">
        <f t="shared" si="7"/>
        <v>1</v>
      </c>
    </row>
    <row r="458" spans="1:7">
      <c r="A458" t="s">
        <v>82</v>
      </c>
      <c r="B458" t="s">
        <v>57</v>
      </c>
      <c r="C458" t="s">
        <v>39</v>
      </c>
      <c r="D458">
        <v>973</v>
      </c>
      <c r="E458" t="b">
        <v>1</v>
      </c>
      <c r="F458" t="b">
        <v>0</v>
      </c>
      <c r="G458" t="b">
        <f t="shared" si="7"/>
        <v>0</v>
      </c>
    </row>
    <row r="459" spans="1:7">
      <c r="A459" t="s">
        <v>83</v>
      </c>
      <c r="B459" t="s">
        <v>57</v>
      </c>
      <c r="C459" t="s">
        <v>39</v>
      </c>
      <c r="D459">
        <v>363</v>
      </c>
      <c r="E459" t="b">
        <v>0</v>
      </c>
      <c r="F459" t="b">
        <v>1</v>
      </c>
      <c r="G459" t="b">
        <f t="shared" si="7"/>
        <v>0</v>
      </c>
    </row>
    <row r="460" spans="1:7">
      <c r="A460" t="s">
        <v>84</v>
      </c>
      <c r="B460" t="s">
        <v>58</v>
      </c>
      <c r="C460" t="s">
        <v>39</v>
      </c>
      <c r="D460">
        <v>561</v>
      </c>
      <c r="E460" t="b">
        <v>1</v>
      </c>
      <c r="F460" t="b">
        <v>1</v>
      </c>
      <c r="G460" t="b">
        <f t="shared" si="7"/>
        <v>1</v>
      </c>
    </row>
    <row r="461" spans="1:7">
      <c r="A461" t="s">
        <v>85</v>
      </c>
      <c r="B461" t="s">
        <v>58</v>
      </c>
      <c r="C461" t="s">
        <v>39</v>
      </c>
      <c r="D461">
        <v>969</v>
      </c>
      <c r="E461" t="b">
        <v>1</v>
      </c>
      <c r="F461" t="b">
        <v>0</v>
      </c>
      <c r="G461" t="b">
        <f t="shared" si="7"/>
        <v>0</v>
      </c>
    </row>
    <row r="462" spans="1:7">
      <c r="A462" t="s">
        <v>86</v>
      </c>
      <c r="B462" t="s">
        <v>59</v>
      </c>
      <c r="C462" t="s">
        <v>39</v>
      </c>
      <c r="D462">
        <v>828</v>
      </c>
      <c r="E462" t="b">
        <v>1</v>
      </c>
      <c r="F462" t="b">
        <v>0</v>
      </c>
      <c r="G462" t="b">
        <f t="shared" si="7"/>
        <v>0</v>
      </c>
    </row>
    <row r="463" spans="1:7">
      <c r="A463" t="s">
        <v>87</v>
      </c>
      <c r="B463" t="s">
        <v>59</v>
      </c>
      <c r="C463" t="s">
        <v>39</v>
      </c>
      <c r="D463">
        <v>734</v>
      </c>
      <c r="E463" t="b">
        <v>1</v>
      </c>
      <c r="F463" t="b">
        <v>0</v>
      </c>
      <c r="G463" t="b">
        <f t="shared" si="7"/>
        <v>0</v>
      </c>
    </row>
    <row r="464" spans="1:7">
      <c r="A464" t="s">
        <v>88</v>
      </c>
      <c r="B464" t="s">
        <v>60</v>
      </c>
      <c r="C464" t="s">
        <v>39</v>
      </c>
      <c r="D464">
        <v>712</v>
      </c>
      <c r="E464" t="b">
        <v>1</v>
      </c>
      <c r="F464" t="b">
        <v>0</v>
      </c>
      <c r="G464" t="b">
        <f t="shared" si="7"/>
        <v>0</v>
      </c>
    </row>
    <row r="465" spans="1:7">
      <c r="A465" t="s">
        <v>89</v>
      </c>
      <c r="B465" t="s">
        <v>60</v>
      </c>
      <c r="C465" t="s">
        <v>39</v>
      </c>
      <c r="D465">
        <v>536</v>
      </c>
      <c r="E465" t="b">
        <v>1</v>
      </c>
      <c r="F465" t="b">
        <v>1</v>
      </c>
      <c r="G465" t="b">
        <f t="shared" si="7"/>
        <v>1</v>
      </c>
    </row>
    <row r="466" spans="1:7">
      <c r="A466" t="s">
        <v>90</v>
      </c>
      <c r="B466" t="s">
        <v>61</v>
      </c>
      <c r="C466" t="s">
        <v>39</v>
      </c>
      <c r="D466">
        <v>844</v>
      </c>
      <c r="E466" t="b">
        <v>1</v>
      </c>
      <c r="F466" t="b">
        <v>0</v>
      </c>
      <c r="G466" t="b">
        <f t="shared" si="7"/>
        <v>0</v>
      </c>
    </row>
    <row r="467" spans="1:7">
      <c r="A467" t="s">
        <v>91</v>
      </c>
      <c r="B467" t="s">
        <v>61</v>
      </c>
      <c r="C467" t="s">
        <v>39</v>
      </c>
      <c r="D467">
        <v>373</v>
      </c>
      <c r="E467" t="b">
        <v>0</v>
      </c>
      <c r="F467" t="b">
        <v>1</v>
      </c>
      <c r="G467" t="b">
        <f t="shared" si="7"/>
        <v>0</v>
      </c>
    </row>
    <row r="468" spans="1:7">
      <c r="A468" t="s">
        <v>92</v>
      </c>
      <c r="B468" t="s">
        <v>53</v>
      </c>
      <c r="C468" t="s">
        <v>39</v>
      </c>
      <c r="D468">
        <v>877</v>
      </c>
      <c r="E468" t="b">
        <v>1</v>
      </c>
      <c r="F468" t="b">
        <v>0</v>
      </c>
      <c r="G468" t="b">
        <f t="shared" si="7"/>
        <v>0</v>
      </c>
    </row>
    <row r="469" spans="1:7">
      <c r="A469" t="s">
        <v>93</v>
      </c>
      <c r="B469" t="s">
        <v>53</v>
      </c>
      <c r="C469" t="s">
        <v>39</v>
      </c>
      <c r="D469">
        <v>417</v>
      </c>
      <c r="E469" t="b">
        <v>1</v>
      </c>
      <c r="F469" t="b">
        <v>1</v>
      </c>
      <c r="G469" t="b">
        <f t="shared" si="7"/>
        <v>1</v>
      </c>
    </row>
    <row r="470" spans="1:7">
      <c r="A470" t="s">
        <v>94</v>
      </c>
      <c r="B470" t="s">
        <v>62</v>
      </c>
      <c r="C470" t="s">
        <v>39</v>
      </c>
      <c r="D470">
        <v>562</v>
      </c>
      <c r="E470" t="b">
        <v>1</v>
      </c>
      <c r="F470" t="b">
        <v>1</v>
      </c>
      <c r="G470" t="b">
        <f t="shared" si="7"/>
        <v>1</v>
      </c>
    </row>
    <row r="471" spans="1:7">
      <c r="A471" t="s">
        <v>95</v>
      </c>
      <c r="B471" t="s">
        <v>62</v>
      </c>
      <c r="C471" t="s">
        <v>39</v>
      </c>
      <c r="D471">
        <v>800</v>
      </c>
      <c r="E471" t="b">
        <v>1</v>
      </c>
      <c r="F471" t="b">
        <v>0</v>
      </c>
      <c r="G471" t="b">
        <f t="shared" si="7"/>
        <v>0</v>
      </c>
    </row>
    <row r="472" spans="1:7">
      <c r="A472" t="s">
        <v>96</v>
      </c>
      <c r="B472" t="s">
        <v>63</v>
      </c>
      <c r="C472" t="s">
        <v>39</v>
      </c>
      <c r="D472">
        <v>575</v>
      </c>
      <c r="E472" t="b">
        <v>1</v>
      </c>
      <c r="F472" t="b">
        <v>1</v>
      </c>
      <c r="G472" t="b">
        <f t="shared" si="7"/>
        <v>1</v>
      </c>
    </row>
    <row r="473" spans="1:7">
      <c r="A473" t="s">
        <v>97</v>
      </c>
      <c r="B473" t="s">
        <v>63</v>
      </c>
      <c r="C473" t="s">
        <v>39</v>
      </c>
      <c r="D473">
        <v>760</v>
      </c>
      <c r="E473" t="b">
        <v>1</v>
      </c>
      <c r="F473" t="b">
        <v>0</v>
      </c>
      <c r="G473" t="b">
        <f t="shared" si="7"/>
        <v>0</v>
      </c>
    </row>
    <row r="474" spans="1:7">
      <c r="A474" t="s">
        <v>98</v>
      </c>
      <c r="B474" t="s">
        <v>64</v>
      </c>
      <c r="C474" t="s">
        <v>39</v>
      </c>
      <c r="D474">
        <v>878</v>
      </c>
      <c r="E474" t="b">
        <v>1</v>
      </c>
      <c r="F474" t="b">
        <v>0</v>
      </c>
      <c r="G474" t="b">
        <f t="shared" si="7"/>
        <v>0</v>
      </c>
    </row>
    <row r="475" spans="1:7">
      <c r="A475" t="s">
        <v>99</v>
      </c>
      <c r="B475" t="s">
        <v>64</v>
      </c>
      <c r="C475" t="s">
        <v>39</v>
      </c>
      <c r="D475">
        <v>509</v>
      </c>
      <c r="E475" t="b">
        <v>1</v>
      </c>
      <c r="F475" t="b">
        <v>1</v>
      </c>
      <c r="G475" t="b">
        <f t="shared" si="7"/>
        <v>1</v>
      </c>
    </row>
    <row r="476" spans="1:7">
      <c r="A476" t="s">
        <v>100</v>
      </c>
      <c r="B476" t="s">
        <v>65</v>
      </c>
      <c r="C476" t="s">
        <v>39</v>
      </c>
      <c r="D476">
        <v>570</v>
      </c>
      <c r="E476" t="b">
        <v>1</v>
      </c>
      <c r="F476" t="b">
        <v>1</v>
      </c>
      <c r="G476" t="b">
        <f t="shared" si="7"/>
        <v>1</v>
      </c>
    </row>
    <row r="477" spans="1:7">
      <c r="A477" t="s">
        <v>101</v>
      </c>
      <c r="B477" t="s">
        <v>65</v>
      </c>
      <c r="C477" t="s">
        <v>39</v>
      </c>
      <c r="D477">
        <v>848</v>
      </c>
      <c r="E477" t="b">
        <v>1</v>
      </c>
      <c r="F477" t="b">
        <v>0</v>
      </c>
      <c r="G477" t="b">
        <f t="shared" si="7"/>
        <v>0</v>
      </c>
    </row>
    <row r="478" spans="1:7">
      <c r="A478" t="s">
        <v>102</v>
      </c>
      <c r="B478" t="s">
        <v>66</v>
      </c>
      <c r="C478" t="s">
        <v>39</v>
      </c>
      <c r="D478">
        <v>361</v>
      </c>
      <c r="E478" t="b">
        <v>0</v>
      </c>
      <c r="F478" t="b">
        <v>1</v>
      </c>
      <c r="G478" t="b">
        <f t="shared" si="7"/>
        <v>0</v>
      </c>
    </row>
    <row r="479" spans="1:7">
      <c r="A479" t="s">
        <v>103</v>
      </c>
      <c r="B479" t="s">
        <v>66</v>
      </c>
      <c r="C479" t="s">
        <v>39</v>
      </c>
      <c r="D479">
        <v>884</v>
      </c>
      <c r="E479" t="b">
        <v>1</v>
      </c>
      <c r="F479" t="b">
        <v>0</v>
      </c>
      <c r="G479" t="b">
        <f t="shared" si="7"/>
        <v>0</v>
      </c>
    </row>
    <row r="480" spans="1:7">
      <c r="A480" t="s">
        <v>104</v>
      </c>
      <c r="B480" t="s">
        <v>51</v>
      </c>
      <c r="C480" t="s">
        <v>39</v>
      </c>
      <c r="D480">
        <v>357</v>
      </c>
      <c r="E480" t="b">
        <v>0</v>
      </c>
      <c r="F480" t="b">
        <v>1</v>
      </c>
      <c r="G480" t="b">
        <f t="shared" si="7"/>
        <v>0</v>
      </c>
    </row>
    <row r="481" spans="1:7">
      <c r="A481" t="s">
        <v>105</v>
      </c>
      <c r="B481" t="s">
        <v>51</v>
      </c>
      <c r="C481" t="s">
        <v>39</v>
      </c>
      <c r="D481">
        <v>411</v>
      </c>
      <c r="E481" t="b">
        <v>1</v>
      </c>
      <c r="F481" t="b">
        <v>1</v>
      </c>
      <c r="G481" t="b">
        <f t="shared" si="7"/>
        <v>1</v>
      </c>
    </row>
    <row r="482" spans="1:7">
      <c r="A482" t="s">
        <v>106</v>
      </c>
      <c r="B482" t="s">
        <v>67</v>
      </c>
      <c r="C482" t="s">
        <v>39</v>
      </c>
      <c r="D482">
        <v>962</v>
      </c>
      <c r="E482" t="b">
        <v>1</v>
      </c>
      <c r="F482" t="b">
        <v>0</v>
      </c>
      <c r="G482" t="b">
        <f t="shared" si="7"/>
        <v>0</v>
      </c>
    </row>
    <row r="483" spans="1:7">
      <c r="A483" t="s">
        <v>107</v>
      </c>
      <c r="B483" t="s">
        <v>67</v>
      </c>
      <c r="C483" t="s">
        <v>39</v>
      </c>
      <c r="D483">
        <v>539</v>
      </c>
      <c r="E483" t="b">
        <v>1</v>
      </c>
      <c r="F483" t="b">
        <v>1</v>
      </c>
      <c r="G483" t="b">
        <f t="shared" si="7"/>
        <v>1</v>
      </c>
    </row>
    <row r="484" spans="1:7">
      <c r="A484" t="s">
        <v>108</v>
      </c>
      <c r="B484" t="s">
        <v>52</v>
      </c>
      <c r="C484" t="s">
        <v>39</v>
      </c>
      <c r="D484">
        <v>958</v>
      </c>
      <c r="E484" t="b">
        <v>1</v>
      </c>
      <c r="F484" t="b">
        <v>0</v>
      </c>
      <c r="G484" t="b">
        <f t="shared" si="7"/>
        <v>0</v>
      </c>
    </row>
    <row r="485" spans="1:7">
      <c r="A485" t="s">
        <v>109</v>
      </c>
      <c r="B485" t="s">
        <v>52</v>
      </c>
      <c r="C485" t="s">
        <v>39</v>
      </c>
      <c r="D485">
        <v>592</v>
      </c>
      <c r="E485" t="b">
        <v>1</v>
      </c>
      <c r="F485" t="b">
        <v>1</v>
      </c>
      <c r="G485" t="b">
        <f t="shared" si="7"/>
        <v>1</v>
      </c>
    </row>
    <row r="486" spans="1:7">
      <c r="A486" t="s">
        <v>110</v>
      </c>
      <c r="B486" t="s">
        <v>68</v>
      </c>
      <c r="C486" t="s">
        <v>39</v>
      </c>
      <c r="D486">
        <v>867</v>
      </c>
      <c r="E486" t="b">
        <v>1</v>
      </c>
      <c r="F486" t="b">
        <v>0</v>
      </c>
      <c r="G486" t="b">
        <f t="shared" si="7"/>
        <v>0</v>
      </c>
    </row>
    <row r="487" spans="1:7">
      <c r="A487" t="s">
        <v>111</v>
      </c>
      <c r="B487" t="s">
        <v>68</v>
      </c>
      <c r="C487" t="s">
        <v>39</v>
      </c>
      <c r="D487">
        <v>758</v>
      </c>
      <c r="E487" t="b">
        <v>1</v>
      </c>
      <c r="F487" t="b">
        <v>0</v>
      </c>
      <c r="G487" t="b">
        <f t="shared" si="7"/>
        <v>0</v>
      </c>
    </row>
    <row r="488" spans="1:7">
      <c r="A488" t="s">
        <v>112</v>
      </c>
      <c r="B488" t="s">
        <v>69</v>
      </c>
      <c r="C488" t="s">
        <v>39</v>
      </c>
      <c r="D488">
        <v>598</v>
      </c>
      <c r="E488" t="b">
        <v>1</v>
      </c>
      <c r="F488" t="b">
        <v>1</v>
      </c>
      <c r="G488" t="b">
        <f t="shared" si="7"/>
        <v>1</v>
      </c>
    </row>
    <row r="489" spans="1:7">
      <c r="A489" t="s">
        <v>113</v>
      </c>
      <c r="B489" t="s">
        <v>69</v>
      </c>
      <c r="C489" t="s">
        <v>39</v>
      </c>
      <c r="D489">
        <v>574</v>
      </c>
      <c r="E489" t="b">
        <v>1</v>
      </c>
      <c r="F489" t="b">
        <v>1</v>
      </c>
      <c r="G489" t="b">
        <f t="shared" si="7"/>
        <v>1</v>
      </c>
    </row>
    <row r="490" spans="1:7">
      <c r="A490" t="s">
        <v>114</v>
      </c>
      <c r="B490" t="s">
        <v>70</v>
      </c>
      <c r="C490" t="s">
        <v>39</v>
      </c>
      <c r="D490">
        <v>879</v>
      </c>
      <c r="E490" t="b">
        <v>1</v>
      </c>
      <c r="F490" t="b">
        <v>0</v>
      </c>
      <c r="G490" t="b">
        <f t="shared" si="7"/>
        <v>0</v>
      </c>
    </row>
    <row r="491" spans="1:7">
      <c r="A491" t="s">
        <v>115</v>
      </c>
      <c r="B491" t="s">
        <v>70</v>
      </c>
      <c r="C491" t="s">
        <v>39</v>
      </c>
      <c r="D491">
        <v>540</v>
      </c>
      <c r="E491" t="b">
        <v>1</v>
      </c>
      <c r="F491" t="b">
        <v>1</v>
      </c>
      <c r="G491" t="b">
        <f t="shared" si="7"/>
        <v>1</v>
      </c>
    </row>
    <row r="492" spans="1:7">
      <c r="A492" t="s">
        <v>116</v>
      </c>
      <c r="B492" t="s">
        <v>71</v>
      </c>
      <c r="C492" t="s">
        <v>39</v>
      </c>
      <c r="D492">
        <v>576</v>
      </c>
      <c r="E492" t="b">
        <v>1</v>
      </c>
      <c r="F492" t="b">
        <v>1</v>
      </c>
      <c r="G492" t="b">
        <f t="shared" si="7"/>
        <v>1</v>
      </c>
    </row>
    <row r="493" spans="1:7">
      <c r="A493" t="s">
        <v>117</v>
      </c>
      <c r="B493" t="s">
        <v>71</v>
      </c>
      <c r="C493" t="s">
        <v>39</v>
      </c>
      <c r="D493">
        <v>930</v>
      </c>
      <c r="E493" t="b">
        <v>1</v>
      </c>
      <c r="F493" t="b">
        <v>0</v>
      </c>
      <c r="G493" t="b">
        <f t="shared" si="7"/>
        <v>0</v>
      </c>
    </row>
    <row r="494" spans="1:7">
      <c r="A494" t="s">
        <v>118</v>
      </c>
      <c r="B494" t="s">
        <v>72</v>
      </c>
      <c r="C494" t="s">
        <v>39</v>
      </c>
      <c r="D494">
        <v>395</v>
      </c>
      <c r="E494" t="b">
        <v>0</v>
      </c>
      <c r="F494" t="b">
        <v>1</v>
      </c>
      <c r="G494" t="b">
        <f t="shared" si="7"/>
        <v>0</v>
      </c>
    </row>
    <row r="495" spans="1:7">
      <c r="A495" t="s">
        <v>119</v>
      </c>
      <c r="B495" t="s">
        <v>72</v>
      </c>
      <c r="C495" t="s">
        <v>39</v>
      </c>
      <c r="D495">
        <v>720</v>
      </c>
      <c r="E495" t="b">
        <v>1</v>
      </c>
      <c r="F495" t="b">
        <v>0</v>
      </c>
      <c r="G495" t="b">
        <f t="shared" si="7"/>
        <v>0</v>
      </c>
    </row>
    <row r="496" spans="1:7">
      <c r="A496" t="s">
        <v>120</v>
      </c>
      <c r="B496" t="s">
        <v>73</v>
      </c>
      <c r="C496" t="s">
        <v>39</v>
      </c>
      <c r="D496">
        <v>668</v>
      </c>
      <c r="E496" t="b">
        <v>1</v>
      </c>
      <c r="F496" t="b">
        <v>1</v>
      </c>
      <c r="G496" t="b">
        <f t="shared" si="7"/>
        <v>1</v>
      </c>
    </row>
    <row r="497" spans="1:7">
      <c r="A497" t="s">
        <v>121</v>
      </c>
      <c r="B497" t="s">
        <v>73</v>
      </c>
      <c r="C497" t="s">
        <v>39</v>
      </c>
      <c r="D497">
        <v>851</v>
      </c>
      <c r="E497" t="b">
        <v>1</v>
      </c>
      <c r="F497" t="b">
        <v>0</v>
      </c>
      <c r="G497" t="b">
        <f t="shared" si="7"/>
        <v>0</v>
      </c>
    </row>
    <row r="498" spans="1:7">
      <c r="A498" t="s">
        <v>122</v>
      </c>
      <c r="B498" t="s">
        <v>74</v>
      </c>
      <c r="C498" t="s">
        <v>39</v>
      </c>
      <c r="D498">
        <v>829</v>
      </c>
      <c r="E498" t="b">
        <v>1</v>
      </c>
      <c r="F498" t="b">
        <v>0</v>
      </c>
      <c r="G498" t="b">
        <f t="shared" si="7"/>
        <v>0</v>
      </c>
    </row>
    <row r="499" spans="1:7">
      <c r="A499" t="s">
        <v>123</v>
      </c>
      <c r="B499" t="s">
        <v>74</v>
      </c>
      <c r="C499" t="s">
        <v>39</v>
      </c>
      <c r="D499">
        <v>373</v>
      </c>
      <c r="E499" t="b">
        <v>0</v>
      </c>
      <c r="F499" t="b">
        <v>1</v>
      </c>
      <c r="G499" t="b">
        <f t="shared" si="7"/>
        <v>0</v>
      </c>
    </row>
    <row r="500" spans="1:7">
      <c r="A500" t="s">
        <v>124</v>
      </c>
      <c r="B500" t="s">
        <v>75</v>
      </c>
      <c r="C500" t="s">
        <v>39</v>
      </c>
      <c r="D500">
        <v>774</v>
      </c>
      <c r="E500" t="b">
        <v>1</v>
      </c>
      <c r="F500" t="b">
        <v>0</v>
      </c>
      <c r="G500" t="b">
        <f t="shared" si="7"/>
        <v>0</v>
      </c>
    </row>
    <row r="501" spans="1:7">
      <c r="A501" t="s">
        <v>125</v>
      </c>
      <c r="B501" t="s">
        <v>75</v>
      </c>
      <c r="C501" t="s">
        <v>39</v>
      </c>
      <c r="D501">
        <v>478</v>
      </c>
      <c r="E501" t="b">
        <v>1</v>
      </c>
      <c r="F501" t="b">
        <v>1</v>
      </c>
      <c r="G501" t="b">
        <f t="shared" si="7"/>
        <v>1</v>
      </c>
    </row>
    <row r="502" spans="1:7">
      <c r="A502" t="s">
        <v>76</v>
      </c>
      <c r="B502" t="s">
        <v>54</v>
      </c>
      <c r="C502" t="s">
        <v>40</v>
      </c>
      <c r="D502">
        <v>685</v>
      </c>
      <c r="E502" t="b">
        <v>1</v>
      </c>
      <c r="F502" t="b">
        <v>1</v>
      </c>
      <c r="G502" t="b">
        <f t="shared" si="7"/>
        <v>1</v>
      </c>
    </row>
    <row r="503" spans="1:7">
      <c r="A503" t="s">
        <v>77</v>
      </c>
      <c r="B503" t="s">
        <v>54</v>
      </c>
      <c r="C503" t="s">
        <v>40</v>
      </c>
      <c r="D503">
        <v>793</v>
      </c>
      <c r="E503" t="b">
        <v>1</v>
      </c>
      <c r="F503" t="b">
        <v>0</v>
      </c>
      <c r="G503" t="b">
        <f t="shared" si="7"/>
        <v>0</v>
      </c>
    </row>
    <row r="504" spans="1:7">
      <c r="A504" t="s">
        <v>78</v>
      </c>
      <c r="B504" t="s">
        <v>55</v>
      </c>
      <c r="C504" t="s">
        <v>40</v>
      </c>
      <c r="D504">
        <v>696</v>
      </c>
      <c r="E504" t="b">
        <v>1</v>
      </c>
      <c r="F504" t="b">
        <v>1</v>
      </c>
      <c r="G504" t="b">
        <f t="shared" si="7"/>
        <v>1</v>
      </c>
    </row>
    <row r="505" spans="1:7">
      <c r="A505" t="s">
        <v>79</v>
      </c>
      <c r="B505" t="s">
        <v>55</v>
      </c>
      <c r="C505" t="s">
        <v>40</v>
      </c>
      <c r="D505">
        <v>999</v>
      </c>
      <c r="E505" t="b">
        <v>1</v>
      </c>
      <c r="F505" t="b">
        <v>0</v>
      </c>
      <c r="G505" t="b">
        <f t="shared" si="7"/>
        <v>0</v>
      </c>
    </row>
    <row r="506" spans="1:7">
      <c r="A506" t="s">
        <v>80</v>
      </c>
      <c r="B506" t="s">
        <v>56</v>
      </c>
      <c r="C506" t="s">
        <v>40</v>
      </c>
      <c r="D506">
        <v>920</v>
      </c>
      <c r="E506" t="b">
        <v>1</v>
      </c>
      <c r="F506" t="b">
        <v>0</v>
      </c>
      <c r="G506" t="b">
        <f t="shared" si="7"/>
        <v>0</v>
      </c>
    </row>
    <row r="507" spans="1:7">
      <c r="A507" t="s">
        <v>81</v>
      </c>
      <c r="B507" t="s">
        <v>56</v>
      </c>
      <c r="C507" t="s">
        <v>40</v>
      </c>
      <c r="D507">
        <v>649</v>
      </c>
      <c r="E507" t="b">
        <v>1</v>
      </c>
      <c r="F507" t="b">
        <v>1</v>
      </c>
      <c r="G507" t="b">
        <f t="shared" si="7"/>
        <v>1</v>
      </c>
    </row>
    <row r="508" spans="1:7">
      <c r="A508" t="s">
        <v>82</v>
      </c>
      <c r="B508" t="s">
        <v>57</v>
      </c>
      <c r="C508" t="s">
        <v>40</v>
      </c>
      <c r="D508">
        <v>740</v>
      </c>
      <c r="E508" t="b">
        <v>1</v>
      </c>
      <c r="F508" t="b">
        <v>0</v>
      </c>
      <c r="G508" t="b">
        <f t="shared" si="7"/>
        <v>0</v>
      </c>
    </row>
    <row r="509" spans="1:7">
      <c r="A509" t="s">
        <v>83</v>
      </c>
      <c r="B509" t="s">
        <v>57</v>
      </c>
      <c r="C509" t="s">
        <v>40</v>
      </c>
      <c r="D509">
        <v>820</v>
      </c>
      <c r="E509" t="b">
        <v>1</v>
      </c>
      <c r="F509" t="b">
        <v>0</v>
      </c>
      <c r="G509" t="b">
        <f t="shared" si="7"/>
        <v>0</v>
      </c>
    </row>
    <row r="510" spans="1:7">
      <c r="A510" t="s">
        <v>84</v>
      </c>
      <c r="B510" t="s">
        <v>58</v>
      </c>
      <c r="C510" t="s">
        <v>40</v>
      </c>
      <c r="D510">
        <v>336</v>
      </c>
      <c r="E510" t="b">
        <v>0</v>
      </c>
      <c r="F510" t="b">
        <v>1</v>
      </c>
      <c r="G510" t="b">
        <f t="shared" si="7"/>
        <v>0</v>
      </c>
    </row>
    <row r="511" spans="1:7">
      <c r="A511" t="s">
        <v>85</v>
      </c>
      <c r="B511" t="s">
        <v>58</v>
      </c>
      <c r="C511" t="s">
        <v>40</v>
      </c>
      <c r="D511">
        <v>607</v>
      </c>
      <c r="E511" t="b">
        <v>1</v>
      </c>
      <c r="F511" t="b">
        <v>1</v>
      </c>
      <c r="G511" t="b">
        <f t="shared" si="7"/>
        <v>1</v>
      </c>
    </row>
    <row r="512" spans="1:7">
      <c r="A512" t="s">
        <v>86</v>
      </c>
      <c r="B512" t="s">
        <v>59</v>
      </c>
      <c r="C512" t="s">
        <v>40</v>
      </c>
      <c r="D512">
        <v>587</v>
      </c>
      <c r="E512" t="b">
        <v>1</v>
      </c>
      <c r="F512" t="b">
        <v>1</v>
      </c>
      <c r="G512" t="b">
        <f t="shared" si="7"/>
        <v>1</v>
      </c>
    </row>
    <row r="513" spans="1:7">
      <c r="A513" t="s">
        <v>87</v>
      </c>
      <c r="B513" t="s">
        <v>59</v>
      </c>
      <c r="C513" t="s">
        <v>40</v>
      </c>
      <c r="D513">
        <v>530</v>
      </c>
      <c r="E513" t="b">
        <v>1</v>
      </c>
      <c r="F513" t="b">
        <v>1</v>
      </c>
      <c r="G513" t="b">
        <f t="shared" si="7"/>
        <v>1</v>
      </c>
    </row>
    <row r="514" spans="1:7">
      <c r="A514" t="s">
        <v>88</v>
      </c>
      <c r="B514" t="s">
        <v>60</v>
      </c>
      <c r="C514" t="s">
        <v>40</v>
      </c>
      <c r="D514">
        <v>673</v>
      </c>
      <c r="E514" t="b">
        <v>1</v>
      </c>
      <c r="F514" t="b">
        <v>1</v>
      </c>
      <c r="G514" t="b">
        <f t="shared" si="7"/>
        <v>1</v>
      </c>
    </row>
    <row r="515" spans="1:7">
      <c r="A515" t="s">
        <v>89</v>
      </c>
      <c r="B515" t="s">
        <v>60</v>
      </c>
      <c r="C515" t="s">
        <v>40</v>
      </c>
      <c r="D515">
        <v>765</v>
      </c>
      <c r="E515" t="b">
        <v>1</v>
      </c>
      <c r="F515" t="b">
        <v>0</v>
      </c>
      <c r="G515" t="b">
        <f t="shared" ref="G515:G578" si="8">AND(E515:F515)</f>
        <v>0</v>
      </c>
    </row>
    <row r="516" spans="1:7">
      <c r="A516" t="s">
        <v>90</v>
      </c>
      <c r="B516" t="s">
        <v>61</v>
      </c>
      <c r="C516" t="s">
        <v>40</v>
      </c>
      <c r="D516">
        <v>457</v>
      </c>
      <c r="E516" t="b">
        <v>1</v>
      </c>
      <c r="F516" t="b">
        <v>1</v>
      </c>
      <c r="G516" t="b">
        <f t="shared" si="8"/>
        <v>1</v>
      </c>
    </row>
    <row r="517" spans="1:7">
      <c r="A517" t="s">
        <v>91</v>
      </c>
      <c r="B517" t="s">
        <v>61</v>
      </c>
      <c r="C517" t="s">
        <v>40</v>
      </c>
      <c r="D517">
        <v>644</v>
      </c>
      <c r="E517" t="b">
        <v>1</v>
      </c>
      <c r="F517" t="b">
        <v>1</v>
      </c>
      <c r="G517" t="b">
        <f t="shared" si="8"/>
        <v>1</v>
      </c>
    </row>
    <row r="518" spans="1:7">
      <c r="A518" t="s">
        <v>92</v>
      </c>
      <c r="B518" t="s">
        <v>53</v>
      </c>
      <c r="C518" t="s">
        <v>40</v>
      </c>
      <c r="D518">
        <v>951</v>
      </c>
      <c r="E518" t="b">
        <v>1</v>
      </c>
      <c r="F518" t="b">
        <v>0</v>
      </c>
      <c r="G518" t="b">
        <f t="shared" si="8"/>
        <v>0</v>
      </c>
    </row>
    <row r="519" spans="1:7">
      <c r="A519" t="s">
        <v>93</v>
      </c>
      <c r="B519" t="s">
        <v>53</v>
      </c>
      <c r="C519" t="s">
        <v>40</v>
      </c>
      <c r="D519">
        <v>518</v>
      </c>
      <c r="E519" t="b">
        <v>1</v>
      </c>
      <c r="F519" t="b">
        <v>1</v>
      </c>
      <c r="G519" t="b">
        <f t="shared" si="8"/>
        <v>1</v>
      </c>
    </row>
    <row r="520" spans="1:7">
      <c r="A520" t="s">
        <v>94</v>
      </c>
      <c r="B520" t="s">
        <v>62</v>
      </c>
      <c r="C520" t="s">
        <v>40</v>
      </c>
      <c r="D520">
        <v>980</v>
      </c>
      <c r="E520" t="b">
        <v>1</v>
      </c>
      <c r="F520" t="b">
        <v>0</v>
      </c>
      <c r="G520" t="b">
        <f t="shared" si="8"/>
        <v>0</v>
      </c>
    </row>
    <row r="521" spans="1:7">
      <c r="A521" t="s">
        <v>95</v>
      </c>
      <c r="B521" t="s">
        <v>62</v>
      </c>
      <c r="C521" t="s">
        <v>40</v>
      </c>
      <c r="D521">
        <v>301</v>
      </c>
      <c r="E521" t="b">
        <v>0</v>
      </c>
      <c r="F521" t="b">
        <v>1</v>
      </c>
      <c r="G521" t="b">
        <f t="shared" si="8"/>
        <v>0</v>
      </c>
    </row>
    <row r="522" spans="1:7">
      <c r="A522" t="s">
        <v>96</v>
      </c>
      <c r="B522" t="s">
        <v>63</v>
      </c>
      <c r="C522" t="s">
        <v>40</v>
      </c>
      <c r="D522">
        <v>955</v>
      </c>
      <c r="E522" t="b">
        <v>1</v>
      </c>
      <c r="F522" t="b">
        <v>0</v>
      </c>
      <c r="G522" t="b">
        <f t="shared" si="8"/>
        <v>0</v>
      </c>
    </row>
    <row r="523" spans="1:7">
      <c r="A523" t="s">
        <v>97</v>
      </c>
      <c r="B523" t="s">
        <v>63</v>
      </c>
      <c r="C523" t="s">
        <v>40</v>
      </c>
      <c r="D523">
        <v>613</v>
      </c>
      <c r="E523" t="b">
        <v>1</v>
      </c>
      <c r="F523" t="b">
        <v>1</v>
      </c>
      <c r="G523" t="b">
        <f t="shared" si="8"/>
        <v>1</v>
      </c>
    </row>
    <row r="524" spans="1:7">
      <c r="A524" t="s">
        <v>98</v>
      </c>
      <c r="B524" t="s">
        <v>64</v>
      </c>
      <c r="C524" t="s">
        <v>40</v>
      </c>
      <c r="D524">
        <v>530</v>
      </c>
      <c r="E524" t="b">
        <v>1</v>
      </c>
      <c r="F524" t="b">
        <v>1</v>
      </c>
      <c r="G524" t="b">
        <f t="shared" si="8"/>
        <v>1</v>
      </c>
    </row>
    <row r="525" spans="1:7">
      <c r="A525" t="s">
        <v>99</v>
      </c>
      <c r="B525" t="s">
        <v>64</v>
      </c>
      <c r="C525" t="s">
        <v>40</v>
      </c>
      <c r="D525">
        <v>969</v>
      </c>
      <c r="E525" t="b">
        <v>1</v>
      </c>
      <c r="F525" t="b">
        <v>0</v>
      </c>
      <c r="G525" t="b">
        <f t="shared" si="8"/>
        <v>0</v>
      </c>
    </row>
    <row r="526" spans="1:7">
      <c r="A526" t="s">
        <v>100</v>
      </c>
      <c r="B526" t="s">
        <v>65</v>
      </c>
      <c r="C526" t="s">
        <v>40</v>
      </c>
      <c r="D526">
        <v>987</v>
      </c>
      <c r="E526" t="b">
        <v>1</v>
      </c>
      <c r="F526" t="b">
        <v>0</v>
      </c>
      <c r="G526" t="b">
        <f t="shared" si="8"/>
        <v>0</v>
      </c>
    </row>
    <row r="527" spans="1:7">
      <c r="A527" t="s">
        <v>101</v>
      </c>
      <c r="B527" t="s">
        <v>65</v>
      </c>
      <c r="C527" t="s">
        <v>40</v>
      </c>
      <c r="D527">
        <v>361</v>
      </c>
      <c r="E527" t="b">
        <v>0</v>
      </c>
      <c r="F527" t="b">
        <v>1</v>
      </c>
      <c r="G527" t="b">
        <f t="shared" si="8"/>
        <v>0</v>
      </c>
    </row>
    <row r="528" spans="1:7">
      <c r="A528" t="s">
        <v>102</v>
      </c>
      <c r="B528" t="s">
        <v>66</v>
      </c>
      <c r="C528" t="s">
        <v>40</v>
      </c>
      <c r="D528">
        <v>485</v>
      </c>
      <c r="E528" t="b">
        <v>1</v>
      </c>
      <c r="F528" t="b">
        <v>1</v>
      </c>
      <c r="G528" t="b">
        <f t="shared" si="8"/>
        <v>1</v>
      </c>
    </row>
    <row r="529" spans="1:7">
      <c r="A529" t="s">
        <v>103</v>
      </c>
      <c r="B529" t="s">
        <v>66</v>
      </c>
      <c r="C529" t="s">
        <v>40</v>
      </c>
      <c r="D529">
        <v>918</v>
      </c>
      <c r="E529" t="b">
        <v>1</v>
      </c>
      <c r="F529" t="b">
        <v>0</v>
      </c>
      <c r="G529" t="b">
        <f t="shared" si="8"/>
        <v>0</v>
      </c>
    </row>
    <row r="530" spans="1:7">
      <c r="A530" t="s">
        <v>104</v>
      </c>
      <c r="B530" t="s">
        <v>51</v>
      </c>
      <c r="C530" t="s">
        <v>40</v>
      </c>
      <c r="D530">
        <v>763</v>
      </c>
      <c r="E530" t="b">
        <v>1</v>
      </c>
      <c r="F530" t="b">
        <v>0</v>
      </c>
      <c r="G530" t="b">
        <f t="shared" si="8"/>
        <v>0</v>
      </c>
    </row>
    <row r="531" spans="1:7">
      <c r="A531" t="s">
        <v>105</v>
      </c>
      <c r="B531" t="s">
        <v>51</v>
      </c>
      <c r="C531" t="s">
        <v>40</v>
      </c>
      <c r="D531">
        <v>665</v>
      </c>
      <c r="E531" t="b">
        <v>1</v>
      </c>
      <c r="F531" t="b">
        <v>1</v>
      </c>
      <c r="G531" t="b">
        <f t="shared" si="8"/>
        <v>1</v>
      </c>
    </row>
    <row r="532" spans="1:7">
      <c r="A532" t="s">
        <v>106</v>
      </c>
      <c r="B532" t="s">
        <v>67</v>
      </c>
      <c r="C532" t="s">
        <v>40</v>
      </c>
      <c r="D532">
        <v>343</v>
      </c>
      <c r="E532" t="b">
        <v>0</v>
      </c>
      <c r="F532" t="b">
        <v>1</v>
      </c>
      <c r="G532" t="b">
        <f t="shared" si="8"/>
        <v>0</v>
      </c>
    </row>
    <row r="533" spans="1:7">
      <c r="A533" t="s">
        <v>107</v>
      </c>
      <c r="B533" t="s">
        <v>67</v>
      </c>
      <c r="C533" t="s">
        <v>40</v>
      </c>
      <c r="D533">
        <v>827</v>
      </c>
      <c r="E533" t="b">
        <v>1</v>
      </c>
      <c r="F533" t="b">
        <v>0</v>
      </c>
      <c r="G533" t="b">
        <f t="shared" si="8"/>
        <v>0</v>
      </c>
    </row>
    <row r="534" spans="1:7">
      <c r="A534" t="s">
        <v>108</v>
      </c>
      <c r="B534" t="s">
        <v>52</v>
      </c>
      <c r="C534" t="s">
        <v>40</v>
      </c>
      <c r="D534">
        <v>965</v>
      </c>
      <c r="E534" t="b">
        <v>1</v>
      </c>
      <c r="F534" t="b">
        <v>0</v>
      </c>
      <c r="G534" t="b">
        <f t="shared" si="8"/>
        <v>0</v>
      </c>
    </row>
    <row r="535" spans="1:7">
      <c r="A535" t="s">
        <v>109</v>
      </c>
      <c r="B535" t="s">
        <v>52</v>
      </c>
      <c r="C535" t="s">
        <v>40</v>
      </c>
      <c r="D535">
        <v>773</v>
      </c>
      <c r="E535" t="b">
        <v>1</v>
      </c>
      <c r="F535" t="b">
        <v>0</v>
      </c>
      <c r="G535" t="b">
        <f t="shared" si="8"/>
        <v>0</v>
      </c>
    </row>
    <row r="536" spans="1:7">
      <c r="A536" t="s">
        <v>110</v>
      </c>
      <c r="B536" t="s">
        <v>68</v>
      </c>
      <c r="C536" t="s">
        <v>40</v>
      </c>
      <c r="D536">
        <v>854</v>
      </c>
      <c r="E536" t="b">
        <v>1</v>
      </c>
      <c r="F536" t="b">
        <v>0</v>
      </c>
      <c r="G536" t="b">
        <f t="shared" si="8"/>
        <v>0</v>
      </c>
    </row>
    <row r="537" spans="1:7">
      <c r="A537" t="s">
        <v>111</v>
      </c>
      <c r="B537" t="s">
        <v>68</v>
      </c>
      <c r="C537" t="s">
        <v>40</v>
      </c>
      <c r="D537">
        <v>408</v>
      </c>
      <c r="E537" t="b">
        <v>1</v>
      </c>
      <c r="F537" t="b">
        <v>1</v>
      </c>
      <c r="G537" t="b">
        <f t="shared" si="8"/>
        <v>1</v>
      </c>
    </row>
    <row r="538" spans="1:7">
      <c r="A538" t="s">
        <v>112</v>
      </c>
      <c r="B538" t="s">
        <v>69</v>
      </c>
      <c r="C538" t="s">
        <v>40</v>
      </c>
      <c r="D538">
        <v>846</v>
      </c>
      <c r="E538" t="b">
        <v>1</v>
      </c>
      <c r="F538" t="b">
        <v>0</v>
      </c>
      <c r="G538" t="b">
        <f t="shared" si="8"/>
        <v>0</v>
      </c>
    </row>
    <row r="539" spans="1:7">
      <c r="A539" t="s">
        <v>113</v>
      </c>
      <c r="B539" t="s">
        <v>69</v>
      </c>
      <c r="C539" t="s">
        <v>40</v>
      </c>
      <c r="D539">
        <v>911</v>
      </c>
      <c r="E539" t="b">
        <v>1</v>
      </c>
      <c r="F539" t="b">
        <v>0</v>
      </c>
      <c r="G539" t="b">
        <f t="shared" si="8"/>
        <v>0</v>
      </c>
    </row>
    <row r="540" spans="1:7">
      <c r="A540" t="s">
        <v>114</v>
      </c>
      <c r="B540" t="s">
        <v>70</v>
      </c>
      <c r="C540" t="s">
        <v>40</v>
      </c>
      <c r="D540">
        <v>733</v>
      </c>
      <c r="E540" t="b">
        <v>1</v>
      </c>
      <c r="F540" t="b">
        <v>0</v>
      </c>
      <c r="G540" t="b">
        <f t="shared" si="8"/>
        <v>0</v>
      </c>
    </row>
    <row r="541" spans="1:7">
      <c r="A541" t="s">
        <v>115</v>
      </c>
      <c r="B541" t="s">
        <v>70</v>
      </c>
      <c r="C541" t="s">
        <v>40</v>
      </c>
      <c r="D541">
        <v>305</v>
      </c>
      <c r="E541" t="b">
        <v>0</v>
      </c>
      <c r="F541" t="b">
        <v>1</v>
      </c>
      <c r="G541" t="b">
        <f t="shared" si="8"/>
        <v>0</v>
      </c>
    </row>
    <row r="542" spans="1:7">
      <c r="A542" t="s">
        <v>116</v>
      </c>
      <c r="B542" t="s">
        <v>71</v>
      </c>
      <c r="C542" t="s">
        <v>40</v>
      </c>
      <c r="D542">
        <v>515</v>
      </c>
      <c r="E542" t="b">
        <v>1</v>
      </c>
      <c r="F542" t="b">
        <v>1</v>
      </c>
      <c r="G542" t="b">
        <f t="shared" si="8"/>
        <v>1</v>
      </c>
    </row>
    <row r="543" spans="1:7">
      <c r="A543" t="s">
        <v>117</v>
      </c>
      <c r="B543" t="s">
        <v>71</v>
      </c>
      <c r="C543" t="s">
        <v>40</v>
      </c>
      <c r="D543">
        <v>742</v>
      </c>
      <c r="E543" t="b">
        <v>1</v>
      </c>
      <c r="F543" t="b">
        <v>0</v>
      </c>
      <c r="G543" t="b">
        <f t="shared" si="8"/>
        <v>0</v>
      </c>
    </row>
    <row r="544" spans="1:7">
      <c r="A544" t="s">
        <v>118</v>
      </c>
      <c r="B544" t="s">
        <v>72</v>
      </c>
      <c r="C544" t="s">
        <v>40</v>
      </c>
      <c r="D544">
        <v>962</v>
      </c>
      <c r="E544" t="b">
        <v>1</v>
      </c>
      <c r="F544" t="b">
        <v>0</v>
      </c>
      <c r="G544" t="b">
        <f t="shared" si="8"/>
        <v>0</v>
      </c>
    </row>
    <row r="545" spans="1:7">
      <c r="A545" t="s">
        <v>119</v>
      </c>
      <c r="B545" t="s">
        <v>72</v>
      </c>
      <c r="C545" t="s">
        <v>40</v>
      </c>
      <c r="D545">
        <v>504</v>
      </c>
      <c r="E545" t="b">
        <v>1</v>
      </c>
      <c r="F545" t="b">
        <v>1</v>
      </c>
      <c r="G545" t="b">
        <f t="shared" si="8"/>
        <v>1</v>
      </c>
    </row>
    <row r="546" spans="1:7">
      <c r="A546" t="s">
        <v>120</v>
      </c>
      <c r="B546" t="s">
        <v>73</v>
      </c>
      <c r="C546" t="s">
        <v>40</v>
      </c>
      <c r="D546">
        <v>628</v>
      </c>
      <c r="E546" t="b">
        <v>1</v>
      </c>
      <c r="F546" t="b">
        <v>1</v>
      </c>
      <c r="G546" t="b">
        <f t="shared" si="8"/>
        <v>1</v>
      </c>
    </row>
    <row r="547" spans="1:7">
      <c r="A547" t="s">
        <v>121</v>
      </c>
      <c r="B547" t="s">
        <v>73</v>
      </c>
      <c r="C547" t="s">
        <v>40</v>
      </c>
      <c r="D547">
        <v>437</v>
      </c>
      <c r="E547" t="b">
        <v>1</v>
      </c>
      <c r="F547" t="b">
        <v>1</v>
      </c>
      <c r="G547" t="b">
        <f t="shared" si="8"/>
        <v>1</v>
      </c>
    </row>
    <row r="548" spans="1:7">
      <c r="A548" t="s">
        <v>122</v>
      </c>
      <c r="B548" t="s">
        <v>74</v>
      </c>
      <c r="C548" t="s">
        <v>40</v>
      </c>
      <c r="D548">
        <v>324</v>
      </c>
      <c r="E548" t="b">
        <v>0</v>
      </c>
      <c r="F548" t="b">
        <v>1</v>
      </c>
      <c r="G548" t="b">
        <f t="shared" si="8"/>
        <v>0</v>
      </c>
    </row>
    <row r="549" spans="1:7">
      <c r="A549" t="s">
        <v>123</v>
      </c>
      <c r="B549" t="s">
        <v>74</v>
      </c>
      <c r="C549" t="s">
        <v>40</v>
      </c>
      <c r="D549">
        <v>852</v>
      </c>
      <c r="E549" t="b">
        <v>1</v>
      </c>
      <c r="F549" t="b">
        <v>0</v>
      </c>
      <c r="G549" t="b">
        <f t="shared" si="8"/>
        <v>0</v>
      </c>
    </row>
    <row r="550" spans="1:7">
      <c r="A550" t="s">
        <v>124</v>
      </c>
      <c r="B550" t="s">
        <v>75</v>
      </c>
      <c r="C550" t="s">
        <v>40</v>
      </c>
      <c r="D550">
        <v>370</v>
      </c>
      <c r="E550" t="b">
        <v>0</v>
      </c>
      <c r="F550" t="b">
        <v>1</v>
      </c>
      <c r="G550" t="b">
        <f t="shared" si="8"/>
        <v>0</v>
      </c>
    </row>
    <row r="551" spans="1:7">
      <c r="A551" t="s">
        <v>125</v>
      </c>
      <c r="B551" t="s">
        <v>75</v>
      </c>
      <c r="C551" t="s">
        <v>40</v>
      </c>
      <c r="D551">
        <v>735</v>
      </c>
      <c r="E551" t="b">
        <v>1</v>
      </c>
      <c r="F551" t="b">
        <v>0</v>
      </c>
      <c r="G551" t="b">
        <f t="shared" si="8"/>
        <v>0</v>
      </c>
    </row>
    <row r="552" spans="1:7">
      <c r="A552" t="s">
        <v>76</v>
      </c>
      <c r="B552" t="s">
        <v>54</v>
      </c>
      <c r="C552" t="s">
        <v>41</v>
      </c>
      <c r="D552">
        <v>847</v>
      </c>
      <c r="E552" t="b">
        <v>1</v>
      </c>
      <c r="F552" t="b">
        <v>0</v>
      </c>
      <c r="G552" t="b">
        <f t="shared" si="8"/>
        <v>0</v>
      </c>
    </row>
    <row r="553" spans="1:7">
      <c r="A553" t="s">
        <v>77</v>
      </c>
      <c r="B553" t="s">
        <v>54</v>
      </c>
      <c r="C553" t="s">
        <v>41</v>
      </c>
      <c r="D553">
        <v>480</v>
      </c>
      <c r="E553" t="b">
        <v>1</v>
      </c>
      <c r="F553" t="b">
        <v>1</v>
      </c>
      <c r="G553" t="b">
        <f t="shared" si="8"/>
        <v>1</v>
      </c>
    </row>
    <row r="554" spans="1:7">
      <c r="A554" t="s">
        <v>78</v>
      </c>
      <c r="B554" t="s">
        <v>55</v>
      </c>
      <c r="C554" t="s">
        <v>41</v>
      </c>
      <c r="D554">
        <v>787</v>
      </c>
      <c r="E554" t="b">
        <v>1</v>
      </c>
      <c r="F554" t="b">
        <v>0</v>
      </c>
      <c r="G554" t="b">
        <f t="shared" si="8"/>
        <v>0</v>
      </c>
    </row>
    <row r="555" spans="1:7">
      <c r="A555" t="s">
        <v>79</v>
      </c>
      <c r="B555" t="s">
        <v>55</v>
      </c>
      <c r="C555" t="s">
        <v>41</v>
      </c>
      <c r="D555">
        <v>733</v>
      </c>
      <c r="E555" t="b">
        <v>1</v>
      </c>
      <c r="F555" t="b">
        <v>0</v>
      </c>
      <c r="G555" t="b">
        <f t="shared" si="8"/>
        <v>0</v>
      </c>
    </row>
    <row r="556" spans="1:7">
      <c r="A556" t="s">
        <v>80</v>
      </c>
      <c r="B556" t="s">
        <v>56</v>
      </c>
      <c r="C556" t="s">
        <v>41</v>
      </c>
      <c r="D556">
        <v>761</v>
      </c>
      <c r="E556" t="b">
        <v>1</v>
      </c>
      <c r="F556" t="b">
        <v>0</v>
      </c>
      <c r="G556" t="b">
        <f t="shared" si="8"/>
        <v>0</v>
      </c>
    </row>
    <row r="557" spans="1:7">
      <c r="A557" t="s">
        <v>81</v>
      </c>
      <c r="B557" t="s">
        <v>56</v>
      </c>
      <c r="C557" t="s">
        <v>41</v>
      </c>
      <c r="D557">
        <v>919</v>
      </c>
      <c r="E557" t="b">
        <v>1</v>
      </c>
      <c r="F557" t="b">
        <v>0</v>
      </c>
      <c r="G557" t="b">
        <f t="shared" si="8"/>
        <v>0</v>
      </c>
    </row>
    <row r="558" spans="1:7">
      <c r="A558" t="s">
        <v>82</v>
      </c>
      <c r="B558" t="s">
        <v>57</v>
      </c>
      <c r="C558" t="s">
        <v>41</v>
      </c>
      <c r="D558">
        <v>803</v>
      </c>
      <c r="E558" t="b">
        <v>1</v>
      </c>
      <c r="F558" t="b">
        <v>0</v>
      </c>
      <c r="G558" t="b">
        <f t="shared" si="8"/>
        <v>0</v>
      </c>
    </row>
    <row r="559" spans="1:7">
      <c r="A559" t="s">
        <v>83</v>
      </c>
      <c r="B559" t="s">
        <v>57</v>
      </c>
      <c r="C559" t="s">
        <v>41</v>
      </c>
      <c r="D559">
        <v>969</v>
      </c>
      <c r="E559" t="b">
        <v>1</v>
      </c>
      <c r="F559" t="b">
        <v>0</v>
      </c>
      <c r="G559" t="b">
        <f t="shared" si="8"/>
        <v>0</v>
      </c>
    </row>
    <row r="560" spans="1:7">
      <c r="A560" t="s">
        <v>84</v>
      </c>
      <c r="B560" t="s">
        <v>58</v>
      </c>
      <c r="C560" t="s">
        <v>41</v>
      </c>
      <c r="D560">
        <v>573</v>
      </c>
      <c r="E560" t="b">
        <v>1</v>
      </c>
      <c r="F560" t="b">
        <v>1</v>
      </c>
      <c r="G560" t="b">
        <f t="shared" si="8"/>
        <v>1</v>
      </c>
    </row>
    <row r="561" spans="1:7">
      <c r="A561" t="s">
        <v>85</v>
      </c>
      <c r="B561" t="s">
        <v>58</v>
      </c>
      <c r="C561" t="s">
        <v>41</v>
      </c>
      <c r="D561">
        <v>722</v>
      </c>
      <c r="E561" t="b">
        <v>1</v>
      </c>
      <c r="F561" t="b">
        <v>0</v>
      </c>
      <c r="G561" t="b">
        <f t="shared" si="8"/>
        <v>0</v>
      </c>
    </row>
    <row r="562" spans="1:7">
      <c r="A562" t="s">
        <v>86</v>
      </c>
      <c r="B562" t="s">
        <v>59</v>
      </c>
      <c r="C562" t="s">
        <v>41</v>
      </c>
      <c r="D562">
        <v>739</v>
      </c>
      <c r="E562" t="b">
        <v>1</v>
      </c>
      <c r="F562" t="b">
        <v>0</v>
      </c>
      <c r="G562" t="b">
        <f t="shared" si="8"/>
        <v>0</v>
      </c>
    </row>
    <row r="563" spans="1:7">
      <c r="A563" t="s">
        <v>87</v>
      </c>
      <c r="B563" t="s">
        <v>59</v>
      </c>
      <c r="C563" t="s">
        <v>41</v>
      </c>
      <c r="D563">
        <v>418</v>
      </c>
      <c r="E563" t="b">
        <v>1</v>
      </c>
      <c r="F563" t="b">
        <v>1</v>
      </c>
      <c r="G563" t="b">
        <f t="shared" si="8"/>
        <v>1</v>
      </c>
    </row>
    <row r="564" spans="1:7">
      <c r="A564" t="s">
        <v>88</v>
      </c>
      <c r="B564" t="s">
        <v>60</v>
      </c>
      <c r="C564" t="s">
        <v>41</v>
      </c>
      <c r="D564">
        <v>933</v>
      </c>
      <c r="E564" t="b">
        <v>1</v>
      </c>
      <c r="F564" t="b">
        <v>0</v>
      </c>
      <c r="G564" t="b">
        <f t="shared" si="8"/>
        <v>0</v>
      </c>
    </row>
    <row r="565" spans="1:7">
      <c r="A565" t="s">
        <v>89</v>
      </c>
      <c r="B565" t="s">
        <v>60</v>
      </c>
      <c r="C565" t="s">
        <v>41</v>
      </c>
      <c r="D565">
        <v>716</v>
      </c>
      <c r="E565" t="b">
        <v>1</v>
      </c>
      <c r="F565" t="b">
        <v>0</v>
      </c>
      <c r="G565" t="b">
        <f t="shared" si="8"/>
        <v>0</v>
      </c>
    </row>
    <row r="566" spans="1:7">
      <c r="A566" t="s">
        <v>90</v>
      </c>
      <c r="B566" t="s">
        <v>61</v>
      </c>
      <c r="C566" t="s">
        <v>41</v>
      </c>
      <c r="D566">
        <v>574</v>
      </c>
      <c r="E566" t="b">
        <v>1</v>
      </c>
      <c r="F566" t="b">
        <v>1</v>
      </c>
      <c r="G566" t="b">
        <f t="shared" si="8"/>
        <v>1</v>
      </c>
    </row>
    <row r="567" spans="1:7">
      <c r="A567" t="s">
        <v>91</v>
      </c>
      <c r="B567" t="s">
        <v>61</v>
      </c>
      <c r="C567" t="s">
        <v>41</v>
      </c>
      <c r="D567">
        <v>726</v>
      </c>
      <c r="E567" t="b">
        <v>1</v>
      </c>
      <c r="F567" t="b">
        <v>0</v>
      </c>
      <c r="G567" t="b">
        <f t="shared" si="8"/>
        <v>0</v>
      </c>
    </row>
    <row r="568" spans="1:7">
      <c r="A568" t="s">
        <v>92</v>
      </c>
      <c r="B568" t="s">
        <v>53</v>
      </c>
      <c r="C568" t="s">
        <v>41</v>
      </c>
      <c r="D568">
        <v>884</v>
      </c>
      <c r="E568" t="b">
        <v>1</v>
      </c>
      <c r="F568" t="b">
        <v>0</v>
      </c>
      <c r="G568" t="b">
        <f t="shared" si="8"/>
        <v>0</v>
      </c>
    </row>
    <row r="569" spans="1:7">
      <c r="A569" t="s">
        <v>93</v>
      </c>
      <c r="B569" t="s">
        <v>53</v>
      </c>
      <c r="C569" t="s">
        <v>41</v>
      </c>
      <c r="D569">
        <v>858</v>
      </c>
      <c r="E569" t="b">
        <v>1</v>
      </c>
      <c r="F569" t="b">
        <v>0</v>
      </c>
      <c r="G569" t="b">
        <f t="shared" si="8"/>
        <v>0</v>
      </c>
    </row>
    <row r="570" spans="1:7">
      <c r="A570" t="s">
        <v>94</v>
      </c>
      <c r="B570" t="s">
        <v>62</v>
      </c>
      <c r="C570" t="s">
        <v>41</v>
      </c>
      <c r="D570">
        <v>500</v>
      </c>
      <c r="E570" t="b">
        <v>1</v>
      </c>
      <c r="F570" t="b">
        <v>1</v>
      </c>
      <c r="G570" t="b">
        <f t="shared" si="8"/>
        <v>1</v>
      </c>
    </row>
    <row r="571" spans="1:7">
      <c r="A571" t="s">
        <v>95</v>
      </c>
      <c r="B571" t="s">
        <v>62</v>
      </c>
      <c r="C571" t="s">
        <v>41</v>
      </c>
      <c r="D571">
        <v>921</v>
      </c>
      <c r="E571" t="b">
        <v>1</v>
      </c>
      <c r="F571" t="b">
        <v>0</v>
      </c>
      <c r="G571" t="b">
        <f t="shared" si="8"/>
        <v>0</v>
      </c>
    </row>
    <row r="572" spans="1:7">
      <c r="A572" t="s">
        <v>96</v>
      </c>
      <c r="B572" t="s">
        <v>63</v>
      </c>
      <c r="C572" t="s">
        <v>41</v>
      </c>
      <c r="D572">
        <v>718</v>
      </c>
      <c r="E572" t="b">
        <v>1</v>
      </c>
      <c r="F572" t="b">
        <v>0</v>
      </c>
      <c r="G572" t="b">
        <f t="shared" si="8"/>
        <v>0</v>
      </c>
    </row>
    <row r="573" spans="1:7">
      <c r="A573" t="s">
        <v>97</v>
      </c>
      <c r="B573" t="s">
        <v>63</v>
      </c>
      <c r="C573" t="s">
        <v>41</v>
      </c>
      <c r="D573">
        <v>957</v>
      </c>
      <c r="E573" t="b">
        <v>1</v>
      </c>
      <c r="F573" t="b">
        <v>0</v>
      </c>
      <c r="G573" t="b">
        <f t="shared" si="8"/>
        <v>0</v>
      </c>
    </row>
    <row r="574" spans="1:7">
      <c r="A574" t="s">
        <v>98</v>
      </c>
      <c r="B574" t="s">
        <v>64</v>
      </c>
      <c r="C574" t="s">
        <v>41</v>
      </c>
      <c r="D574">
        <v>748</v>
      </c>
      <c r="E574" t="b">
        <v>1</v>
      </c>
      <c r="F574" t="b">
        <v>0</v>
      </c>
      <c r="G574" t="b">
        <f t="shared" si="8"/>
        <v>0</v>
      </c>
    </row>
    <row r="575" spans="1:7">
      <c r="A575" t="s">
        <v>99</v>
      </c>
      <c r="B575" t="s">
        <v>64</v>
      </c>
      <c r="C575" t="s">
        <v>41</v>
      </c>
      <c r="D575">
        <v>328</v>
      </c>
      <c r="E575" t="b">
        <v>0</v>
      </c>
      <c r="F575" t="b">
        <v>1</v>
      </c>
      <c r="G575" t="b">
        <f t="shared" si="8"/>
        <v>0</v>
      </c>
    </row>
    <row r="576" spans="1:7">
      <c r="A576" t="s">
        <v>100</v>
      </c>
      <c r="B576" t="s">
        <v>65</v>
      </c>
      <c r="C576" t="s">
        <v>41</v>
      </c>
      <c r="D576">
        <v>850</v>
      </c>
      <c r="E576" t="b">
        <v>1</v>
      </c>
      <c r="F576" t="b">
        <v>0</v>
      </c>
      <c r="G576" t="b">
        <f t="shared" si="8"/>
        <v>0</v>
      </c>
    </row>
    <row r="577" spans="1:7">
      <c r="A577" t="s">
        <v>101</v>
      </c>
      <c r="B577" t="s">
        <v>65</v>
      </c>
      <c r="C577" t="s">
        <v>41</v>
      </c>
      <c r="D577">
        <v>976</v>
      </c>
      <c r="E577" t="b">
        <v>1</v>
      </c>
      <c r="F577" t="b">
        <v>0</v>
      </c>
      <c r="G577" t="b">
        <f t="shared" si="8"/>
        <v>0</v>
      </c>
    </row>
    <row r="578" spans="1:7">
      <c r="A578" t="s">
        <v>102</v>
      </c>
      <c r="B578" t="s">
        <v>66</v>
      </c>
      <c r="C578" t="s">
        <v>41</v>
      </c>
      <c r="D578">
        <v>537</v>
      </c>
      <c r="E578" t="b">
        <v>1</v>
      </c>
      <c r="F578" t="b">
        <v>1</v>
      </c>
      <c r="G578" t="b">
        <f t="shared" si="8"/>
        <v>1</v>
      </c>
    </row>
    <row r="579" spans="1:7">
      <c r="A579" t="s">
        <v>103</v>
      </c>
      <c r="B579" t="s">
        <v>66</v>
      </c>
      <c r="C579" t="s">
        <v>41</v>
      </c>
      <c r="D579">
        <v>534</v>
      </c>
      <c r="E579" t="b">
        <v>1</v>
      </c>
      <c r="F579" t="b">
        <v>1</v>
      </c>
      <c r="G579" t="b">
        <f t="shared" ref="G579:G601" si="9">AND(E579:F579)</f>
        <v>1</v>
      </c>
    </row>
    <row r="580" spans="1:7">
      <c r="A580" t="s">
        <v>104</v>
      </c>
      <c r="B580" t="s">
        <v>51</v>
      </c>
      <c r="C580" t="s">
        <v>41</v>
      </c>
      <c r="D580">
        <v>730</v>
      </c>
      <c r="E580" t="b">
        <v>1</v>
      </c>
      <c r="F580" t="b">
        <v>0</v>
      </c>
      <c r="G580" t="b">
        <f t="shared" si="9"/>
        <v>0</v>
      </c>
    </row>
    <row r="581" spans="1:7">
      <c r="A581" t="s">
        <v>105</v>
      </c>
      <c r="B581" t="s">
        <v>51</v>
      </c>
      <c r="C581" t="s">
        <v>41</v>
      </c>
      <c r="D581">
        <v>906</v>
      </c>
      <c r="E581" t="b">
        <v>1</v>
      </c>
      <c r="F581" t="b">
        <v>0</v>
      </c>
      <c r="G581" t="b">
        <f t="shared" si="9"/>
        <v>0</v>
      </c>
    </row>
    <row r="582" spans="1:7">
      <c r="A582" t="s">
        <v>106</v>
      </c>
      <c r="B582" t="s">
        <v>67</v>
      </c>
      <c r="C582" t="s">
        <v>41</v>
      </c>
      <c r="D582">
        <v>561</v>
      </c>
      <c r="E582" t="b">
        <v>1</v>
      </c>
      <c r="F582" t="b">
        <v>1</v>
      </c>
      <c r="G582" t="b">
        <f t="shared" si="9"/>
        <v>1</v>
      </c>
    </row>
    <row r="583" spans="1:7">
      <c r="A583" t="s">
        <v>107</v>
      </c>
      <c r="B583" t="s">
        <v>67</v>
      </c>
      <c r="C583" t="s">
        <v>41</v>
      </c>
      <c r="D583">
        <v>685</v>
      </c>
      <c r="E583" t="b">
        <v>1</v>
      </c>
      <c r="F583" t="b">
        <v>1</v>
      </c>
      <c r="G583" t="b">
        <f t="shared" si="9"/>
        <v>1</v>
      </c>
    </row>
    <row r="584" spans="1:7">
      <c r="A584" t="s">
        <v>108</v>
      </c>
      <c r="B584" t="s">
        <v>52</v>
      </c>
      <c r="C584" t="s">
        <v>41</v>
      </c>
      <c r="D584">
        <v>916</v>
      </c>
      <c r="E584" t="b">
        <v>1</v>
      </c>
      <c r="F584" t="b">
        <v>0</v>
      </c>
      <c r="G584" t="b">
        <f t="shared" si="9"/>
        <v>0</v>
      </c>
    </row>
    <row r="585" spans="1:7">
      <c r="A585" t="s">
        <v>109</v>
      </c>
      <c r="B585" t="s">
        <v>52</v>
      </c>
      <c r="C585" t="s">
        <v>41</v>
      </c>
      <c r="D585">
        <v>945</v>
      </c>
      <c r="E585" t="b">
        <v>1</v>
      </c>
      <c r="F585" t="b">
        <v>0</v>
      </c>
      <c r="G585" t="b">
        <f t="shared" si="9"/>
        <v>0</v>
      </c>
    </row>
    <row r="586" spans="1:7">
      <c r="A586" t="s">
        <v>110</v>
      </c>
      <c r="B586" t="s">
        <v>68</v>
      </c>
      <c r="C586" t="s">
        <v>41</v>
      </c>
      <c r="D586">
        <v>487</v>
      </c>
      <c r="E586" t="b">
        <v>1</v>
      </c>
      <c r="F586" t="b">
        <v>1</v>
      </c>
      <c r="G586" t="b">
        <f t="shared" si="9"/>
        <v>1</v>
      </c>
    </row>
    <row r="587" spans="1:7">
      <c r="A587" t="s">
        <v>111</v>
      </c>
      <c r="B587" t="s">
        <v>68</v>
      </c>
      <c r="C587" t="s">
        <v>41</v>
      </c>
      <c r="D587">
        <v>851</v>
      </c>
      <c r="E587" t="b">
        <v>1</v>
      </c>
      <c r="F587" t="b">
        <v>0</v>
      </c>
      <c r="G587" t="b">
        <f t="shared" si="9"/>
        <v>0</v>
      </c>
    </row>
    <row r="588" spans="1:7">
      <c r="A588" t="s">
        <v>112</v>
      </c>
      <c r="B588" t="s">
        <v>69</v>
      </c>
      <c r="C588" t="s">
        <v>41</v>
      </c>
      <c r="D588">
        <v>817</v>
      </c>
      <c r="E588" t="b">
        <v>1</v>
      </c>
      <c r="F588" t="b">
        <v>0</v>
      </c>
      <c r="G588" t="b">
        <f t="shared" si="9"/>
        <v>0</v>
      </c>
    </row>
    <row r="589" spans="1:7">
      <c r="A589" t="s">
        <v>113</v>
      </c>
      <c r="B589" t="s">
        <v>69</v>
      </c>
      <c r="C589" t="s">
        <v>41</v>
      </c>
      <c r="D589">
        <v>414</v>
      </c>
      <c r="E589" t="b">
        <v>1</v>
      </c>
      <c r="F589" t="b">
        <v>1</v>
      </c>
      <c r="G589" t="b">
        <f t="shared" si="9"/>
        <v>1</v>
      </c>
    </row>
    <row r="590" spans="1:7">
      <c r="A590" t="s">
        <v>114</v>
      </c>
      <c r="B590" t="s">
        <v>70</v>
      </c>
      <c r="C590" t="s">
        <v>41</v>
      </c>
      <c r="D590">
        <v>392</v>
      </c>
      <c r="E590" t="b">
        <v>0</v>
      </c>
      <c r="F590" t="b">
        <v>1</v>
      </c>
      <c r="G590" t="b">
        <f t="shared" si="9"/>
        <v>0</v>
      </c>
    </row>
    <row r="591" spans="1:7">
      <c r="A591" t="s">
        <v>115</v>
      </c>
      <c r="B591" t="s">
        <v>70</v>
      </c>
      <c r="C591" t="s">
        <v>41</v>
      </c>
      <c r="D591">
        <v>664</v>
      </c>
      <c r="E591" t="b">
        <v>1</v>
      </c>
      <c r="F591" t="b">
        <v>1</v>
      </c>
      <c r="G591" t="b">
        <f t="shared" si="9"/>
        <v>1</v>
      </c>
    </row>
    <row r="592" spans="1:7">
      <c r="A592" t="s">
        <v>116</v>
      </c>
      <c r="B592" t="s">
        <v>71</v>
      </c>
      <c r="C592" t="s">
        <v>41</v>
      </c>
      <c r="D592">
        <v>832</v>
      </c>
      <c r="E592" t="b">
        <v>1</v>
      </c>
      <c r="F592" t="b">
        <v>0</v>
      </c>
      <c r="G592" t="b">
        <f t="shared" si="9"/>
        <v>0</v>
      </c>
    </row>
    <row r="593" spans="1:7">
      <c r="A593" t="s">
        <v>117</v>
      </c>
      <c r="B593" t="s">
        <v>71</v>
      </c>
      <c r="C593" t="s">
        <v>41</v>
      </c>
      <c r="D593">
        <v>653</v>
      </c>
      <c r="E593" t="b">
        <v>1</v>
      </c>
      <c r="F593" t="b">
        <v>1</v>
      </c>
      <c r="G593" t="b">
        <f t="shared" si="9"/>
        <v>1</v>
      </c>
    </row>
    <row r="594" spans="1:7">
      <c r="A594" t="s">
        <v>118</v>
      </c>
      <c r="B594" t="s">
        <v>72</v>
      </c>
      <c r="C594" t="s">
        <v>41</v>
      </c>
      <c r="D594">
        <v>521</v>
      </c>
      <c r="E594" t="b">
        <v>1</v>
      </c>
      <c r="F594" t="b">
        <v>1</v>
      </c>
      <c r="G594" t="b">
        <f t="shared" si="9"/>
        <v>1</v>
      </c>
    </row>
    <row r="595" spans="1:7">
      <c r="A595" t="s">
        <v>119</v>
      </c>
      <c r="B595" t="s">
        <v>72</v>
      </c>
      <c r="C595" t="s">
        <v>41</v>
      </c>
      <c r="D595">
        <v>512</v>
      </c>
      <c r="E595" t="b">
        <v>1</v>
      </c>
      <c r="F595" t="b">
        <v>1</v>
      </c>
      <c r="G595" t="b">
        <f t="shared" si="9"/>
        <v>1</v>
      </c>
    </row>
    <row r="596" spans="1:7">
      <c r="A596" t="s">
        <v>120</v>
      </c>
      <c r="B596" t="s">
        <v>73</v>
      </c>
      <c r="C596" t="s">
        <v>41</v>
      </c>
      <c r="D596">
        <v>734</v>
      </c>
      <c r="E596" t="b">
        <v>1</v>
      </c>
      <c r="F596" t="b">
        <v>0</v>
      </c>
      <c r="G596" t="b">
        <f t="shared" si="9"/>
        <v>0</v>
      </c>
    </row>
    <row r="597" spans="1:7">
      <c r="A597" t="s">
        <v>121</v>
      </c>
      <c r="B597" t="s">
        <v>73</v>
      </c>
      <c r="C597" t="s">
        <v>41</v>
      </c>
      <c r="D597">
        <v>976</v>
      </c>
      <c r="E597" t="b">
        <v>1</v>
      </c>
      <c r="F597" t="b">
        <v>0</v>
      </c>
      <c r="G597" t="b">
        <f t="shared" si="9"/>
        <v>0</v>
      </c>
    </row>
    <row r="598" spans="1:7">
      <c r="A598" t="s">
        <v>122</v>
      </c>
      <c r="B598" t="s">
        <v>74</v>
      </c>
      <c r="C598" t="s">
        <v>41</v>
      </c>
      <c r="D598">
        <v>322</v>
      </c>
      <c r="E598" t="b">
        <v>0</v>
      </c>
      <c r="F598" t="b">
        <v>1</v>
      </c>
      <c r="G598" t="b">
        <f t="shared" si="9"/>
        <v>0</v>
      </c>
    </row>
    <row r="599" spans="1:7">
      <c r="A599" t="s">
        <v>123</v>
      </c>
      <c r="B599" t="s">
        <v>74</v>
      </c>
      <c r="C599" t="s">
        <v>41</v>
      </c>
      <c r="D599">
        <v>834</v>
      </c>
      <c r="E599" t="b">
        <v>1</v>
      </c>
      <c r="F599" t="b">
        <v>0</v>
      </c>
      <c r="G599" t="b">
        <f t="shared" si="9"/>
        <v>0</v>
      </c>
    </row>
    <row r="600" spans="1:7">
      <c r="A600" t="s">
        <v>124</v>
      </c>
      <c r="B600" t="s">
        <v>75</v>
      </c>
      <c r="C600" t="s">
        <v>41</v>
      </c>
      <c r="D600">
        <v>326</v>
      </c>
      <c r="E600" t="b">
        <v>0</v>
      </c>
      <c r="F600" t="b">
        <v>1</v>
      </c>
      <c r="G600" t="b">
        <f t="shared" si="9"/>
        <v>0</v>
      </c>
    </row>
    <row r="601" spans="1:7">
      <c r="A601" t="s">
        <v>125</v>
      </c>
      <c r="B601" t="s">
        <v>75</v>
      </c>
      <c r="C601" t="s">
        <v>41</v>
      </c>
      <c r="D601">
        <v>765</v>
      </c>
      <c r="E601" t="b">
        <v>1</v>
      </c>
      <c r="F601" t="b">
        <v>0</v>
      </c>
      <c r="G601" t="b">
        <f t="shared" si="9"/>
        <v>0</v>
      </c>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2E4CC-8156-4AFE-B254-34B802E08A0C}">
  <sheetPr codeName="Sheet3"/>
  <dimension ref="A1:M26"/>
  <sheetViews>
    <sheetView topLeftCell="A13" workbookViewId="0">
      <selection activeCell="E31" sqref="E31"/>
    </sheetView>
  </sheetViews>
  <sheetFormatPr defaultRowHeight="14.4"/>
  <cols>
    <col min="1" max="1" width="15.109375" bestFit="1" customWidth="1"/>
    <col min="2" max="13" width="9.5546875" bestFit="1" customWidth="1"/>
  </cols>
  <sheetData>
    <row r="1" spans="1:13">
      <c r="A1" t="s">
        <v>50</v>
      </c>
      <c r="B1" t="s">
        <v>29</v>
      </c>
      <c r="C1" t="s">
        <v>30</v>
      </c>
      <c r="D1" t="s">
        <v>31</v>
      </c>
      <c r="E1" t="s">
        <v>32</v>
      </c>
      <c r="F1" t="s">
        <v>33</v>
      </c>
      <c r="G1" t="s">
        <v>34</v>
      </c>
      <c r="H1" t="s">
        <v>35</v>
      </c>
      <c r="I1" t="s">
        <v>36</v>
      </c>
      <c r="J1" t="s">
        <v>37</v>
      </c>
      <c r="K1" t="s">
        <v>39</v>
      </c>
      <c r="L1" t="s">
        <v>40</v>
      </c>
      <c r="M1" t="s">
        <v>41</v>
      </c>
    </row>
    <row r="2" spans="1:13">
      <c r="A2" t="str" cm="1">
        <f t="array" ref="A2:A26">_xlfn._xlws.SORT(_xlfn.UNIQUE('Results by Player'!B2:B601))</f>
        <v>Australia</v>
      </c>
      <c r="B2" s="44" cm="1">
        <f t="array" ref="B2:M26">SUMIFS('Results by Player'!D:D,'Results by Player'!B:B,_xlfn.ANCHORARRAY(A2),'Results by Player'!C:C,B1:M1)</f>
        <v>1455</v>
      </c>
      <c r="C2" s="44">
        <v>1530</v>
      </c>
      <c r="D2" s="44">
        <v>982</v>
      </c>
      <c r="E2" s="44">
        <v>1802</v>
      </c>
      <c r="F2" s="44">
        <v>1543</v>
      </c>
      <c r="G2" s="44">
        <v>767</v>
      </c>
      <c r="H2" s="44">
        <v>1468</v>
      </c>
      <c r="I2" s="44">
        <v>1577</v>
      </c>
      <c r="J2" s="44">
        <v>972</v>
      </c>
      <c r="K2" s="44">
        <v>1172</v>
      </c>
      <c r="L2" s="44">
        <v>1757</v>
      </c>
      <c r="M2" s="44">
        <v>1231</v>
      </c>
    </row>
    <row r="3" spans="1:13">
      <c r="A3" t="str">
        <v>Brazil</v>
      </c>
      <c r="B3" s="44">
        <v>1858</v>
      </c>
      <c r="C3" s="44">
        <v>736</v>
      </c>
      <c r="D3" s="44">
        <v>1113</v>
      </c>
      <c r="E3" s="44">
        <v>1245</v>
      </c>
      <c r="F3" s="44">
        <v>1237</v>
      </c>
      <c r="G3" s="44">
        <v>1328</v>
      </c>
      <c r="H3" s="44">
        <v>1171</v>
      </c>
      <c r="I3" s="44">
        <v>1080</v>
      </c>
      <c r="J3" s="44">
        <v>1471</v>
      </c>
      <c r="K3" s="44">
        <v>1336</v>
      </c>
      <c r="L3" s="44">
        <v>1560</v>
      </c>
      <c r="M3" s="44">
        <v>1772</v>
      </c>
    </row>
    <row r="4" spans="1:13">
      <c r="A4" t="str">
        <v>Canada</v>
      </c>
      <c r="B4" s="44">
        <v>672</v>
      </c>
      <c r="C4" s="44">
        <v>1649</v>
      </c>
      <c r="D4" s="44">
        <v>1863</v>
      </c>
      <c r="E4" s="44">
        <v>798</v>
      </c>
      <c r="F4" s="44">
        <v>1246</v>
      </c>
      <c r="G4" s="44">
        <v>736</v>
      </c>
      <c r="H4" s="44">
        <v>744</v>
      </c>
      <c r="I4" s="44">
        <v>1964</v>
      </c>
      <c r="J4" s="44">
        <v>1016</v>
      </c>
      <c r="K4" s="44">
        <v>1421</v>
      </c>
      <c r="L4" s="44">
        <v>1695</v>
      </c>
      <c r="M4" s="44">
        <v>1520</v>
      </c>
    </row>
    <row r="5" spans="1:13">
      <c r="A5" t="str">
        <v>China</v>
      </c>
      <c r="B5" s="44">
        <v>1028</v>
      </c>
      <c r="C5" s="44">
        <v>641</v>
      </c>
      <c r="D5" s="44">
        <v>1478</v>
      </c>
      <c r="E5" s="44">
        <v>1339</v>
      </c>
      <c r="F5" s="44">
        <v>1566</v>
      </c>
      <c r="G5" s="44">
        <v>951</v>
      </c>
      <c r="H5" s="44">
        <v>1141</v>
      </c>
      <c r="I5" s="44">
        <v>716</v>
      </c>
      <c r="J5" s="44">
        <v>1354</v>
      </c>
      <c r="K5" s="44">
        <v>1387</v>
      </c>
      <c r="L5" s="44">
        <v>1499</v>
      </c>
      <c r="M5" s="44">
        <v>1076</v>
      </c>
    </row>
    <row r="6" spans="1:13">
      <c r="A6" t="str">
        <v>Egypt</v>
      </c>
      <c r="B6" s="44">
        <v>1537</v>
      </c>
      <c r="C6" s="44">
        <v>883</v>
      </c>
      <c r="D6" s="44">
        <v>1493</v>
      </c>
      <c r="E6" s="44">
        <v>1411</v>
      </c>
      <c r="F6" s="44">
        <v>1803</v>
      </c>
      <c r="G6" s="44">
        <v>1166</v>
      </c>
      <c r="H6" s="44">
        <v>1339</v>
      </c>
      <c r="I6" s="44">
        <v>1703</v>
      </c>
      <c r="J6" s="44">
        <v>1833</v>
      </c>
      <c r="K6" s="44">
        <v>1625</v>
      </c>
      <c r="L6" s="44">
        <v>1262</v>
      </c>
      <c r="M6" s="44">
        <v>1338</v>
      </c>
    </row>
    <row r="7" spans="1:13">
      <c r="A7" t="str">
        <v>France</v>
      </c>
      <c r="B7" s="44">
        <v>1375</v>
      </c>
      <c r="C7" s="44">
        <v>1656</v>
      </c>
      <c r="D7" s="44">
        <v>1098</v>
      </c>
      <c r="E7" s="44">
        <v>1416</v>
      </c>
      <c r="F7" s="44">
        <v>1485</v>
      </c>
      <c r="G7" s="44">
        <v>1319</v>
      </c>
      <c r="H7" s="44">
        <v>1644</v>
      </c>
      <c r="I7" s="44">
        <v>1101</v>
      </c>
      <c r="J7" s="44">
        <v>1577</v>
      </c>
      <c r="K7" s="44">
        <v>1562</v>
      </c>
      <c r="L7" s="44">
        <v>1117</v>
      </c>
      <c r="M7" s="44">
        <v>1157</v>
      </c>
    </row>
    <row r="8" spans="1:13">
      <c r="A8" t="str">
        <v>Germany</v>
      </c>
      <c r="B8" s="44">
        <v>1373</v>
      </c>
      <c r="C8" s="44">
        <v>1372</v>
      </c>
      <c r="D8" s="44">
        <v>778</v>
      </c>
      <c r="E8" s="44">
        <v>1212</v>
      </c>
      <c r="F8" s="44">
        <v>1766</v>
      </c>
      <c r="G8" s="44">
        <v>1625</v>
      </c>
      <c r="H8" s="44">
        <v>1425</v>
      </c>
      <c r="I8" s="44">
        <v>810</v>
      </c>
      <c r="J8" s="44">
        <v>1291</v>
      </c>
      <c r="K8" s="44">
        <v>1530</v>
      </c>
      <c r="L8" s="44">
        <v>943</v>
      </c>
      <c r="M8" s="44">
        <v>1295</v>
      </c>
    </row>
    <row r="9" spans="1:13">
      <c r="A9" t="str">
        <v>Greece</v>
      </c>
      <c r="B9" s="44">
        <v>1513</v>
      </c>
      <c r="C9" s="44">
        <v>1554</v>
      </c>
      <c r="D9" s="44">
        <v>1476</v>
      </c>
      <c r="E9" s="44">
        <v>948</v>
      </c>
      <c r="F9" s="44">
        <v>989</v>
      </c>
      <c r="G9" s="44">
        <v>1735</v>
      </c>
      <c r="H9" s="44">
        <v>935</v>
      </c>
      <c r="I9" s="44">
        <v>1067</v>
      </c>
      <c r="J9" s="44">
        <v>1313</v>
      </c>
      <c r="K9" s="44">
        <v>1115</v>
      </c>
      <c r="L9" s="44">
        <v>1466</v>
      </c>
      <c r="M9" s="44">
        <v>1033</v>
      </c>
    </row>
    <row r="10" spans="1:13">
      <c r="A10" t="str">
        <v>India</v>
      </c>
      <c r="B10" s="44">
        <v>1428</v>
      </c>
      <c r="C10" s="44">
        <v>848</v>
      </c>
      <c r="D10" s="44">
        <v>949</v>
      </c>
      <c r="E10" s="44">
        <v>1912</v>
      </c>
      <c r="F10" s="44">
        <v>1540</v>
      </c>
      <c r="G10" s="44">
        <v>734</v>
      </c>
      <c r="H10" s="44">
        <v>1332</v>
      </c>
      <c r="I10" s="44">
        <v>1545</v>
      </c>
      <c r="J10" s="44">
        <v>1373</v>
      </c>
      <c r="K10" s="44">
        <v>1245</v>
      </c>
      <c r="L10" s="44">
        <v>1403</v>
      </c>
      <c r="M10" s="44">
        <v>1071</v>
      </c>
    </row>
    <row r="11" spans="1:13">
      <c r="A11" t="str">
        <v>Ireland</v>
      </c>
      <c r="B11" s="44">
        <v>1414</v>
      </c>
      <c r="C11" s="44">
        <v>1705</v>
      </c>
      <c r="D11" s="44">
        <v>893</v>
      </c>
      <c r="E11" s="44">
        <v>1160</v>
      </c>
      <c r="F11" s="44">
        <v>1277</v>
      </c>
      <c r="G11" s="44">
        <v>1225</v>
      </c>
      <c r="H11" s="44">
        <v>1592</v>
      </c>
      <c r="I11" s="44">
        <v>1265</v>
      </c>
      <c r="J11" s="44">
        <v>1272</v>
      </c>
      <c r="K11" s="44">
        <v>1362</v>
      </c>
      <c r="L11" s="44">
        <v>1281</v>
      </c>
      <c r="M11" s="44">
        <v>1421</v>
      </c>
    </row>
    <row r="12" spans="1:13">
      <c r="A12" t="str">
        <v>Italy</v>
      </c>
      <c r="B12" s="44">
        <v>1709</v>
      </c>
      <c r="C12" s="44">
        <v>1082</v>
      </c>
      <c r="D12" s="44">
        <v>1224</v>
      </c>
      <c r="E12" s="44">
        <v>1716</v>
      </c>
      <c r="F12" s="44">
        <v>1034</v>
      </c>
      <c r="G12" s="44">
        <v>1919</v>
      </c>
      <c r="H12" s="44">
        <v>906</v>
      </c>
      <c r="I12" s="44">
        <v>1826</v>
      </c>
      <c r="J12" s="44">
        <v>612</v>
      </c>
      <c r="K12" s="44">
        <v>1248</v>
      </c>
      <c r="L12" s="44">
        <v>1438</v>
      </c>
      <c r="M12" s="44">
        <v>1649</v>
      </c>
    </row>
    <row r="13" spans="1:13">
      <c r="A13" t="str">
        <v>Japan</v>
      </c>
      <c r="B13" s="44">
        <v>1724</v>
      </c>
      <c r="C13" s="44">
        <v>1174</v>
      </c>
      <c r="D13" s="44">
        <v>841</v>
      </c>
      <c r="E13" s="44">
        <v>738</v>
      </c>
      <c r="F13" s="44">
        <v>906</v>
      </c>
      <c r="G13" s="44">
        <v>1534</v>
      </c>
      <c r="H13" s="44">
        <v>1108</v>
      </c>
      <c r="I13" s="44">
        <v>1695</v>
      </c>
      <c r="J13" s="44">
        <v>1570</v>
      </c>
      <c r="K13" s="44">
        <v>1418</v>
      </c>
      <c r="L13" s="44">
        <v>1348</v>
      </c>
      <c r="M13" s="44">
        <v>1826</v>
      </c>
    </row>
    <row r="14" spans="1:13">
      <c r="A14" t="str">
        <v>Mexico</v>
      </c>
      <c r="B14" s="44">
        <v>1523</v>
      </c>
      <c r="C14" s="44">
        <v>1230</v>
      </c>
      <c r="D14" s="44">
        <v>1526</v>
      </c>
      <c r="E14" s="44">
        <v>1375</v>
      </c>
      <c r="F14" s="44">
        <v>1291</v>
      </c>
      <c r="G14" s="44">
        <v>1342</v>
      </c>
      <c r="H14" s="44">
        <v>1382</v>
      </c>
      <c r="I14" s="44">
        <v>845</v>
      </c>
      <c r="J14" s="44">
        <v>1799</v>
      </c>
      <c r="K14" s="44">
        <v>1270</v>
      </c>
      <c r="L14" s="44">
        <v>1569</v>
      </c>
      <c r="M14" s="44">
        <v>1680</v>
      </c>
    </row>
    <row r="15" spans="1:13">
      <c r="A15" t="str">
        <v>Nigeria</v>
      </c>
      <c r="B15" s="44">
        <v>1127</v>
      </c>
      <c r="C15" s="44">
        <v>1064</v>
      </c>
      <c r="D15" s="44">
        <v>1472</v>
      </c>
      <c r="E15" s="44">
        <v>1355</v>
      </c>
      <c r="F15" s="44">
        <v>1175</v>
      </c>
      <c r="G15" s="44">
        <v>1525</v>
      </c>
      <c r="H15" s="44">
        <v>1541</v>
      </c>
      <c r="I15" s="44">
        <v>1345</v>
      </c>
      <c r="J15" s="44">
        <v>1539</v>
      </c>
      <c r="K15" s="44">
        <v>1501</v>
      </c>
      <c r="L15" s="44">
        <v>1170</v>
      </c>
      <c r="M15" s="44">
        <v>1246</v>
      </c>
    </row>
    <row r="16" spans="1:13">
      <c r="A16" t="str">
        <v>Norway</v>
      </c>
      <c r="B16" s="44">
        <v>1361</v>
      </c>
      <c r="C16" s="44">
        <v>1301</v>
      </c>
      <c r="D16" s="44">
        <v>710</v>
      </c>
      <c r="E16" s="44">
        <v>1545</v>
      </c>
      <c r="F16" s="44">
        <v>1388</v>
      </c>
      <c r="G16" s="44">
        <v>1070</v>
      </c>
      <c r="H16" s="44">
        <v>1351</v>
      </c>
      <c r="I16" s="44">
        <v>1350</v>
      </c>
      <c r="J16" s="44">
        <v>1243</v>
      </c>
      <c r="K16" s="44">
        <v>1506</v>
      </c>
      <c r="L16" s="44">
        <v>1257</v>
      </c>
      <c r="M16" s="44">
        <v>1485</v>
      </c>
    </row>
    <row r="17" spans="1:13">
      <c r="A17" t="str">
        <v>Poland</v>
      </c>
      <c r="B17" s="44">
        <v>1107</v>
      </c>
      <c r="C17" s="44">
        <v>1552</v>
      </c>
      <c r="D17" s="44">
        <v>1217</v>
      </c>
      <c r="E17" s="44">
        <v>1596</v>
      </c>
      <c r="F17" s="44">
        <v>1093</v>
      </c>
      <c r="G17" s="44">
        <v>1695</v>
      </c>
      <c r="H17" s="44">
        <v>1308</v>
      </c>
      <c r="I17" s="44">
        <v>1614</v>
      </c>
      <c r="J17" s="44">
        <v>1215</v>
      </c>
      <c r="K17" s="44">
        <v>1252</v>
      </c>
      <c r="L17" s="44">
        <v>1105</v>
      </c>
      <c r="M17" s="44">
        <v>1091</v>
      </c>
    </row>
    <row r="18" spans="1:13">
      <c r="A18" t="str">
        <v>Russia</v>
      </c>
      <c r="B18" s="44">
        <v>1471</v>
      </c>
      <c r="C18" s="44">
        <v>1537</v>
      </c>
      <c r="D18" s="44">
        <v>1130</v>
      </c>
      <c r="E18" s="44">
        <v>662</v>
      </c>
      <c r="F18" s="44">
        <v>901</v>
      </c>
      <c r="G18" s="44">
        <v>1388</v>
      </c>
      <c r="H18" s="44">
        <v>1549</v>
      </c>
      <c r="I18" s="44">
        <v>1099</v>
      </c>
      <c r="J18" s="44">
        <v>1198</v>
      </c>
      <c r="K18" s="44">
        <v>1335</v>
      </c>
      <c r="L18" s="44">
        <v>1568</v>
      </c>
      <c r="M18" s="44">
        <v>1675</v>
      </c>
    </row>
    <row r="19" spans="1:13">
      <c r="A19" t="str">
        <v>South Africa</v>
      </c>
      <c r="B19" s="44">
        <v>1781</v>
      </c>
      <c r="C19" s="44">
        <v>1578</v>
      </c>
      <c r="D19" s="44">
        <v>1818</v>
      </c>
      <c r="E19" s="44">
        <v>1104</v>
      </c>
      <c r="F19" s="44">
        <v>1723</v>
      </c>
      <c r="G19" s="44">
        <v>1428</v>
      </c>
      <c r="H19" s="44">
        <v>1485</v>
      </c>
      <c r="I19" s="44">
        <v>1218</v>
      </c>
      <c r="J19" s="44">
        <v>1712</v>
      </c>
      <c r="K19" s="44">
        <v>1550</v>
      </c>
      <c r="L19" s="44">
        <v>1738</v>
      </c>
      <c r="M19" s="44">
        <v>1861</v>
      </c>
    </row>
    <row r="20" spans="1:13">
      <c r="A20" t="str">
        <v>South Korea</v>
      </c>
      <c r="B20" s="44">
        <v>1274</v>
      </c>
      <c r="C20" s="44">
        <v>1082</v>
      </c>
      <c r="D20" s="44">
        <v>1327</v>
      </c>
      <c r="E20" s="44">
        <v>1706</v>
      </c>
      <c r="F20" s="44">
        <v>1145</v>
      </c>
      <c r="G20" s="44">
        <v>1718</v>
      </c>
      <c r="H20" s="44">
        <v>1319</v>
      </c>
      <c r="I20" s="44">
        <v>1611</v>
      </c>
      <c r="J20" s="44">
        <v>1431</v>
      </c>
      <c r="K20" s="44">
        <v>768</v>
      </c>
      <c r="L20" s="44">
        <v>1428</v>
      </c>
      <c r="M20" s="44">
        <v>1636</v>
      </c>
    </row>
    <row r="21" spans="1:13">
      <c r="A21" t="str">
        <v>Spain</v>
      </c>
      <c r="B21" s="44">
        <v>1390</v>
      </c>
      <c r="C21" s="44">
        <v>1539</v>
      </c>
      <c r="D21" s="44">
        <v>848</v>
      </c>
      <c r="E21" s="44">
        <v>1469</v>
      </c>
      <c r="F21" s="44">
        <v>1890</v>
      </c>
      <c r="G21" s="44">
        <v>1203</v>
      </c>
      <c r="H21" s="44">
        <v>1505</v>
      </c>
      <c r="I21" s="44">
        <v>1738</v>
      </c>
      <c r="J21" s="44">
        <v>1350</v>
      </c>
      <c r="K21" s="44">
        <v>1217</v>
      </c>
      <c r="L21" s="44">
        <v>1101</v>
      </c>
      <c r="M21" s="44">
        <v>1300</v>
      </c>
    </row>
    <row r="22" spans="1:13">
      <c r="A22" t="str">
        <v>Sweden</v>
      </c>
      <c r="B22" s="44">
        <v>1785</v>
      </c>
      <c r="C22" s="44">
        <v>959</v>
      </c>
      <c r="D22" s="44">
        <v>1147</v>
      </c>
      <c r="E22" s="44">
        <v>1123</v>
      </c>
      <c r="F22" s="44">
        <v>1350</v>
      </c>
      <c r="G22" s="44">
        <v>1457</v>
      </c>
      <c r="H22" s="44">
        <v>1232</v>
      </c>
      <c r="I22" s="44">
        <v>1102</v>
      </c>
      <c r="J22" s="44">
        <v>1228</v>
      </c>
      <c r="K22" s="44">
        <v>1419</v>
      </c>
      <c r="L22" s="44">
        <v>1038</v>
      </c>
      <c r="M22" s="44">
        <v>1056</v>
      </c>
    </row>
    <row r="23" spans="1:13">
      <c r="A23" t="str">
        <v>Turkey</v>
      </c>
      <c r="B23" s="44">
        <v>956</v>
      </c>
      <c r="C23" s="44">
        <v>1182</v>
      </c>
      <c r="D23" s="44">
        <v>1759</v>
      </c>
      <c r="E23" s="44">
        <v>1425</v>
      </c>
      <c r="F23" s="44">
        <v>1186</v>
      </c>
      <c r="G23" s="44">
        <v>1280</v>
      </c>
      <c r="H23" s="44">
        <v>1546</v>
      </c>
      <c r="I23" s="44">
        <v>1042</v>
      </c>
      <c r="J23" s="44">
        <v>1533</v>
      </c>
      <c r="K23" s="44">
        <v>1519</v>
      </c>
      <c r="L23" s="44">
        <v>1065</v>
      </c>
      <c r="M23" s="44">
        <v>1710</v>
      </c>
    </row>
    <row r="24" spans="1:13">
      <c r="A24" t="str">
        <v>United Kingdom</v>
      </c>
      <c r="B24" s="44">
        <v>1225</v>
      </c>
      <c r="C24" s="44">
        <v>1073</v>
      </c>
      <c r="D24" s="44">
        <v>876</v>
      </c>
      <c r="E24" s="44">
        <v>1279</v>
      </c>
      <c r="F24" s="44">
        <v>1368</v>
      </c>
      <c r="G24" s="44">
        <v>839</v>
      </c>
      <c r="H24" s="44">
        <v>1072</v>
      </c>
      <c r="I24" s="44">
        <v>1453</v>
      </c>
      <c r="J24" s="44">
        <v>1331</v>
      </c>
      <c r="K24" s="44">
        <v>1294</v>
      </c>
      <c r="L24" s="44">
        <v>1469</v>
      </c>
      <c r="M24" s="44">
        <v>1742</v>
      </c>
    </row>
    <row r="25" spans="1:13">
      <c r="A25" t="str">
        <v>USA</v>
      </c>
      <c r="B25" s="44">
        <v>952</v>
      </c>
      <c r="C25" s="44">
        <v>1661</v>
      </c>
      <c r="D25" s="44">
        <v>1233</v>
      </c>
      <c r="E25" s="44">
        <v>1049</v>
      </c>
      <c r="F25" s="44">
        <v>1311</v>
      </c>
      <c r="G25" s="44">
        <v>1227</v>
      </c>
      <c r="H25" s="44">
        <v>1723</v>
      </c>
      <c r="I25" s="44">
        <v>1557</v>
      </c>
      <c r="J25" s="44">
        <v>1102</v>
      </c>
      <c r="K25" s="44">
        <v>1461</v>
      </c>
      <c r="L25" s="44">
        <v>1478</v>
      </c>
      <c r="M25" s="44">
        <v>1327</v>
      </c>
    </row>
    <row r="26" spans="1:13">
      <c r="A26" t="str">
        <v>Vietnam</v>
      </c>
      <c r="B26" s="44">
        <v>1077</v>
      </c>
      <c r="C26" s="44">
        <v>1502</v>
      </c>
      <c r="D26" s="44">
        <v>1423</v>
      </c>
      <c r="E26" s="44">
        <v>1165</v>
      </c>
      <c r="F26" s="44">
        <v>1201</v>
      </c>
      <c r="G26" s="44">
        <v>1452</v>
      </c>
      <c r="H26" s="44">
        <v>1480</v>
      </c>
      <c r="I26" s="44">
        <v>1419</v>
      </c>
      <c r="J26" s="44">
        <v>1597</v>
      </c>
      <c r="K26" s="44">
        <v>1202</v>
      </c>
      <c r="L26" s="44">
        <v>1176</v>
      </c>
      <c r="M26" s="44">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45</vt:i4>
      </vt:variant>
    </vt:vector>
  </HeadingPairs>
  <TitlesOfParts>
    <vt:vector size="48" baseType="lpstr">
      <vt:lpstr>Case</vt:lpstr>
      <vt:lpstr>Results by Player</vt:lpstr>
      <vt:lpstr>Results by Country</vt:lpstr>
      <vt:lpstr>_dc</vt:lpstr>
      <vt:lpstr>_dm</vt:lpstr>
      <vt:lpstr>_doc</vt:lpstr>
      <vt:lpstr>_dv</vt:lpstr>
      <vt:lpstr>Apr</vt:lpstr>
      <vt:lpstr>Aug</vt:lpstr>
      <vt:lpstr>Australia</vt:lpstr>
      <vt:lpstr>Brazil</vt:lpstr>
      <vt:lpstr>Canada</vt:lpstr>
      <vt:lpstr>China</vt:lpstr>
      <vt:lpstr>Country</vt:lpstr>
      <vt:lpstr>Dec</vt:lpstr>
      <vt:lpstr>Egypt</vt:lpstr>
      <vt:lpstr>Feb</vt:lpstr>
      <vt:lpstr>France</vt:lpstr>
      <vt:lpstr>Germany</vt:lpstr>
      <vt:lpstr>Greece</vt:lpstr>
      <vt:lpstr>India</vt:lpstr>
      <vt:lpstr>Ireland</vt:lpstr>
      <vt:lpstr>Italy</vt:lpstr>
      <vt:lpstr>Jan</vt:lpstr>
      <vt:lpstr>Japan</vt:lpstr>
      <vt:lpstr>Jul</vt:lpstr>
      <vt:lpstr>Jun</vt:lpstr>
      <vt:lpstr>Mar</vt:lpstr>
      <vt:lpstr>May</vt:lpstr>
      <vt:lpstr>Mexico</vt:lpstr>
      <vt:lpstr>Month</vt:lpstr>
      <vt:lpstr>Nigeria</vt:lpstr>
      <vt:lpstr>Norway</vt:lpstr>
      <vt:lpstr>Nov</vt:lpstr>
      <vt:lpstr>Oct</vt:lpstr>
      <vt:lpstr>Player</vt:lpstr>
      <vt:lpstr>Poland</vt:lpstr>
      <vt:lpstr>Russia</vt:lpstr>
      <vt:lpstr>Score</vt:lpstr>
      <vt:lpstr>Sep</vt:lpstr>
      <vt:lpstr>South_Africa</vt:lpstr>
      <vt:lpstr>South_Korea</vt:lpstr>
      <vt:lpstr>Spain</vt:lpstr>
      <vt:lpstr>Sweden</vt:lpstr>
      <vt:lpstr>Turkey</vt:lpstr>
      <vt:lpstr>United_Kingdom</vt:lpstr>
      <vt:lpstr>USA</vt:lpstr>
      <vt:lpstr>Vietnam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2025-01-05T03:36:23Z</dcterms:modified>
</cp:coreProperties>
</file>