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6288020-FB59-45D9-A748-59574281737F}"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Sheet2" sheetId="2" r:id="rId2"/>
    <sheet name="Alt1" sheetId="3" r:id="rId3"/>
    <sheet name="Alt2" sheetId="4" r:id="rId4"/>
  </sheets>
  <definedNames>
    <definedName name="_xlnm._FilterDatabase" localSheetId="2" hidden="1">'Alt1'!$A$2:$F$11</definedName>
    <definedName name="_xlnm._FilterDatabase" localSheetId="3" hidden="1">'Alt2'!$A$2:$F$11</definedName>
    <definedName name="_xlnm._FilterDatabase" localSheetId="0" hidden="1">Original!$A$2:$F$11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4" l="1" a="1"/>
  <c r="F14" i="4" s="1"/>
  <c r="B14" i="4" a="1"/>
  <c r="B14" i="4" s="1"/>
  <c r="I15" i="3" a="1"/>
  <c r="I15" i="3" s="1"/>
  <c r="E16" i="3" a="1"/>
  <c r="E16" i="3" s="1"/>
  <c r="B16" i="3" a="1"/>
  <c r="B16" i="3" s="1"/>
  <c r="D4" i="2"/>
  <c r="D7" i="2"/>
  <c r="D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<sst xmlns="http://schemas.openxmlformats.org/spreadsheetml/2006/main" count="139" uniqueCount="20">
  <si>
    <t>Table1</t>
  </si>
  <si>
    <t>Answer Expected</t>
  </si>
  <si>
    <t>Item</t>
  </si>
  <si>
    <t>Supplier</t>
  </si>
  <si>
    <t>0-5</t>
  </si>
  <si>
    <t>6-10</t>
  </si>
  <si>
    <t>11-20</t>
  </si>
  <si>
    <t>20+</t>
  </si>
  <si>
    <t>Quantity</t>
  </si>
  <si>
    <t>Amount</t>
  </si>
  <si>
    <t>Item1</t>
  </si>
  <si>
    <t>A</t>
  </si>
  <si>
    <t>Item3</t>
  </si>
  <si>
    <t>B</t>
  </si>
  <si>
    <t>Item2</t>
  </si>
  <si>
    <t>Item4</t>
  </si>
  <si>
    <t>C</t>
  </si>
  <si>
    <t>D</t>
  </si>
  <si>
    <t>Average Price</t>
  </si>
  <si>
    <t>https://www.linkedin.com/feed/update/urn:li:activity:7238758032132714496/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</si>
</sst>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1" fillId="3" borderId="0" xfId="0" applyFont="1" applyFill="1"/>
    <xf numFmtId="1" fontId="1" fillId="3" borderId="0" xfId="0" quotePrefix="1"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336550</xdr:colOff>
      <xdr:row>0</xdr:row>
      <xdr:rowOff>0</xdr:rowOff>
    </xdr:from>
    <xdr:to>
      <xdr:col>14</xdr:col>
      <xdr:colOff>4893</xdr:colOff>
      <xdr:row>54</xdr:row>
      <xdr:rowOff>114300</xdr:rowOff>
    </xdr:to>
    <xdr:pic>
      <xdr:nvPicPr>
        <xdr:cNvPr id="3" name="Picture 2" descr="A person wearing blue jeans and a striped shirt&#10;&#10;Description automatically generated">
          <a:extLst>
            <a:ext uri="{FF2B5EF4-FFF2-40B4-BE49-F238E27FC236}">
              <a16:creationId xmlns:a16="http://schemas.microsoft.com/office/drawing/2014/main" id="{415551BB-20E6-F6BA-5467-5266D5483D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3200" y="0"/>
          <a:ext cx="2640143" cy="10058400"/>
        </a:xfrm>
        <a:prstGeom prst="rect">
          <a:avLst/>
        </a:prstGeom>
      </xdr:spPr>
    </xdr:pic>
    <xdr:clientData/>
  </xdr:twoCellAnchor>
  <xdr:twoCellAnchor editAs="oneCell">
    <xdr:from>
      <xdr:col>12</xdr:col>
      <xdr:colOff>69850</xdr:colOff>
      <xdr:row>15</xdr:row>
      <xdr:rowOff>152400</xdr:rowOff>
    </xdr:from>
    <xdr:to>
      <xdr:col>13</xdr:col>
      <xdr:colOff>466090</xdr:colOff>
      <xdr:row>19</xdr:row>
      <xdr:rowOff>35981</xdr:rowOff>
    </xdr:to>
    <xdr:pic>
      <xdr:nvPicPr>
        <xdr:cNvPr id="4" name="Picture 3" descr="A close-up of several logos&#10;&#10;Description automatically generated">
          <a:extLst>
            <a:ext uri="{FF2B5EF4-FFF2-40B4-BE49-F238E27FC236}">
              <a16:creationId xmlns:a16="http://schemas.microsoft.com/office/drawing/2014/main" id="{9BFC0C7E-5876-4FAA-B6C3-716504075409}"/>
            </a:ext>
          </a:extLst>
        </xdr:cNvPr>
        <xdr:cNvPicPr>
          <a:picLocks noChangeAspect="1"/>
        </xdr:cNvPicPr>
      </xdr:nvPicPr>
      <xdr:blipFill>
        <a:blip xmlns:r="http://schemas.openxmlformats.org/officeDocument/2006/relationships" r:embed="rId2"/>
        <a:stretch>
          <a:fillRect/>
        </a:stretch>
      </xdr:blipFill>
      <xdr:spPr>
        <a:xfrm>
          <a:off x="5499100" y="2914650"/>
          <a:ext cx="1005840" cy="620181"/>
        </a:xfrm>
        <a:prstGeom prst="rect">
          <a:avLst/>
        </a:prstGeom>
        <a:ln>
          <a:solidFill>
            <a:schemeClr val="tx1"/>
          </a:solidFill>
        </a:ln>
      </xdr:spPr>
    </xdr:pic>
    <xdr:clientData/>
  </xdr:twoCellAnchor>
  <xdr:twoCellAnchor>
    <xdr:from>
      <xdr:col>0</xdr:col>
      <xdr:colOff>0</xdr:colOff>
      <xdr:row>11</xdr:row>
      <xdr:rowOff>44450</xdr:rowOff>
    </xdr:from>
    <xdr:to>
      <xdr:col>10</xdr:col>
      <xdr:colOff>603250</xdr:colOff>
      <xdr:row>20</xdr:row>
      <xdr:rowOff>76200</xdr:rowOff>
    </xdr:to>
    <xdr:sp macro="" textlink="">
      <xdr:nvSpPr>
        <xdr:cNvPr id="5" name="Rectangle: Rounded Corners 4">
          <a:extLst>
            <a:ext uri="{FF2B5EF4-FFF2-40B4-BE49-F238E27FC236}">
              <a16:creationId xmlns:a16="http://schemas.microsoft.com/office/drawing/2014/main" id="{72A4208A-4D3D-2813-4826-D526F9DD9FD2}"/>
            </a:ext>
          </a:extLst>
        </xdr:cNvPr>
        <xdr:cNvSpPr/>
      </xdr:nvSpPr>
      <xdr:spPr>
        <a:xfrm>
          <a:off x="0" y="2070100"/>
          <a:ext cx="4813300" cy="16891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Table1 gives the Items, Suppliers and per unit rate for different band of quantities. Find the total amount paid for different Items and Quantity combo. In case of multiple suppliers, price per unit will be simple average of price for the item from different suppliers.</a:t>
          </a:r>
        </a:p>
        <a:p>
          <a:pPr algn="l"/>
          <a:r>
            <a:rPr lang="en-IN" sz="1200" b="1"/>
            <a:t>Ex. For Item1, if 8 quantity is bought - there are 3 suppliers for Item1 - then 3 prices under 6-10 columns for Item1 are 20.4, 13.5 &amp; 15.1. Then Amount paid = 8 * AVERAGE(20.4, 13.5, 15.1) = 130.7</a:t>
          </a:r>
        </a:p>
        <a:p>
          <a:pPr algn="l"/>
          <a:endParaRPr lang="en-IN"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7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BE8A820-9B23-4B63-9A09-BA007018D337}">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
  <sheetViews>
    <sheetView workbookViewId="0">
      <selection activeCell="W9" sqref="W9"/>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7" x14ac:dyDescent="0.3">
      <c r="A1" s="2" t="s">
        <v>0</v>
      </c>
      <c r="H1" s="3" t="s">
        <v>1</v>
      </c>
      <c r="I1" s="4"/>
      <c r="J1" s="4"/>
      <c r="Q1" t="s">
        <v>19</v>
      </c>
    </row>
    <row r="2" spans="1:17" s="2" customFormat="1" x14ac:dyDescent="0.3">
      <c r="A2" s="6" t="s">
        <v>2</v>
      </c>
      <c r="B2" s="6" t="s">
        <v>3</v>
      </c>
      <c r="C2" s="7" t="s">
        <v>4</v>
      </c>
      <c r="D2" s="7" t="s">
        <v>5</v>
      </c>
      <c r="E2" s="7" t="s">
        <v>6</v>
      </c>
      <c r="F2" s="7" t="s">
        <v>7</v>
      </c>
      <c r="H2" s="6" t="s">
        <v>2</v>
      </c>
      <c r="I2" s="6" t="s">
        <v>8</v>
      </c>
      <c r="J2" s="5" t="s">
        <v>9</v>
      </c>
    </row>
    <row r="3" spans="1:17" x14ac:dyDescent="0.3">
      <c r="A3" t="s">
        <v>10</v>
      </c>
      <c r="B3" t="s">
        <v>11</v>
      </c>
      <c r="C3">
        <v>17.3</v>
      </c>
      <c r="D3">
        <v>20.399999999999999</v>
      </c>
      <c r="E3">
        <v>20.2</v>
      </c>
      <c r="F3">
        <v>20.3</v>
      </c>
      <c r="H3" t="s">
        <v>10</v>
      </c>
      <c r="I3">
        <v>10</v>
      </c>
      <c r="J3">
        <v>163.30000000000001</v>
      </c>
    </row>
    <row r="4" spans="1:17" x14ac:dyDescent="0.3">
      <c r="A4" t="s">
        <v>12</v>
      </c>
      <c r="B4" t="s">
        <v>11</v>
      </c>
      <c r="C4">
        <v>50</v>
      </c>
      <c r="D4">
        <v>29.6</v>
      </c>
      <c r="E4">
        <v>41.9</v>
      </c>
      <c r="F4">
        <v>50.7</v>
      </c>
      <c r="H4" t="s">
        <v>10</v>
      </c>
      <c r="I4">
        <v>40</v>
      </c>
      <c r="J4">
        <v>712</v>
      </c>
    </row>
    <row r="5" spans="1:17" x14ac:dyDescent="0.3">
      <c r="A5" t="s">
        <v>10</v>
      </c>
      <c r="B5" t="s">
        <v>13</v>
      </c>
      <c r="C5">
        <v>15.3</v>
      </c>
      <c r="D5">
        <v>13.5</v>
      </c>
      <c r="E5">
        <v>11.7</v>
      </c>
      <c r="F5">
        <v>19.7</v>
      </c>
      <c r="H5" t="s">
        <v>10</v>
      </c>
      <c r="I5">
        <v>85</v>
      </c>
      <c r="J5">
        <v>1513</v>
      </c>
    </row>
    <row r="6" spans="1:17" x14ac:dyDescent="0.3">
      <c r="A6" t="s">
        <v>14</v>
      </c>
      <c r="B6" t="s">
        <v>13</v>
      </c>
      <c r="C6">
        <v>44.3</v>
      </c>
      <c r="D6">
        <v>60.4</v>
      </c>
      <c r="E6">
        <v>69.3</v>
      </c>
      <c r="F6">
        <v>70.5</v>
      </c>
      <c r="H6" t="s">
        <v>14</v>
      </c>
      <c r="I6">
        <v>15</v>
      </c>
      <c r="J6">
        <v>1039.5</v>
      </c>
    </row>
    <row r="7" spans="1:17" x14ac:dyDescent="0.3">
      <c r="A7" t="s">
        <v>12</v>
      </c>
      <c r="B7" t="s">
        <v>13</v>
      </c>
      <c r="C7">
        <v>39.5</v>
      </c>
      <c r="D7">
        <v>28.4</v>
      </c>
      <c r="E7">
        <v>25.6</v>
      </c>
      <c r="F7">
        <v>44.2</v>
      </c>
      <c r="H7" t="s">
        <v>14</v>
      </c>
      <c r="I7">
        <v>48</v>
      </c>
      <c r="J7">
        <v>3384</v>
      </c>
    </row>
    <row r="8" spans="1:17" x14ac:dyDescent="0.3">
      <c r="A8" t="s">
        <v>15</v>
      </c>
      <c r="B8" t="s">
        <v>13</v>
      </c>
      <c r="C8">
        <v>95.2</v>
      </c>
      <c r="D8">
        <v>82.7</v>
      </c>
      <c r="E8">
        <v>95.9</v>
      </c>
      <c r="F8">
        <v>86.7</v>
      </c>
      <c r="H8" t="s">
        <v>12</v>
      </c>
      <c r="I8">
        <v>60</v>
      </c>
      <c r="J8">
        <v>2740</v>
      </c>
    </row>
    <row r="9" spans="1:17" x14ac:dyDescent="0.3">
      <c r="A9" t="s">
        <v>10</v>
      </c>
      <c r="B9" t="s">
        <v>16</v>
      </c>
      <c r="C9">
        <v>14.8</v>
      </c>
      <c r="D9">
        <v>15.1</v>
      </c>
      <c r="E9">
        <v>16.2</v>
      </c>
      <c r="F9">
        <v>13.4</v>
      </c>
      <c r="H9" t="s">
        <v>15</v>
      </c>
      <c r="I9">
        <v>3</v>
      </c>
      <c r="J9">
        <v>263.7</v>
      </c>
    </row>
    <row r="10" spans="1:17" x14ac:dyDescent="0.3">
      <c r="A10" t="s">
        <v>15</v>
      </c>
      <c r="B10" t="s">
        <v>16</v>
      </c>
      <c r="C10">
        <v>80.599999999999994</v>
      </c>
      <c r="D10">
        <v>93.4</v>
      </c>
      <c r="E10">
        <v>81.099999999999994</v>
      </c>
      <c r="F10">
        <v>97.6</v>
      </c>
      <c r="H10" t="s">
        <v>15</v>
      </c>
      <c r="I10">
        <v>8</v>
      </c>
      <c r="J10">
        <v>704.4</v>
      </c>
    </row>
    <row r="11" spans="1:17" x14ac:dyDescent="0.3">
      <c r="A11" t="s">
        <v>12</v>
      </c>
      <c r="B11" t="s">
        <v>17</v>
      </c>
      <c r="C11">
        <v>43.3</v>
      </c>
      <c r="D11">
        <v>40</v>
      </c>
      <c r="E11">
        <v>50.5</v>
      </c>
      <c r="F11">
        <v>42.1</v>
      </c>
    </row>
    <row r="13" spans="1:17" x14ac:dyDescent="0.3">
      <c r="C13" s="1"/>
      <c r="D13" s="1"/>
      <c r="E13" s="1"/>
    </row>
  </sheetData>
  <sortState xmlns:xlrd2="http://schemas.microsoft.com/office/spreadsheetml/2017/richdata2" ref="A3:F11">
    <sortCondition ref="B3:B11"/>
  </sortState>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6C407-29B3-45CA-80A4-961616053368}">
  <dimension ref="A1:I10"/>
  <sheetViews>
    <sheetView workbookViewId="0">
      <selection activeCell="H12" sqref="H12"/>
    </sheetView>
  </sheetViews>
  <sheetFormatPr defaultRowHeight="14.4" x14ac:dyDescent="0.3"/>
  <cols>
    <col min="9" max="9" width="12" bestFit="1" customWidth="1"/>
  </cols>
  <sheetData>
    <row r="1" spans="1:9" x14ac:dyDescent="0.3">
      <c r="A1" t="s">
        <v>2</v>
      </c>
      <c r="B1" t="s">
        <v>3</v>
      </c>
      <c r="C1" s="1">
        <v>5</v>
      </c>
      <c r="D1" s="1">
        <v>10</v>
      </c>
      <c r="E1" s="1">
        <v>20</v>
      </c>
      <c r="F1">
        <v>50</v>
      </c>
      <c r="H1" t="s">
        <v>2</v>
      </c>
      <c r="I1" t="s">
        <v>18</v>
      </c>
    </row>
    <row r="2" spans="1:9" x14ac:dyDescent="0.3">
      <c r="A2" t="s">
        <v>10</v>
      </c>
      <c r="B2" t="s">
        <v>11</v>
      </c>
      <c r="C2">
        <v>1</v>
      </c>
      <c r="D2">
        <v>2</v>
      </c>
      <c r="E2">
        <v>3</v>
      </c>
      <c r="F2">
        <v>9</v>
      </c>
      <c r="H2" t="s">
        <v>10</v>
      </c>
    </row>
    <row r="3" spans="1:9" x14ac:dyDescent="0.3">
      <c r="A3" t="s">
        <v>10</v>
      </c>
      <c r="B3" t="s">
        <v>13</v>
      </c>
      <c r="C3">
        <v>2</v>
      </c>
      <c r="D3">
        <v>4</v>
      </c>
      <c r="E3">
        <v>7</v>
      </c>
      <c r="F3">
        <v>42</v>
      </c>
      <c r="H3" t="s">
        <v>14</v>
      </c>
    </row>
    <row r="4" spans="1:9" x14ac:dyDescent="0.3">
      <c r="A4" t="s">
        <v>10</v>
      </c>
      <c r="B4" t="s">
        <v>16</v>
      </c>
      <c r="C4">
        <v>4</v>
      </c>
      <c r="D4">
        <f>C4*2</f>
        <v>8</v>
      </c>
      <c r="E4">
        <v>13</v>
      </c>
      <c r="F4">
        <v>35</v>
      </c>
      <c r="H4" t="s">
        <v>12</v>
      </c>
    </row>
    <row r="5" spans="1:9" x14ac:dyDescent="0.3">
      <c r="A5" t="s">
        <v>14</v>
      </c>
      <c r="B5" t="s">
        <v>13</v>
      </c>
      <c r="C5">
        <v>12</v>
      </c>
      <c r="D5">
        <f>C5*2</f>
        <v>24</v>
      </c>
      <c r="E5">
        <v>45</v>
      </c>
      <c r="F5">
        <v>100</v>
      </c>
      <c r="H5" t="s">
        <v>15</v>
      </c>
    </row>
    <row r="6" spans="1:9" x14ac:dyDescent="0.3">
      <c r="A6" t="s">
        <v>12</v>
      </c>
      <c r="B6" t="s">
        <v>11</v>
      </c>
      <c r="C6">
        <v>7</v>
      </c>
      <c r="D6">
        <v>13</v>
      </c>
      <c r="E6">
        <v>27</v>
      </c>
      <c r="F6">
        <v>60</v>
      </c>
    </row>
    <row r="7" spans="1:9" x14ac:dyDescent="0.3">
      <c r="A7" t="s">
        <v>12</v>
      </c>
      <c r="B7" t="s">
        <v>17</v>
      </c>
      <c r="C7">
        <v>5</v>
      </c>
      <c r="D7">
        <f>C7*2</f>
        <v>10</v>
      </c>
      <c r="E7">
        <v>15</v>
      </c>
      <c r="F7">
        <v>38</v>
      </c>
    </row>
    <row r="8" spans="1:9" x14ac:dyDescent="0.3">
      <c r="A8" t="s">
        <v>12</v>
      </c>
      <c r="B8" t="s">
        <v>13</v>
      </c>
      <c r="C8">
        <v>5</v>
      </c>
      <c r="D8">
        <v>9</v>
      </c>
      <c r="E8">
        <v>18</v>
      </c>
      <c r="F8">
        <v>40</v>
      </c>
    </row>
    <row r="9" spans="1:9" x14ac:dyDescent="0.3">
      <c r="A9" t="s">
        <v>15</v>
      </c>
      <c r="B9" t="s">
        <v>16</v>
      </c>
      <c r="C9">
        <v>10</v>
      </c>
      <c r="D9">
        <v>35</v>
      </c>
      <c r="E9">
        <v>70</v>
      </c>
      <c r="F9">
        <v>90</v>
      </c>
    </row>
    <row r="10" spans="1:9" x14ac:dyDescent="0.3">
      <c r="A10" t="s">
        <v>15</v>
      </c>
      <c r="B10" t="s">
        <v>13</v>
      </c>
      <c r="C10">
        <v>9</v>
      </c>
      <c r="D10">
        <v>17</v>
      </c>
      <c r="E10">
        <v>31</v>
      </c>
      <c r="F10">
        <v>80</v>
      </c>
    </row>
  </sheetData>
  <sortState xmlns:xlrd2="http://schemas.microsoft.com/office/spreadsheetml/2017/richdata2" ref="A1:F10">
    <sortCondition ref="A1:A10"/>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D25E-7F91-4593-A4D7-C5057E20B1D6}">
  <dimension ref="A1:J23"/>
  <sheetViews>
    <sheetView workbookViewId="0">
      <selection activeCell="B16" sqref="B16"/>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row r="15" spans="1:10" x14ac:dyDescent="0.3">
      <c r="I15" cm="1">
        <f t="array" ref="I15:I23">_xlfn.XLOOKUP(H6,{0,6,11,20},C3:F11,,-1)</f>
        <v>20.3</v>
      </c>
    </row>
    <row r="16" spans="1:10" x14ac:dyDescent="0.3">
      <c r="B16" cm="1">
        <f t="array" ref="B16:B23">_xlfn.MAP(
    I3:I10,
    _xlfn.LAMBDA(_xlpm.x,
        _xlpm.x *
            AVERAGEIF(
                A3:A11,
                _xlfn.SINGLE(+H10:_xlpm.x),
                _xlfn.XLOOKUP(_xlpm.x, --_xlfn.TEXTBEFORE(C2:F2, {"-";"+"}), C3:F11, , -1)
            )
    )
)</f>
        <v>163.33333333333331</v>
      </c>
      <c r="E16" cm="1">
        <f t="array" ref="E16:E23">_xlfn.MAP(
    I3:I10,
    _xlfn.LAMBDA(_xlpm.x,
        1 *
            AVERAGEIF(
                A3:A11,
                _xlfn.SINGLE(+H10:_xlpm.x),
                _xlfn.XLOOKUP(_xlpm.x, --_xlfn.TEXTBEFORE(C2:F2, {"-";"+"}), C3:F11, , -1)
            )
    )
)</f>
        <v>16.333333333333332</v>
      </c>
      <c r="I16">
        <v>50.7</v>
      </c>
    </row>
    <row r="17" spans="2:9" x14ac:dyDescent="0.3">
      <c r="B17">
        <v>712</v>
      </c>
      <c r="E17">
        <v>17.8</v>
      </c>
      <c r="I17">
        <v>19.7</v>
      </c>
    </row>
    <row r="18" spans="2:9" x14ac:dyDescent="0.3">
      <c r="B18">
        <v>1513</v>
      </c>
      <c r="E18">
        <v>17.8</v>
      </c>
      <c r="I18">
        <v>70.5</v>
      </c>
    </row>
    <row r="19" spans="2:9" x14ac:dyDescent="0.3">
      <c r="B19">
        <v>1039.5</v>
      </c>
      <c r="E19">
        <v>69.3</v>
      </c>
      <c r="I19">
        <v>44.2</v>
      </c>
    </row>
    <row r="20" spans="2:9" x14ac:dyDescent="0.3">
      <c r="B20">
        <v>3384</v>
      </c>
      <c r="E20">
        <v>70.5</v>
      </c>
      <c r="I20">
        <v>86.7</v>
      </c>
    </row>
    <row r="21" spans="2:9" x14ac:dyDescent="0.3">
      <c r="B21">
        <v>2740</v>
      </c>
      <c r="E21">
        <v>45.666666666666664</v>
      </c>
      <c r="I21">
        <v>13.4</v>
      </c>
    </row>
    <row r="22" spans="2:9" x14ac:dyDescent="0.3">
      <c r="B22">
        <v>263.70000000000005</v>
      </c>
      <c r="E22">
        <v>87.9</v>
      </c>
      <c r="I22">
        <v>97.6</v>
      </c>
    </row>
    <row r="23" spans="2:9" x14ac:dyDescent="0.3">
      <c r="B23">
        <v>704.40000000000009</v>
      </c>
      <c r="E23">
        <v>88.050000000000011</v>
      </c>
      <c r="I23">
        <v>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4F966-54BF-4B32-A5B8-8F579E2CB54D}">
  <dimension ref="A1:Q21"/>
  <sheetViews>
    <sheetView tabSelected="1" workbookViewId="0">
      <selection activeCell="F14" sqref="F14"/>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7" x14ac:dyDescent="0.3">
      <c r="A1" s="2" t="s">
        <v>0</v>
      </c>
      <c r="H1" s="3" t="s">
        <v>1</v>
      </c>
      <c r="I1" s="4"/>
      <c r="J1" s="4"/>
      <c r="Q1" t="s">
        <v>19</v>
      </c>
    </row>
    <row r="2" spans="1:17" s="2" customFormat="1" x14ac:dyDescent="0.3">
      <c r="A2" s="6" t="s">
        <v>2</v>
      </c>
      <c r="B2" s="6" t="s">
        <v>3</v>
      </c>
      <c r="C2" s="7" t="s">
        <v>4</v>
      </c>
      <c r="D2" s="7" t="s">
        <v>5</v>
      </c>
      <c r="E2" s="7" t="s">
        <v>6</v>
      </c>
      <c r="F2" s="7" t="s">
        <v>7</v>
      </c>
      <c r="H2" s="6" t="s">
        <v>2</v>
      </c>
      <c r="I2" s="6" t="s">
        <v>8</v>
      </c>
      <c r="J2" s="5" t="s">
        <v>9</v>
      </c>
    </row>
    <row r="3" spans="1:17" x14ac:dyDescent="0.3">
      <c r="A3" t="s">
        <v>10</v>
      </c>
      <c r="B3" t="s">
        <v>11</v>
      </c>
      <c r="C3">
        <v>17.3</v>
      </c>
      <c r="D3">
        <v>20.399999999999999</v>
      </c>
      <c r="E3">
        <v>20.2</v>
      </c>
      <c r="F3">
        <v>20.3</v>
      </c>
      <c r="H3" t="s">
        <v>10</v>
      </c>
      <c r="I3">
        <v>10</v>
      </c>
      <c r="J3">
        <v>163.30000000000001</v>
      </c>
    </row>
    <row r="4" spans="1:17" x14ac:dyDescent="0.3">
      <c r="A4" t="s">
        <v>12</v>
      </c>
      <c r="B4" t="s">
        <v>11</v>
      </c>
      <c r="C4">
        <v>50</v>
      </c>
      <c r="D4">
        <v>29.6</v>
      </c>
      <c r="E4">
        <v>41.9</v>
      </c>
      <c r="F4">
        <v>50.7</v>
      </c>
      <c r="H4" t="s">
        <v>10</v>
      </c>
      <c r="I4">
        <v>40</v>
      </c>
      <c r="J4">
        <v>712</v>
      </c>
    </row>
    <row r="5" spans="1:17" x14ac:dyDescent="0.3">
      <c r="A5" t="s">
        <v>10</v>
      </c>
      <c r="B5" t="s">
        <v>13</v>
      </c>
      <c r="C5">
        <v>15.3</v>
      </c>
      <c r="D5">
        <v>13.5</v>
      </c>
      <c r="E5">
        <v>11.7</v>
      </c>
      <c r="F5">
        <v>19.7</v>
      </c>
      <c r="H5" t="s">
        <v>10</v>
      </c>
      <c r="I5">
        <v>85</v>
      </c>
      <c r="J5">
        <v>1513</v>
      </c>
    </row>
    <row r="6" spans="1:17" x14ac:dyDescent="0.3">
      <c r="A6" t="s">
        <v>14</v>
      </c>
      <c r="B6" t="s">
        <v>13</v>
      </c>
      <c r="C6">
        <v>44.3</v>
      </c>
      <c r="D6">
        <v>60.4</v>
      </c>
      <c r="E6">
        <v>69.3</v>
      </c>
      <c r="F6">
        <v>70.5</v>
      </c>
      <c r="H6" t="s">
        <v>14</v>
      </c>
      <c r="I6">
        <v>15</v>
      </c>
      <c r="J6">
        <v>1039.5</v>
      </c>
    </row>
    <row r="7" spans="1:17" x14ac:dyDescent="0.3">
      <c r="A7" t="s">
        <v>12</v>
      </c>
      <c r="B7" t="s">
        <v>13</v>
      </c>
      <c r="C7">
        <v>39.5</v>
      </c>
      <c r="D7">
        <v>28.4</v>
      </c>
      <c r="E7">
        <v>25.6</v>
      </c>
      <c r="F7">
        <v>44.2</v>
      </c>
      <c r="H7" t="s">
        <v>14</v>
      </c>
      <c r="I7">
        <v>48</v>
      </c>
      <c r="J7">
        <v>3384</v>
      </c>
    </row>
    <row r="8" spans="1:17" x14ac:dyDescent="0.3">
      <c r="A8" t="s">
        <v>15</v>
      </c>
      <c r="B8" t="s">
        <v>13</v>
      </c>
      <c r="C8">
        <v>95.2</v>
      </c>
      <c r="D8">
        <v>82.7</v>
      </c>
      <c r="E8">
        <v>95.9</v>
      </c>
      <c r="F8">
        <v>86.7</v>
      </c>
      <c r="H8" t="s">
        <v>12</v>
      </c>
      <c r="I8">
        <v>60</v>
      </c>
      <c r="J8">
        <v>2740</v>
      </c>
    </row>
    <row r="9" spans="1:17" x14ac:dyDescent="0.3">
      <c r="A9" t="s">
        <v>10</v>
      </c>
      <c r="B9" t="s">
        <v>16</v>
      </c>
      <c r="C9">
        <v>14.8</v>
      </c>
      <c r="D9">
        <v>15.1</v>
      </c>
      <c r="E9">
        <v>16.2</v>
      </c>
      <c r="F9">
        <v>13.4</v>
      </c>
      <c r="H9" t="s">
        <v>15</v>
      </c>
      <c r="I9">
        <v>3</v>
      </c>
      <c r="J9">
        <v>263.7</v>
      </c>
    </row>
    <row r="10" spans="1:17" x14ac:dyDescent="0.3">
      <c r="A10" t="s">
        <v>15</v>
      </c>
      <c r="B10" t="s">
        <v>16</v>
      </c>
      <c r="C10">
        <v>80.599999999999994</v>
      </c>
      <c r="D10">
        <v>93.4</v>
      </c>
      <c r="E10">
        <v>81.099999999999994</v>
      </c>
      <c r="F10">
        <v>97.6</v>
      </c>
      <c r="H10" t="s">
        <v>15</v>
      </c>
      <c r="I10">
        <v>8</v>
      </c>
      <c r="J10">
        <v>704.4</v>
      </c>
    </row>
    <row r="11" spans="1:17" x14ac:dyDescent="0.3">
      <c r="A11" t="s">
        <v>12</v>
      </c>
      <c r="B11" t="s">
        <v>17</v>
      </c>
      <c r="C11">
        <v>43.3</v>
      </c>
      <c r="D11">
        <v>40</v>
      </c>
      <c r="E11">
        <v>50.5</v>
      </c>
      <c r="F11">
        <v>42.1</v>
      </c>
    </row>
    <row r="13" spans="1:17" x14ac:dyDescent="0.3">
      <c r="C13" s="1"/>
      <c r="D13" s="1"/>
      <c r="E13" s="1"/>
    </row>
    <row r="14" spans="1:17" x14ac:dyDescent="0.3">
      <c r="B14" cm="1">
        <f t="array" ref="B14:B21">_xlfn.LET(
_xlpm.r, _xlfn.XMATCH(I3:I10,--_xlfn.IFNA(_xlfn.TEXTBEFORE(C2:F2,"-"),21),-1),
_xlfn.MAP(H3:H10,_xlpm.r,I3:I10, _xlfn.LAMBDA(_xlpm.x,_xlpm.y,_xlpm.z, AVERAGE(_xlfn._xlws.FILTER(_xlfn.CHOOSECOLS(C3:F11,_xlpm.y),A3:A11=_xlpm.x))*_xlpm.z))
)</f>
        <v>163.33333333333331</v>
      </c>
      <c r="F14" cm="1">
        <f t="array" ref="F14:F21">_xlfn.LET(
_xlpm.r, _xlfn.XMATCH(I3:I10,--_xlfn.IFNA(_xlfn.TEXTBEFORE(C2:F2,"-"),21),-1),
_xlpm.r
)</f>
        <v>2</v>
      </c>
    </row>
    <row r="15" spans="1:17" x14ac:dyDescent="0.3">
      <c r="B15">
        <v>712</v>
      </c>
      <c r="F15">
        <v>4</v>
      </c>
    </row>
    <row r="16" spans="1:17" x14ac:dyDescent="0.3">
      <c r="B16">
        <v>1513</v>
      </c>
      <c r="F16">
        <v>4</v>
      </c>
    </row>
    <row r="17" spans="2:6" x14ac:dyDescent="0.3">
      <c r="B17">
        <v>1039.5</v>
      </c>
      <c r="F17">
        <v>3</v>
      </c>
    </row>
    <row r="18" spans="2:6" x14ac:dyDescent="0.3">
      <c r="B18">
        <v>3384</v>
      </c>
      <c r="F18">
        <v>4</v>
      </c>
    </row>
    <row r="19" spans="2:6" x14ac:dyDescent="0.3">
      <c r="B19">
        <v>2740</v>
      </c>
      <c r="F19">
        <v>4</v>
      </c>
    </row>
    <row r="20" spans="2:6" x14ac:dyDescent="0.3">
      <c r="B20">
        <v>263.70000000000005</v>
      </c>
      <c r="F20">
        <v>1</v>
      </c>
    </row>
    <row r="21" spans="2:6" x14ac:dyDescent="0.3">
      <c r="B21">
        <v>704.40000000000009</v>
      </c>
      <c r="F2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Sheet2</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2024-09-10T03:32:30Z</dcterms:modified>
  <cp:category/>
  <cp:contentStatus/>
</cp:coreProperties>
</file>