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tables/table10.xml" ContentType="application/vnd.openxmlformats-officedocument.spreadsheetml.table+xml"/>
  <Override PartName="/xl/queryTables/queryTable7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Dev-Current-Rework\"/>
    </mc:Choice>
  </mc:AlternateContent>
  <xr:revisionPtr revIDLastSave="0" documentId="13_ncr:1_{BDBE4286-438A-43B6-B59A-94B20F91207E}" xr6:coauthVersionLast="47" xr6:coauthVersionMax="47" xr10:uidLastSave="{00000000-0000-0000-0000-000000000000}"/>
  <bookViews>
    <workbookView xWindow="-108" yWindow="-108" windowWidth="23256" windowHeight="12456" activeTab="7" xr2:uid="{AD5FE48E-9CE6-4EDE-8F69-E8FD3B4EAF42}"/>
  </bookViews>
  <sheets>
    <sheet name="Table8" sheetId="7" r:id="rId1"/>
    <sheet name="_tDelete" sheetId="8" r:id="rId2"/>
    <sheet name="_tAdd" sheetId="9" r:id="rId3"/>
    <sheet name="2_4-Columns" sheetId="6" r:id="rId4"/>
    <sheet name="2 4 GHz" sheetId="5" r:id="rId5"/>
    <sheet name="_tOrder" sheetId="4" r:id="rId6"/>
    <sheet name="ColumnNames" sheetId="3" r:id="rId7"/>
    <sheet name="2 4 GHz + NFMI" sheetId="2" r:id="rId8"/>
    <sheet name="Sheet1" sheetId="1" r:id="rId9"/>
  </sheets>
  <definedNames>
    <definedName name="ExternalData_1" localSheetId="7" hidden="1">'2 4 GHz + NFMI'!$A$1:$AD$58</definedName>
    <definedName name="ExternalData_2" localSheetId="6" hidden="1">'ColumnNames'!$A$1:$A$31</definedName>
    <definedName name="ExternalData_3" localSheetId="5" hidden="1">'_tOrder'!$A$1:$A$30</definedName>
    <definedName name="ExternalData_4" localSheetId="4" hidden="1">'2 4 GHz'!$A$1:$AC$68</definedName>
    <definedName name="ExternalData_5" localSheetId="3" hidden="1">'2_4-Columns'!$A$1:$A$18</definedName>
    <definedName name="ExternalData_6" localSheetId="2" hidden="1">'_tAdd'!$A$1:$A$13</definedName>
    <definedName name="ExternalData_6" localSheetId="1" hidden="1">'_tDelete'!$A$1:$A$12</definedName>
    <definedName name="ExternalData_6" localSheetId="0" hidden="1">Table8!$A$1:$A$12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6" l="1" a="1"/>
  <c r="P2" i="6" s="1"/>
  <c r="R2" i="6" s="1" a="1"/>
  <c r="R2" i="6" s="1"/>
  <c r="F3" i="6" a="1"/>
  <c r="F3" i="6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2" i="3"/>
  <c r="B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1B42C9-03B2-417C-A5EE-358BADF6A4F0}" keepAlive="1" name="Query - _tAdd" description="Connection to the '_tAdd' query in the workbook." type="5" refreshedVersion="8" background="1" saveData="1">
    <dbPr connection="Provider=Microsoft.Mashup.OleDb.1;Data Source=$Workbook$;Location=_tAdd;Extended Properties=&quot;&quot;" command="SELECT * FROM [_tAdd]"/>
  </connection>
  <connection id="2" xr16:uid="{35749C59-31BC-47E9-A54A-99B5019351FF}" keepAlive="1" name="Query - _tDelete" description="Connection to the '_tDelete' query in the workbook." type="5" refreshedVersion="8" background="1" saveData="1">
    <dbPr connection="Provider=Microsoft.Mashup.OleDb.1;Data Source=$Workbook$;Location=_tDelete;Extended Properties=&quot;&quot;" command="SELECT * FROM [_tDelete]"/>
  </connection>
  <connection id="3" xr16:uid="{4B98D78B-65EA-44FC-B95D-8E13AA07262F}" keepAlive="1" name="Query - _tOrder" description="Connection to the '_tOrder' query in the workbook." type="5" refreshedVersion="8" background="1" saveData="1">
    <dbPr connection="Provider=Microsoft.Mashup.OleDb.1;Data Source=$Workbook$;Location=_tOrder;Extended Properties=&quot;&quot;" command="SELECT * FROM [_tOrder]"/>
  </connection>
  <connection id="4" xr16:uid="{3778CE32-E911-4FAC-8110-89F46D8ECA9F}" keepAlive="1" name="Query - 2 4 GHz" description="Connection to the '2 4 GHz' query in the workbook." type="5" refreshedVersion="8" background="1" saveData="1">
    <dbPr connection="Provider=Microsoft.Mashup.OleDb.1;Data Source=$Workbook$;Location=&quot;2 4 GHz&quot;;Extended Properties=&quot;&quot;" command="SELECT * FROM [2 4 GHz]"/>
  </connection>
  <connection id="5" xr16:uid="{6C441BDF-3A2F-4FBC-B195-C89C2D43BF89}" keepAlive="1" name="Query - 2 4 GHz + NFMI" description="Connection to the '2 4 GHz + NFMI' query in the workbook." type="5" refreshedVersion="8" background="1" saveData="1">
    <dbPr connection="Provider=Microsoft.Mashup.OleDb.1;Data Source=$Workbook$;Location=&quot;2 4 GHz + NFMI&quot;;Extended Properties=&quot;&quot;" command="SELECT * FROM [2 4 GHz + NFMI]"/>
  </connection>
  <connection id="6" xr16:uid="{F23685C5-0DFE-4F4B-8FB3-785F69187173}" keepAlive="1" name="Query - 2_4-Columns" description="Connection to the '2_4-Columns' query in the workbook." type="5" refreshedVersion="8" background="1" saveData="1">
    <dbPr connection="Provider=Microsoft.Mashup.OleDb.1;Data Source=$Workbook$;Location=2_4-Columns;Extended Properties=&quot;&quot;" command="SELECT * FROM [2_4-Columns]"/>
  </connection>
  <connection id="7" xr16:uid="{1FDAEFA5-3582-43D0-86BA-4AD73E1F0285}" keepAlive="1" name="Query - ColumnNames" description="Connection to the 'ColumnNames' query in the workbook." type="5" refreshedVersion="8" background="1" saveData="1">
    <dbPr connection="Provider=Microsoft.Mashup.OleDb.1;Data Source=$Workbook$;Location=ColumnNames;Extended Properties=&quot;&quot;" command="SELECT * FROM [ColumnNames]"/>
  </connection>
  <connection id="8" xr16:uid="{B64EB31A-357D-4CAB-8580-C8DE37B39BBC}" keepAlive="1" name="Query - PQ_Functions" description="Connection to the 'PQ_Functions' query in the workbook." type="5" refreshedVersion="0" background="1">
    <dbPr connection="Provider=Microsoft.Mashup.OleDb.1;Data Source=$Workbook$;Location=PQ_Functions;Extended Properties=&quot;&quot;" command="SELECT * FROM [PQ_Functions]"/>
  </connection>
  <connection id="9" xr16:uid="{D47A0F21-55E6-4C82-855B-D2FBF88DB81A}" keepAlive="1" name="Query - Table8" description="Connection to the 'Table8' query in the workbook." type="5" refreshedVersion="8" background="1" saveData="1">
    <dbPr connection="Provider=Microsoft.Mashup.OleDb.1;Data Source=$Workbook$;Location=Table8;Extended Properties=&quot;&quot;" command="SELECT * FROM [Table8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<sst xmlns="http://schemas.openxmlformats.org/spreadsheetml/2006/main" count="984" uniqueCount="295">
  <si>
    <t>FROM:</t>
  </si>
  <si>
    <t>Mark Biegert</t>
  </si>
  <si>
    <t>SUBJECT:</t>
  </si>
  <si>
    <t>DATE:</t>
  </si>
  <si>
    <t>Program</t>
  </si>
  <si>
    <t>Product</t>
  </si>
  <si>
    <t>Matrix</t>
  </si>
  <si>
    <t>Firmware Rev.</t>
  </si>
  <si>
    <t>Battery Size</t>
  </si>
  <si>
    <t xml:space="preserve">Advertising Current (µA) </t>
  </si>
  <si>
    <t>30ms Sync Current (µA)</t>
  </si>
  <si>
    <t>iPhone Stream Current (µA)</t>
  </si>
  <si>
    <t>iPhone Call Current (µA)</t>
  </si>
  <si>
    <t>SoundSpace Current (µA)</t>
  </si>
  <si>
    <t>Stream+ SoundSpace Current (µA)</t>
  </si>
  <si>
    <t>Nominal Current (µA)</t>
  </si>
  <si>
    <t>E2E Transmit  Current (µA)</t>
  </si>
  <si>
    <t>E2E Receive  Current (µA)</t>
  </si>
  <si>
    <t>TVS Stream Current (µA)</t>
  </si>
  <si>
    <t>MFA Stream Current (µA)</t>
  </si>
  <si>
    <t>MFA Phone Call Current (µA)</t>
  </si>
  <si>
    <t>BNR Stream Current (µA)</t>
  </si>
  <si>
    <t>MNR + Stimulus Current (µA)</t>
  </si>
  <si>
    <t>90 dBSPL Stimulus Current (µA)</t>
  </si>
  <si>
    <t>Slow Advertisement  Current (µA)</t>
  </si>
  <si>
    <t>Android connection Current (uA)</t>
  </si>
  <si>
    <t>Android Streaming Current (uA)</t>
  </si>
  <si>
    <t>Expected Days Typ Accessory</t>
  </si>
  <si>
    <t>Actual Days Typ Accessory</t>
  </si>
  <si>
    <t>Expected Days Non Accessory</t>
  </si>
  <si>
    <t>Actual Days Non Accessory</t>
  </si>
  <si>
    <t>Database ID Code</t>
  </si>
  <si>
    <t>Notes</t>
  </si>
  <si>
    <t>Date</t>
  </si>
  <si>
    <t>NOTE: * = Calculated</t>
  </si>
  <si>
    <t>Parlo</t>
  </si>
  <si>
    <t>Parlo BTE13</t>
  </si>
  <si>
    <t>130/70</t>
  </si>
  <si>
    <t>6.0.0.7</t>
  </si>
  <si>
    <t>NA</t>
  </si>
  <si>
    <t>Paris</t>
  </si>
  <si>
    <t>Paris BTE13 PIG flagship</t>
  </si>
  <si>
    <t>6.0.1.3</t>
  </si>
  <si>
    <t>This aid seemed ok, then 06 device's nominal stayed up and now both aids read that way now.</t>
  </si>
  <si>
    <t>Paris RIC312 Pig flagship</t>
  </si>
  <si>
    <t>115/50</t>
  </si>
  <si>
    <t>6.0.1.4</t>
  </si>
  <si>
    <t>4270 E2E stream phone</t>
  </si>
  <si>
    <t>6.0.1.5</t>
  </si>
  <si>
    <t>Radio is always on.</t>
  </si>
  <si>
    <t>6.0.1.8</t>
  </si>
  <si>
    <t>6.0.1.9</t>
  </si>
  <si>
    <t>Standby Mode was enabled.</t>
  </si>
  <si>
    <t>DNT</t>
  </si>
  <si>
    <t>Because of wireless connectivity issues, the BNR, MNR, E2E Phone current drains were measured without a phone connected. iPhone Call current wasn't measured due to drop outs and buzzing.
Standby Mode was enabled.</t>
  </si>
  <si>
    <t>6.0.1.11</t>
  </si>
  <si>
    <t>6.0.1.12</t>
  </si>
  <si>
    <t>6.0.1.13</t>
  </si>
  <si>
    <t>6.0.1.15</t>
  </si>
  <si>
    <t>6.0.2.1</t>
  </si>
  <si>
    <t>6.0.2.2</t>
  </si>
  <si>
    <t>6.0.2.3</t>
  </si>
  <si>
    <t>Right - iPhone SE</t>
  </si>
  <si>
    <t>Quebec</t>
  </si>
  <si>
    <t>6.3.0.5</t>
  </si>
  <si>
    <t>3.8 V Device Current Drain</t>
  </si>
  <si>
    <t>6.3.0.8</t>
  </si>
  <si>
    <t>Native app not pairing to the pair</t>
  </si>
  <si>
    <t>N/A</t>
  </si>
  <si>
    <t>6.3.1.4</t>
  </si>
  <si>
    <t>iPhone XR and MFA</t>
  </si>
  <si>
    <t>6.3.1.5</t>
  </si>
  <si>
    <t>iPhone SE and MFA</t>
  </si>
  <si>
    <t>iPhone SE and MFA - Continues to Fast advertise for two minutes</t>
  </si>
  <si>
    <t>iPhone SE and TV Streamer - Right</t>
  </si>
  <si>
    <t>6.3.2.3</t>
  </si>
  <si>
    <t xml:space="preserve">iPhone 5S (12.0), Thrive build 107, </t>
  </si>
  <si>
    <t>1.20 Vbat</t>
  </si>
  <si>
    <t>6.3.3.5</t>
  </si>
  <si>
    <t>iPhone 6s</t>
  </si>
  <si>
    <t>6.3.4.1</t>
  </si>
  <si>
    <t>iPhone 7+</t>
  </si>
  <si>
    <t>Rome</t>
  </si>
  <si>
    <t>6.5.0.8</t>
  </si>
  <si>
    <t>R02</t>
  </si>
  <si>
    <t>6.5.1.6</t>
  </si>
  <si>
    <t>7.1.2.1</t>
  </si>
  <si>
    <t>iPhone SE, Double Tap Enabled, VHA=1.2, VBAT=3.6</t>
  </si>
  <si>
    <t>32 kHz Crystal Off</t>
  </si>
  <si>
    <t>Auto ON/OFF Enabled</t>
  </si>
  <si>
    <t>6.10.0.4</t>
  </si>
  <si>
    <t>Auto ON/OFF and Double Tap Enabled</t>
  </si>
  <si>
    <t>6.10.0.9</t>
  </si>
  <si>
    <t>iPhone 7 (13.2)</t>
  </si>
  <si>
    <t>RC</t>
  </si>
  <si>
    <t>Model</t>
  </si>
  <si>
    <t>120/60</t>
  </si>
  <si>
    <t>6.11.0.6</t>
  </si>
  <si>
    <t>Model S devices are unable to pair w/ phone. Had to skip all the phone measurements</t>
  </si>
  <si>
    <t>Utica</t>
  </si>
  <si>
    <t>7.5.0.8</t>
  </si>
  <si>
    <t>6.11.1.0</t>
  </si>
  <si>
    <t>Xanadu</t>
  </si>
  <si>
    <t>6.16.0.6</t>
  </si>
  <si>
    <t>Battery current</t>
  </si>
  <si>
    <t>902 max</t>
  </si>
  <si>
    <t>DT disabled</t>
  </si>
  <si>
    <t>Evolv</t>
  </si>
  <si>
    <t>Vha current</t>
  </si>
  <si>
    <t>Recharge/ZnAir</t>
  </si>
  <si>
    <t>84 dBSPL Stimulus Current (µA)</t>
  </si>
  <si>
    <t>74 dBSPL Stimulus Current (µA)</t>
  </si>
  <si>
    <t>BTE13</t>
  </si>
  <si>
    <t>13</t>
  </si>
  <si>
    <t>ZnAir</t>
  </si>
  <si>
    <t>BTE13 PIG flagship</t>
  </si>
  <si>
    <t>RIC312 Pig flagship</t>
  </si>
  <si>
    <t>312</t>
  </si>
  <si>
    <t>BTE13 Pig Flagship</t>
  </si>
  <si>
    <t>RIC312 Pig Flagship</t>
  </si>
  <si>
    <t>RIC312 Panda Flagship</t>
  </si>
  <si>
    <t>BTE13 Panda Flagship</t>
  </si>
  <si>
    <t>RIC312+ no double tap</t>
  </si>
  <si>
    <t>Z22A</t>
  </si>
  <si>
    <t>WiCROS Quokka RIC REC</t>
  </si>
  <si>
    <t>WiCROS Quokka RIC Trans</t>
  </si>
  <si>
    <t>RIC312+ Queen</t>
  </si>
  <si>
    <t>WiCROS Queen RIC REC</t>
  </si>
  <si>
    <t>WiCROS Queen RIC TRANS</t>
  </si>
  <si>
    <t>Queen RRIC</t>
  </si>
  <si>
    <t>WiCROS Queen RIC Trans</t>
  </si>
  <si>
    <t>WiCROS Quoka RIC REC</t>
  </si>
  <si>
    <t>WiCROS Quoka RIC Trans</t>
  </si>
  <si>
    <t>RIC312 Quoka Flagship</t>
  </si>
  <si>
    <t>Queen plus Rc RIC</t>
  </si>
  <si>
    <t>Quokka Plus BTE</t>
  </si>
  <si>
    <t>Quokka Plus RIC</t>
  </si>
  <si>
    <t>RIC + Quebec FW</t>
  </si>
  <si>
    <t>BTE + Quebec FW</t>
  </si>
  <si>
    <t>R RIC</t>
  </si>
  <si>
    <t>Quebec RC RIC</t>
  </si>
  <si>
    <t>- Vbat domain</t>
  </si>
  <si>
    <t>BTE - Vbat domain</t>
  </si>
  <si>
    <t>BTE + Tulum FW</t>
  </si>
  <si>
    <t>RRIC + Tulum FW IP16 VHA</t>
  </si>
  <si>
    <t>S3 RIC312</t>
  </si>
  <si>
    <t>S3 BTE13</t>
  </si>
  <si>
    <t>2.4GHz Custom CIC</t>
  </si>
  <si>
    <t>PPBTE</t>
  </si>
  <si>
    <t>cont. 1 (Evolv AI) RIC 312</t>
  </si>
  <si>
    <t>Energizer R02D RRIC</t>
  </si>
  <si>
    <t>AI 2400</t>
  </si>
  <si>
    <t>Column1</t>
  </si>
  <si>
    <t>ColumnNames</t>
  </si>
  <si>
    <t>SN</t>
  </si>
  <si>
    <t>Auto Sleep Current (uA)</t>
  </si>
  <si>
    <t>OrderedColumns</t>
  </si>
  <si>
    <t>Battery</t>
  </si>
  <si>
    <t>VREF</t>
  </si>
  <si>
    <t>Battery_Type</t>
  </si>
  <si>
    <t>_tOrder</t>
  </si>
  <si>
    <t>Z22</t>
  </si>
  <si>
    <t>Stream Current (µA)</t>
  </si>
  <si>
    <t>Stream+ Soundpoint Current (µA)</t>
  </si>
  <si>
    <t>Column31</t>
  </si>
  <si>
    <t>London RIC 13</t>
  </si>
  <si>
    <t>5.0.1.6.275</t>
  </si>
  <si>
    <t>15797890 / 15797891</t>
  </si>
  <si>
    <t>Typical Wireless Accessory</t>
  </si>
  <si>
    <t>5.0.2.7</t>
  </si>
  <si>
    <t>5.6.0.6</t>
  </si>
  <si>
    <t>GnResound Lynx2</t>
  </si>
  <si>
    <t>119/59</t>
  </si>
  <si>
    <t>Milan RIC 312</t>
  </si>
  <si>
    <t>Napa Ruby RIC13</t>
  </si>
  <si>
    <t>5.7.0.9</t>
  </si>
  <si>
    <t>2380 (760ms)</t>
  </si>
  <si>
    <t>460 ms long ad rate would add 80uA to any current except Advertising</t>
  </si>
  <si>
    <t>5.7.0.17</t>
  </si>
  <si>
    <t xml:space="preserve"> Napa Sapphire RIC 312</t>
  </si>
  <si>
    <t>5.7.0.10</t>
  </si>
  <si>
    <t xml:space="preserve">Oslo Sapphire RIC 312 </t>
  </si>
  <si>
    <t>119/60</t>
  </si>
  <si>
    <t>2.32mA</t>
  </si>
  <si>
    <t>5.59mA</t>
  </si>
  <si>
    <t>1.90mA</t>
  </si>
  <si>
    <t>2.39mA</t>
  </si>
  <si>
    <t>5.58mA</t>
  </si>
  <si>
    <t>1.94mA</t>
  </si>
  <si>
    <t>Oslo IP6 RIC13</t>
  </si>
  <si>
    <t>AP 119/60</t>
  </si>
  <si>
    <t>115/51</t>
  </si>
  <si>
    <t>3791 E2E Stream receive</t>
  </si>
  <si>
    <t>n/a</t>
  </si>
  <si>
    <t>Milan RIC used for Z-power testing</t>
  </si>
  <si>
    <t>Zpower Napa Sapphire RIC312 63000-110</t>
  </si>
  <si>
    <t>Quebec uRIC 312</t>
  </si>
  <si>
    <t>7.0.0.6</t>
  </si>
  <si>
    <t>7.0.0.8</t>
  </si>
  <si>
    <t>7.0.0.9</t>
  </si>
  <si>
    <t>7.0.1.4</t>
  </si>
  <si>
    <t>Left - iPhone SE</t>
  </si>
  <si>
    <t>7.0.2.3</t>
  </si>
  <si>
    <t>Rome RC BTE After PMIC drain</t>
  </si>
  <si>
    <t>7.1.0.5</t>
  </si>
  <si>
    <t>7.1.2.3</t>
  </si>
  <si>
    <t>Sydney Custom ITE Dir Lt</t>
  </si>
  <si>
    <t>7.1.0.7</t>
  </si>
  <si>
    <t>Sleep Current 0.413mA</t>
  </si>
  <si>
    <t>Sydney Custom ITE Dir Rt</t>
  </si>
  <si>
    <t>Sleep Current 0.426mA</t>
  </si>
  <si>
    <t>7.0.4.1</t>
  </si>
  <si>
    <t>7.1.2.5</t>
  </si>
  <si>
    <t>Left - Pixel 3 Android</t>
  </si>
  <si>
    <t>Still in phone connected mode</t>
  </si>
  <si>
    <t>Right - Pixel 3 Android</t>
  </si>
  <si>
    <t>In fast adv mode after turn off BLE on iPhone</t>
  </si>
  <si>
    <t>Sydney RIC R HR on not enabled</t>
  </si>
  <si>
    <t>6.8.0.4</t>
  </si>
  <si>
    <t>Left - iPhone 5S</t>
  </si>
  <si>
    <t>Sydney Custom ITE right - VBAT</t>
  </si>
  <si>
    <t>7.2.0.5</t>
  </si>
  <si>
    <t>right device iPhone X</t>
  </si>
  <si>
    <t>Double Tap Off</t>
  </si>
  <si>
    <t>Sydney Custom ITE right - VHA Calc</t>
  </si>
  <si>
    <t>Calc VHA current</t>
  </si>
  <si>
    <t>Sydney Livio Edge Custom ITE right - VBAT</t>
  </si>
  <si>
    <t>7.2.0.7</t>
  </si>
  <si>
    <t>right device  iphone 5S  12.4.3</t>
  </si>
  <si>
    <t>Double Tap ON</t>
  </si>
  <si>
    <t>Sydney Livio Edge Custom ITE right - VHA Calc</t>
  </si>
  <si>
    <t>7.2.0.8</t>
  </si>
  <si>
    <t>right device  iphone 5S  12.4.4</t>
  </si>
  <si>
    <t>7.2.0.11</t>
  </si>
  <si>
    <t>Auto ON/OFF enabled, double tap enabled</t>
  </si>
  <si>
    <t>Quebec uRIC</t>
  </si>
  <si>
    <t>7.4.0.4</t>
  </si>
  <si>
    <t>SoundGear 2.4 Custom ITE DIR  VHA</t>
  </si>
  <si>
    <t>90/30</t>
  </si>
  <si>
    <t>7.4.0.9</t>
  </si>
  <si>
    <t>wireless Kiwi session 2.02mA iPhone 7 (13.2)</t>
  </si>
  <si>
    <t>7.4.1.1</t>
  </si>
  <si>
    <t>wireless Kiwi session 2.03mA iPhone 7 (13.2)</t>
  </si>
  <si>
    <t>Tulum Livio Edge AI 2400 RBTE VHA</t>
  </si>
  <si>
    <t>Sydney Livio Edge Custom ITE right - VHA</t>
  </si>
  <si>
    <t xml:space="preserve">SoundGear Phantom </t>
  </si>
  <si>
    <t>7.5.1.0</t>
  </si>
  <si>
    <t>iPhone 12 Pro (15.11)</t>
  </si>
  <si>
    <t>G23 2.4GHz ITC Custom Rechargeable</t>
  </si>
  <si>
    <t>8.2.2.1</t>
  </si>
  <si>
    <t>450-460</t>
  </si>
  <si>
    <t>380-390</t>
  </si>
  <si>
    <t>Right device, iPhone 12 mini, Google Pixel 5</t>
  </si>
  <si>
    <t>460-470</t>
  </si>
  <si>
    <t>Left device, iPhone 12 mini, Google Pixel 5</t>
  </si>
  <si>
    <t>500-540</t>
  </si>
  <si>
    <t>380-410</t>
  </si>
  <si>
    <t>700-720</t>
  </si>
  <si>
    <t>370-420</t>
  </si>
  <si>
    <t>360-390</t>
  </si>
  <si>
    <t>BleTransmitPower = 2</t>
  </si>
  <si>
    <t>490-510</t>
  </si>
  <si>
    <t>380-400</t>
  </si>
  <si>
    <t>690-710</t>
  </si>
  <si>
    <t>360-380</t>
  </si>
  <si>
    <t>8.2.2.4</t>
  </si>
  <si>
    <t>G23 2.4GHz ITC Custom Rechargeable
Directional VBAT</t>
  </si>
  <si>
    <t>8.2.2.6</t>
  </si>
  <si>
    <t>550-580</t>
  </si>
  <si>
    <t>420-450</t>
  </si>
  <si>
    <t>760-800</t>
  </si>
  <si>
    <t>420-460</t>
  </si>
  <si>
    <t>400-430</t>
  </si>
  <si>
    <t>G23 2.4GHz ITC Custom Rechargeable 
Directional Telecoil VBAT</t>
  </si>
  <si>
    <t>540-580</t>
  </si>
  <si>
    <t>770-820</t>
  </si>
  <si>
    <t xml:space="preserve">Yellowstone Wireless 2.4Hz CIC Zinc Air </t>
  </si>
  <si>
    <t>8.3.0.9</t>
  </si>
  <si>
    <t>1450-1550</t>
  </si>
  <si>
    <t>1800-1900</t>
  </si>
  <si>
    <t>2200-2400</t>
  </si>
  <si>
    <t>1200-1300</t>
  </si>
  <si>
    <t>950-1000</t>
  </si>
  <si>
    <t>483
SYS-15049</t>
  </si>
  <si>
    <t>2911336716 (Right)</t>
  </si>
  <si>
    <t>7.10.0.7</t>
  </si>
  <si>
    <t>2422210242 (right)</t>
  </si>
  <si>
    <t>2-way phone call with iPhone 7 (iOS 15.7) Samsung Galaxy A72</t>
  </si>
  <si>
    <t>2_4-Columns</t>
  </si>
  <si>
    <t>Android Streaming Current (µA)</t>
  </si>
  <si>
    <t>Delete</t>
  </si>
  <si>
    <t>_tDelete</t>
  </si>
  <si>
    <t>Count</t>
  </si>
  <si>
    <t>Add</t>
  </si>
  <si>
    <t>_tAdd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</si>
</sst>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">
    <xf numFmtId="0" fontId="0" fillId="0" borderId="0" xfId="0"/>
    <xf numFmtId="0" fontId="5" fillId="3" borderId="0" xfId="7"/>
    <xf numFmtId="0" fontId="6" fillId="4" borderId="0" xfId="8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9"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0D762F2F-AECA-460A-BBE5-946ADDDDAB7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CEDE790F-E0F3-467D-B042-1EB671656CC6}" autoFormatId="16" applyNumberFormats="0" applyBorderFormats="0" applyFontFormats="0" applyPatternFormats="0" applyAlignmentFormats="0" applyWidthHeightFormats="0">
  <queryTableRefresh nextId="2">
    <queryTableFields count="1">
      <queryTableField id="1" name="_tDelete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5472AF26-98F3-4C59-8402-2567B3DE0F13}" autoFormatId="16" applyNumberFormats="0" applyBorderFormats="0" applyFontFormats="0" applyPatternFormats="0" applyAlignmentFormats="0" applyWidthHeightFormats="0">
  <queryTableRefresh nextId="2">
    <queryTableFields count="1">
      <queryTableField id="1" name="_tAdd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F11D828E-D54C-4578-92FD-FD4B79A221E1}" autoFormatId="16" applyNumberFormats="0" applyBorderFormats="0" applyFontFormats="0" applyPatternFormats="0" applyAlignmentFormats="0" applyWidthHeightFormats="0">
  <queryTableRefresh nextId="2">
    <queryTableFields count="1">
      <queryTableField id="1" name="2_4-Columns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0CBA8EC3-9919-4564-A8B5-271744AAAE30}" autoFormatId="16" applyNumberFormats="0" applyBorderFormats="0" applyFontFormats="0" applyPatternFormats="0" applyAlignmentFormats="0" applyWidthHeightFormats="0">
  <queryTableRefresh nextId="68">
    <queryTableFields count="29">
      <queryTableField id="42" name="Program" tableColumnId="37"/>
      <queryTableField id="1" name="Product" tableColumnId="1"/>
      <queryTableField id="2" name="Matrix" tableColumnId="2"/>
      <queryTableField id="3" name="Firmware Rev." tableColumnId="3"/>
      <queryTableField id="43" name="Battery_Type" tableColumnId="38"/>
      <queryTableField id="44" name="Battery" tableColumnId="39"/>
      <queryTableField id="45" name="SN" tableColumnId="40"/>
      <queryTableField id="28" name="Notes" tableColumnId="28"/>
      <queryTableField id="29" name="Date" tableColumnId="29"/>
      <queryTableField id="46" name="VREF" tableColumnId="41"/>
      <queryTableField id="5" name="Advertising Current (µA) " tableColumnId="5"/>
      <queryTableField id="6" name="30ms Sync Current (µA)" tableColumnId="6"/>
      <queryTableField id="7" name="iPhone Stream Current (µA)" tableColumnId="7"/>
      <queryTableField id="8" name="iPhone Call Current (µA)" tableColumnId="8"/>
      <queryTableField id="11" name="Nominal Current (µA)" tableColumnId="11"/>
      <queryTableField id="47" name="E2E Transmit  Current (µA)" tableColumnId="42"/>
      <queryTableField id="48" name="E2E Receive  Current (µA)" tableColumnId="43"/>
      <queryTableField id="12" name="TVS Stream Current (µA)" tableColumnId="12"/>
      <queryTableField id="13" name="MFA Stream Current (µA)" tableColumnId="13"/>
      <queryTableField id="14" name="MFA Phone Call Current (µA)" tableColumnId="14"/>
      <queryTableField id="49" name="BNR Stream Current (µA)" tableColumnId="44"/>
      <queryTableField id="50" name="MNR + Stimulus Current (µA)" tableColumnId="45"/>
      <queryTableField id="51" name="74 dBSPL Stimulus Current (µA)" tableColumnId="46"/>
      <queryTableField id="52" name="84 dBSPL Stimulus Current (µA)" tableColumnId="47"/>
      <queryTableField id="15" name="90 dBSPL Stimulus Current (µA)" tableColumnId="15"/>
      <queryTableField id="18" name="Slow Advertisement  Current (µA)" tableColumnId="18"/>
      <queryTableField id="19" name="Android connection Current (uA)" tableColumnId="19"/>
      <queryTableField id="53" name="Android Streaming Current (uA)" tableColumnId="48"/>
      <queryTableField id="21" name="Auto Sleep Current (uA)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832D76F2-C3C9-4A0F-B890-7CD612CE2768}" autoFormatId="16" applyNumberFormats="0" applyBorderFormats="0" applyFontFormats="0" applyPatternFormats="0" applyAlignmentFormats="0" applyWidthHeightFormats="0">
  <queryTableRefresh nextId="2">
    <queryTableFields count="1">
      <queryTableField id="1" name="_tOrder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DF59682C-F168-41DE-BA64-3720267A632B}" autoFormatId="16" applyNumberFormats="0" applyBorderFormats="0" applyFontFormats="0" applyPatternFormats="0" applyAlignmentFormats="0" applyWidthHeightFormats="0">
  <queryTableRefresh nextId="2">
    <queryTableFields count="1">
      <queryTableField id="1" name="ColumnNames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BF88454-54AB-491D-916A-D25F4F765649}" autoFormatId="16" applyNumberFormats="0" applyBorderFormats="0" applyFontFormats="0" applyPatternFormats="0" applyAlignmentFormats="0" applyWidthHeightFormats="0">
  <queryTableRefresh nextId="53">
    <queryTableFields count="30">
      <queryTableField id="1" name="Program" tableColumnId="1"/>
      <queryTableField id="2" name="Product" tableColumnId="2"/>
      <queryTableField id="3" name="Matrix" tableColumnId="3"/>
      <queryTableField id="4" name="Firmware Rev." tableColumnId="4"/>
      <queryTableField id="43" name="Battery_Type" tableColumnId="40"/>
      <queryTableField id="41" name="Battery" tableColumnId="38"/>
      <queryTableField id="44" name="SN" tableColumnId="41"/>
      <queryTableField id="30" name="Notes" tableColumnId="30"/>
      <queryTableField id="31" name="Date" tableColumnId="31"/>
      <queryTableField id="42" name="VREF" tableColumnId="39"/>
      <queryTableField id="6" name="Advertising Current (µA) " tableColumnId="6"/>
      <queryTableField id="7" name="30ms Sync Current (µA)" tableColumnId="7"/>
      <queryTableField id="8" name="iPhone Stream Current (µA)" tableColumnId="8"/>
      <queryTableField id="9" name="iPhone Call Current (µA)" tableColumnId="9"/>
      <queryTableField id="12" name="Nominal Current (µA)" tableColumnId="12"/>
      <queryTableField id="13" name="E2E Transmit  Current (µA)" tableColumnId="13"/>
      <queryTableField id="14" name="E2E Receive  Current (µA)" tableColumnId="14"/>
      <queryTableField id="15" name="TVS Stream Current (µA)" tableColumnId="15"/>
      <queryTableField id="16" name="MFA Stream Current (µA)" tableColumnId="16"/>
      <queryTableField id="17" name="MFA Phone Call Current (µA)" tableColumnId="17"/>
      <queryTableField id="18" name="BNR Stream Current (µA)" tableColumnId="18"/>
      <queryTableField id="19" name="MNR + Stimulus Current (µA)" tableColumnId="19"/>
      <queryTableField id="40" name="74 dBSPL Stimulus Current (µA)" tableColumnId="37"/>
      <queryTableField id="39" name="84 dBSPL Stimulus Current (µA)" tableColumnId="36"/>
      <queryTableField id="37" name="Recharge/ZnAir" tableColumnId="34"/>
      <queryTableField id="20" name="90 dBSPL Stimulus Current (µA)" tableColumnId="20"/>
      <queryTableField id="21" name="Slow Advertisement  Current (µA)" tableColumnId="21"/>
      <queryTableField id="22" name="Android connection Current (uA)" tableColumnId="22"/>
      <queryTableField id="23" name="Android Streaming Current (uA)" tableColumnId="23"/>
      <queryTableField id="45" name="Auto Sleep Current (uA)" tableColumnId="42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A9087A9-67F6-4576-AF3F-156412B2E7DC}" name="Table8_2" displayName="Table8_2" ref="A1:A12" tableType="queryTable" totalsRowShown="0">
  <autoFilter ref="A1:A12" xr:uid="{5A9087A9-67F6-4576-AF3F-156412B2E7DC}"/>
  <tableColumns count="1">
    <tableColumn id="1" xr3:uid="{4DD115AD-F3D5-4CF2-80BA-90AED76BF11A}" uniqueName="1" name="Column1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6B5E303-D29E-48E0-8A5B-85BCFF06B2D0}" name="_tDelete" displayName="_tDelete" ref="A1:A12" tableType="queryTable" totalsRowShown="0">
  <autoFilter ref="A1:A12" xr:uid="{46B5E303-D29E-48E0-8A5B-85BCFF06B2D0}"/>
  <tableColumns count="1">
    <tableColumn id="1" xr3:uid="{CCF01AF3-9797-4B50-AFB8-10DB6362D3EC}" uniqueName="1" name="_tDelete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2B3624F-E463-4592-8873-3954869F537F}" name="_tAdd_2" displayName="_tAdd_2" ref="A1:A13" tableType="queryTable" totalsRowShown="0">
  <autoFilter ref="A1:A13" xr:uid="{42B3624F-E463-4592-8873-3954869F537F}"/>
  <tableColumns count="1">
    <tableColumn id="1" xr3:uid="{FA078EAC-334C-461A-A088-DFDF068D6CFF}" uniqueName="1" name="_tAdd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2FEEA3-4AD5-4ADF-A90E-9F1304CF75F1}" name="_2_4_Columns" displayName="_2_4_Columns" ref="A1:A18" tableType="queryTable" totalsRowShown="0">
  <autoFilter ref="A1:A18" xr:uid="{992FEEA3-4AD5-4ADF-A90E-9F1304CF75F1}"/>
  <tableColumns count="1">
    <tableColumn id="1" xr3:uid="{866CAA0E-0015-4956-9311-022B50F33617}" uniqueName="1" name="2_4-Columns" queryTableField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7B3ADA9-DD56-434F-99E1-6462C98723F9}" name="Table10" displayName="Table10" ref="I2:I14" totalsRowShown="0">
  <autoFilter ref="I2:I14" xr:uid="{37B3ADA9-DD56-434F-99E1-6462C98723F9}"/>
  <tableColumns count="1">
    <tableColumn id="1" xr3:uid="{EA43861C-857D-4C81-9AA9-C8D63A98F066}" name="Delete"/>
  </tableColumns>
  <tableStyleInfo name="Biegert Table Standar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9A3CBA5-E583-40C1-A312-4C9F9B833366}" name="Table12" displayName="Table12" ref="N1:N30" totalsRowShown="0">
  <autoFilter ref="N1:N30" xr:uid="{F9A3CBA5-E583-40C1-A312-4C9F9B833366}"/>
  <tableColumns count="1">
    <tableColumn id="1" xr3:uid="{37322038-72BA-4F22-9C33-FFE38B237E4A}" name="OrderedColumns"/>
  </tableColumns>
  <tableStyleInfo name="Biegert Table Standard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801F782-8FF9-462E-AA65-849EBB62B4EE}" name="_tAdd" displayName="_tAdd" ref="R17:R28" totalsRowShown="0">
  <autoFilter ref="R17:R28" xr:uid="{0801F782-8FF9-462E-AA65-849EBB62B4EE}"/>
  <tableColumns count="1">
    <tableColumn id="1" xr3:uid="{9CE22B9B-7C8A-4157-9E99-8372883EBF7F}" name="Add"/>
  </tableColumns>
  <tableStyleInfo name="Biegert Table Standard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F19412-E76A-4610-916A-5A29AC4585C7}" name="_2_4_GHz" displayName="_2_4_GHz" ref="A1:AC68" tableType="queryTable" totalsRowShown="0">
  <autoFilter ref="A1:AC68" xr:uid="{9EF19412-E76A-4610-916A-5A29AC4585C7}"/>
  <tableColumns count="29">
    <tableColumn id="37" xr3:uid="{65391441-6719-467A-8CAD-964823A1CDE5}" uniqueName="37" name="Program" queryTableFieldId="42"/>
    <tableColumn id="1" xr3:uid="{641D3158-B0F0-45E2-97CC-BF345963ECCB}" uniqueName="1" name="Product" queryTableFieldId="1"/>
    <tableColumn id="2" xr3:uid="{78D03A57-1950-488D-933C-AF579C1D2DCF}" uniqueName="2" name="Matrix" queryTableFieldId="2"/>
    <tableColumn id="3" xr3:uid="{8C5B584B-7439-4195-99B0-0C877C4B7A93}" uniqueName="3" name="Firmware Rev." queryTableFieldId="3"/>
    <tableColumn id="38" xr3:uid="{1E7BCC6C-4FD1-4297-B295-35870CAFAFAC}" uniqueName="38" name="Battery_Type" queryTableFieldId="43"/>
    <tableColumn id="39" xr3:uid="{3D181D7C-8AD5-45C6-A93F-8D543673A146}" uniqueName="39" name="Battery" queryTableFieldId="44"/>
    <tableColumn id="40" xr3:uid="{91A5C362-E196-4121-B471-476C3D776D47}" uniqueName="40" name="SN" queryTableFieldId="45"/>
    <tableColumn id="28" xr3:uid="{5DFEC37A-F1B3-475F-B78C-745A472F6F4A}" uniqueName="28" name="Notes" queryTableFieldId="28"/>
    <tableColumn id="29" xr3:uid="{675E5C2D-3176-4FB8-B98B-46EECA043132}" uniqueName="29" name="Date" queryTableFieldId="29"/>
    <tableColumn id="41" xr3:uid="{EA84957D-9C57-455F-B458-AC01F3B69721}" uniqueName="41" name="VREF" queryTableFieldId="46"/>
    <tableColumn id="5" xr3:uid="{3EC43800-25EF-4225-AAFB-2AC8B2E412B2}" uniqueName="5" name="Advertising Current (µA) " queryTableFieldId="5"/>
    <tableColumn id="6" xr3:uid="{DCCF9093-21D3-4780-A71B-59AFD4D59199}" uniqueName="6" name="30ms Sync Current (µA)" queryTableFieldId="6"/>
    <tableColumn id="7" xr3:uid="{E381B3BD-3104-469C-9B0D-ABE4D401F37B}" uniqueName="7" name="iPhone Stream Current (µA)" queryTableFieldId="7"/>
    <tableColumn id="8" xr3:uid="{C3B37162-BED9-46CF-A6F0-D45861EDC881}" uniqueName="8" name="iPhone Call Current (µA)" queryTableFieldId="8"/>
    <tableColumn id="11" xr3:uid="{A7761F13-B293-46B2-8335-00101C0B50AA}" uniqueName="11" name="Nominal Current (µA)" queryTableFieldId="11"/>
    <tableColumn id="42" xr3:uid="{800D82F3-F105-4D51-9C26-F16F3C89998D}" uniqueName="42" name="E2E Transmit  Current (µA)" queryTableFieldId="47"/>
    <tableColumn id="43" xr3:uid="{23390231-0C48-4F6D-8352-8B3D0C922BE5}" uniqueName="43" name="E2E Receive  Current (µA)" queryTableFieldId="48"/>
    <tableColumn id="12" xr3:uid="{A7790529-6ADD-46C9-99E2-C6AF0D6F68AD}" uniqueName="12" name="TVS Stream Current (µA)" queryTableFieldId="12"/>
    <tableColumn id="13" xr3:uid="{5603E98A-1AA6-4B67-94B2-80E482D008BD}" uniqueName="13" name="MFA Stream Current (µA)" queryTableFieldId="13"/>
    <tableColumn id="14" xr3:uid="{AD243955-3AEA-4E2E-B51B-7F7748B2F594}" uniqueName="14" name="MFA Phone Call Current (µA)" queryTableFieldId="14"/>
    <tableColumn id="44" xr3:uid="{C9A79334-3863-44BC-B620-DC84F8C6A67D}" uniqueName="44" name="BNR Stream Current (µA)" queryTableFieldId="49"/>
    <tableColumn id="45" xr3:uid="{2FD99ED3-A8FB-49DA-AA4B-575B916573E3}" uniqueName="45" name="MNR + Stimulus Current (µA)" queryTableFieldId="50"/>
    <tableColumn id="46" xr3:uid="{1A9DF240-CA64-4DFA-8A04-4330D598594D}" uniqueName="46" name="74 dBSPL Stimulus Current (µA)" queryTableFieldId="51"/>
    <tableColumn id="47" xr3:uid="{6A91DDC9-85FE-4FD8-AD2E-91D2050F01D2}" uniqueName="47" name="84 dBSPL Stimulus Current (µA)" queryTableFieldId="52"/>
    <tableColumn id="15" xr3:uid="{196CC40F-0D49-4EA0-BB1D-BC911CD03FFB}" uniqueName="15" name="90 dBSPL Stimulus Current (µA)" queryTableFieldId="15"/>
    <tableColumn id="18" xr3:uid="{E40846B7-D821-43B4-AE00-1F506184E747}" uniqueName="18" name="Slow Advertisement  Current (µA)" queryTableFieldId="18"/>
    <tableColumn id="19" xr3:uid="{E1C6A9AA-AB79-4809-8D85-7B093231BDAE}" uniqueName="19" name="Android connection Current (uA)" queryTableFieldId="19"/>
    <tableColumn id="48" xr3:uid="{D18CB44E-F20D-4F47-96DF-B99E6B051147}" uniqueName="48" name="Android Streaming Current (uA)" queryTableFieldId="53"/>
    <tableColumn id="21" xr3:uid="{75FFE236-F681-4F24-9A28-EB95A93D7539}" uniqueName="21" name="Auto Sleep Current (uA)" queryTableFieldId="2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E8530A-8366-48D7-8D4A-6D3F56F8190D}" name="_tOrder_2" displayName="_tOrder_2" ref="A1:A30" tableType="queryTable" totalsRowShown="0">
  <autoFilter ref="A1:A30" xr:uid="{E5E8530A-8366-48D7-8D4A-6D3F56F8190D}"/>
  <tableColumns count="1">
    <tableColumn id="1" xr3:uid="{D0400701-B61A-45EC-BA0E-D89A2AA2CF5D}" uniqueName="1" name="_tOrder" queryTableField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BDAF4C-179C-4A70-9AF2-F3C2BDBC3952}" name="ColumnNames" displayName="ColumnNames" ref="A1:A31" tableType="queryTable" totalsRowShown="0">
  <autoFilter ref="A1:A31" xr:uid="{19BDAF4C-179C-4A70-9AF2-F3C2BDBC3952}"/>
  <tableColumns count="1">
    <tableColumn id="1" xr3:uid="{6E716903-42D3-4615-A916-17E14EF67B6D}" uniqueName="1" name="ColumnNames" queryTableFieldId="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D90E6A-7C65-4E2E-B12E-717C6A4FFEC5}" name="_tOrder" displayName="_tOrder" ref="C1:C30" totalsRowShown="0">
  <autoFilter ref="C1:C30" xr:uid="{8CD90E6A-7C65-4E2E-B12E-717C6A4FFEC5}"/>
  <tableColumns count="1">
    <tableColumn id="1" xr3:uid="{5C4F7CF7-B057-4D35-BAAB-E44E3A0FF4F0}" name="OrderedColumns"/>
  </tableColumns>
  <tableStyleInfo name="Biegert Table Standard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53D2EE-4505-47E3-8782-2E39C1216BF7}" name="_2_4_GHz___NFMI" displayName="_2_4_GHz___NFMI" ref="A1:AD58" tableType="queryTable" totalsRowShown="0">
  <autoFilter ref="A1:AD58" xr:uid="{F253D2EE-4505-47E3-8782-2E39C1216BF7}"/>
  <tableColumns count="30">
    <tableColumn id="1" xr3:uid="{EEA5F717-BE6E-48BA-BFEF-0FECFC800603}" uniqueName="1" name="Program" queryTableFieldId="1"/>
    <tableColumn id="2" xr3:uid="{F1261702-1B02-4C1B-9E2C-EBCE1F662045}" uniqueName="2" name="Product" queryTableFieldId="2" dataDxfId="1"/>
    <tableColumn id="3" xr3:uid="{737BDDFB-D66E-4B03-900F-90C0CEF99165}" uniqueName="3" name="Matrix" queryTableFieldId="3"/>
    <tableColumn id="4" xr3:uid="{046FCB77-70E5-44FD-AA49-0DE4F0F30711}" uniqueName="4" name="Firmware Rev." queryTableFieldId="4"/>
    <tableColumn id="40" xr3:uid="{B83D2FFC-96EA-4AC8-A456-307F99AF8FB2}" uniqueName="40" name="Battery_Type" queryTableFieldId="43" dataDxfId="0"/>
    <tableColumn id="38" xr3:uid="{70D95145-309F-418B-B402-23B0B8F41E47}" uniqueName="38" name="Battery" queryTableFieldId="41"/>
    <tableColumn id="41" xr3:uid="{12467860-AFE4-466B-9E31-5CAAB9303517}" uniqueName="41" name="SN" queryTableFieldId="44"/>
    <tableColumn id="30" xr3:uid="{DB1E5086-500F-416E-AC08-B4AAC840ACD5}" uniqueName="30" name="Notes" queryTableFieldId="30"/>
    <tableColumn id="31" xr3:uid="{5C253642-584D-4340-8126-C938ED62BEE9}" uniqueName="31" name="Date" queryTableFieldId="31"/>
    <tableColumn id="39" xr3:uid="{2E91C438-4C89-4219-8AC0-F8D70454E3BC}" uniqueName="39" name="VREF" queryTableFieldId="42"/>
    <tableColumn id="6" xr3:uid="{379C2E45-7F80-4042-A6F6-84464796B38C}" uniqueName="6" name="Advertising Current (µA) " queryTableFieldId="6"/>
    <tableColumn id="7" xr3:uid="{8CC5821F-EF99-4673-A019-44E955FA2DDB}" uniqueName="7" name="30ms Sync Current (µA)" queryTableFieldId="7"/>
    <tableColumn id="8" xr3:uid="{EFF96923-73AC-4A6C-98AA-1D5AD9E74D84}" uniqueName="8" name="iPhone Stream Current (µA)" queryTableFieldId="8"/>
    <tableColumn id="9" xr3:uid="{4F4C187D-4C0B-4772-8ABE-87B2DBCF1880}" uniqueName="9" name="iPhone Call Current (µA)" queryTableFieldId="9"/>
    <tableColumn id="12" xr3:uid="{47CB7E48-703A-4953-8726-6C9439245533}" uniqueName="12" name="Nominal Current (µA)" queryTableFieldId="12"/>
    <tableColumn id="13" xr3:uid="{8C616E41-84BF-431B-A89B-8A023EF4980B}" uniqueName="13" name="E2E Transmit  Current (µA)" queryTableFieldId="13"/>
    <tableColumn id="14" xr3:uid="{A5E757EA-4F89-4139-B80C-8FDF5AD0742A}" uniqueName="14" name="E2E Receive  Current (µA)" queryTableFieldId="14"/>
    <tableColumn id="15" xr3:uid="{064FED78-56CF-4BDA-9ABD-5D06A7F91FF6}" uniqueName="15" name="TVS Stream Current (µA)" queryTableFieldId="15"/>
    <tableColumn id="16" xr3:uid="{53F8282A-CC90-4A07-B9C1-7DB81063F222}" uniqueName="16" name="MFA Stream Current (µA)" queryTableFieldId="16"/>
    <tableColumn id="17" xr3:uid="{CA70573A-0916-4FB1-A79E-41E0C8220783}" uniqueName="17" name="MFA Phone Call Current (µA)" queryTableFieldId="17"/>
    <tableColumn id="18" xr3:uid="{EDC7F404-17DA-4A62-8442-6FF0887A4C9A}" uniqueName="18" name="BNR Stream Current (µA)" queryTableFieldId="18"/>
    <tableColumn id="19" xr3:uid="{3BC6B818-0423-4F49-8CC6-29B22F519934}" uniqueName="19" name="MNR + Stimulus Current (µA)" queryTableFieldId="19"/>
    <tableColumn id="37" xr3:uid="{4CF7D8A7-7092-4D4A-B7B2-0F8C91D1FCE4}" uniqueName="37" name="74 dBSPL Stimulus Current (µA)" queryTableFieldId="40"/>
    <tableColumn id="36" xr3:uid="{A10642BC-F52A-4A20-B4F6-8AE767012921}" uniqueName="36" name="84 dBSPL Stimulus Current (µA)" queryTableFieldId="39"/>
    <tableColumn id="34" xr3:uid="{E244E806-4F4C-43A1-BD74-EB9064458EB9}" uniqueName="34" name="Recharge/ZnAir" queryTableFieldId="37"/>
    <tableColumn id="20" xr3:uid="{A52A2215-EC46-46C9-954B-94B51D5FD60C}" uniqueName="20" name="90 dBSPL Stimulus Current (µA)" queryTableFieldId="20"/>
    <tableColumn id="21" xr3:uid="{A7C52118-49B9-4A28-9A27-3154C953F194}" uniqueName="21" name="Slow Advertisement  Current (µA)" queryTableFieldId="21"/>
    <tableColumn id="22" xr3:uid="{5FDE2800-6509-422B-A417-1427A5C54C38}" uniqueName="22" name="Android connection Current (uA)" queryTableFieldId="22"/>
    <tableColumn id="23" xr3:uid="{7BCD382D-40E1-48FF-AB08-8E49C60693BA}" uniqueName="23" name="Android Streaming Current (uA)" queryTableFieldId="23"/>
    <tableColumn id="42" xr3:uid="{69CA9291-27EE-4C09-8829-B47869ED9C66}" uniqueName="42" name="Auto Sleep Current (uA)" queryTableFieldId="4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5804-AF83-4C12-B841-8649F9AA48D8}">
  <dimension ref="A1"/>
  <sheetViews>
    <sheetView workbookViewId="0">
      <selection activeCell="L4" sqref="L4"/>
    </sheetView>
  </sheetViews>
  <sheetFormatPr defaultRowHeight="13.2" x14ac:dyDescent="0.25"/>
  <cols>
    <col min="1" max="1" width="10.33203125" bestFit="1" customWidth="1"/>
  </cols>
  <sheetData>
    <row r="1" spans="1:1" x14ac:dyDescent="0.25">
      <c r="A1" t="s">
        <v>152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06B0-DAB4-4718-8861-8392B9B92A3B}">
  <dimension ref="A1:A12"/>
  <sheetViews>
    <sheetView workbookViewId="0">
      <selection activeCell="B5" sqref="B5"/>
    </sheetView>
  </sheetViews>
  <sheetFormatPr defaultRowHeight="13.2" x14ac:dyDescent="0.25"/>
  <cols>
    <col min="1" max="1" width="32.6640625" bestFit="1" customWidth="1"/>
  </cols>
  <sheetData>
    <row r="1" spans="1:1" x14ac:dyDescent="0.25">
      <c r="A1" t="s">
        <v>291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162</v>
      </c>
    </row>
    <row r="5" spans="1:1" x14ac:dyDescent="0.25">
      <c r="A5" t="s">
        <v>163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30</v>
      </c>
    </row>
    <row r="10" spans="1:1" x14ac:dyDescent="0.25">
      <c r="A10" t="s">
        <v>31</v>
      </c>
    </row>
    <row r="11" spans="1:1" x14ac:dyDescent="0.25">
      <c r="A11" t="s">
        <v>34</v>
      </c>
    </row>
    <row r="12" spans="1:1" x14ac:dyDescent="0.25">
      <c r="A12" t="s">
        <v>164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9738-2516-403F-9E06-B83809157375}">
  <dimension ref="A1:A13"/>
  <sheetViews>
    <sheetView workbookViewId="0">
      <selection activeCell="T35" sqref="T35"/>
    </sheetView>
  </sheetViews>
  <sheetFormatPr defaultRowHeight="13.2" x14ac:dyDescent="0.25"/>
  <cols>
    <col min="1" max="1" width="31.6640625" bestFit="1" customWidth="1"/>
  </cols>
  <sheetData>
    <row r="1" spans="1:1" x14ac:dyDescent="0.25">
      <c r="A1" t="s">
        <v>294</v>
      </c>
    </row>
    <row r="2" spans="1:1" x14ac:dyDescent="0.25">
      <c r="A2" t="s">
        <v>4</v>
      </c>
    </row>
    <row r="3" spans="1:1" x14ac:dyDescent="0.25">
      <c r="A3" t="s">
        <v>159</v>
      </c>
    </row>
    <row r="4" spans="1:1" x14ac:dyDescent="0.25">
      <c r="A4" t="s">
        <v>157</v>
      </c>
    </row>
    <row r="5" spans="1:1" x14ac:dyDescent="0.25">
      <c r="A5" t="s">
        <v>154</v>
      </c>
    </row>
    <row r="6" spans="1:1" x14ac:dyDescent="0.25">
      <c r="A6" t="s">
        <v>158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111</v>
      </c>
    </row>
    <row r="12" spans="1:1" x14ac:dyDescent="0.25">
      <c r="A12" t="s">
        <v>110</v>
      </c>
    </row>
    <row r="13" spans="1:1" x14ac:dyDescent="0.25">
      <c r="A13" t="s">
        <v>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386C-0699-4B70-9F3C-0912B94BBCC7}">
  <dimension ref="A1:R30"/>
  <sheetViews>
    <sheetView workbookViewId="0">
      <selection activeCell="V25" sqref="V25"/>
    </sheetView>
  </sheetViews>
  <sheetFormatPr defaultRowHeight="13.2" x14ac:dyDescent="0.25"/>
  <cols>
    <col min="1" max="1" width="33.88671875" bestFit="1" customWidth="1"/>
    <col min="14" max="14" width="33.88671875" bestFit="1" customWidth="1"/>
  </cols>
  <sheetData>
    <row r="1" spans="1:18" x14ac:dyDescent="0.25">
      <c r="A1" t="s">
        <v>288</v>
      </c>
      <c r="N1" t="s">
        <v>156</v>
      </c>
      <c r="P1" t="s">
        <v>292</v>
      </c>
    </row>
    <row r="2" spans="1:18" x14ac:dyDescent="0.25">
      <c r="A2" t="s">
        <v>5</v>
      </c>
      <c r="C2" t="s">
        <v>4</v>
      </c>
      <c r="I2" t="s">
        <v>290</v>
      </c>
      <c r="N2" t="s">
        <v>4</v>
      </c>
      <c r="P2" cm="1">
        <f t="array" ref="P2:P30">COUNTIF(_2_4_Columns[2_4-Columns],Table12[OrderedColumns])</f>
        <v>0</v>
      </c>
      <c r="R2" t="str" cm="1">
        <f t="array" ref="R2:R13">_xlfn._xlws.FILTER(Table12[OrderedColumns],_xlfn.ANCHORARRAY(P2)=0)</f>
        <v>Program</v>
      </c>
    </row>
    <row r="3" spans="1:18" x14ac:dyDescent="0.25">
      <c r="A3" t="s">
        <v>6</v>
      </c>
      <c r="C3" t="s">
        <v>5</v>
      </c>
      <c r="F3" t="e" cm="1" vm="1">
        <f t="array" ref="F3">_xlfn._xlws.FILTER(_2_4_Columns[2_4-Columns],COUNTIF(C2:C30,_2_4_Columns[2_4-Columns])=0)</f>
        <v>#VALUE!</v>
      </c>
      <c r="I3" t="s">
        <v>8</v>
      </c>
      <c r="N3" t="s">
        <v>5</v>
      </c>
      <c r="P3">
        <v>1</v>
      </c>
      <c r="R3" t="str">
        <v>Battery_Type</v>
      </c>
    </row>
    <row r="4" spans="1:18" x14ac:dyDescent="0.25">
      <c r="A4" t="s">
        <v>7</v>
      </c>
      <c r="C4" t="s">
        <v>6</v>
      </c>
      <c r="I4" t="s">
        <v>13</v>
      </c>
      <c r="N4" t="s">
        <v>6</v>
      </c>
      <c r="P4">
        <v>1</v>
      </c>
      <c r="R4" t="str">
        <v>Battery</v>
      </c>
    </row>
    <row r="5" spans="1:18" x14ac:dyDescent="0.25">
      <c r="A5" t="s">
        <v>9</v>
      </c>
      <c r="C5" t="s">
        <v>7</v>
      </c>
      <c r="I5" t="s">
        <v>14</v>
      </c>
      <c r="N5" t="s">
        <v>7</v>
      </c>
      <c r="P5">
        <v>1</v>
      </c>
      <c r="R5" t="str">
        <v>SN</v>
      </c>
    </row>
    <row r="6" spans="1:18" x14ac:dyDescent="0.25">
      <c r="A6" t="s">
        <v>10</v>
      </c>
      <c r="C6" t="s">
        <v>159</v>
      </c>
      <c r="I6" t="s">
        <v>289</v>
      </c>
      <c r="N6" t="s">
        <v>159</v>
      </c>
      <c r="P6">
        <v>0</v>
      </c>
      <c r="R6" t="str">
        <v>VREF</v>
      </c>
    </row>
    <row r="7" spans="1:18" x14ac:dyDescent="0.25">
      <c r="A7" t="s">
        <v>11</v>
      </c>
      <c r="C7" t="s">
        <v>157</v>
      </c>
      <c r="I7" t="s">
        <v>163</v>
      </c>
      <c r="N7" t="s">
        <v>157</v>
      </c>
      <c r="P7">
        <v>0</v>
      </c>
      <c r="R7" t="str">
        <v>E2E Transmit  Current (µA)</v>
      </c>
    </row>
    <row r="8" spans="1:18" x14ac:dyDescent="0.25">
      <c r="A8" t="s">
        <v>12</v>
      </c>
      <c r="C8" t="s">
        <v>154</v>
      </c>
      <c r="I8" t="s">
        <v>27</v>
      </c>
      <c r="N8" t="s">
        <v>154</v>
      </c>
      <c r="P8">
        <v>0</v>
      </c>
      <c r="R8" t="str">
        <v>E2E Receive  Current (µA)</v>
      </c>
    </row>
    <row r="9" spans="1:18" x14ac:dyDescent="0.25">
      <c r="A9" t="s">
        <v>15</v>
      </c>
      <c r="C9" t="s">
        <v>32</v>
      </c>
      <c r="I9" t="s">
        <v>28</v>
      </c>
      <c r="N9" t="s">
        <v>32</v>
      </c>
      <c r="P9">
        <v>1</v>
      </c>
      <c r="R9" t="str">
        <v>BNR Stream Current (µA)</v>
      </c>
    </row>
    <row r="10" spans="1:18" x14ac:dyDescent="0.25">
      <c r="A10" t="s">
        <v>18</v>
      </c>
      <c r="C10" t="s">
        <v>33</v>
      </c>
      <c r="I10" t="s">
        <v>29</v>
      </c>
      <c r="N10" t="s">
        <v>33</v>
      </c>
      <c r="P10">
        <v>1</v>
      </c>
      <c r="R10" t="str">
        <v>MNR + Stimulus Current (µA)</v>
      </c>
    </row>
    <row r="11" spans="1:18" x14ac:dyDescent="0.25">
      <c r="A11" t="s">
        <v>19</v>
      </c>
      <c r="C11" t="s">
        <v>158</v>
      </c>
      <c r="I11" t="s">
        <v>30</v>
      </c>
      <c r="N11" t="s">
        <v>158</v>
      </c>
      <c r="P11">
        <v>0</v>
      </c>
      <c r="R11" t="str">
        <v>74 dBSPL Stimulus Current (µA)</v>
      </c>
    </row>
    <row r="12" spans="1:18" x14ac:dyDescent="0.25">
      <c r="A12" t="s">
        <v>20</v>
      </c>
      <c r="C12" t="s">
        <v>9</v>
      </c>
      <c r="I12" t="s">
        <v>31</v>
      </c>
      <c r="N12" t="s">
        <v>9</v>
      </c>
      <c r="P12">
        <v>1</v>
      </c>
      <c r="R12" t="str">
        <v>84 dBSPL Stimulus Current (µA)</v>
      </c>
    </row>
    <row r="13" spans="1:18" x14ac:dyDescent="0.25">
      <c r="A13" t="s">
        <v>23</v>
      </c>
      <c r="C13" t="s">
        <v>10</v>
      </c>
      <c r="I13" t="s">
        <v>34</v>
      </c>
      <c r="N13" t="s">
        <v>10</v>
      </c>
      <c r="P13">
        <v>1</v>
      </c>
      <c r="R13" t="str">
        <v>Android Streaming Current (uA)</v>
      </c>
    </row>
    <row r="14" spans="1:18" x14ac:dyDescent="0.25">
      <c r="A14" t="s">
        <v>24</v>
      </c>
      <c r="C14" t="s">
        <v>11</v>
      </c>
      <c r="I14" t="s">
        <v>164</v>
      </c>
      <c r="N14" t="s">
        <v>11</v>
      </c>
      <c r="P14">
        <v>1</v>
      </c>
    </row>
    <row r="15" spans="1:18" x14ac:dyDescent="0.25">
      <c r="A15" t="s">
        <v>25</v>
      </c>
      <c r="C15" t="s">
        <v>12</v>
      </c>
      <c r="N15" t="s">
        <v>12</v>
      </c>
      <c r="P15">
        <v>1</v>
      </c>
    </row>
    <row r="16" spans="1:18" x14ac:dyDescent="0.25">
      <c r="A16" t="s">
        <v>155</v>
      </c>
      <c r="C16" t="s">
        <v>15</v>
      </c>
      <c r="N16" t="s">
        <v>15</v>
      </c>
      <c r="P16">
        <v>1</v>
      </c>
    </row>
    <row r="17" spans="1:18" x14ac:dyDescent="0.25">
      <c r="A17" t="s">
        <v>32</v>
      </c>
      <c r="C17" t="s">
        <v>16</v>
      </c>
      <c r="N17" t="s">
        <v>16</v>
      </c>
      <c r="P17">
        <v>0</v>
      </c>
      <c r="R17" t="s">
        <v>293</v>
      </c>
    </row>
    <row r="18" spans="1:18" x14ac:dyDescent="0.25">
      <c r="A18" t="s">
        <v>33</v>
      </c>
      <c r="C18" t="s">
        <v>17</v>
      </c>
      <c r="N18" t="s">
        <v>17</v>
      </c>
      <c r="P18">
        <v>0</v>
      </c>
      <c r="R18" t="s">
        <v>4</v>
      </c>
    </row>
    <row r="19" spans="1:18" x14ac:dyDescent="0.25">
      <c r="C19" t="s">
        <v>18</v>
      </c>
      <c r="N19" t="s">
        <v>18</v>
      </c>
      <c r="P19">
        <v>1</v>
      </c>
      <c r="R19" t="s">
        <v>159</v>
      </c>
    </row>
    <row r="20" spans="1:18" x14ac:dyDescent="0.25">
      <c r="C20" t="s">
        <v>19</v>
      </c>
      <c r="N20" t="s">
        <v>19</v>
      </c>
      <c r="P20">
        <v>1</v>
      </c>
      <c r="R20" t="s">
        <v>157</v>
      </c>
    </row>
    <row r="21" spans="1:18" x14ac:dyDescent="0.25">
      <c r="C21" t="s">
        <v>20</v>
      </c>
      <c r="N21" t="s">
        <v>20</v>
      </c>
      <c r="P21">
        <v>1</v>
      </c>
      <c r="R21" t="s">
        <v>158</v>
      </c>
    </row>
    <row r="22" spans="1:18" x14ac:dyDescent="0.25">
      <c r="C22" t="s">
        <v>21</v>
      </c>
      <c r="N22" t="s">
        <v>21</v>
      </c>
      <c r="P22">
        <v>0</v>
      </c>
      <c r="R22" t="s">
        <v>16</v>
      </c>
    </row>
    <row r="23" spans="1:18" x14ac:dyDescent="0.25">
      <c r="C23" t="s">
        <v>22</v>
      </c>
      <c r="N23" t="s">
        <v>22</v>
      </c>
      <c r="P23">
        <v>0</v>
      </c>
      <c r="R23" t="s">
        <v>17</v>
      </c>
    </row>
    <row r="24" spans="1:18" x14ac:dyDescent="0.25">
      <c r="C24" t="s">
        <v>111</v>
      </c>
      <c r="N24" t="s">
        <v>111</v>
      </c>
      <c r="P24">
        <v>0</v>
      </c>
      <c r="R24" t="s">
        <v>21</v>
      </c>
    </row>
    <row r="25" spans="1:18" x14ac:dyDescent="0.25">
      <c r="C25" t="s">
        <v>110</v>
      </c>
      <c r="N25" t="s">
        <v>110</v>
      </c>
      <c r="P25">
        <v>0</v>
      </c>
      <c r="R25" t="s">
        <v>22</v>
      </c>
    </row>
    <row r="26" spans="1:18" x14ac:dyDescent="0.25">
      <c r="C26" t="s">
        <v>23</v>
      </c>
      <c r="N26" t="s">
        <v>23</v>
      </c>
      <c r="P26">
        <v>1</v>
      </c>
      <c r="R26" t="s">
        <v>111</v>
      </c>
    </row>
    <row r="27" spans="1:18" x14ac:dyDescent="0.25">
      <c r="C27" t="s">
        <v>24</v>
      </c>
      <c r="N27" t="s">
        <v>24</v>
      </c>
      <c r="P27">
        <v>1</v>
      </c>
      <c r="R27" t="s">
        <v>110</v>
      </c>
    </row>
    <row r="28" spans="1:18" x14ac:dyDescent="0.25">
      <c r="C28" t="s">
        <v>25</v>
      </c>
      <c r="N28" t="s">
        <v>25</v>
      </c>
      <c r="P28">
        <v>1</v>
      </c>
      <c r="R28" t="s">
        <v>26</v>
      </c>
    </row>
    <row r="29" spans="1:18" x14ac:dyDescent="0.25">
      <c r="C29" t="s">
        <v>26</v>
      </c>
      <c r="N29" t="s">
        <v>26</v>
      </c>
      <c r="P29">
        <v>0</v>
      </c>
    </row>
    <row r="30" spans="1:18" x14ac:dyDescent="0.25">
      <c r="C30" t="s">
        <v>155</v>
      </c>
      <c r="N30" t="s">
        <v>155</v>
      </c>
      <c r="P30">
        <v>1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1D74-F90A-4125-B982-3A5B482B160F}">
  <dimension ref="A1:AC68"/>
  <sheetViews>
    <sheetView workbookViewId="0"/>
  </sheetViews>
  <sheetFormatPr defaultRowHeight="13.2" x14ac:dyDescent="0.25"/>
  <cols>
    <col min="1" max="1" width="10.33203125" bestFit="1" customWidth="1"/>
    <col min="2" max="2" width="63.88671875" bestFit="1" customWidth="1"/>
    <col min="3" max="3" width="10" bestFit="1" customWidth="1"/>
    <col min="4" max="4" width="16.44140625" bestFit="1" customWidth="1"/>
    <col min="5" max="5" width="15.44140625" bestFit="1" customWidth="1"/>
    <col min="6" max="6" width="10.33203125" bestFit="1" customWidth="1"/>
    <col min="7" max="7" width="20.33203125" bestFit="1" customWidth="1"/>
    <col min="8" max="8" width="81.109375" bestFit="1" customWidth="1"/>
    <col min="9" max="9" width="47.33203125" bestFit="1" customWidth="1"/>
    <col min="10" max="10" width="7.33203125" bestFit="1" customWidth="1"/>
    <col min="11" max="11" width="28.88671875" bestFit="1" customWidth="1"/>
    <col min="12" max="12" width="25.6640625" bestFit="1" customWidth="1"/>
    <col min="13" max="13" width="29.88671875" bestFit="1" customWidth="1"/>
    <col min="14" max="14" width="27.88671875" bestFit="1" customWidth="1"/>
    <col min="15" max="15" width="23.6640625" bestFit="1" customWidth="1"/>
    <col min="16" max="16" width="29.88671875" bestFit="1" customWidth="1"/>
    <col min="17" max="17" width="28.88671875" bestFit="1" customWidth="1"/>
    <col min="18" max="19" width="26.6640625" bestFit="1" customWidth="1"/>
    <col min="20" max="20" width="30.88671875" bestFit="1" customWidth="1"/>
    <col min="21" max="21" width="26.6640625" bestFit="1" customWidth="1"/>
    <col min="22" max="22" width="30.88671875" bestFit="1" customWidth="1"/>
    <col min="23" max="25" width="34" bestFit="1" customWidth="1"/>
    <col min="26" max="26" width="36.109375" bestFit="1" customWidth="1"/>
    <col min="27" max="27" width="35" bestFit="1" customWidth="1"/>
    <col min="28" max="28" width="34" bestFit="1" customWidth="1"/>
    <col min="29" max="29" width="26.6640625" bestFit="1" customWidth="1"/>
    <col min="30" max="30" width="36.109375" bestFit="1" customWidth="1"/>
    <col min="31" max="31" width="35" bestFit="1" customWidth="1"/>
    <col min="32" max="32" width="26.6640625" bestFit="1" customWidth="1"/>
    <col min="33" max="33" width="30.88671875" bestFit="1" customWidth="1"/>
    <col min="34" max="34" width="28.88671875" bestFit="1" customWidth="1"/>
    <col min="35" max="35" width="30.88671875" bestFit="1" customWidth="1"/>
    <col min="36" max="36" width="28.88671875" bestFit="1" customWidth="1"/>
    <col min="37" max="37" width="20.33203125" bestFit="1" customWidth="1"/>
    <col min="38" max="38" width="19.5546875" bestFit="1" customWidth="1"/>
    <col min="39" max="39" width="81.109375" bestFit="1" customWidth="1"/>
    <col min="40" max="40" width="47.33203125" bestFit="1" customWidth="1"/>
    <col min="41" max="41" width="54.5546875" bestFit="1" customWidth="1"/>
    <col min="42" max="42" width="11.33203125" bestFit="1" customWidth="1"/>
    <col min="43" max="43" width="81.109375" bestFit="1" customWidth="1"/>
    <col min="44" max="44" width="47.33203125" bestFit="1" customWidth="1"/>
    <col min="45" max="45" width="54.5546875" bestFit="1" customWidth="1"/>
    <col min="46" max="46" width="11.33203125" bestFit="1" customWidth="1"/>
    <col min="47" max="47" width="54.5546875" bestFit="1" customWidth="1"/>
    <col min="48" max="48" width="11.33203125" bestFit="1" customWidth="1"/>
  </cols>
  <sheetData>
    <row r="1" spans="1:29" x14ac:dyDescent="0.25">
      <c r="A1" t="s">
        <v>4</v>
      </c>
      <c r="B1" t="s">
        <v>5</v>
      </c>
      <c r="C1" t="s">
        <v>6</v>
      </c>
      <c r="D1" t="s">
        <v>7</v>
      </c>
      <c r="E1" t="s">
        <v>159</v>
      </c>
      <c r="F1" t="s">
        <v>157</v>
      </c>
      <c r="G1" t="s">
        <v>154</v>
      </c>
      <c r="H1" t="s">
        <v>32</v>
      </c>
      <c r="I1" t="s">
        <v>33</v>
      </c>
      <c r="J1" t="s">
        <v>158</v>
      </c>
      <c r="K1" t="s">
        <v>9</v>
      </c>
      <c r="L1" t="s">
        <v>10</v>
      </c>
      <c r="M1" t="s">
        <v>11</v>
      </c>
      <c r="N1" t="s">
        <v>12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111</v>
      </c>
      <c r="X1" t="s">
        <v>110</v>
      </c>
      <c r="Y1" t="s">
        <v>23</v>
      </c>
      <c r="Z1" t="s">
        <v>24</v>
      </c>
      <c r="AA1" t="s">
        <v>25</v>
      </c>
      <c r="AB1" t="s">
        <v>26</v>
      </c>
      <c r="AC1" t="s">
        <v>155</v>
      </c>
    </row>
    <row r="2" spans="1:29" x14ac:dyDescent="0.25">
      <c r="B2" t="s">
        <v>165</v>
      </c>
      <c r="C2" t="s">
        <v>45</v>
      </c>
      <c r="D2" t="s">
        <v>166</v>
      </c>
      <c r="G2" t="s">
        <v>167</v>
      </c>
      <c r="H2" t="s">
        <v>168</v>
      </c>
      <c r="M2">
        <v>5450</v>
      </c>
      <c r="O2">
        <v>2150</v>
      </c>
    </row>
    <row r="3" spans="1:29" x14ac:dyDescent="0.25">
      <c r="B3" t="s">
        <v>171</v>
      </c>
      <c r="C3" t="s">
        <v>172</v>
      </c>
      <c r="M3">
        <v>4900</v>
      </c>
      <c r="O3">
        <v>2375</v>
      </c>
    </row>
    <row r="4" spans="1:29" x14ac:dyDescent="0.25">
      <c r="B4" t="s">
        <v>173</v>
      </c>
      <c r="C4" t="s">
        <v>45</v>
      </c>
      <c r="D4" t="s">
        <v>169</v>
      </c>
      <c r="G4">
        <v>160127486</v>
      </c>
      <c r="L4">
        <v>2256</v>
      </c>
      <c r="M4">
        <v>5692</v>
      </c>
      <c r="O4">
        <v>1434</v>
      </c>
    </row>
    <row r="5" spans="1:29" x14ac:dyDescent="0.25">
      <c r="B5" t="s">
        <v>174</v>
      </c>
      <c r="C5" t="s">
        <v>45</v>
      </c>
      <c r="D5" t="s">
        <v>175</v>
      </c>
      <c r="G5">
        <v>170259151</v>
      </c>
      <c r="H5" t="s">
        <v>177</v>
      </c>
      <c r="K5">
        <v>2510</v>
      </c>
      <c r="L5" t="s">
        <v>176</v>
      </c>
      <c r="M5">
        <v>5550</v>
      </c>
      <c r="O5">
        <v>1790</v>
      </c>
    </row>
    <row r="6" spans="1:29" x14ac:dyDescent="0.25">
      <c r="B6" t="s">
        <v>179</v>
      </c>
      <c r="C6" t="s">
        <v>45</v>
      </c>
      <c r="D6" t="s">
        <v>180</v>
      </c>
      <c r="G6">
        <v>170259151</v>
      </c>
      <c r="M6">
        <v>5550</v>
      </c>
    </row>
    <row r="7" spans="1:29" x14ac:dyDescent="0.25">
      <c r="B7" t="s">
        <v>181</v>
      </c>
      <c r="C7" t="s">
        <v>182</v>
      </c>
      <c r="D7" t="s">
        <v>178</v>
      </c>
      <c r="G7">
        <v>161307851</v>
      </c>
      <c r="L7" t="s">
        <v>183</v>
      </c>
      <c r="M7" t="s">
        <v>184</v>
      </c>
      <c r="O7" t="s">
        <v>185</v>
      </c>
    </row>
    <row r="8" spans="1:29" x14ac:dyDescent="0.25">
      <c r="B8" t="s">
        <v>181</v>
      </c>
      <c r="C8" t="s">
        <v>182</v>
      </c>
      <c r="D8" t="s">
        <v>178</v>
      </c>
      <c r="G8">
        <v>161034569</v>
      </c>
      <c r="L8" t="s">
        <v>186</v>
      </c>
      <c r="M8" t="s">
        <v>187</v>
      </c>
      <c r="O8" t="s">
        <v>188</v>
      </c>
    </row>
    <row r="9" spans="1:29" x14ac:dyDescent="0.25">
      <c r="B9" t="s">
        <v>189</v>
      </c>
      <c r="C9" t="s">
        <v>190</v>
      </c>
      <c r="D9" t="s">
        <v>178</v>
      </c>
      <c r="G9">
        <v>15295600</v>
      </c>
      <c r="K9">
        <v>2480</v>
      </c>
      <c r="L9">
        <v>2454</v>
      </c>
      <c r="M9">
        <v>5635</v>
      </c>
      <c r="O9">
        <v>1945</v>
      </c>
    </row>
    <row r="10" spans="1:29" x14ac:dyDescent="0.25">
      <c r="B10" t="s">
        <v>36</v>
      </c>
      <c r="C10" t="s">
        <v>37</v>
      </c>
      <c r="D10" t="s">
        <v>38</v>
      </c>
      <c r="G10">
        <v>171331841</v>
      </c>
      <c r="K10">
        <v>3590</v>
      </c>
      <c r="L10" t="s">
        <v>39</v>
      </c>
      <c r="M10" t="s">
        <v>39</v>
      </c>
      <c r="O10">
        <v>2320</v>
      </c>
    </row>
    <row r="11" spans="1:29" x14ac:dyDescent="0.25">
      <c r="B11" t="s">
        <v>41</v>
      </c>
      <c r="C11" t="s">
        <v>37</v>
      </c>
      <c r="D11" t="s">
        <v>42</v>
      </c>
      <c r="G11">
        <v>171349304</v>
      </c>
      <c r="H11" t="s">
        <v>43</v>
      </c>
      <c r="K11">
        <v>3360</v>
      </c>
      <c r="O11">
        <v>2568</v>
      </c>
    </row>
    <row r="12" spans="1:29" x14ac:dyDescent="0.25">
      <c r="B12" t="s">
        <v>44</v>
      </c>
      <c r="C12" t="s">
        <v>45</v>
      </c>
      <c r="D12" t="s">
        <v>46</v>
      </c>
      <c r="G12">
        <v>180005573</v>
      </c>
      <c r="K12">
        <v>3323</v>
      </c>
      <c r="M12" t="s">
        <v>47</v>
      </c>
      <c r="O12">
        <v>3104</v>
      </c>
    </row>
    <row r="13" spans="1:29" x14ac:dyDescent="0.25">
      <c r="B13" t="s">
        <v>44</v>
      </c>
      <c r="C13" t="s">
        <v>191</v>
      </c>
      <c r="D13" t="s">
        <v>46</v>
      </c>
      <c r="G13">
        <v>180005570</v>
      </c>
      <c r="K13">
        <v>3235</v>
      </c>
      <c r="M13" t="s">
        <v>192</v>
      </c>
      <c r="O13">
        <v>3140</v>
      </c>
    </row>
    <row r="14" spans="1:29" x14ac:dyDescent="0.25">
      <c r="B14" t="s">
        <v>41</v>
      </c>
      <c r="C14" t="s">
        <v>37</v>
      </c>
      <c r="D14" t="s">
        <v>48</v>
      </c>
      <c r="G14">
        <v>171146846</v>
      </c>
      <c r="H14" t="s">
        <v>49</v>
      </c>
      <c r="K14">
        <v>5136</v>
      </c>
      <c r="M14" t="s">
        <v>193</v>
      </c>
      <c r="O14">
        <v>4673</v>
      </c>
    </row>
    <row r="15" spans="1:29" x14ac:dyDescent="0.25">
      <c r="B15" t="s">
        <v>44</v>
      </c>
      <c r="C15" t="s">
        <v>45</v>
      </c>
      <c r="D15" t="s">
        <v>48</v>
      </c>
      <c r="G15">
        <v>180005570</v>
      </c>
      <c r="K15">
        <v>5612</v>
      </c>
      <c r="M15" t="s">
        <v>193</v>
      </c>
      <c r="O15">
        <v>5253</v>
      </c>
    </row>
    <row r="16" spans="1:29" x14ac:dyDescent="0.25">
      <c r="B16" t="s">
        <v>44</v>
      </c>
      <c r="C16" t="s">
        <v>45</v>
      </c>
      <c r="D16" t="s">
        <v>48</v>
      </c>
      <c r="G16">
        <v>180005573</v>
      </c>
      <c r="K16">
        <v>5543</v>
      </c>
      <c r="M16" t="s">
        <v>193</v>
      </c>
      <c r="O16">
        <v>5124</v>
      </c>
    </row>
    <row r="17" spans="2:26" x14ac:dyDescent="0.25">
      <c r="B17" t="s">
        <v>194</v>
      </c>
      <c r="C17" t="s">
        <v>45</v>
      </c>
      <c r="D17" t="s">
        <v>170</v>
      </c>
      <c r="G17">
        <v>180309685</v>
      </c>
      <c r="K17">
        <v>2242</v>
      </c>
      <c r="L17">
        <v>2127</v>
      </c>
      <c r="M17">
        <v>5446</v>
      </c>
      <c r="O17">
        <v>1514</v>
      </c>
    </row>
    <row r="18" spans="2:26" x14ac:dyDescent="0.25">
      <c r="B18" t="s">
        <v>194</v>
      </c>
      <c r="C18" t="s">
        <v>45</v>
      </c>
      <c r="D18" t="s">
        <v>170</v>
      </c>
      <c r="G18">
        <v>180309710</v>
      </c>
      <c r="K18">
        <v>2261</v>
      </c>
      <c r="L18">
        <v>2145</v>
      </c>
      <c r="M18">
        <v>5474</v>
      </c>
      <c r="O18">
        <v>1536</v>
      </c>
    </row>
    <row r="19" spans="2:26" x14ac:dyDescent="0.25">
      <c r="B19" t="s">
        <v>195</v>
      </c>
      <c r="C19" t="s">
        <v>45</v>
      </c>
      <c r="D19" t="s">
        <v>178</v>
      </c>
      <c r="G19">
        <v>180309672</v>
      </c>
      <c r="K19">
        <v>2370</v>
      </c>
      <c r="L19">
        <v>2290</v>
      </c>
      <c r="M19">
        <v>5490</v>
      </c>
      <c r="O19">
        <v>1630</v>
      </c>
    </row>
    <row r="20" spans="2:26" x14ac:dyDescent="0.25">
      <c r="B20" t="s">
        <v>196</v>
      </c>
      <c r="C20" t="s">
        <v>45</v>
      </c>
      <c r="D20" t="s">
        <v>197</v>
      </c>
      <c r="G20">
        <v>180367412</v>
      </c>
      <c r="K20">
        <v>3487</v>
      </c>
      <c r="L20">
        <v>3357</v>
      </c>
      <c r="M20">
        <v>4247</v>
      </c>
      <c r="O20">
        <v>3292</v>
      </c>
    </row>
    <row r="21" spans="2:26" x14ac:dyDescent="0.25">
      <c r="B21" t="s">
        <v>196</v>
      </c>
      <c r="C21" t="s">
        <v>45</v>
      </c>
      <c r="D21" t="s">
        <v>197</v>
      </c>
      <c r="G21">
        <v>180367413</v>
      </c>
      <c r="K21">
        <v>3665</v>
      </c>
      <c r="L21">
        <v>3614</v>
      </c>
      <c r="M21">
        <v>4492</v>
      </c>
      <c r="O21">
        <v>3411</v>
      </c>
    </row>
    <row r="22" spans="2:26" x14ac:dyDescent="0.25">
      <c r="B22" t="s">
        <v>196</v>
      </c>
      <c r="C22" t="s">
        <v>45</v>
      </c>
      <c r="D22" t="s">
        <v>198</v>
      </c>
      <c r="G22">
        <v>180367412</v>
      </c>
      <c r="K22">
        <v>3780</v>
      </c>
      <c r="L22">
        <v>3740</v>
      </c>
      <c r="M22">
        <v>4750</v>
      </c>
      <c r="O22">
        <v>3520</v>
      </c>
    </row>
    <row r="23" spans="2:26" x14ac:dyDescent="0.25">
      <c r="B23" t="s">
        <v>196</v>
      </c>
      <c r="C23" t="s">
        <v>45</v>
      </c>
      <c r="D23" t="s">
        <v>198</v>
      </c>
      <c r="G23">
        <v>180367413</v>
      </c>
      <c r="K23">
        <v>3940</v>
      </c>
      <c r="L23">
        <v>3920</v>
      </c>
      <c r="M23">
        <v>4760</v>
      </c>
      <c r="O23">
        <v>3710</v>
      </c>
    </row>
    <row r="24" spans="2:26" x14ac:dyDescent="0.25">
      <c r="B24" t="s">
        <v>196</v>
      </c>
      <c r="C24" t="s">
        <v>45</v>
      </c>
      <c r="D24" t="s">
        <v>199</v>
      </c>
      <c r="G24">
        <v>180367412</v>
      </c>
      <c r="K24">
        <v>1830</v>
      </c>
      <c r="L24">
        <v>1800</v>
      </c>
      <c r="M24">
        <v>2840</v>
      </c>
      <c r="O24">
        <v>1620</v>
      </c>
    </row>
    <row r="25" spans="2:26" x14ac:dyDescent="0.25">
      <c r="B25" t="s">
        <v>196</v>
      </c>
      <c r="C25" t="s">
        <v>45</v>
      </c>
      <c r="D25" t="s">
        <v>199</v>
      </c>
      <c r="G25">
        <v>180367413</v>
      </c>
      <c r="K25">
        <v>1810</v>
      </c>
      <c r="L25">
        <v>1790</v>
      </c>
      <c r="M25">
        <v>2820</v>
      </c>
      <c r="O25">
        <v>1620</v>
      </c>
    </row>
    <row r="26" spans="2:26" x14ac:dyDescent="0.25">
      <c r="B26" t="s">
        <v>196</v>
      </c>
      <c r="C26" t="s">
        <v>45</v>
      </c>
      <c r="D26" t="s">
        <v>200</v>
      </c>
      <c r="G26">
        <v>181416810</v>
      </c>
      <c r="H26" t="s">
        <v>62</v>
      </c>
      <c r="K26">
        <v>2170</v>
      </c>
      <c r="L26">
        <v>2180</v>
      </c>
      <c r="M26">
        <v>3080</v>
      </c>
      <c r="O26">
        <v>1940</v>
      </c>
      <c r="S26">
        <v>2730</v>
      </c>
      <c r="Z26">
        <v>1920</v>
      </c>
    </row>
    <row r="27" spans="2:26" x14ac:dyDescent="0.25">
      <c r="B27" t="s">
        <v>196</v>
      </c>
      <c r="C27" t="s">
        <v>45</v>
      </c>
      <c r="D27" t="s">
        <v>200</v>
      </c>
      <c r="G27">
        <v>181416809</v>
      </c>
      <c r="H27" t="s">
        <v>201</v>
      </c>
      <c r="K27">
        <v>2110</v>
      </c>
      <c r="L27">
        <v>2100</v>
      </c>
      <c r="M27">
        <v>3030</v>
      </c>
      <c r="O27">
        <v>1920</v>
      </c>
      <c r="S27">
        <v>2680</v>
      </c>
      <c r="Z27">
        <v>1870</v>
      </c>
    </row>
    <row r="28" spans="2:26" x14ac:dyDescent="0.25">
      <c r="B28" t="s">
        <v>196</v>
      </c>
      <c r="C28" t="s">
        <v>45</v>
      </c>
      <c r="D28" t="s">
        <v>202</v>
      </c>
      <c r="G28">
        <v>182048504</v>
      </c>
      <c r="K28">
        <v>1946</v>
      </c>
      <c r="L28">
        <v>1939</v>
      </c>
      <c r="M28">
        <v>2376</v>
      </c>
      <c r="O28">
        <v>1720</v>
      </c>
      <c r="S28">
        <v>2541</v>
      </c>
    </row>
    <row r="29" spans="2:26" x14ac:dyDescent="0.25">
      <c r="B29" t="s">
        <v>196</v>
      </c>
      <c r="C29" t="s">
        <v>45</v>
      </c>
      <c r="D29" t="s">
        <v>202</v>
      </c>
      <c r="G29">
        <v>182048520</v>
      </c>
      <c r="K29">
        <v>2006</v>
      </c>
      <c r="L29">
        <v>1897</v>
      </c>
      <c r="M29">
        <v>2888</v>
      </c>
      <c r="O29">
        <v>1711</v>
      </c>
      <c r="S29">
        <v>2550</v>
      </c>
    </row>
    <row r="30" spans="2:26" x14ac:dyDescent="0.25">
      <c r="B30" t="s">
        <v>203</v>
      </c>
      <c r="C30" t="s">
        <v>37</v>
      </c>
      <c r="D30" t="s">
        <v>204</v>
      </c>
      <c r="G30">
        <v>181416625</v>
      </c>
      <c r="K30">
        <v>1867</v>
      </c>
      <c r="L30">
        <v>1757</v>
      </c>
      <c r="M30">
        <v>2902</v>
      </c>
      <c r="N30">
        <v>2868</v>
      </c>
      <c r="O30">
        <v>1628</v>
      </c>
      <c r="R30">
        <v>2593</v>
      </c>
      <c r="S30">
        <v>2574</v>
      </c>
      <c r="Y30">
        <v>1693</v>
      </c>
    </row>
    <row r="31" spans="2:26" x14ac:dyDescent="0.25">
      <c r="B31" t="s">
        <v>203</v>
      </c>
      <c r="C31" t="s">
        <v>37</v>
      </c>
      <c r="D31" t="s">
        <v>204</v>
      </c>
      <c r="G31">
        <v>181416626</v>
      </c>
      <c r="K31">
        <v>1887</v>
      </c>
      <c r="L31">
        <v>1706</v>
      </c>
      <c r="M31">
        <v>2904</v>
      </c>
      <c r="N31">
        <v>2882</v>
      </c>
      <c r="O31">
        <v>1669</v>
      </c>
      <c r="R31">
        <v>2613</v>
      </c>
      <c r="S31">
        <v>2573</v>
      </c>
      <c r="Y31">
        <v>1894</v>
      </c>
    </row>
    <row r="32" spans="2:26" x14ac:dyDescent="0.25">
      <c r="B32" t="s">
        <v>203</v>
      </c>
      <c r="C32" t="s">
        <v>37</v>
      </c>
      <c r="D32" t="s">
        <v>205</v>
      </c>
      <c r="G32">
        <v>190645351</v>
      </c>
      <c r="K32">
        <v>1775</v>
      </c>
      <c r="L32">
        <v>1655</v>
      </c>
      <c r="M32">
        <v>2773</v>
      </c>
      <c r="O32">
        <v>1621</v>
      </c>
      <c r="R32">
        <v>2437</v>
      </c>
      <c r="S32">
        <v>2412</v>
      </c>
      <c r="Y32">
        <v>1553</v>
      </c>
    </row>
    <row r="33" spans="2:26" x14ac:dyDescent="0.25">
      <c r="B33" t="s">
        <v>203</v>
      </c>
      <c r="C33" t="s">
        <v>37</v>
      </c>
      <c r="D33" t="s">
        <v>205</v>
      </c>
      <c r="G33">
        <v>190645350</v>
      </c>
      <c r="K33">
        <v>1735</v>
      </c>
      <c r="L33">
        <v>1653</v>
      </c>
      <c r="M33">
        <v>2763</v>
      </c>
      <c r="O33">
        <v>1558</v>
      </c>
      <c r="R33">
        <v>2404</v>
      </c>
      <c r="S33">
        <v>2440</v>
      </c>
      <c r="Y33">
        <v>1558</v>
      </c>
    </row>
    <row r="34" spans="2:26" x14ac:dyDescent="0.25">
      <c r="B34" t="s">
        <v>206</v>
      </c>
      <c r="C34" t="s">
        <v>45</v>
      </c>
      <c r="D34" t="s">
        <v>207</v>
      </c>
      <c r="G34">
        <v>2911326913</v>
      </c>
      <c r="H34" t="s">
        <v>208</v>
      </c>
      <c r="K34">
        <v>1765</v>
      </c>
      <c r="L34">
        <v>1610</v>
      </c>
      <c r="M34">
        <v>2785</v>
      </c>
      <c r="N34">
        <v>2841</v>
      </c>
      <c r="O34">
        <v>1560</v>
      </c>
      <c r="R34">
        <v>2450</v>
      </c>
      <c r="S34">
        <v>2434</v>
      </c>
      <c r="Y34">
        <v>1543</v>
      </c>
    </row>
    <row r="35" spans="2:26" x14ac:dyDescent="0.25">
      <c r="B35" t="s">
        <v>209</v>
      </c>
      <c r="C35" t="s">
        <v>45</v>
      </c>
      <c r="D35" t="s">
        <v>207</v>
      </c>
      <c r="G35">
        <v>2911326912</v>
      </c>
      <c r="H35" t="s">
        <v>210</v>
      </c>
      <c r="K35">
        <v>1812</v>
      </c>
      <c r="L35">
        <v>1675</v>
      </c>
      <c r="M35">
        <v>2928</v>
      </c>
      <c r="N35">
        <v>2855</v>
      </c>
      <c r="O35">
        <v>1582</v>
      </c>
      <c r="R35">
        <v>2578</v>
      </c>
      <c r="S35">
        <v>2544</v>
      </c>
      <c r="Y35">
        <v>1633</v>
      </c>
    </row>
    <row r="36" spans="2:26" x14ac:dyDescent="0.25">
      <c r="B36" t="s">
        <v>196</v>
      </c>
      <c r="C36" t="s">
        <v>45</v>
      </c>
      <c r="D36" t="s">
        <v>211</v>
      </c>
      <c r="G36">
        <v>181416807</v>
      </c>
      <c r="K36">
        <v>2090</v>
      </c>
      <c r="L36">
        <v>1940</v>
      </c>
      <c r="M36">
        <v>3030</v>
      </c>
      <c r="O36">
        <v>1940</v>
      </c>
      <c r="S36">
        <v>2750</v>
      </c>
      <c r="Z36">
        <v>1880</v>
      </c>
    </row>
    <row r="37" spans="2:26" x14ac:dyDescent="0.25">
      <c r="B37" t="s">
        <v>196</v>
      </c>
      <c r="C37" t="s">
        <v>45</v>
      </c>
      <c r="D37" t="s">
        <v>211</v>
      </c>
      <c r="G37">
        <v>181416708</v>
      </c>
      <c r="K37">
        <v>2070</v>
      </c>
      <c r="L37">
        <v>1970</v>
      </c>
      <c r="M37">
        <v>3040</v>
      </c>
      <c r="O37">
        <v>1950</v>
      </c>
      <c r="S37">
        <v>2760</v>
      </c>
      <c r="Z37">
        <v>1860</v>
      </c>
    </row>
    <row r="38" spans="2:26" x14ac:dyDescent="0.25">
      <c r="B38" t="s">
        <v>196</v>
      </c>
      <c r="C38" t="s">
        <v>45</v>
      </c>
      <c r="D38" t="s">
        <v>212</v>
      </c>
      <c r="G38">
        <v>190673300</v>
      </c>
      <c r="H38" t="s">
        <v>213</v>
      </c>
      <c r="I38" t="s">
        <v>214</v>
      </c>
      <c r="K38">
        <v>1860</v>
      </c>
      <c r="L38">
        <v>2100</v>
      </c>
      <c r="M38">
        <v>2690</v>
      </c>
      <c r="O38">
        <v>1900</v>
      </c>
      <c r="Z38">
        <v>1880</v>
      </c>
    </row>
    <row r="39" spans="2:26" x14ac:dyDescent="0.25">
      <c r="B39" t="s">
        <v>196</v>
      </c>
      <c r="C39" t="s">
        <v>45</v>
      </c>
      <c r="D39" t="s">
        <v>212</v>
      </c>
      <c r="G39">
        <v>182048573</v>
      </c>
      <c r="H39" t="s">
        <v>215</v>
      </c>
      <c r="I39" t="s">
        <v>214</v>
      </c>
      <c r="K39">
        <v>1850</v>
      </c>
      <c r="M39">
        <v>2780</v>
      </c>
      <c r="O39">
        <v>1910</v>
      </c>
      <c r="Z39">
        <v>1880</v>
      </c>
    </row>
    <row r="40" spans="2:26" x14ac:dyDescent="0.25">
      <c r="B40" t="s">
        <v>196</v>
      </c>
      <c r="C40" t="s">
        <v>45</v>
      </c>
      <c r="D40" t="s">
        <v>212</v>
      </c>
      <c r="G40">
        <v>190673300</v>
      </c>
      <c r="H40" t="s">
        <v>201</v>
      </c>
      <c r="K40">
        <v>1860</v>
      </c>
      <c r="L40">
        <v>1760</v>
      </c>
      <c r="M40">
        <v>2790</v>
      </c>
      <c r="O40">
        <v>1710</v>
      </c>
      <c r="Z40">
        <v>1620</v>
      </c>
    </row>
    <row r="41" spans="2:26" x14ac:dyDescent="0.25">
      <c r="B41" t="s">
        <v>196</v>
      </c>
      <c r="C41" t="s">
        <v>45</v>
      </c>
      <c r="D41" t="s">
        <v>212</v>
      </c>
      <c r="G41">
        <v>182048573</v>
      </c>
      <c r="H41" t="s">
        <v>62</v>
      </c>
      <c r="I41" t="s">
        <v>216</v>
      </c>
      <c r="K41">
        <v>1810</v>
      </c>
      <c r="M41">
        <v>2730</v>
      </c>
      <c r="O41">
        <v>1830</v>
      </c>
      <c r="Z41">
        <v>1730</v>
      </c>
    </row>
    <row r="42" spans="2:26" x14ac:dyDescent="0.25">
      <c r="B42" t="s">
        <v>217</v>
      </c>
      <c r="C42" t="s">
        <v>45</v>
      </c>
      <c r="D42" t="s">
        <v>218</v>
      </c>
      <c r="G42">
        <v>191323934</v>
      </c>
      <c r="H42" t="s">
        <v>219</v>
      </c>
      <c r="K42">
        <v>2226</v>
      </c>
      <c r="L42">
        <v>2104</v>
      </c>
      <c r="M42">
        <v>3080</v>
      </c>
      <c r="N42">
        <v>3069</v>
      </c>
      <c r="O42">
        <v>1846</v>
      </c>
      <c r="R42">
        <v>2757</v>
      </c>
      <c r="S42">
        <v>2761</v>
      </c>
      <c r="Y42">
        <v>2100</v>
      </c>
    </row>
    <row r="43" spans="2:26" x14ac:dyDescent="0.25">
      <c r="B43" t="s">
        <v>220</v>
      </c>
      <c r="C43" t="s">
        <v>96</v>
      </c>
      <c r="D43" t="s">
        <v>221</v>
      </c>
      <c r="G43">
        <v>2911327561</v>
      </c>
      <c r="H43" t="s">
        <v>222</v>
      </c>
      <c r="I43" t="s">
        <v>223</v>
      </c>
      <c r="K43">
        <v>625</v>
      </c>
      <c r="L43">
        <v>578</v>
      </c>
      <c r="M43">
        <v>916.66666666666652</v>
      </c>
      <c r="N43">
        <v>937.33333333333348</v>
      </c>
      <c r="O43">
        <v>553.33333333333337</v>
      </c>
      <c r="R43">
        <v>844</v>
      </c>
      <c r="S43">
        <v>848.33333333333348</v>
      </c>
      <c r="Y43">
        <v>593.33333333333337</v>
      </c>
      <c r="Z43">
        <v>543.33333333333337</v>
      </c>
    </row>
    <row r="44" spans="2:26" x14ac:dyDescent="0.25">
      <c r="B44" t="s">
        <v>224</v>
      </c>
      <c r="C44" t="s">
        <v>96</v>
      </c>
      <c r="D44" t="s">
        <v>221</v>
      </c>
      <c r="G44">
        <v>2911327561</v>
      </c>
      <c r="H44" t="s">
        <v>225</v>
      </c>
      <c r="K44">
        <v>1695</v>
      </c>
      <c r="L44">
        <v>1554</v>
      </c>
      <c r="M44">
        <v>2570</v>
      </c>
      <c r="N44">
        <v>2632</v>
      </c>
      <c r="O44">
        <v>1480</v>
      </c>
      <c r="R44">
        <v>2352</v>
      </c>
      <c r="S44">
        <v>2365</v>
      </c>
      <c r="Y44">
        <v>1600</v>
      </c>
      <c r="Z44">
        <v>1450</v>
      </c>
    </row>
    <row r="45" spans="2:26" x14ac:dyDescent="0.25">
      <c r="B45" t="s">
        <v>226</v>
      </c>
      <c r="C45" t="s">
        <v>96</v>
      </c>
      <c r="D45" t="s">
        <v>227</v>
      </c>
      <c r="G45">
        <v>2911327561</v>
      </c>
      <c r="H45" t="s">
        <v>228</v>
      </c>
      <c r="I45" t="s">
        <v>229</v>
      </c>
      <c r="K45">
        <v>685</v>
      </c>
      <c r="L45">
        <v>653</v>
      </c>
      <c r="M45">
        <v>1020</v>
      </c>
      <c r="N45">
        <v>998.33333333333348</v>
      </c>
      <c r="O45">
        <v>606.66666666666663</v>
      </c>
      <c r="R45">
        <v>887</v>
      </c>
      <c r="S45">
        <v>888</v>
      </c>
      <c r="Y45">
        <v>647.33333333333337</v>
      </c>
      <c r="Z45">
        <v>606.66666666666663</v>
      </c>
    </row>
    <row r="46" spans="2:26" x14ac:dyDescent="0.25">
      <c r="B46" t="s">
        <v>230</v>
      </c>
      <c r="C46" t="s">
        <v>96</v>
      </c>
      <c r="D46" t="s">
        <v>227</v>
      </c>
      <c r="G46">
        <v>2911327561</v>
      </c>
      <c r="H46" t="s">
        <v>225</v>
      </c>
      <c r="K46">
        <v>1875</v>
      </c>
      <c r="L46">
        <v>1779</v>
      </c>
      <c r="M46">
        <v>2880</v>
      </c>
      <c r="N46">
        <v>2815</v>
      </c>
      <c r="O46">
        <v>1640</v>
      </c>
      <c r="R46">
        <v>2481</v>
      </c>
      <c r="S46">
        <v>2484</v>
      </c>
      <c r="Y46">
        <v>1762</v>
      </c>
      <c r="Z46">
        <v>1640</v>
      </c>
    </row>
    <row r="47" spans="2:26" x14ac:dyDescent="0.25">
      <c r="B47" t="s">
        <v>226</v>
      </c>
      <c r="C47" t="s">
        <v>96</v>
      </c>
      <c r="D47" t="s">
        <v>231</v>
      </c>
      <c r="G47">
        <v>2911327561</v>
      </c>
      <c r="H47" t="s">
        <v>232</v>
      </c>
      <c r="I47" t="s">
        <v>229</v>
      </c>
      <c r="K47">
        <v>687.33333333333337</v>
      </c>
      <c r="L47">
        <v>683</v>
      </c>
      <c r="M47">
        <v>996.33333333333348</v>
      </c>
      <c r="N47">
        <v>1001</v>
      </c>
      <c r="O47">
        <v>664</v>
      </c>
      <c r="R47">
        <v>905.66666666666652</v>
      </c>
      <c r="S47">
        <v>902</v>
      </c>
      <c r="Y47">
        <v>652</v>
      </c>
    </row>
    <row r="48" spans="2:26" x14ac:dyDescent="0.25">
      <c r="B48" t="s">
        <v>230</v>
      </c>
      <c r="C48" t="s">
        <v>96</v>
      </c>
      <c r="D48" t="s">
        <v>231</v>
      </c>
      <c r="G48">
        <v>2911327561</v>
      </c>
      <c r="H48" t="s">
        <v>225</v>
      </c>
      <c r="K48">
        <v>1882</v>
      </c>
      <c r="L48">
        <v>1869</v>
      </c>
      <c r="M48">
        <v>2809</v>
      </c>
      <c r="N48">
        <v>2823</v>
      </c>
      <c r="O48">
        <v>1812</v>
      </c>
      <c r="R48">
        <v>2537</v>
      </c>
      <c r="S48">
        <v>2526</v>
      </c>
      <c r="Y48">
        <v>1776</v>
      </c>
    </row>
    <row r="49" spans="2:26" x14ac:dyDescent="0.25">
      <c r="B49" t="s">
        <v>203</v>
      </c>
      <c r="C49" t="s">
        <v>37</v>
      </c>
      <c r="D49" t="s">
        <v>233</v>
      </c>
      <c r="H49" t="s">
        <v>234</v>
      </c>
      <c r="K49">
        <v>1921</v>
      </c>
      <c r="L49">
        <v>1885</v>
      </c>
      <c r="M49">
        <v>2915</v>
      </c>
      <c r="N49">
        <v>2864</v>
      </c>
      <c r="O49">
        <v>1792</v>
      </c>
      <c r="R49">
        <v>2649</v>
      </c>
      <c r="S49">
        <v>2613</v>
      </c>
      <c r="Y49">
        <v>1762</v>
      </c>
    </row>
    <row r="50" spans="2:26" x14ac:dyDescent="0.25">
      <c r="B50" t="s">
        <v>203</v>
      </c>
      <c r="C50" t="s">
        <v>37</v>
      </c>
      <c r="D50" t="s">
        <v>233</v>
      </c>
      <c r="K50">
        <v>1964</v>
      </c>
      <c r="L50">
        <v>1825</v>
      </c>
      <c r="M50">
        <v>2914</v>
      </c>
      <c r="N50">
        <v>2878</v>
      </c>
      <c r="O50">
        <v>1718</v>
      </c>
      <c r="R50">
        <v>2692</v>
      </c>
      <c r="S50">
        <v>2619</v>
      </c>
      <c r="Y50">
        <v>2174</v>
      </c>
    </row>
    <row r="51" spans="2:26" x14ac:dyDescent="0.25">
      <c r="B51" t="s">
        <v>235</v>
      </c>
      <c r="C51" t="s">
        <v>45</v>
      </c>
      <c r="D51" t="s">
        <v>236</v>
      </c>
      <c r="G51">
        <v>200189554</v>
      </c>
      <c r="H51" t="s">
        <v>234</v>
      </c>
      <c r="K51">
        <v>2055</v>
      </c>
      <c r="L51">
        <v>1902</v>
      </c>
      <c r="M51">
        <v>3055</v>
      </c>
      <c r="N51">
        <v>3050</v>
      </c>
      <c r="O51">
        <v>1917</v>
      </c>
      <c r="S51">
        <v>2780</v>
      </c>
      <c r="Z51">
        <v>1875</v>
      </c>
    </row>
    <row r="52" spans="2:26" x14ac:dyDescent="0.25">
      <c r="B52" t="s">
        <v>235</v>
      </c>
      <c r="C52" t="s">
        <v>45</v>
      </c>
      <c r="D52" t="s">
        <v>236</v>
      </c>
      <c r="G52">
        <v>200189552</v>
      </c>
      <c r="H52" t="s">
        <v>234</v>
      </c>
      <c r="K52">
        <v>2055</v>
      </c>
      <c r="L52">
        <v>1892</v>
      </c>
      <c r="M52">
        <v>3028</v>
      </c>
      <c r="N52">
        <v>3022</v>
      </c>
      <c r="O52">
        <v>1907</v>
      </c>
      <c r="S52">
        <v>2762</v>
      </c>
      <c r="Z52">
        <v>1858</v>
      </c>
    </row>
    <row r="53" spans="2:26" x14ac:dyDescent="0.25">
      <c r="B53" t="s">
        <v>237</v>
      </c>
      <c r="C53" t="s">
        <v>238</v>
      </c>
      <c r="D53" t="s">
        <v>239</v>
      </c>
      <c r="G53">
        <v>2911329568</v>
      </c>
      <c r="H53" t="s">
        <v>240</v>
      </c>
      <c r="K53">
        <v>1860</v>
      </c>
      <c r="L53">
        <v>1620</v>
      </c>
      <c r="M53">
        <v>2760</v>
      </c>
      <c r="O53">
        <v>1540</v>
      </c>
    </row>
    <row r="54" spans="2:26" x14ac:dyDescent="0.25">
      <c r="B54" t="s">
        <v>237</v>
      </c>
      <c r="C54" t="s">
        <v>238</v>
      </c>
      <c r="D54" t="s">
        <v>241</v>
      </c>
      <c r="G54">
        <v>2911329568</v>
      </c>
      <c r="H54" t="s">
        <v>242</v>
      </c>
      <c r="K54">
        <v>1760</v>
      </c>
      <c r="L54">
        <v>1600</v>
      </c>
      <c r="M54">
        <v>2670</v>
      </c>
      <c r="O54">
        <v>1530</v>
      </c>
    </row>
    <row r="55" spans="2:26" x14ac:dyDescent="0.25">
      <c r="B55" t="s">
        <v>243</v>
      </c>
      <c r="C55" t="s">
        <v>37</v>
      </c>
      <c r="D55" t="s">
        <v>239</v>
      </c>
      <c r="G55">
        <v>190645350</v>
      </c>
      <c r="H55" t="s">
        <v>93</v>
      </c>
      <c r="K55">
        <v>1780</v>
      </c>
      <c r="L55">
        <v>1620</v>
      </c>
      <c r="M55">
        <v>2780</v>
      </c>
      <c r="O55">
        <v>1560</v>
      </c>
    </row>
    <row r="56" spans="2:26" x14ac:dyDescent="0.25">
      <c r="B56" t="s">
        <v>243</v>
      </c>
      <c r="C56" t="s">
        <v>37</v>
      </c>
      <c r="D56" t="s">
        <v>239</v>
      </c>
      <c r="G56">
        <v>190645351</v>
      </c>
      <c r="H56" t="s">
        <v>93</v>
      </c>
      <c r="K56">
        <v>1790</v>
      </c>
      <c r="L56">
        <v>1650</v>
      </c>
      <c r="M56">
        <v>2800</v>
      </c>
      <c r="O56">
        <v>1580</v>
      </c>
    </row>
    <row r="57" spans="2:26" x14ac:dyDescent="0.25">
      <c r="B57" t="s">
        <v>244</v>
      </c>
      <c r="C57" t="s">
        <v>96</v>
      </c>
      <c r="D57" t="s">
        <v>239</v>
      </c>
      <c r="G57">
        <v>2911327561</v>
      </c>
      <c r="H57" t="s">
        <v>93</v>
      </c>
      <c r="K57">
        <v>1720</v>
      </c>
      <c r="L57">
        <v>1585</v>
      </c>
      <c r="M57">
        <v>2730</v>
      </c>
      <c r="O57">
        <v>1540</v>
      </c>
    </row>
    <row r="58" spans="2:26" x14ac:dyDescent="0.25">
      <c r="B58" t="s">
        <v>245</v>
      </c>
      <c r="C58" t="s">
        <v>238</v>
      </c>
      <c r="D58" t="s">
        <v>246</v>
      </c>
      <c r="G58">
        <v>491132647</v>
      </c>
      <c r="H58" t="s">
        <v>247</v>
      </c>
      <c r="I58">
        <v>44551</v>
      </c>
      <c r="K58">
        <v>1933</v>
      </c>
      <c r="L58">
        <v>1839</v>
      </c>
      <c r="M58">
        <v>2806</v>
      </c>
      <c r="O58">
        <v>1813</v>
      </c>
    </row>
    <row r="59" spans="2:26" x14ac:dyDescent="0.25">
      <c r="B59" t="s">
        <v>245</v>
      </c>
      <c r="C59" t="s">
        <v>238</v>
      </c>
      <c r="D59" t="s">
        <v>246</v>
      </c>
      <c r="G59">
        <v>491132648</v>
      </c>
      <c r="K59">
        <v>2050</v>
      </c>
      <c r="L59">
        <v>1855</v>
      </c>
      <c r="M59">
        <v>2790</v>
      </c>
      <c r="O59">
        <v>1830</v>
      </c>
    </row>
    <row r="60" spans="2:26" x14ac:dyDescent="0.25">
      <c r="B60" t="s">
        <v>248</v>
      </c>
      <c r="C60" t="s">
        <v>37</v>
      </c>
      <c r="D60" t="s">
        <v>249</v>
      </c>
      <c r="G60">
        <v>2911334012</v>
      </c>
      <c r="H60" t="s">
        <v>252</v>
      </c>
      <c r="I60">
        <v>44700</v>
      </c>
      <c r="K60" t="s">
        <v>250</v>
      </c>
      <c r="L60">
        <v>400</v>
      </c>
      <c r="M60">
        <v>670</v>
      </c>
      <c r="O60">
        <v>400</v>
      </c>
      <c r="Z60" t="s">
        <v>251</v>
      </c>
    </row>
    <row r="61" spans="2:26" x14ac:dyDescent="0.25">
      <c r="B61" t="s">
        <v>248</v>
      </c>
      <c r="C61" t="s">
        <v>37</v>
      </c>
      <c r="D61" t="s">
        <v>249</v>
      </c>
      <c r="G61">
        <v>2911334013</v>
      </c>
      <c r="H61" t="s">
        <v>254</v>
      </c>
      <c r="I61">
        <v>44700</v>
      </c>
      <c r="K61" t="s">
        <v>253</v>
      </c>
      <c r="L61">
        <v>400</v>
      </c>
      <c r="M61">
        <v>680</v>
      </c>
      <c r="O61">
        <v>400</v>
      </c>
      <c r="Z61" t="s">
        <v>251</v>
      </c>
    </row>
    <row r="62" spans="2:26" x14ac:dyDescent="0.25">
      <c r="B62" t="s">
        <v>248</v>
      </c>
      <c r="C62" t="s">
        <v>37</v>
      </c>
      <c r="D62" t="s">
        <v>249</v>
      </c>
      <c r="H62" t="s">
        <v>260</v>
      </c>
      <c r="K62" t="s">
        <v>255</v>
      </c>
      <c r="L62" t="s">
        <v>256</v>
      </c>
      <c r="M62" t="s">
        <v>257</v>
      </c>
      <c r="O62" t="s">
        <v>258</v>
      </c>
      <c r="Z62" t="s">
        <v>259</v>
      </c>
    </row>
    <row r="63" spans="2:26" x14ac:dyDescent="0.25">
      <c r="B63" t="s">
        <v>248</v>
      </c>
      <c r="C63" t="s">
        <v>37</v>
      </c>
      <c r="D63" t="s">
        <v>249</v>
      </c>
      <c r="H63" t="s">
        <v>260</v>
      </c>
      <c r="K63" t="s">
        <v>261</v>
      </c>
      <c r="L63" t="s">
        <v>262</v>
      </c>
      <c r="M63" t="s">
        <v>263</v>
      </c>
      <c r="O63" t="s">
        <v>256</v>
      </c>
      <c r="Z63" t="s">
        <v>264</v>
      </c>
    </row>
    <row r="64" spans="2:26" x14ac:dyDescent="0.25">
      <c r="B64" t="s">
        <v>248</v>
      </c>
      <c r="C64" t="s">
        <v>37</v>
      </c>
      <c r="D64" t="s">
        <v>265</v>
      </c>
      <c r="G64">
        <v>2911334013</v>
      </c>
      <c r="K64">
        <v>580</v>
      </c>
      <c r="Z64">
        <v>430</v>
      </c>
    </row>
    <row r="65" spans="2:29" x14ac:dyDescent="0.25">
      <c r="B65" t="s">
        <v>266</v>
      </c>
      <c r="C65" t="s">
        <v>45</v>
      </c>
      <c r="D65" t="s">
        <v>267</v>
      </c>
      <c r="G65">
        <v>2911334631</v>
      </c>
      <c r="K65" t="s">
        <v>268</v>
      </c>
      <c r="L65" t="s">
        <v>269</v>
      </c>
      <c r="M65" t="s">
        <v>270</v>
      </c>
      <c r="O65" t="s">
        <v>271</v>
      </c>
      <c r="Z65" t="s">
        <v>272</v>
      </c>
      <c r="AC65">
        <v>177</v>
      </c>
    </row>
    <row r="66" spans="2:29" x14ac:dyDescent="0.25">
      <c r="B66" t="s">
        <v>273</v>
      </c>
      <c r="C66" t="s">
        <v>45</v>
      </c>
      <c r="D66" t="s">
        <v>267</v>
      </c>
      <c r="G66">
        <v>2911334633</v>
      </c>
      <c r="K66" t="s">
        <v>274</v>
      </c>
      <c r="L66" t="s">
        <v>271</v>
      </c>
      <c r="M66" t="s">
        <v>275</v>
      </c>
      <c r="O66" t="s">
        <v>271</v>
      </c>
      <c r="Z66" t="s">
        <v>272</v>
      </c>
    </row>
    <row r="67" spans="2:29" x14ac:dyDescent="0.25">
      <c r="B67" t="s">
        <v>276</v>
      </c>
      <c r="C67" t="s">
        <v>45</v>
      </c>
      <c r="D67" t="s">
        <v>277</v>
      </c>
      <c r="G67" t="s">
        <v>284</v>
      </c>
      <c r="I67">
        <v>45019</v>
      </c>
      <c r="K67" t="s">
        <v>278</v>
      </c>
      <c r="L67" t="s">
        <v>279</v>
      </c>
      <c r="M67" t="s">
        <v>280</v>
      </c>
      <c r="O67" t="s">
        <v>281</v>
      </c>
      <c r="Z67" t="s">
        <v>282</v>
      </c>
      <c r="AC67" t="s">
        <v>283</v>
      </c>
    </row>
    <row r="68" spans="2:29" x14ac:dyDescent="0.25">
      <c r="B68" t="s">
        <v>245</v>
      </c>
      <c r="C68" t="s">
        <v>238</v>
      </c>
      <c r="D68" t="s">
        <v>285</v>
      </c>
      <c r="G68" t="s">
        <v>286</v>
      </c>
      <c r="H68" t="s">
        <v>287</v>
      </c>
      <c r="I68">
        <v>45096</v>
      </c>
      <c r="K68">
        <v>780</v>
      </c>
      <c r="L68">
        <v>609</v>
      </c>
      <c r="M68">
        <v>965</v>
      </c>
      <c r="N68">
        <v>1034</v>
      </c>
      <c r="O68">
        <v>580</v>
      </c>
      <c r="R68" t="s">
        <v>68</v>
      </c>
      <c r="S68">
        <v>850</v>
      </c>
      <c r="T68">
        <v>895</v>
      </c>
      <c r="Y68">
        <v>598</v>
      </c>
      <c r="Z68">
        <v>590</v>
      </c>
      <c r="AA68">
        <v>648</v>
      </c>
      <c r="AC68">
        <v>1.2E-2</v>
      </c>
    </row>
  </sheetData>
  <phoneticPr fontId="1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75F9-D66D-42C7-ADE7-3A27597B1872}">
  <dimension ref="A1:A30"/>
  <sheetViews>
    <sheetView workbookViewId="0">
      <selection activeCell="C5" sqref="C5"/>
    </sheetView>
  </sheetViews>
  <sheetFormatPr defaultRowHeight="13.2" x14ac:dyDescent="0.25"/>
  <cols>
    <col min="1" max="1" width="33.88671875" bestFit="1" customWidth="1"/>
  </cols>
  <sheetData>
    <row r="1" spans="1:1" x14ac:dyDescent="0.25">
      <c r="A1" t="s">
        <v>160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159</v>
      </c>
    </row>
    <row r="7" spans="1:1" x14ac:dyDescent="0.25">
      <c r="A7" t="s">
        <v>157</v>
      </c>
    </row>
    <row r="8" spans="1:1" x14ac:dyDescent="0.25">
      <c r="A8" t="s">
        <v>154</v>
      </c>
    </row>
    <row r="9" spans="1:1" x14ac:dyDescent="0.25">
      <c r="A9" t="s">
        <v>32</v>
      </c>
    </row>
    <row r="10" spans="1:1" x14ac:dyDescent="0.25">
      <c r="A10" t="s">
        <v>33</v>
      </c>
    </row>
    <row r="11" spans="1:1" x14ac:dyDescent="0.25">
      <c r="A11" t="s">
        <v>158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111</v>
      </c>
    </row>
    <row r="25" spans="1:1" x14ac:dyDescent="0.25">
      <c r="A25" t="s">
        <v>110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155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255B-0DE4-4A0F-A9F3-30A2FB160417}">
  <dimension ref="A1:E31"/>
  <sheetViews>
    <sheetView workbookViewId="0">
      <selection activeCell="C1" sqref="C1:C31"/>
    </sheetView>
  </sheetViews>
  <sheetFormatPr defaultRowHeight="13.2" x14ac:dyDescent="0.25"/>
  <cols>
    <col min="1" max="1" width="33.88671875" bestFit="1" customWidth="1"/>
    <col min="3" max="3" width="33.6640625" customWidth="1"/>
  </cols>
  <sheetData>
    <row r="1" spans="1:5" x14ac:dyDescent="0.25">
      <c r="A1" t="s">
        <v>153</v>
      </c>
      <c r="C1" t="s">
        <v>156</v>
      </c>
    </row>
    <row r="2" spans="1:5" x14ac:dyDescent="0.25">
      <c r="A2" t="s">
        <v>4</v>
      </c>
      <c r="C2" t="s">
        <v>4</v>
      </c>
      <c r="E2">
        <f>COUNTIF(ColumnNames[ColumnNames],_tOrder[[#This Row],[OrderedColumns]])</f>
        <v>1</v>
      </c>
    </row>
    <row r="3" spans="1:5" x14ac:dyDescent="0.25">
      <c r="A3" t="s">
        <v>5</v>
      </c>
      <c r="C3" t="s">
        <v>5</v>
      </c>
      <c r="E3">
        <f>COUNTIF(ColumnNames[ColumnNames],_tOrder[[#This Row],[OrderedColumns]])</f>
        <v>1</v>
      </c>
    </row>
    <row r="4" spans="1:5" x14ac:dyDescent="0.25">
      <c r="A4" t="s">
        <v>6</v>
      </c>
      <c r="C4" t="s">
        <v>6</v>
      </c>
      <c r="E4">
        <f>COUNTIF(ColumnNames[ColumnNames],_tOrder[[#This Row],[OrderedColumns]])</f>
        <v>1</v>
      </c>
    </row>
    <row r="5" spans="1:5" x14ac:dyDescent="0.25">
      <c r="A5" t="s">
        <v>7</v>
      </c>
      <c r="C5" t="s">
        <v>7</v>
      </c>
      <c r="E5">
        <f>COUNTIF(ColumnNames[ColumnNames],_tOrder[[#This Row],[OrderedColumns]])</f>
        <v>1</v>
      </c>
    </row>
    <row r="6" spans="1:5" x14ac:dyDescent="0.25">
      <c r="A6" t="s">
        <v>159</v>
      </c>
      <c r="C6" t="s">
        <v>159</v>
      </c>
      <c r="E6">
        <f>COUNTIF(ColumnNames[ColumnNames],_tOrder[[#This Row],[OrderedColumns]])</f>
        <v>1</v>
      </c>
    </row>
    <row r="7" spans="1:5" x14ac:dyDescent="0.25">
      <c r="A7" t="s">
        <v>154</v>
      </c>
      <c r="C7" t="s">
        <v>157</v>
      </c>
      <c r="E7">
        <f>COUNTIF(ColumnNames[ColumnNames],_tOrder[[#This Row],[OrderedColumns]])</f>
        <v>1</v>
      </c>
    </row>
    <row r="8" spans="1:5" x14ac:dyDescent="0.25">
      <c r="A8" t="s">
        <v>32</v>
      </c>
      <c r="C8" t="s">
        <v>154</v>
      </c>
      <c r="E8">
        <f>COUNTIF(ColumnNames[ColumnNames],_tOrder[[#This Row],[OrderedColumns]])</f>
        <v>1</v>
      </c>
    </row>
    <row r="9" spans="1:5" x14ac:dyDescent="0.25">
      <c r="A9" t="s">
        <v>33</v>
      </c>
      <c r="C9" t="s">
        <v>32</v>
      </c>
      <c r="E9">
        <f>COUNTIF(ColumnNames[ColumnNames],_tOrder[[#This Row],[OrderedColumns]])</f>
        <v>1</v>
      </c>
    </row>
    <row r="10" spans="1:5" x14ac:dyDescent="0.25">
      <c r="A10" t="s">
        <v>9</v>
      </c>
      <c r="C10" t="s">
        <v>33</v>
      </c>
      <c r="E10">
        <f>COUNTIF(ColumnNames[ColumnNames],_tOrder[[#This Row],[OrderedColumns]])</f>
        <v>1</v>
      </c>
    </row>
    <row r="11" spans="1:5" x14ac:dyDescent="0.25">
      <c r="A11" t="s">
        <v>10</v>
      </c>
      <c r="C11" t="s">
        <v>158</v>
      </c>
      <c r="E11">
        <f>COUNTIF(ColumnNames[ColumnNames],_tOrder[[#This Row],[OrderedColumns]])</f>
        <v>1</v>
      </c>
    </row>
    <row r="12" spans="1:5" x14ac:dyDescent="0.25">
      <c r="A12" t="s">
        <v>11</v>
      </c>
      <c r="C12" t="s">
        <v>9</v>
      </c>
      <c r="E12">
        <f>COUNTIF(ColumnNames[ColumnNames],_tOrder[[#This Row],[OrderedColumns]])</f>
        <v>1</v>
      </c>
    </row>
    <row r="13" spans="1:5" x14ac:dyDescent="0.25">
      <c r="A13" t="s">
        <v>12</v>
      </c>
      <c r="C13" t="s">
        <v>10</v>
      </c>
      <c r="E13">
        <f>COUNTIF(ColumnNames[ColumnNames],_tOrder[[#This Row],[OrderedColumns]])</f>
        <v>1</v>
      </c>
    </row>
    <row r="14" spans="1:5" x14ac:dyDescent="0.25">
      <c r="A14" t="s">
        <v>15</v>
      </c>
      <c r="C14" t="s">
        <v>11</v>
      </c>
      <c r="E14">
        <f>COUNTIF(ColumnNames[ColumnNames],_tOrder[[#This Row],[OrderedColumns]])</f>
        <v>1</v>
      </c>
    </row>
    <row r="15" spans="1:5" x14ac:dyDescent="0.25">
      <c r="A15" t="s">
        <v>16</v>
      </c>
      <c r="C15" t="s">
        <v>12</v>
      </c>
      <c r="E15">
        <f>COUNTIF(ColumnNames[ColumnNames],_tOrder[[#This Row],[OrderedColumns]])</f>
        <v>1</v>
      </c>
    </row>
    <row r="16" spans="1:5" x14ac:dyDescent="0.25">
      <c r="A16" t="s">
        <v>17</v>
      </c>
      <c r="C16" t="s">
        <v>15</v>
      </c>
      <c r="E16">
        <f>COUNTIF(ColumnNames[ColumnNames],_tOrder[[#This Row],[OrderedColumns]])</f>
        <v>1</v>
      </c>
    </row>
    <row r="17" spans="1:5" x14ac:dyDescent="0.25">
      <c r="A17" t="s">
        <v>18</v>
      </c>
      <c r="C17" t="s">
        <v>16</v>
      </c>
      <c r="E17">
        <f>COUNTIF(ColumnNames[ColumnNames],_tOrder[[#This Row],[OrderedColumns]])</f>
        <v>1</v>
      </c>
    </row>
    <row r="18" spans="1:5" x14ac:dyDescent="0.25">
      <c r="A18" t="s">
        <v>19</v>
      </c>
      <c r="C18" t="s">
        <v>17</v>
      </c>
      <c r="E18">
        <f>COUNTIF(ColumnNames[ColumnNames],_tOrder[[#This Row],[OrderedColumns]])</f>
        <v>1</v>
      </c>
    </row>
    <row r="19" spans="1:5" x14ac:dyDescent="0.25">
      <c r="A19" t="s">
        <v>20</v>
      </c>
      <c r="C19" t="s">
        <v>18</v>
      </c>
      <c r="E19">
        <f>COUNTIF(ColumnNames[ColumnNames],_tOrder[[#This Row],[OrderedColumns]])</f>
        <v>1</v>
      </c>
    </row>
    <row r="20" spans="1:5" x14ac:dyDescent="0.25">
      <c r="A20" t="s">
        <v>21</v>
      </c>
      <c r="C20" t="s">
        <v>19</v>
      </c>
      <c r="E20">
        <f>COUNTIF(ColumnNames[ColumnNames],_tOrder[[#This Row],[OrderedColumns]])</f>
        <v>1</v>
      </c>
    </row>
    <row r="21" spans="1:5" x14ac:dyDescent="0.25">
      <c r="A21" t="s">
        <v>22</v>
      </c>
      <c r="C21" t="s">
        <v>20</v>
      </c>
      <c r="E21">
        <f>COUNTIF(ColumnNames[ColumnNames],_tOrder[[#This Row],[OrderedColumns]])</f>
        <v>1</v>
      </c>
    </row>
    <row r="22" spans="1:5" x14ac:dyDescent="0.25">
      <c r="A22" t="s">
        <v>23</v>
      </c>
      <c r="C22" t="s">
        <v>21</v>
      </c>
      <c r="E22">
        <f>COUNTIF(ColumnNames[ColumnNames],_tOrder[[#This Row],[OrderedColumns]])</f>
        <v>1</v>
      </c>
    </row>
    <row r="23" spans="1:5" x14ac:dyDescent="0.25">
      <c r="A23" t="s">
        <v>24</v>
      </c>
      <c r="C23" t="s">
        <v>22</v>
      </c>
      <c r="E23">
        <f>COUNTIF(ColumnNames[ColumnNames],_tOrder[[#This Row],[OrderedColumns]])</f>
        <v>1</v>
      </c>
    </row>
    <row r="24" spans="1:5" x14ac:dyDescent="0.25">
      <c r="A24" t="s">
        <v>25</v>
      </c>
      <c r="C24" t="s">
        <v>111</v>
      </c>
      <c r="E24">
        <f>COUNTIF(ColumnNames[ColumnNames],_tOrder[[#This Row],[OrderedColumns]])</f>
        <v>1</v>
      </c>
    </row>
    <row r="25" spans="1:5" x14ac:dyDescent="0.25">
      <c r="A25" t="s">
        <v>26</v>
      </c>
      <c r="C25" t="s">
        <v>110</v>
      </c>
      <c r="E25">
        <f>COUNTIF(ColumnNames[ColumnNames],_tOrder[[#This Row],[OrderedColumns]])</f>
        <v>1</v>
      </c>
    </row>
    <row r="26" spans="1:5" x14ac:dyDescent="0.25">
      <c r="A26" t="s">
        <v>109</v>
      </c>
      <c r="C26" t="s">
        <v>23</v>
      </c>
      <c r="E26">
        <f>COUNTIF(ColumnNames[ColumnNames],_tOrder[[#This Row],[OrderedColumns]])</f>
        <v>1</v>
      </c>
    </row>
    <row r="27" spans="1:5" x14ac:dyDescent="0.25">
      <c r="A27" t="s">
        <v>155</v>
      </c>
      <c r="C27" t="s">
        <v>24</v>
      </c>
      <c r="E27">
        <f>COUNTIF(ColumnNames[ColumnNames],_tOrder[[#This Row],[OrderedColumns]])</f>
        <v>1</v>
      </c>
    </row>
    <row r="28" spans="1:5" x14ac:dyDescent="0.25">
      <c r="A28" t="s">
        <v>110</v>
      </c>
      <c r="C28" t="s">
        <v>25</v>
      </c>
      <c r="E28">
        <f>COUNTIF(ColumnNames[ColumnNames],_tOrder[[#This Row],[OrderedColumns]])</f>
        <v>1</v>
      </c>
    </row>
    <row r="29" spans="1:5" x14ac:dyDescent="0.25">
      <c r="A29" t="s">
        <v>111</v>
      </c>
      <c r="C29" t="s">
        <v>26</v>
      </c>
      <c r="E29">
        <f>COUNTIF(ColumnNames[ColumnNames],_tOrder[[#This Row],[OrderedColumns]])</f>
        <v>1</v>
      </c>
    </row>
    <row r="30" spans="1:5" x14ac:dyDescent="0.25">
      <c r="A30" t="s">
        <v>157</v>
      </c>
      <c r="C30" t="s">
        <v>155</v>
      </c>
      <c r="E30">
        <f>COUNTIF(ColumnNames[ColumnNames],_tOrder[[#This Row],[OrderedColumns]])</f>
        <v>1</v>
      </c>
    </row>
    <row r="31" spans="1:5" x14ac:dyDescent="0.25">
      <c r="A31" t="s">
        <v>158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FA34-2ACA-4075-A82E-8C7C94ABDFAA}">
  <dimension ref="A1:AD58"/>
  <sheetViews>
    <sheetView tabSelected="1" topLeftCell="A36" workbookViewId="0">
      <selection activeCell="E49" sqref="E49"/>
    </sheetView>
  </sheetViews>
  <sheetFormatPr defaultRowHeight="13.2" x14ac:dyDescent="0.25"/>
  <cols>
    <col min="1" max="1" width="10.33203125" bestFit="1" customWidth="1"/>
    <col min="2" max="2" width="27.5546875" bestFit="1" customWidth="1"/>
    <col min="3" max="3" width="9.33203125" bestFit="1" customWidth="1"/>
    <col min="4" max="4" width="16.44140625" bestFit="1" customWidth="1"/>
    <col min="5" max="5" width="16.109375" bestFit="1" customWidth="1"/>
    <col min="6" max="6" width="10.33203125" bestFit="1" customWidth="1"/>
    <col min="7" max="7" width="11" bestFit="1" customWidth="1"/>
    <col min="8" max="8" width="81.109375" bestFit="1" customWidth="1"/>
    <col min="9" max="9" width="27.5546875" bestFit="1" customWidth="1"/>
    <col min="10" max="10" width="7.33203125" bestFit="1" customWidth="1"/>
    <col min="11" max="11" width="28.88671875" bestFit="1" customWidth="1"/>
    <col min="12" max="12" width="25.6640625" bestFit="1" customWidth="1"/>
    <col min="13" max="13" width="29.88671875" bestFit="1" customWidth="1"/>
    <col min="14" max="14" width="35.88671875" bestFit="1" customWidth="1"/>
    <col min="15" max="15" width="23.6640625" bestFit="1" customWidth="1"/>
    <col min="16" max="16" width="29.88671875" bestFit="1" customWidth="1"/>
    <col min="17" max="17" width="28.88671875" bestFit="1" customWidth="1"/>
    <col min="18" max="19" width="26.6640625" bestFit="1" customWidth="1"/>
    <col min="20" max="20" width="30.88671875" bestFit="1" customWidth="1"/>
    <col min="21" max="21" width="26.6640625" bestFit="1" customWidth="1"/>
    <col min="22" max="22" width="30.88671875" bestFit="1" customWidth="1"/>
    <col min="23" max="24" width="34" bestFit="1" customWidth="1"/>
    <col min="25" max="25" width="17.44140625" bestFit="1" customWidth="1"/>
    <col min="26" max="26" width="34" bestFit="1" customWidth="1"/>
    <col min="27" max="27" width="36.109375" bestFit="1" customWidth="1"/>
    <col min="28" max="28" width="35" bestFit="1" customWidth="1"/>
    <col min="29" max="29" width="34" customWidth="1"/>
    <col min="30" max="30" width="26.6640625" bestFit="1" customWidth="1"/>
    <col min="31" max="31" width="34" customWidth="1"/>
    <col min="32" max="32" width="10.33203125" bestFit="1" customWidth="1"/>
    <col min="33" max="33" width="7.33203125" bestFit="1" customWidth="1"/>
    <col min="34" max="34" width="34" bestFit="1" customWidth="1"/>
    <col min="35" max="35" width="30.88671875" bestFit="1" customWidth="1"/>
    <col min="36" max="36" width="28.88671875" bestFit="1" customWidth="1"/>
    <col min="37" max="37" width="30.88671875" bestFit="1" customWidth="1"/>
    <col min="38" max="38" width="28.88671875" bestFit="1" customWidth="1"/>
    <col min="39" max="39" width="19.5546875" bestFit="1" customWidth="1"/>
    <col min="40" max="40" width="81.109375" bestFit="1" customWidth="1"/>
    <col min="41" max="41" width="23.6640625" bestFit="1" customWidth="1"/>
    <col min="42" max="42" width="11.33203125" bestFit="1" customWidth="1"/>
  </cols>
  <sheetData>
    <row r="1" spans="1:30" x14ac:dyDescent="0.25">
      <c r="A1" t="s">
        <v>4</v>
      </c>
      <c r="B1" t="s">
        <v>5</v>
      </c>
      <c r="C1" t="s">
        <v>6</v>
      </c>
      <c r="D1" t="s">
        <v>7</v>
      </c>
      <c r="E1" t="s">
        <v>159</v>
      </c>
      <c r="F1" t="s">
        <v>157</v>
      </c>
      <c r="G1" t="s">
        <v>154</v>
      </c>
      <c r="H1" t="s">
        <v>32</v>
      </c>
      <c r="I1" t="s">
        <v>33</v>
      </c>
      <c r="J1" t="s">
        <v>158</v>
      </c>
      <c r="K1" t="s">
        <v>9</v>
      </c>
      <c r="L1" t="s">
        <v>10</v>
      </c>
      <c r="M1" t="s">
        <v>11</v>
      </c>
      <c r="N1" t="s">
        <v>12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111</v>
      </c>
      <c r="X1" t="s">
        <v>110</v>
      </c>
      <c r="Y1" t="s">
        <v>109</v>
      </c>
      <c r="Z1" t="s">
        <v>23</v>
      </c>
      <c r="AA1" t="s">
        <v>24</v>
      </c>
      <c r="AB1" t="s">
        <v>25</v>
      </c>
      <c r="AC1" t="s">
        <v>26</v>
      </c>
      <c r="AD1" t="s">
        <v>155</v>
      </c>
    </row>
    <row r="2" spans="1:30" x14ac:dyDescent="0.25">
      <c r="A2" t="s">
        <v>35</v>
      </c>
      <c r="B2" t="s">
        <v>112</v>
      </c>
      <c r="C2" t="s">
        <v>37</v>
      </c>
      <c r="D2" t="s">
        <v>38</v>
      </c>
      <c r="E2" t="s">
        <v>113</v>
      </c>
      <c r="G2">
        <v>171331841</v>
      </c>
      <c r="K2">
        <v>3590</v>
      </c>
      <c r="L2" t="s">
        <v>39</v>
      </c>
      <c r="O2">
        <v>2320</v>
      </c>
      <c r="Y2" t="s">
        <v>114</v>
      </c>
    </row>
    <row r="3" spans="1:30" x14ac:dyDescent="0.25">
      <c r="A3" t="s">
        <v>40</v>
      </c>
      <c r="B3" t="s">
        <v>115</v>
      </c>
      <c r="C3" t="s">
        <v>37</v>
      </c>
      <c r="D3" t="s">
        <v>42</v>
      </c>
      <c r="E3" t="s">
        <v>113</v>
      </c>
      <c r="G3">
        <v>171349304</v>
      </c>
      <c r="H3" t="s">
        <v>43</v>
      </c>
      <c r="K3">
        <v>3360</v>
      </c>
      <c r="O3">
        <v>2568</v>
      </c>
      <c r="Y3" t="s">
        <v>114</v>
      </c>
    </row>
    <row r="4" spans="1:30" x14ac:dyDescent="0.25">
      <c r="A4" t="s">
        <v>40</v>
      </c>
      <c r="B4" t="s">
        <v>116</v>
      </c>
      <c r="C4" t="s">
        <v>45</v>
      </c>
      <c r="D4" t="s">
        <v>46</v>
      </c>
      <c r="E4" t="s">
        <v>117</v>
      </c>
      <c r="G4">
        <v>180005573</v>
      </c>
      <c r="K4">
        <v>3323</v>
      </c>
      <c r="O4">
        <v>3104</v>
      </c>
      <c r="P4" t="s">
        <v>47</v>
      </c>
      <c r="Y4" t="s">
        <v>114</v>
      </c>
    </row>
    <row r="5" spans="1:30" x14ac:dyDescent="0.25">
      <c r="A5" t="s">
        <v>40</v>
      </c>
      <c r="B5" t="s">
        <v>115</v>
      </c>
      <c r="C5" t="s">
        <v>37</v>
      </c>
      <c r="D5" t="s">
        <v>48</v>
      </c>
      <c r="E5" t="s">
        <v>113</v>
      </c>
      <c r="G5">
        <v>171146846</v>
      </c>
      <c r="H5" t="s">
        <v>49</v>
      </c>
      <c r="K5">
        <v>5136</v>
      </c>
      <c r="O5">
        <v>4673</v>
      </c>
      <c r="Y5" t="s">
        <v>114</v>
      </c>
    </row>
    <row r="6" spans="1:30" x14ac:dyDescent="0.25">
      <c r="A6" t="s">
        <v>40</v>
      </c>
      <c r="B6" t="s">
        <v>116</v>
      </c>
      <c r="C6" t="s">
        <v>45</v>
      </c>
      <c r="D6" t="s">
        <v>48</v>
      </c>
      <c r="E6" t="s">
        <v>117</v>
      </c>
      <c r="G6">
        <v>180005570</v>
      </c>
      <c r="K6">
        <v>5612</v>
      </c>
      <c r="O6">
        <v>5253</v>
      </c>
      <c r="Y6" t="s">
        <v>114</v>
      </c>
    </row>
    <row r="7" spans="1:30" x14ac:dyDescent="0.25">
      <c r="A7" t="s">
        <v>40</v>
      </c>
      <c r="B7" t="s">
        <v>118</v>
      </c>
      <c r="C7" t="s">
        <v>37</v>
      </c>
      <c r="D7" t="s">
        <v>50</v>
      </c>
      <c r="E7" t="s">
        <v>113</v>
      </c>
      <c r="G7">
        <v>171349304</v>
      </c>
      <c r="K7">
        <v>2680</v>
      </c>
      <c r="L7">
        <v>2610</v>
      </c>
      <c r="M7">
        <v>3333</v>
      </c>
      <c r="N7">
        <v>3084</v>
      </c>
      <c r="O7">
        <v>2558</v>
      </c>
      <c r="P7">
        <v>4157</v>
      </c>
      <c r="Q7">
        <v>3782</v>
      </c>
      <c r="U7">
        <v>4228</v>
      </c>
      <c r="V7">
        <v>2494</v>
      </c>
      <c r="Y7" t="s">
        <v>114</v>
      </c>
      <c r="AA7">
        <v>2420</v>
      </c>
    </row>
    <row r="8" spans="1:30" x14ac:dyDescent="0.25">
      <c r="A8" t="s">
        <v>40</v>
      </c>
      <c r="B8" t="s">
        <v>119</v>
      </c>
      <c r="C8" t="s">
        <v>45</v>
      </c>
      <c r="D8" t="s">
        <v>50</v>
      </c>
      <c r="E8" t="s">
        <v>117</v>
      </c>
      <c r="G8">
        <v>171302871</v>
      </c>
      <c r="K8">
        <v>2897</v>
      </c>
      <c r="L8">
        <v>2820</v>
      </c>
      <c r="M8">
        <v>3488</v>
      </c>
      <c r="N8">
        <v>3451</v>
      </c>
      <c r="O8">
        <v>2756</v>
      </c>
      <c r="P8">
        <v>4438</v>
      </c>
      <c r="Q8">
        <v>4104</v>
      </c>
      <c r="U8">
        <v>4342</v>
      </c>
      <c r="V8">
        <v>2553</v>
      </c>
      <c r="Y8" t="s">
        <v>114</v>
      </c>
      <c r="AA8">
        <v>2553</v>
      </c>
    </row>
    <row r="9" spans="1:30" x14ac:dyDescent="0.25">
      <c r="A9" t="s">
        <v>40</v>
      </c>
      <c r="B9" t="s">
        <v>119</v>
      </c>
      <c r="C9" t="s">
        <v>45</v>
      </c>
      <c r="D9" t="s">
        <v>51</v>
      </c>
      <c r="E9" t="s">
        <v>117</v>
      </c>
      <c r="G9">
        <v>171302873</v>
      </c>
      <c r="H9" t="s">
        <v>52</v>
      </c>
      <c r="K9">
        <v>2170</v>
      </c>
      <c r="L9">
        <v>2170</v>
      </c>
      <c r="M9">
        <v>3350</v>
      </c>
      <c r="N9">
        <v>3360</v>
      </c>
      <c r="O9">
        <v>2170</v>
      </c>
      <c r="P9">
        <v>3570</v>
      </c>
      <c r="Q9">
        <v>3330</v>
      </c>
      <c r="U9">
        <v>3520</v>
      </c>
      <c r="V9">
        <v>1940</v>
      </c>
      <c r="Y9" t="s">
        <v>114</v>
      </c>
      <c r="AA9">
        <v>1930</v>
      </c>
    </row>
    <row r="10" spans="1:30" x14ac:dyDescent="0.25">
      <c r="A10" t="s">
        <v>40</v>
      </c>
      <c r="B10" t="s">
        <v>118</v>
      </c>
      <c r="C10" t="s">
        <v>37</v>
      </c>
      <c r="D10" t="s">
        <v>51</v>
      </c>
      <c r="E10" t="s">
        <v>113</v>
      </c>
      <c r="G10">
        <v>180367245</v>
      </c>
      <c r="H10" t="s">
        <v>54</v>
      </c>
      <c r="K10">
        <v>2120</v>
      </c>
      <c r="L10">
        <v>2260</v>
      </c>
      <c r="M10">
        <v>3127</v>
      </c>
      <c r="N10" t="s">
        <v>53</v>
      </c>
      <c r="O10">
        <v>2050</v>
      </c>
      <c r="P10">
        <v>3180</v>
      </c>
      <c r="Q10">
        <v>3000</v>
      </c>
      <c r="U10">
        <v>3570</v>
      </c>
      <c r="V10">
        <v>1940</v>
      </c>
      <c r="Y10" t="s">
        <v>114</v>
      </c>
      <c r="AA10">
        <v>1930</v>
      </c>
    </row>
    <row r="11" spans="1:30" x14ac:dyDescent="0.25">
      <c r="A11" t="s">
        <v>40</v>
      </c>
      <c r="B11" t="s">
        <v>120</v>
      </c>
      <c r="C11" t="s">
        <v>45</v>
      </c>
      <c r="D11" t="s">
        <v>55</v>
      </c>
      <c r="E11" t="s">
        <v>117</v>
      </c>
      <c r="G11">
        <v>180367120</v>
      </c>
      <c r="K11">
        <v>2167</v>
      </c>
      <c r="L11">
        <v>2279</v>
      </c>
      <c r="M11">
        <v>3162</v>
      </c>
      <c r="N11">
        <v>3157</v>
      </c>
      <c r="O11">
        <v>2049</v>
      </c>
      <c r="P11">
        <v>3392</v>
      </c>
      <c r="Q11">
        <v>3222</v>
      </c>
      <c r="U11">
        <v>3750</v>
      </c>
      <c r="V11">
        <v>1975</v>
      </c>
      <c r="Y11" t="s">
        <v>114</v>
      </c>
      <c r="AA11">
        <v>1975</v>
      </c>
    </row>
    <row r="12" spans="1:30" x14ac:dyDescent="0.25">
      <c r="A12" t="s">
        <v>40</v>
      </c>
      <c r="B12" t="s">
        <v>121</v>
      </c>
      <c r="C12" t="s">
        <v>37</v>
      </c>
      <c r="D12" t="s">
        <v>55</v>
      </c>
      <c r="E12" t="s">
        <v>113</v>
      </c>
      <c r="G12">
        <v>180367242</v>
      </c>
      <c r="K12">
        <v>2099</v>
      </c>
      <c r="L12">
        <v>2286</v>
      </c>
      <c r="M12">
        <v>3182</v>
      </c>
      <c r="N12">
        <v>3142</v>
      </c>
      <c r="O12">
        <v>2116</v>
      </c>
      <c r="P12">
        <v>3472</v>
      </c>
      <c r="Q12">
        <v>3185</v>
      </c>
      <c r="U12">
        <v>3710</v>
      </c>
      <c r="V12">
        <v>2195</v>
      </c>
      <c r="Y12" t="s">
        <v>114</v>
      </c>
      <c r="AA12">
        <v>1922</v>
      </c>
    </row>
    <row r="13" spans="1:30" x14ac:dyDescent="0.25">
      <c r="A13" t="s">
        <v>40</v>
      </c>
      <c r="B13" t="s">
        <v>121</v>
      </c>
      <c r="C13" t="s">
        <v>37</v>
      </c>
      <c r="D13" t="s">
        <v>56</v>
      </c>
      <c r="E13" t="s">
        <v>113</v>
      </c>
      <c r="G13">
        <v>180367242</v>
      </c>
      <c r="K13">
        <v>2230</v>
      </c>
      <c r="L13">
        <v>2110</v>
      </c>
      <c r="M13">
        <v>3130</v>
      </c>
      <c r="N13">
        <v>3150</v>
      </c>
      <c r="O13">
        <v>1980</v>
      </c>
      <c r="P13">
        <v>3410</v>
      </c>
      <c r="Q13">
        <v>3070</v>
      </c>
      <c r="S13">
        <v>2820</v>
      </c>
      <c r="U13">
        <v>3550</v>
      </c>
      <c r="V13">
        <v>1980</v>
      </c>
      <c r="Y13" t="s">
        <v>114</v>
      </c>
      <c r="AA13">
        <v>1860</v>
      </c>
    </row>
    <row r="14" spans="1:30" x14ac:dyDescent="0.25">
      <c r="A14" t="s">
        <v>40</v>
      </c>
      <c r="B14" t="s">
        <v>121</v>
      </c>
      <c r="C14" t="s">
        <v>37</v>
      </c>
      <c r="D14" t="s">
        <v>57</v>
      </c>
      <c r="E14" t="s">
        <v>113</v>
      </c>
      <c r="G14">
        <v>180367242</v>
      </c>
      <c r="K14">
        <v>2210</v>
      </c>
      <c r="L14">
        <v>2260</v>
      </c>
      <c r="M14">
        <v>3160</v>
      </c>
      <c r="N14">
        <v>3140</v>
      </c>
      <c r="O14">
        <v>1940</v>
      </c>
      <c r="P14">
        <v>3380</v>
      </c>
      <c r="Q14">
        <v>3070</v>
      </c>
      <c r="R14">
        <v>2820</v>
      </c>
      <c r="U14">
        <v>3490</v>
      </c>
      <c r="V14">
        <v>2020</v>
      </c>
      <c r="Y14" t="s">
        <v>114</v>
      </c>
      <c r="AA14">
        <v>1830</v>
      </c>
    </row>
    <row r="15" spans="1:30" x14ac:dyDescent="0.25">
      <c r="A15" t="s">
        <v>40</v>
      </c>
      <c r="B15" t="s">
        <v>120</v>
      </c>
      <c r="C15" t="s">
        <v>45</v>
      </c>
      <c r="D15" t="s">
        <v>57</v>
      </c>
      <c r="E15" t="s">
        <v>117</v>
      </c>
      <c r="G15">
        <v>180387149</v>
      </c>
      <c r="K15">
        <v>2150</v>
      </c>
      <c r="L15">
        <v>2110</v>
      </c>
      <c r="M15">
        <v>3240</v>
      </c>
      <c r="N15">
        <v>3280</v>
      </c>
      <c r="O15">
        <v>2030</v>
      </c>
      <c r="P15">
        <v>3450</v>
      </c>
      <c r="Q15">
        <v>3130</v>
      </c>
      <c r="R15">
        <v>2940</v>
      </c>
      <c r="U15">
        <v>3630</v>
      </c>
      <c r="V15">
        <v>2070</v>
      </c>
      <c r="Y15" t="s">
        <v>114</v>
      </c>
      <c r="AA15">
        <v>1970</v>
      </c>
    </row>
    <row r="16" spans="1:30" x14ac:dyDescent="0.25">
      <c r="A16" t="s">
        <v>40</v>
      </c>
      <c r="B16" t="s">
        <v>121</v>
      </c>
      <c r="C16" t="s">
        <v>37</v>
      </c>
      <c r="D16" t="s">
        <v>58</v>
      </c>
      <c r="E16" t="s">
        <v>113</v>
      </c>
      <c r="G16">
        <v>180367245</v>
      </c>
      <c r="K16">
        <v>2110</v>
      </c>
      <c r="L16">
        <v>2120</v>
      </c>
      <c r="M16">
        <v>3190</v>
      </c>
      <c r="N16">
        <v>3180</v>
      </c>
      <c r="O16">
        <v>2120</v>
      </c>
      <c r="P16">
        <v>3460</v>
      </c>
      <c r="Q16">
        <v>3230</v>
      </c>
      <c r="R16">
        <v>2880</v>
      </c>
      <c r="U16">
        <v>3790</v>
      </c>
      <c r="V16">
        <v>2120</v>
      </c>
      <c r="Y16" t="s">
        <v>114</v>
      </c>
      <c r="AA16">
        <v>1930</v>
      </c>
    </row>
    <row r="17" spans="1:27" x14ac:dyDescent="0.25">
      <c r="A17" t="s">
        <v>40</v>
      </c>
      <c r="B17" t="s">
        <v>121</v>
      </c>
      <c r="C17" t="s">
        <v>37</v>
      </c>
      <c r="D17" t="s">
        <v>59</v>
      </c>
      <c r="E17" t="s">
        <v>113</v>
      </c>
      <c r="G17">
        <v>180913673</v>
      </c>
      <c r="K17">
        <v>2023</v>
      </c>
      <c r="L17">
        <v>2050</v>
      </c>
      <c r="M17">
        <v>3049</v>
      </c>
      <c r="N17">
        <v>3095</v>
      </c>
      <c r="O17">
        <v>1993</v>
      </c>
      <c r="P17">
        <v>3794</v>
      </c>
      <c r="Q17">
        <v>3216</v>
      </c>
      <c r="R17">
        <v>2718</v>
      </c>
      <c r="S17">
        <v>2697</v>
      </c>
      <c r="U17">
        <v>3667</v>
      </c>
      <c r="V17">
        <v>2124</v>
      </c>
      <c r="Y17" t="s">
        <v>114</v>
      </c>
      <c r="AA17">
        <v>2051</v>
      </c>
    </row>
    <row r="18" spans="1:27" x14ac:dyDescent="0.25">
      <c r="A18" t="s">
        <v>40</v>
      </c>
      <c r="B18" t="s">
        <v>121</v>
      </c>
      <c r="C18" t="s">
        <v>37</v>
      </c>
      <c r="D18" t="s">
        <v>60</v>
      </c>
      <c r="E18" t="s">
        <v>113</v>
      </c>
      <c r="K18">
        <v>2017</v>
      </c>
      <c r="L18">
        <v>2182</v>
      </c>
      <c r="M18">
        <v>3124</v>
      </c>
      <c r="N18">
        <v>3150</v>
      </c>
      <c r="O18">
        <v>1792</v>
      </c>
      <c r="P18">
        <v>3108</v>
      </c>
      <c r="Q18">
        <v>2956</v>
      </c>
      <c r="R18">
        <v>2734</v>
      </c>
      <c r="S18">
        <v>2724</v>
      </c>
      <c r="U18">
        <v>3456</v>
      </c>
      <c r="V18">
        <v>2187</v>
      </c>
      <c r="Y18" t="s">
        <v>114</v>
      </c>
      <c r="AA18">
        <v>1816</v>
      </c>
    </row>
    <row r="19" spans="1:27" x14ac:dyDescent="0.25">
      <c r="A19" t="s">
        <v>40</v>
      </c>
      <c r="B19" t="s">
        <v>120</v>
      </c>
      <c r="C19" t="s">
        <v>45</v>
      </c>
      <c r="D19" t="s">
        <v>60</v>
      </c>
      <c r="E19" t="s">
        <v>117</v>
      </c>
      <c r="G19">
        <v>180367110</v>
      </c>
      <c r="K19">
        <v>2150</v>
      </c>
      <c r="L19">
        <v>2120</v>
      </c>
      <c r="M19">
        <v>3130</v>
      </c>
      <c r="N19">
        <v>3130</v>
      </c>
      <c r="O19">
        <v>2050</v>
      </c>
      <c r="P19">
        <v>3370</v>
      </c>
      <c r="Q19">
        <v>3120</v>
      </c>
      <c r="S19">
        <v>2850</v>
      </c>
      <c r="U19">
        <v>3550</v>
      </c>
      <c r="V19">
        <v>2030</v>
      </c>
      <c r="Y19" t="s">
        <v>114</v>
      </c>
      <c r="AA19">
        <v>1890</v>
      </c>
    </row>
    <row r="20" spans="1:27" x14ac:dyDescent="0.25">
      <c r="A20" t="s">
        <v>40</v>
      </c>
      <c r="B20" t="s">
        <v>120</v>
      </c>
      <c r="C20" t="s">
        <v>45</v>
      </c>
      <c r="D20" t="s">
        <v>61</v>
      </c>
      <c r="E20" t="s">
        <v>117</v>
      </c>
      <c r="G20">
        <v>180367110</v>
      </c>
      <c r="H20" t="s">
        <v>62</v>
      </c>
      <c r="K20">
        <v>2160</v>
      </c>
      <c r="L20">
        <v>2130</v>
      </c>
      <c r="M20">
        <v>3105</v>
      </c>
      <c r="O20">
        <v>2010</v>
      </c>
      <c r="U20">
        <v>3550</v>
      </c>
      <c r="Y20" t="s">
        <v>114</v>
      </c>
      <c r="AA20">
        <v>1920</v>
      </c>
    </row>
    <row r="21" spans="1:27" x14ac:dyDescent="0.25">
      <c r="A21" t="s">
        <v>63</v>
      </c>
      <c r="B21" t="s">
        <v>122</v>
      </c>
      <c r="C21" t="s">
        <v>45</v>
      </c>
      <c r="D21" t="s">
        <v>64</v>
      </c>
      <c r="E21" t="s">
        <v>123</v>
      </c>
      <c r="G21">
        <v>170381318</v>
      </c>
      <c r="H21">
        <v>1.2529999999999999</v>
      </c>
      <c r="I21" t="s">
        <v>65</v>
      </c>
      <c r="K21">
        <v>872</v>
      </c>
      <c r="L21">
        <v>907</v>
      </c>
      <c r="M21">
        <v>1197</v>
      </c>
      <c r="O21">
        <v>818</v>
      </c>
      <c r="Y21" t="s">
        <v>114</v>
      </c>
      <c r="AA21">
        <v>807</v>
      </c>
    </row>
    <row r="22" spans="1:27" x14ac:dyDescent="0.25">
      <c r="A22" t="s">
        <v>63</v>
      </c>
      <c r="B22" t="s">
        <v>124</v>
      </c>
      <c r="C22" t="s">
        <v>45</v>
      </c>
      <c r="D22" t="s">
        <v>66</v>
      </c>
      <c r="E22" t="s">
        <v>117</v>
      </c>
      <c r="G22">
        <v>180367153</v>
      </c>
      <c r="K22">
        <v>3410</v>
      </c>
      <c r="L22">
        <v>3520</v>
      </c>
      <c r="M22">
        <v>3760</v>
      </c>
      <c r="N22" t="s">
        <v>67</v>
      </c>
      <c r="O22">
        <v>3170</v>
      </c>
      <c r="P22" t="s">
        <v>68</v>
      </c>
      <c r="Q22" t="s">
        <v>68</v>
      </c>
      <c r="R22">
        <v>3500</v>
      </c>
      <c r="U22" t="s">
        <v>68</v>
      </c>
      <c r="V22">
        <v>3610</v>
      </c>
      <c r="Y22" t="s">
        <v>114</v>
      </c>
      <c r="Z22">
        <v>3550</v>
      </c>
      <c r="AA22">
        <v>3150</v>
      </c>
    </row>
    <row r="23" spans="1:27" x14ac:dyDescent="0.25">
      <c r="A23" t="s">
        <v>63</v>
      </c>
      <c r="B23" t="s">
        <v>125</v>
      </c>
      <c r="C23" t="s">
        <v>45</v>
      </c>
      <c r="D23" t="s">
        <v>66</v>
      </c>
      <c r="E23" t="s">
        <v>117</v>
      </c>
      <c r="G23">
        <v>180367149</v>
      </c>
      <c r="K23">
        <v>3140</v>
      </c>
      <c r="L23" t="s">
        <v>68</v>
      </c>
      <c r="M23" t="s">
        <v>68</v>
      </c>
      <c r="N23" t="s">
        <v>67</v>
      </c>
      <c r="O23">
        <v>2880</v>
      </c>
      <c r="P23" t="s">
        <v>68</v>
      </c>
      <c r="Q23" t="s">
        <v>68</v>
      </c>
      <c r="R23">
        <v>3100</v>
      </c>
      <c r="U23" t="s">
        <v>68</v>
      </c>
      <c r="V23">
        <v>3310</v>
      </c>
      <c r="Y23" t="s">
        <v>114</v>
      </c>
      <c r="Z23">
        <v>3300</v>
      </c>
      <c r="AA23">
        <v>2750</v>
      </c>
    </row>
    <row r="24" spans="1:27" x14ac:dyDescent="0.25">
      <c r="A24" t="s">
        <v>63</v>
      </c>
      <c r="B24" t="s">
        <v>126</v>
      </c>
      <c r="C24" t="s">
        <v>45</v>
      </c>
      <c r="D24" t="s">
        <v>66</v>
      </c>
      <c r="E24" t="s">
        <v>117</v>
      </c>
      <c r="G24">
        <v>181054783</v>
      </c>
      <c r="K24">
        <v>2130</v>
      </c>
      <c r="M24">
        <v>3090</v>
      </c>
      <c r="O24">
        <v>2000</v>
      </c>
      <c r="P24">
        <v>3650</v>
      </c>
      <c r="Q24">
        <v>3270</v>
      </c>
      <c r="S24">
        <v>2810</v>
      </c>
      <c r="U24">
        <v>3830</v>
      </c>
      <c r="Y24" t="s">
        <v>114</v>
      </c>
      <c r="AA24">
        <v>1910</v>
      </c>
    </row>
    <row r="25" spans="1:27" x14ac:dyDescent="0.25">
      <c r="A25" t="s">
        <v>63</v>
      </c>
      <c r="B25" t="s">
        <v>127</v>
      </c>
      <c r="C25" t="s">
        <v>45</v>
      </c>
      <c r="D25" t="s">
        <v>66</v>
      </c>
      <c r="E25" t="s">
        <v>123</v>
      </c>
      <c r="G25">
        <v>181054783</v>
      </c>
      <c r="K25">
        <v>3730</v>
      </c>
      <c r="L25">
        <v>3680</v>
      </c>
      <c r="M25">
        <v>3810</v>
      </c>
      <c r="N25">
        <v>3730</v>
      </c>
      <c r="O25">
        <v>1760</v>
      </c>
      <c r="P25" t="s">
        <v>68</v>
      </c>
      <c r="Q25" t="s">
        <v>68</v>
      </c>
      <c r="S25">
        <v>3350</v>
      </c>
      <c r="Y25" t="s">
        <v>114</v>
      </c>
      <c r="AA25">
        <v>3470</v>
      </c>
    </row>
    <row r="26" spans="1:27" x14ac:dyDescent="0.25">
      <c r="A26" t="s">
        <v>63</v>
      </c>
      <c r="B26" t="s">
        <v>128</v>
      </c>
      <c r="C26" t="s">
        <v>45</v>
      </c>
      <c r="D26" t="s">
        <v>66</v>
      </c>
      <c r="E26" t="s">
        <v>123</v>
      </c>
      <c r="G26">
        <v>181054784</v>
      </c>
      <c r="K26">
        <v>3310</v>
      </c>
      <c r="L26" t="s">
        <v>68</v>
      </c>
      <c r="M26" t="s">
        <v>68</v>
      </c>
      <c r="O26">
        <v>2390</v>
      </c>
      <c r="P26" t="s">
        <v>68</v>
      </c>
      <c r="Q26" t="s">
        <v>68</v>
      </c>
      <c r="Y26" t="s">
        <v>114</v>
      </c>
      <c r="AA26">
        <v>3060</v>
      </c>
    </row>
    <row r="27" spans="1:27" x14ac:dyDescent="0.25">
      <c r="A27" t="s">
        <v>63</v>
      </c>
      <c r="B27" t="s">
        <v>129</v>
      </c>
      <c r="C27" t="s">
        <v>45</v>
      </c>
      <c r="D27" t="s">
        <v>66</v>
      </c>
      <c r="E27" t="s">
        <v>123</v>
      </c>
      <c r="G27">
        <v>181054783</v>
      </c>
      <c r="K27">
        <v>2110</v>
      </c>
      <c r="L27">
        <v>2150</v>
      </c>
      <c r="M27">
        <v>3120</v>
      </c>
      <c r="N27">
        <v>3070</v>
      </c>
      <c r="O27">
        <v>1910</v>
      </c>
      <c r="P27">
        <v>3630</v>
      </c>
      <c r="Q27">
        <v>3510</v>
      </c>
      <c r="R27">
        <v>2900</v>
      </c>
      <c r="S27">
        <v>2830</v>
      </c>
      <c r="U27">
        <v>3860</v>
      </c>
      <c r="V27">
        <v>2170</v>
      </c>
      <c r="Y27" t="s">
        <v>114</v>
      </c>
    </row>
    <row r="28" spans="1:27" x14ac:dyDescent="0.25">
      <c r="A28" t="s">
        <v>63</v>
      </c>
      <c r="B28" t="s">
        <v>129</v>
      </c>
      <c r="C28" t="s">
        <v>45</v>
      </c>
      <c r="D28" t="s">
        <v>66</v>
      </c>
      <c r="E28" t="s">
        <v>123</v>
      </c>
      <c r="G28">
        <v>181054784</v>
      </c>
      <c r="K28">
        <v>2130</v>
      </c>
      <c r="L28">
        <v>2170</v>
      </c>
      <c r="M28">
        <v>3140</v>
      </c>
      <c r="N28">
        <v>3110</v>
      </c>
      <c r="O28">
        <v>1930</v>
      </c>
      <c r="P28">
        <v>3590</v>
      </c>
      <c r="Q28">
        <v>3480</v>
      </c>
      <c r="R28">
        <v>2860</v>
      </c>
      <c r="S28">
        <v>2820</v>
      </c>
      <c r="U28">
        <v>3890</v>
      </c>
      <c r="V28">
        <v>2180</v>
      </c>
      <c r="Y28" t="s">
        <v>114</v>
      </c>
    </row>
    <row r="29" spans="1:27" x14ac:dyDescent="0.25">
      <c r="A29" t="s">
        <v>63</v>
      </c>
      <c r="B29" t="s">
        <v>129</v>
      </c>
      <c r="C29" t="s">
        <v>45</v>
      </c>
      <c r="D29" t="s">
        <v>69</v>
      </c>
      <c r="E29" t="s">
        <v>123</v>
      </c>
      <c r="G29">
        <v>181043497</v>
      </c>
      <c r="H29" t="s">
        <v>70</v>
      </c>
      <c r="K29">
        <v>2220</v>
      </c>
      <c r="L29">
        <v>2180</v>
      </c>
      <c r="M29">
        <v>3160</v>
      </c>
      <c r="N29">
        <v>3150</v>
      </c>
      <c r="O29">
        <v>2150</v>
      </c>
      <c r="P29">
        <v>3810</v>
      </c>
      <c r="Q29">
        <v>3350</v>
      </c>
      <c r="S29">
        <v>2900</v>
      </c>
      <c r="U29">
        <v>4040</v>
      </c>
      <c r="V29">
        <v>2140</v>
      </c>
      <c r="Y29" t="s">
        <v>114</v>
      </c>
      <c r="AA29">
        <v>1960</v>
      </c>
    </row>
    <row r="30" spans="1:27" x14ac:dyDescent="0.25">
      <c r="A30" t="s">
        <v>63</v>
      </c>
      <c r="B30" t="s">
        <v>129</v>
      </c>
      <c r="C30" t="s">
        <v>45</v>
      </c>
      <c r="D30" t="s">
        <v>69</v>
      </c>
      <c r="E30" t="s">
        <v>123</v>
      </c>
      <c r="G30">
        <v>181043496</v>
      </c>
      <c r="H30" t="s">
        <v>70</v>
      </c>
      <c r="K30">
        <v>2240</v>
      </c>
      <c r="L30">
        <v>2180</v>
      </c>
      <c r="M30">
        <v>3150</v>
      </c>
      <c r="N30">
        <v>3160</v>
      </c>
      <c r="O30">
        <v>2160</v>
      </c>
      <c r="P30">
        <v>3900</v>
      </c>
      <c r="Q30">
        <v>3520</v>
      </c>
      <c r="S30">
        <v>2900</v>
      </c>
      <c r="U30">
        <v>4110</v>
      </c>
      <c r="V30">
        <v>2180</v>
      </c>
      <c r="Y30" t="s">
        <v>114</v>
      </c>
      <c r="AA30">
        <v>1990</v>
      </c>
    </row>
    <row r="31" spans="1:27" x14ac:dyDescent="0.25">
      <c r="A31" t="s">
        <v>63</v>
      </c>
      <c r="B31" t="s">
        <v>127</v>
      </c>
      <c r="C31" t="s">
        <v>45</v>
      </c>
      <c r="D31" t="s">
        <v>69</v>
      </c>
      <c r="E31" t="s">
        <v>123</v>
      </c>
      <c r="G31">
        <v>181043496</v>
      </c>
      <c r="H31" t="s">
        <v>70</v>
      </c>
      <c r="K31">
        <v>3850</v>
      </c>
      <c r="L31">
        <v>3780</v>
      </c>
      <c r="M31">
        <v>3630</v>
      </c>
      <c r="N31">
        <v>3640</v>
      </c>
      <c r="O31">
        <v>3790</v>
      </c>
      <c r="P31" t="s">
        <v>68</v>
      </c>
      <c r="Q31" t="s">
        <v>68</v>
      </c>
      <c r="S31">
        <v>3350</v>
      </c>
      <c r="U31">
        <v>3780</v>
      </c>
      <c r="V31">
        <v>3790</v>
      </c>
      <c r="Y31" t="s">
        <v>114</v>
      </c>
      <c r="AA31">
        <v>3580</v>
      </c>
    </row>
    <row r="32" spans="1:27" x14ac:dyDescent="0.25">
      <c r="A32" t="s">
        <v>63</v>
      </c>
      <c r="B32" t="s">
        <v>130</v>
      </c>
      <c r="C32" t="s">
        <v>45</v>
      </c>
      <c r="D32" t="s">
        <v>69</v>
      </c>
      <c r="E32" t="s">
        <v>123</v>
      </c>
      <c r="G32">
        <v>181043497</v>
      </c>
      <c r="H32" t="s">
        <v>70</v>
      </c>
      <c r="K32">
        <v>3550</v>
      </c>
      <c r="L32">
        <v>3250</v>
      </c>
      <c r="M32">
        <v>2150</v>
      </c>
      <c r="N32">
        <v>2140</v>
      </c>
      <c r="O32">
        <v>3270</v>
      </c>
      <c r="P32" t="s">
        <v>68</v>
      </c>
      <c r="Q32" t="s">
        <v>68</v>
      </c>
      <c r="S32">
        <v>2150</v>
      </c>
      <c r="U32">
        <v>3200</v>
      </c>
      <c r="V32">
        <v>3240</v>
      </c>
      <c r="Y32" t="s">
        <v>114</v>
      </c>
      <c r="AA32">
        <v>3190</v>
      </c>
    </row>
    <row r="33" spans="1:27" x14ac:dyDescent="0.25">
      <c r="A33" t="s">
        <v>63</v>
      </c>
      <c r="B33" t="s">
        <v>129</v>
      </c>
      <c r="C33" t="s">
        <v>45</v>
      </c>
      <c r="D33" t="s">
        <v>71</v>
      </c>
      <c r="E33" t="s">
        <v>123</v>
      </c>
      <c r="G33">
        <v>181043497</v>
      </c>
      <c r="H33" t="s">
        <v>70</v>
      </c>
      <c r="K33">
        <v>2300</v>
      </c>
      <c r="L33">
        <v>2040</v>
      </c>
      <c r="M33">
        <v>3120</v>
      </c>
      <c r="N33">
        <v>3140</v>
      </c>
      <c r="O33">
        <v>2030</v>
      </c>
      <c r="P33">
        <v>3740</v>
      </c>
      <c r="Q33">
        <v>3310</v>
      </c>
      <c r="S33">
        <v>2770</v>
      </c>
      <c r="U33">
        <v>3870</v>
      </c>
      <c r="V33">
        <v>2030</v>
      </c>
      <c r="Y33" t="s">
        <v>114</v>
      </c>
      <c r="AA33">
        <v>1960</v>
      </c>
    </row>
    <row r="34" spans="1:27" x14ac:dyDescent="0.25">
      <c r="A34" t="s">
        <v>63</v>
      </c>
      <c r="B34" t="s">
        <v>129</v>
      </c>
      <c r="C34" t="s">
        <v>45</v>
      </c>
      <c r="D34" t="s">
        <v>71</v>
      </c>
      <c r="E34" t="s">
        <v>123</v>
      </c>
      <c r="G34">
        <v>181043496</v>
      </c>
      <c r="H34" t="s">
        <v>70</v>
      </c>
      <c r="K34">
        <v>2300</v>
      </c>
      <c r="L34">
        <v>2030</v>
      </c>
      <c r="M34">
        <v>3130</v>
      </c>
      <c r="N34">
        <v>3150</v>
      </c>
      <c r="O34">
        <v>2030</v>
      </c>
      <c r="P34">
        <v>3730</v>
      </c>
      <c r="Q34">
        <v>3330</v>
      </c>
      <c r="S34">
        <v>2770</v>
      </c>
      <c r="U34">
        <v>3960</v>
      </c>
      <c r="V34">
        <v>2030</v>
      </c>
      <c r="Y34" t="s">
        <v>114</v>
      </c>
      <c r="AA34">
        <v>1980</v>
      </c>
    </row>
    <row r="35" spans="1:27" x14ac:dyDescent="0.25">
      <c r="A35" t="s">
        <v>63</v>
      </c>
      <c r="B35" t="s">
        <v>131</v>
      </c>
      <c r="C35" t="s">
        <v>45</v>
      </c>
      <c r="D35" t="s">
        <v>69</v>
      </c>
      <c r="G35">
        <v>180367110</v>
      </c>
      <c r="H35" t="s">
        <v>72</v>
      </c>
      <c r="K35">
        <v>3840</v>
      </c>
      <c r="L35">
        <v>3450</v>
      </c>
      <c r="M35">
        <v>3580</v>
      </c>
      <c r="O35">
        <v>3420</v>
      </c>
      <c r="P35" t="s">
        <v>68</v>
      </c>
      <c r="Q35" t="s">
        <v>68</v>
      </c>
      <c r="S35">
        <v>3180</v>
      </c>
      <c r="U35" t="s">
        <v>68</v>
      </c>
      <c r="Y35" t="s">
        <v>114</v>
      </c>
      <c r="AA35">
        <v>3370</v>
      </c>
    </row>
    <row r="36" spans="1:27" x14ac:dyDescent="0.25">
      <c r="A36" t="s">
        <v>63</v>
      </c>
      <c r="B36" t="s">
        <v>132</v>
      </c>
      <c r="C36" t="s">
        <v>45</v>
      </c>
      <c r="D36" t="s">
        <v>69</v>
      </c>
      <c r="G36">
        <v>180367111</v>
      </c>
      <c r="H36" t="s">
        <v>73</v>
      </c>
      <c r="K36">
        <v>3240</v>
      </c>
      <c r="L36">
        <v>2940</v>
      </c>
      <c r="M36">
        <v>2010</v>
      </c>
      <c r="O36">
        <v>2920</v>
      </c>
      <c r="P36" t="s">
        <v>68</v>
      </c>
      <c r="Q36" t="s">
        <v>68</v>
      </c>
      <c r="S36">
        <v>1980</v>
      </c>
      <c r="U36" t="s">
        <v>68</v>
      </c>
      <c r="Y36" t="s">
        <v>114</v>
      </c>
      <c r="AA36">
        <v>2920</v>
      </c>
    </row>
    <row r="37" spans="1:27" x14ac:dyDescent="0.25">
      <c r="A37" t="s">
        <v>40</v>
      </c>
      <c r="B37" t="s">
        <v>133</v>
      </c>
      <c r="C37" t="s">
        <v>45</v>
      </c>
      <c r="D37" t="s">
        <v>71</v>
      </c>
      <c r="E37" t="s">
        <v>117</v>
      </c>
      <c r="G37">
        <v>180367110</v>
      </c>
      <c r="H37" t="s">
        <v>74</v>
      </c>
      <c r="K37">
        <v>2300</v>
      </c>
      <c r="L37">
        <v>2050</v>
      </c>
      <c r="M37">
        <v>3170</v>
      </c>
      <c r="O37">
        <v>2000</v>
      </c>
      <c r="P37">
        <v>3380</v>
      </c>
      <c r="Q37">
        <v>3130</v>
      </c>
      <c r="R37">
        <v>2850</v>
      </c>
      <c r="U37">
        <v>3590</v>
      </c>
      <c r="V37">
        <v>2040</v>
      </c>
      <c r="Y37" t="s">
        <v>114</v>
      </c>
      <c r="AA37">
        <v>1990</v>
      </c>
    </row>
    <row r="38" spans="1:27" x14ac:dyDescent="0.25">
      <c r="A38" t="s">
        <v>63</v>
      </c>
      <c r="B38" t="s">
        <v>134</v>
      </c>
      <c r="C38" t="s">
        <v>45</v>
      </c>
      <c r="D38" t="s">
        <v>75</v>
      </c>
      <c r="E38" t="s">
        <v>123</v>
      </c>
      <c r="G38">
        <v>181054596</v>
      </c>
      <c r="H38" t="s">
        <v>76</v>
      </c>
      <c r="I38" t="s">
        <v>77</v>
      </c>
      <c r="K38">
        <v>2300</v>
      </c>
      <c r="L38">
        <v>2160</v>
      </c>
      <c r="M38">
        <v>3130</v>
      </c>
      <c r="N38">
        <v>3120</v>
      </c>
      <c r="O38">
        <v>1910</v>
      </c>
      <c r="P38">
        <v>3690</v>
      </c>
      <c r="Q38">
        <v>3530</v>
      </c>
      <c r="R38">
        <v>2600</v>
      </c>
      <c r="S38">
        <v>2630</v>
      </c>
      <c r="U38">
        <v>3770</v>
      </c>
      <c r="V38">
        <v>2640</v>
      </c>
      <c r="Y38" t="s">
        <v>114</v>
      </c>
      <c r="Z38">
        <v>2250</v>
      </c>
      <c r="AA38">
        <v>1850</v>
      </c>
    </row>
    <row r="39" spans="1:27" x14ac:dyDescent="0.25">
      <c r="A39" t="s">
        <v>63</v>
      </c>
      <c r="B39" t="s">
        <v>135</v>
      </c>
      <c r="C39" t="s">
        <v>37</v>
      </c>
      <c r="D39" t="s">
        <v>78</v>
      </c>
      <c r="E39" t="s">
        <v>113</v>
      </c>
      <c r="G39">
        <v>180367242</v>
      </c>
      <c r="H39" t="s">
        <v>79</v>
      </c>
      <c r="K39">
        <v>2180</v>
      </c>
      <c r="L39">
        <v>1980</v>
      </c>
      <c r="M39">
        <v>3120</v>
      </c>
      <c r="O39">
        <v>1980</v>
      </c>
      <c r="P39">
        <v>3430</v>
      </c>
      <c r="Q39">
        <v>3130</v>
      </c>
      <c r="U39">
        <v>3570</v>
      </c>
      <c r="V39">
        <v>1970</v>
      </c>
      <c r="Y39" t="s">
        <v>114</v>
      </c>
      <c r="AA39">
        <v>1900</v>
      </c>
    </row>
    <row r="40" spans="1:27" x14ac:dyDescent="0.25">
      <c r="A40" t="s">
        <v>63</v>
      </c>
      <c r="B40" t="s">
        <v>136</v>
      </c>
      <c r="C40" t="s">
        <v>45</v>
      </c>
      <c r="D40" t="s">
        <v>78</v>
      </c>
      <c r="E40" t="s">
        <v>117</v>
      </c>
      <c r="G40">
        <v>180367130</v>
      </c>
      <c r="H40" t="s">
        <v>79</v>
      </c>
      <c r="K40">
        <v>2290</v>
      </c>
      <c r="L40">
        <v>2070</v>
      </c>
      <c r="M40">
        <v>3230</v>
      </c>
      <c r="O40">
        <v>1980</v>
      </c>
      <c r="P40">
        <v>3560</v>
      </c>
      <c r="Q40">
        <v>3220</v>
      </c>
      <c r="U40">
        <v>3730</v>
      </c>
      <c r="V40">
        <v>2060</v>
      </c>
      <c r="Y40" t="s">
        <v>114</v>
      </c>
      <c r="AA40">
        <v>1990</v>
      </c>
    </row>
    <row r="41" spans="1:27" x14ac:dyDescent="0.25">
      <c r="A41" t="s">
        <v>40</v>
      </c>
      <c r="B41" t="s">
        <v>137</v>
      </c>
      <c r="C41" t="s">
        <v>45</v>
      </c>
      <c r="D41" t="s">
        <v>80</v>
      </c>
      <c r="E41" t="s">
        <v>117</v>
      </c>
      <c r="G41">
        <v>180581004</v>
      </c>
      <c r="H41" t="s">
        <v>79</v>
      </c>
      <c r="K41">
        <v>2180</v>
      </c>
      <c r="L41">
        <v>2090</v>
      </c>
      <c r="M41">
        <v>3130</v>
      </c>
      <c r="O41">
        <v>2030</v>
      </c>
      <c r="P41">
        <v>3450</v>
      </c>
      <c r="Q41">
        <v>3120</v>
      </c>
      <c r="S41">
        <v>2880</v>
      </c>
      <c r="U41">
        <v>3700</v>
      </c>
      <c r="V41">
        <v>2040</v>
      </c>
      <c r="Y41" t="s">
        <v>114</v>
      </c>
      <c r="AA41">
        <v>1960</v>
      </c>
    </row>
    <row r="42" spans="1:27" x14ac:dyDescent="0.25">
      <c r="A42" t="s">
        <v>40</v>
      </c>
      <c r="B42" t="s">
        <v>138</v>
      </c>
      <c r="C42" t="s">
        <v>37</v>
      </c>
      <c r="D42" t="s">
        <v>80</v>
      </c>
      <c r="E42" t="s">
        <v>113</v>
      </c>
      <c r="G42">
        <v>180367245</v>
      </c>
      <c r="H42" t="s">
        <v>81</v>
      </c>
      <c r="K42">
        <v>2120</v>
      </c>
      <c r="L42">
        <v>1960</v>
      </c>
      <c r="M42">
        <v>3110</v>
      </c>
      <c r="O42">
        <v>1970</v>
      </c>
      <c r="P42">
        <v>3420</v>
      </c>
      <c r="Q42">
        <v>3170</v>
      </c>
      <c r="S42">
        <v>2800</v>
      </c>
      <c r="U42">
        <v>3600</v>
      </c>
      <c r="V42">
        <v>1980</v>
      </c>
      <c r="Y42" t="s">
        <v>114</v>
      </c>
      <c r="AA42">
        <v>1910</v>
      </c>
    </row>
    <row r="43" spans="1:27" x14ac:dyDescent="0.25">
      <c r="A43" t="s">
        <v>63</v>
      </c>
      <c r="B43" t="s">
        <v>139</v>
      </c>
      <c r="C43" t="s">
        <v>45</v>
      </c>
      <c r="D43" t="s">
        <v>80</v>
      </c>
      <c r="E43" t="s">
        <v>161</v>
      </c>
      <c r="G43">
        <v>181054601</v>
      </c>
      <c r="K43">
        <v>2130</v>
      </c>
      <c r="L43">
        <v>2050</v>
      </c>
      <c r="M43">
        <v>3140</v>
      </c>
      <c r="O43">
        <v>2030</v>
      </c>
      <c r="V43">
        <v>1990</v>
      </c>
      <c r="Y43" t="s">
        <v>114</v>
      </c>
    </row>
    <row r="44" spans="1:27" x14ac:dyDescent="0.25">
      <c r="A44" t="s">
        <v>82</v>
      </c>
      <c r="B44" t="s">
        <v>140</v>
      </c>
      <c r="D44" t="s">
        <v>83</v>
      </c>
      <c r="E44" t="s">
        <v>161</v>
      </c>
      <c r="G44">
        <v>181054601</v>
      </c>
      <c r="K44">
        <v>2164</v>
      </c>
      <c r="L44">
        <v>2043</v>
      </c>
      <c r="M44">
        <v>3127</v>
      </c>
      <c r="N44">
        <v>3134</v>
      </c>
      <c r="O44">
        <v>1953</v>
      </c>
      <c r="P44">
        <v>3721</v>
      </c>
      <c r="Q44">
        <v>2014</v>
      </c>
      <c r="R44">
        <v>2782</v>
      </c>
      <c r="S44">
        <v>2834</v>
      </c>
      <c r="Y44" t="s">
        <v>114</v>
      </c>
      <c r="Z44">
        <v>2142</v>
      </c>
      <c r="AA44">
        <v>1953</v>
      </c>
    </row>
    <row r="45" spans="1:27" x14ac:dyDescent="0.25">
      <c r="A45" t="s">
        <v>84</v>
      </c>
      <c r="B45" t="s">
        <v>141</v>
      </c>
      <c r="C45" t="s">
        <v>45</v>
      </c>
      <c r="D45" t="s">
        <v>85</v>
      </c>
      <c r="E45" t="s">
        <v>123</v>
      </c>
      <c r="G45">
        <v>191323934</v>
      </c>
      <c r="K45">
        <v>680</v>
      </c>
      <c r="L45">
        <v>640</v>
      </c>
      <c r="M45">
        <v>1030</v>
      </c>
      <c r="N45">
        <v>1020</v>
      </c>
      <c r="O45">
        <v>640</v>
      </c>
      <c r="P45">
        <v>1020</v>
      </c>
      <c r="Q45">
        <v>1170</v>
      </c>
      <c r="S45">
        <v>910</v>
      </c>
      <c r="U45">
        <v>1210</v>
      </c>
      <c r="Y45" t="s">
        <v>114</v>
      </c>
      <c r="Z45">
        <v>1100</v>
      </c>
    </row>
    <row r="46" spans="1:27" x14ac:dyDescent="0.25">
      <c r="A46" t="s">
        <v>82</v>
      </c>
      <c r="B46" t="s">
        <v>142</v>
      </c>
      <c r="C46" t="s">
        <v>37</v>
      </c>
      <c r="D46" t="s">
        <v>86</v>
      </c>
      <c r="E46" t="s">
        <v>123</v>
      </c>
      <c r="G46">
        <v>190645351</v>
      </c>
      <c r="H46" t="s">
        <v>87</v>
      </c>
      <c r="K46">
        <v>730</v>
      </c>
      <c r="L46">
        <v>660</v>
      </c>
      <c r="M46">
        <v>1010</v>
      </c>
      <c r="O46">
        <v>650</v>
      </c>
      <c r="Y46" t="s">
        <v>114</v>
      </c>
      <c r="AA46">
        <v>630</v>
      </c>
    </row>
    <row r="47" spans="1:27" x14ac:dyDescent="0.25">
      <c r="A47" t="s">
        <v>82</v>
      </c>
      <c r="B47" t="s">
        <v>142</v>
      </c>
      <c r="C47" t="s">
        <v>37</v>
      </c>
      <c r="D47" t="s">
        <v>86</v>
      </c>
      <c r="E47" t="s">
        <v>123</v>
      </c>
      <c r="G47">
        <v>190645351</v>
      </c>
      <c r="H47" t="s">
        <v>88</v>
      </c>
      <c r="Y47" t="s">
        <v>114</v>
      </c>
    </row>
    <row r="48" spans="1:27" x14ac:dyDescent="0.25">
      <c r="A48" t="s">
        <v>82</v>
      </c>
      <c r="B48" t="s">
        <v>142</v>
      </c>
      <c r="C48" t="s">
        <v>37</v>
      </c>
      <c r="D48" t="s">
        <v>86</v>
      </c>
      <c r="E48" t="s">
        <v>123</v>
      </c>
      <c r="G48">
        <v>190645351</v>
      </c>
      <c r="H48" t="s">
        <v>89</v>
      </c>
      <c r="Y48" t="s">
        <v>114</v>
      </c>
    </row>
    <row r="49" spans="1:29" x14ac:dyDescent="0.25">
      <c r="A49" t="s">
        <v>40</v>
      </c>
      <c r="B49" t="s">
        <v>143</v>
      </c>
      <c r="C49" t="s">
        <v>37</v>
      </c>
      <c r="D49" t="s">
        <v>90</v>
      </c>
      <c r="E49" t="s">
        <v>113</v>
      </c>
      <c r="G49">
        <v>200208926</v>
      </c>
      <c r="H49" t="s">
        <v>91</v>
      </c>
      <c r="K49">
        <v>2113</v>
      </c>
      <c r="L49">
        <v>1919</v>
      </c>
      <c r="M49">
        <v>3019</v>
      </c>
      <c r="N49">
        <v>3035</v>
      </c>
      <c r="O49">
        <v>1927</v>
      </c>
      <c r="P49">
        <v>3306</v>
      </c>
      <c r="Q49">
        <v>3030</v>
      </c>
      <c r="S49">
        <v>2795</v>
      </c>
      <c r="U49">
        <v>3517</v>
      </c>
      <c r="Y49" t="s">
        <v>114</v>
      </c>
      <c r="AA49">
        <v>1887</v>
      </c>
    </row>
    <row r="50" spans="1:29" x14ac:dyDescent="0.25">
      <c r="A50" t="s">
        <v>40</v>
      </c>
      <c r="B50" t="s">
        <v>143</v>
      </c>
      <c r="C50" t="s">
        <v>37</v>
      </c>
      <c r="D50" t="s">
        <v>92</v>
      </c>
      <c r="E50" t="s">
        <v>113</v>
      </c>
      <c r="G50">
        <v>190673364</v>
      </c>
      <c r="H50" t="s">
        <v>93</v>
      </c>
      <c r="K50">
        <v>1980</v>
      </c>
      <c r="L50">
        <v>1790</v>
      </c>
      <c r="M50">
        <v>2840</v>
      </c>
      <c r="O50">
        <v>1810</v>
      </c>
      <c r="Y50" t="s">
        <v>114</v>
      </c>
    </row>
    <row r="51" spans="1:29" x14ac:dyDescent="0.25">
      <c r="A51" t="s">
        <v>63</v>
      </c>
      <c r="B51" t="s">
        <v>144</v>
      </c>
      <c r="C51" t="s">
        <v>45</v>
      </c>
      <c r="D51" t="s">
        <v>92</v>
      </c>
      <c r="E51" t="s">
        <v>94</v>
      </c>
      <c r="G51">
        <v>20088358</v>
      </c>
      <c r="H51" t="s">
        <v>93</v>
      </c>
      <c r="K51">
        <v>2150</v>
      </c>
      <c r="L51">
        <v>1980</v>
      </c>
      <c r="M51">
        <v>3110</v>
      </c>
      <c r="O51">
        <v>1940</v>
      </c>
      <c r="Y51" t="s">
        <v>114</v>
      </c>
    </row>
    <row r="52" spans="1:29" x14ac:dyDescent="0.25">
      <c r="A52" t="s">
        <v>95</v>
      </c>
      <c r="B52" t="s">
        <v>145</v>
      </c>
      <c r="C52" t="s">
        <v>96</v>
      </c>
      <c r="D52" t="s">
        <v>97</v>
      </c>
      <c r="E52" t="s">
        <v>117</v>
      </c>
      <c r="G52">
        <v>201684781</v>
      </c>
      <c r="H52" t="s">
        <v>98</v>
      </c>
      <c r="I52">
        <v>44336</v>
      </c>
      <c r="K52">
        <v>2150</v>
      </c>
      <c r="L52" t="s">
        <v>68</v>
      </c>
      <c r="M52" t="s">
        <v>68</v>
      </c>
      <c r="N52" t="s">
        <v>68</v>
      </c>
      <c r="O52">
        <v>2070</v>
      </c>
      <c r="R52">
        <v>2780</v>
      </c>
      <c r="S52">
        <v>2810</v>
      </c>
      <c r="V52">
        <v>2070</v>
      </c>
      <c r="Y52" t="s">
        <v>114</v>
      </c>
      <c r="Z52" t="s">
        <v>68</v>
      </c>
      <c r="AA52" t="s">
        <v>68</v>
      </c>
    </row>
    <row r="53" spans="1:29" x14ac:dyDescent="0.25">
      <c r="A53" t="s">
        <v>95</v>
      </c>
      <c r="B53" t="s">
        <v>146</v>
      </c>
      <c r="C53" t="s">
        <v>37</v>
      </c>
      <c r="D53" t="s">
        <v>97</v>
      </c>
      <c r="E53" t="s">
        <v>113</v>
      </c>
      <c r="G53">
        <v>190673360</v>
      </c>
      <c r="H53" t="s">
        <v>98</v>
      </c>
      <c r="I53">
        <v>44336</v>
      </c>
      <c r="K53">
        <v>2050</v>
      </c>
      <c r="L53" t="s">
        <v>68</v>
      </c>
      <c r="M53" t="s">
        <v>68</v>
      </c>
      <c r="N53" t="s">
        <v>68</v>
      </c>
      <c r="O53">
        <v>1750</v>
      </c>
      <c r="R53">
        <v>2610</v>
      </c>
      <c r="S53">
        <v>2650</v>
      </c>
      <c r="V53">
        <v>1770</v>
      </c>
      <c r="Y53" t="s">
        <v>114</v>
      </c>
      <c r="Z53" t="s">
        <v>68</v>
      </c>
      <c r="AA53" t="s">
        <v>68</v>
      </c>
    </row>
    <row r="54" spans="1:29" x14ac:dyDescent="0.25">
      <c r="A54" t="s">
        <v>99</v>
      </c>
      <c r="B54" t="s">
        <v>147</v>
      </c>
      <c r="C54" t="s">
        <v>37</v>
      </c>
      <c r="D54" t="s">
        <v>100</v>
      </c>
      <c r="E54" t="s">
        <v>117</v>
      </c>
      <c r="G54">
        <v>2911330919</v>
      </c>
      <c r="I54">
        <v>44361</v>
      </c>
      <c r="K54">
        <v>2300</v>
      </c>
      <c r="L54">
        <v>1870</v>
      </c>
      <c r="M54">
        <v>2920</v>
      </c>
      <c r="N54">
        <v>3750</v>
      </c>
      <c r="O54">
        <v>1930</v>
      </c>
      <c r="P54" t="s">
        <v>68</v>
      </c>
      <c r="Q54" t="s">
        <v>68</v>
      </c>
      <c r="R54">
        <v>2790</v>
      </c>
      <c r="S54">
        <v>2770</v>
      </c>
      <c r="U54" t="s">
        <v>68</v>
      </c>
      <c r="V54">
        <v>2440</v>
      </c>
      <c r="Y54" t="s">
        <v>114</v>
      </c>
      <c r="Z54">
        <v>2210</v>
      </c>
      <c r="AA54">
        <v>1750</v>
      </c>
    </row>
    <row r="55" spans="1:29" x14ac:dyDescent="0.25">
      <c r="A55" t="s">
        <v>99</v>
      </c>
      <c r="B55" t="s">
        <v>148</v>
      </c>
      <c r="C55" t="s">
        <v>37</v>
      </c>
      <c r="D55" t="s">
        <v>100</v>
      </c>
      <c r="E55" t="s">
        <v>113</v>
      </c>
      <c r="G55">
        <v>201535553</v>
      </c>
      <c r="I55">
        <v>44390</v>
      </c>
      <c r="K55">
        <v>2365</v>
      </c>
      <c r="L55">
        <v>3263</v>
      </c>
      <c r="M55">
        <v>3452</v>
      </c>
      <c r="N55">
        <v>3445</v>
      </c>
      <c r="O55">
        <v>2167</v>
      </c>
      <c r="P55" t="s">
        <v>68</v>
      </c>
      <c r="Q55" t="s">
        <v>68</v>
      </c>
      <c r="R55">
        <v>3135</v>
      </c>
      <c r="S55">
        <v>3138</v>
      </c>
      <c r="T55">
        <v>3192</v>
      </c>
      <c r="U55" t="s">
        <v>68</v>
      </c>
      <c r="V55">
        <v>2446</v>
      </c>
      <c r="Y55" t="s">
        <v>114</v>
      </c>
      <c r="Z55">
        <v>4968</v>
      </c>
      <c r="AA55">
        <v>2071</v>
      </c>
    </row>
    <row r="56" spans="1:29" x14ac:dyDescent="0.25">
      <c r="A56" t="s">
        <v>99</v>
      </c>
      <c r="B56" t="s">
        <v>149</v>
      </c>
      <c r="C56" t="s">
        <v>45</v>
      </c>
      <c r="D56" t="s">
        <v>101</v>
      </c>
      <c r="E56" t="s">
        <v>117</v>
      </c>
      <c r="G56">
        <v>201684781</v>
      </c>
      <c r="I56">
        <v>44456</v>
      </c>
      <c r="K56">
        <v>2110</v>
      </c>
      <c r="L56">
        <v>2050</v>
      </c>
      <c r="M56">
        <v>2710</v>
      </c>
      <c r="N56">
        <v>3120</v>
      </c>
      <c r="O56">
        <v>1960</v>
      </c>
      <c r="P56">
        <v>3450</v>
      </c>
      <c r="Q56">
        <v>3240</v>
      </c>
      <c r="R56">
        <v>2750</v>
      </c>
      <c r="S56">
        <v>2730</v>
      </c>
      <c r="T56" t="s">
        <v>68</v>
      </c>
      <c r="U56">
        <v>2640</v>
      </c>
      <c r="V56">
        <v>1940</v>
      </c>
      <c r="Y56" t="s">
        <v>114</v>
      </c>
      <c r="AC56">
        <v>2890</v>
      </c>
    </row>
    <row r="57" spans="1:29" x14ac:dyDescent="0.25">
      <c r="A57" t="s">
        <v>102</v>
      </c>
      <c r="B57" t="s">
        <v>150</v>
      </c>
      <c r="C57" t="s">
        <v>45</v>
      </c>
      <c r="D57" t="s">
        <v>103</v>
      </c>
      <c r="E57" t="s">
        <v>104</v>
      </c>
      <c r="G57">
        <v>212182325</v>
      </c>
      <c r="H57" t="s">
        <v>106</v>
      </c>
      <c r="I57">
        <v>44932</v>
      </c>
      <c r="K57" t="s">
        <v>105</v>
      </c>
      <c r="L57">
        <v>756</v>
      </c>
      <c r="M57">
        <v>1016</v>
      </c>
      <c r="O57">
        <v>690</v>
      </c>
      <c r="P57">
        <v>1250</v>
      </c>
      <c r="Q57">
        <v>1120</v>
      </c>
      <c r="S57">
        <v>1018</v>
      </c>
      <c r="Y57" t="s">
        <v>114</v>
      </c>
      <c r="AB57">
        <v>740</v>
      </c>
      <c r="AC57">
        <v>1020</v>
      </c>
    </row>
    <row r="58" spans="1:29" x14ac:dyDescent="0.25">
      <c r="A58" t="s">
        <v>107</v>
      </c>
      <c r="B58" t="s">
        <v>151</v>
      </c>
      <c r="E58" t="s">
        <v>108</v>
      </c>
      <c r="K58">
        <v>2706</v>
      </c>
      <c r="L58">
        <v>2268</v>
      </c>
      <c r="M58">
        <v>3048</v>
      </c>
      <c r="O58">
        <v>2070</v>
      </c>
      <c r="P58">
        <v>3750</v>
      </c>
      <c r="Q58">
        <v>3360</v>
      </c>
      <c r="S58">
        <v>3054</v>
      </c>
      <c r="Y58" t="s">
        <v>114</v>
      </c>
      <c r="AB58">
        <v>2220</v>
      </c>
      <c r="AC58">
        <v>3060</v>
      </c>
    </row>
  </sheetData>
  <phoneticPr fontId="1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C3"/>
  <sheetViews>
    <sheetView workbookViewId="0">
      <selection activeCell="C10" sqref="C9:C10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>
        <f>TEXT(DATE(2023,6,30),"dd-mmm-yyyy")</f>
        <v>30-Jun-2023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293953-3F51-473E-8E37-00FF14A9B0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Table8</vt:lpstr>
      <vt:lpstr>_tDelete</vt:lpstr>
      <vt:lpstr>_tAdd</vt:lpstr>
      <vt:lpstr>2_4-Columns</vt:lpstr>
      <vt:lpstr>2 4 GHz</vt:lpstr>
      <vt:lpstr>_tOrder</vt:lpstr>
      <vt:lpstr>ColumnNames</vt:lpstr>
      <vt:lpstr>2 4 GHz + NFMI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mbieg</cp:lastModifiedBy>
  <dcterms:created xsi:type="dcterms:W3CDTF">2021-09-27T12:19:57Z</dcterms:created>
  <dcterms:modified xsi:type="dcterms:W3CDTF">2023-07-01T03:39:21Z</dcterms:modified>
</cp:coreProperties>
</file>