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01"/>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62BEC9BA-0622-4C25-8A97-3DAE4A1D29D5}" xr6:coauthVersionLast="47" xr6:coauthVersionMax="47" xr10:uidLastSave="{00000000-0000-0000-0000-000000000000}"/>
  <bookViews>
    <workbookView xWindow="-108" yWindow="-108" windowWidth="23256" windowHeight="12456" activeTab="3" xr2:uid="{00000000-000D-0000-FFFF-FFFF00000000}"/>
  </bookViews>
  <sheets>
    <sheet name="Original" sheetId="1" r:id="rId1"/>
    <sheet name="EDA" sheetId="2" r:id="rId2"/>
    <sheet name="Alt1" sheetId="3" r:id="rId3"/>
    <sheet name="EDA2" sheetId="5"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2" i="5" l="1" a="1"/>
  <c r="V32" i="5" s="1"/>
  <c r="R32" i="5" a="1"/>
  <c r="R32" i="5" s="1"/>
  <c r="R33" i="5" a="1"/>
  <c r="R33" i="5" s="1"/>
  <c r="R34" i="5" a="1"/>
  <c r="R34" i="5" s="1"/>
  <c r="R35" i="5" a="1"/>
  <c r="R35" i="5" s="1"/>
  <c r="R36" i="5" a="1"/>
  <c r="R36" i="5" s="1"/>
  <c r="R37" i="5" a="1"/>
  <c r="R37" i="5" s="1"/>
  <c r="R38" i="5" a="1"/>
  <c r="R38" i="5" s="1"/>
  <c r="R39" i="5" a="1"/>
  <c r="R39" i="5" s="1"/>
  <c r="R40" i="5" a="1"/>
  <c r="R40" i="5" s="1"/>
  <c r="R31" i="5" a="1"/>
  <c r="R31" i="5" s="1"/>
  <c r="P32" i="5" a="1"/>
  <c r="P32" i="5" s="1"/>
  <c r="Q5" i="5" a="1"/>
  <c r="P6" i="5" a="1"/>
  <c r="M15" i="3"/>
  <c r="K15" i="3" a="1"/>
  <c r="I15" i="3" a="1"/>
  <c r="I15" i="3" s="1"/>
  <c r="G15" i="3" a="1"/>
  <c r="G15" i="3" s="1"/>
  <c r="S3" i="2" a="1"/>
  <c r="S3" i="2" s="1"/>
  <c r="B15" i="3" a="1"/>
  <c r="Q4" i="2"/>
  <c r="Q5" i="2"/>
  <c r="Q6" i="2"/>
  <c r="Q7" i="2"/>
  <c r="Q8" i="2"/>
  <c r="Q9" i="2"/>
  <c r="Q10" i="2"/>
  <c r="Q11" i="2"/>
  <c r="Q3" i="2"/>
  <c r="O4" i="2"/>
  <c r="P4" i="2"/>
  <c r="O5" i="2"/>
  <c r="P5" i="2"/>
  <c r="O6" i="2"/>
  <c r="P6" i="2"/>
  <c r="O7" i="2"/>
  <c r="P7" i="2"/>
  <c r="O8" i="2"/>
  <c r="P8" i="2"/>
  <c r="O9" i="2"/>
  <c r="P9" i="2"/>
  <c r="O10" i="2"/>
  <c r="P10" i="2"/>
  <c r="O11" i="2"/>
  <c r="P11" i="2"/>
  <c r="O3" i="2"/>
  <c r="P3" i="2"/>
  <c r="Q5" i="5" l="1"/>
  <c r="P6" i="5"/>
  <c r="Q6" i="5" a="1"/>
  <c r="Q18" i="5" a="1"/>
  <c r="Q18" i="5" s="1"/>
  <c r="Q29" i="5" s="1" a="1"/>
  <c r="Q29" i="5" s="1"/>
  <c r="K15" i="3"/>
  <c r="B15" i="3"/>
  <c r="T17" i="5" l="1"/>
  <c r="Y17" i="5"/>
  <c r="P20" i="5"/>
  <c r="P23" i="5"/>
  <c r="P26" i="5"/>
  <c r="S17" i="5"/>
  <c r="W17" i="5"/>
  <c r="Z17" i="5"/>
  <c r="P19" i="5"/>
  <c r="P22" i="5"/>
  <c r="P24" i="5"/>
  <c r="P27" i="5"/>
  <c r="R17" i="5"/>
  <c r="U17" i="5"/>
  <c r="V17" i="5"/>
  <c r="X17" i="5"/>
  <c r="Q17" i="5"/>
  <c r="P21" i="5"/>
  <c r="P25" i="5"/>
  <c r="P18" i="5"/>
  <c r="Q6" i="5"/>
  <c r="R28" i="5" l="1"/>
  <c r="R29" i="5" s="1" a="1"/>
  <c r="R29" i="5" s="1"/>
  <c r="T29" i="5" s="1"/>
  <c r="Q31" i="5" s="1"/>
  <c r="S28" i="5"/>
  <c r="S29" i="5" s="1" a="1"/>
  <c r="S29" i="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<sst xmlns="http://schemas.openxmlformats.org/spreadsheetml/2006/main" count="120" uniqueCount="30">
  <si>
    <t>Answer Expected</t>
  </si>
  <si>
    <t>T1</t>
  </si>
  <si>
    <t>T2</t>
  </si>
  <si>
    <t>T3</t>
  </si>
  <si>
    <t>T4</t>
  </si>
  <si>
    <t>T5</t>
  </si>
  <si>
    <t>T6</t>
  </si>
  <si>
    <t>T7</t>
  </si>
  <si>
    <t>T8</t>
  </si>
  <si>
    <t>T9</t>
  </si>
  <si>
    <t>T10</t>
  </si>
  <si>
    <t>Buy</t>
  </si>
  <si>
    <t>Sell</t>
  </si>
  <si>
    <t>Profit</t>
  </si>
  <si>
    <t>10</t>
  </si>
  <si>
    <t>74</t>
  </si>
  <si>
    <t>7</t>
  </si>
  <si>
    <t>81</t>
  </si>
  <si>
    <t>4</t>
  </si>
  <si>
    <t>91</t>
  </si>
  <si>
    <t>NP</t>
  </si>
  <si>
    <t>3</t>
  </si>
  <si>
    <t>84</t>
  </si>
  <si>
    <t>27</t>
  </si>
  <si>
    <t>89</t>
  </si>
  <si>
    <t>71</t>
  </si>
  <si>
    <t>8</t>
  </si>
  <si>
    <t>17</t>
  </si>
  <si>
    <t>93</t>
  </si>
  <si>
    <t>https://www.linkedin.com/feed/update/urn:li:activity:7249629684731170817/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</si>
</sst>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5">
    <fill>
      <patternFill patternType="none"/>
    </fill>
    <fill>
      <patternFill patternType="gray125"/>
    </fill>
    <fill>
      <patternFill patternType="solid">
        <fgColor rgb="FF92D050"/>
        <bgColor indexed="64"/>
      </patternFill>
    </fill>
    <fill>
      <patternFill patternType="solid">
        <fgColor theme="5" tint="0.39997558519241921"/>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1" fillId="2" borderId="0" xfId="0" applyFont="1" applyFill="1" applyAlignment="1">
      <alignment horizontal="centerContinuous"/>
    </xf>
    <xf numFmtId="0" fontId="0" fillId="2" borderId="0" xfId="0" applyFill="1" applyAlignment="1">
      <alignment horizontal="centerContinuous"/>
    </xf>
    <xf numFmtId="0" fontId="1" fillId="2" borderId="0" xfId="0" applyFont="1" applyFill="1"/>
    <xf numFmtId="0" fontId="0" fillId="0" borderId="0" xfId="0" applyAlignment="1">
      <alignment horizontal="center"/>
    </xf>
    <xf numFmtId="0" fontId="1" fillId="3" borderId="0" xfId="0" applyFont="1" applyFill="1" applyAlignment="1">
      <alignment horizontal="center"/>
    </xf>
    <xf numFmtId="0" fontId="0" fillId="4" borderId="0" xfId="0" applyFill="1"/>
    <xf numFmtId="0" fontId="0" fillId="0" borderId="0" xfId="0" applyFill="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Types" Target="richData/rdRichValueTypes.xml"/><Relationship Id="rId5" Type="http://schemas.openxmlformats.org/officeDocument/2006/relationships/theme" Target="theme/theme1.xml"/><Relationship Id="rId10"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196850</xdr:colOff>
      <xdr:row>11</xdr:row>
      <xdr:rowOff>25400</xdr:rowOff>
    </xdr:from>
    <xdr:to>
      <xdr:col>14</xdr:col>
      <xdr:colOff>400050</xdr:colOff>
      <xdr:row>20</xdr:row>
      <xdr:rowOff>171450</xdr:rowOff>
    </xdr:to>
    <xdr:sp macro="" textlink="">
      <xdr:nvSpPr>
        <xdr:cNvPr id="4" name="Thought Bubble: Cloud 3">
          <a:extLst>
            <a:ext uri="{FF2B5EF4-FFF2-40B4-BE49-F238E27FC236}">
              <a16:creationId xmlns:a16="http://schemas.microsoft.com/office/drawing/2014/main" id="{33B4C41C-5472-0E13-9BF2-286D08FC0762}"/>
            </a:ext>
          </a:extLst>
        </xdr:cNvPr>
        <xdr:cNvSpPr/>
      </xdr:nvSpPr>
      <xdr:spPr>
        <a:xfrm>
          <a:off x="196850" y="2051050"/>
          <a:ext cx="5054600" cy="1803400"/>
        </a:xfrm>
        <a:prstGeom prst="cloudCallout">
          <a:avLst>
            <a:gd name="adj1" fmla="val 44620"/>
            <a:gd name="adj2" fmla="val -84220"/>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t>For each row, you need to buy first and sell second. Only one buy and one sell permitted. Find the buy and sell which will ensure positive maximum profit. In case, profit is not possible, populate NP.</a:t>
          </a:r>
        </a:p>
      </xdr:txBody>
    </xdr:sp>
    <xdr:clientData/>
  </xdr:twoCellAnchor>
  <xdr:twoCellAnchor editAs="oneCell">
    <xdr:from>
      <xdr:col>9</xdr:col>
      <xdr:colOff>292100</xdr:colOff>
      <xdr:row>0</xdr:row>
      <xdr:rowOff>0</xdr:rowOff>
    </xdr:from>
    <xdr:to>
      <xdr:col>17</xdr:col>
      <xdr:colOff>387557</xdr:colOff>
      <xdr:row>54</xdr:row>
      <xdr:rowOff>114300</xdr:rowOff>
    </xdr:to>
    <xdr:pic>
      <xdr:nvPicPr>
        <xdr:cNvPr id="3" name="Picture 2" descr="A person in a suit&#10;&#10;Description automatically generated">
          <a:extLst>
            <a:ext uri="{FF2B5EF4-FFF2-40B4-BE49-F238E27FC236}">
              <a16:creationId xmlns:a16="http://schemas.microsoft.com/office/drawing/2014/main" id="{7342FA0F-F999-5988-5451-C077F81919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978150" y="0"/>
          <a:ext cx="4089607" cy="10058400"/>
        </a:xfrm>
        <a:prstGeom prst="rect">
          <a:avLst/>
        </a:prstGeom>
      </xdr:spPr>
    </xdr:pic>
    <xdr:clientData/>
  </xdr:twoCellAnchor>
  <xdr:twoCellAnchor editAs="oneCell">
    <xdr:from>
      <xdr:col>14</xdr:col>
      <xdr:colOff>82550</xdr:colOff>
      <xdr:row>15</xdr:row>
      <xdr:rowOff>158750</xdr:rowOff>
    </xdr:from>
    <xdr:to>
      <xdr:col>15</xdr:col>
      <xdr:colOff>478790</xdr:colOff>
      <xdr:row>19</xdr:row>
      <xdr:rowOff>42331</xdr:rowOff>
    </xdr:to>
    <xdr:pic>
      <xdr:nvPicPr>
        <xdr:cNvPr id="5" name="Picture 4" descr="A close-up of several logos&#10;&#10;Description automatically generated">
          <a:extLst>
            <a:ext uri="{FF2B5EF4-FFF2-40B4-BE49-F238E27FC236}">
              <a16:creationId xmlns:a16="http://schemas.microsoft.com/office/drawing/2014/main" id="{51A1822A-97A5-4EE9-8AD8-44227535A3C6}"/>
            </a:ext>
          </a:extLst>
        </xdr:cNvPr>
        <xdr:cNvPicPr>
          <a:picLocks noChangeAspect="1"/>
        </xdr:cNvPicPr>
      </xdr:nvPicPr>
      <xdr:blipFill>
        <a:blip xmlns:r="http://schemas.openxmlformats.org/officeDocument/2006/relationships" r:embed="rId2"/>
        <a:stretch>
          <a:fillRect/>
        </a:stretch>
      </xdr:blipFill>
      <xdr:spPr>
        <a:xfrm>
          <a:off x="4933950" y="2921000"/>
          <a:ext cx="1005840" cy="620181"/>
        </a:xfrm>
        <a:prstGeom prst="rect">
          <a:avLst/>
        </a:prstGeom>
        <a:ln>
          <a:solidFill>
            <a:schemeClr val="tx1"/>
          </a:solidFill>
        </a:ln>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07"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3354AD1-13EA-43A0-81C7-E31F451C8A73}">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
  <sheetViews>
    <sheetView workbookViewId="0">
      <selection activeCell="T15" sqref="T15"/>
    </sheetView>
  </sheetViews>
  <sheetFormatPr defaultRowHeight="14.4" x14ac:dyDescent="0.3"/>
  <cols>
    <col min="1" max="10" width="4.33203125" style="5" customWidth="1"/>
    <col min="11" max="11" width="6" customWidth="1"/>
    <col min="12" max="12" width="5.5546875" customWidth="1"/>
    <col min="13" max="13" width="6.44140625" customWidth="1"/>
  </cols>
  <sheetData>
    <row r="1" spans="1:19" x14ac:dyDescent="0.3">
      <c r="K1" s="2" t="s">
        <v>0</v>
      </c>
      <c r="L1" s="3"/>
      <c r="M1" s="3"/>
      <c r="S1" t="s">
        <v>29</v>
      </c>
    </row>
    <row r="2" spans="1:19" s="1" customFormat="1" x14ac:dyDescent="0.3">
      <c r="A2" s="6" t="s">
        <v>1</v>
      </c>
      <c r="B2" s="6" t="s">
        <v>2</v>
      </c>
      <c r="C2" s="6" t="s">
        <v>3</v>
      </c>
      <c r="D2" s="6" t="s">
        <v>4</v>
      </c>
      <c r="E2" s="6" t="s">
        <v>5</v>
      </c>
      <c r="F2" s="6" t="s">
        <v>6</v>
      </c>
      <c r="G2" s="6" t="s">
        <v>7</v>
      </c>
      <c r="H2" s="6" t="s">
        <v>8</v>
      </c>
      <c r="I2" s="6" t="s">
        <v>9</v>
      </c>
      <c r="J2" s="6" t="s">
        <v>10</v>
      </c>
      <c r="K2" s="4" t="s">
        <v>11</v>
      </c>
      <c r="L2" s="4" t="s">
        <v>12</v>
      </c>
      <c r="M2" s="4" t="s">
        <v>13</v>
      </c>
    </row>
    <row r="3" spans="1:19" x14ac:dyDescent="0.3">
      <c r="A3" s="5">
        <v>51</v>
      </c>
      <c r="B3" s="5">
        <v>70</v>
      </c>
      <c r="C3" s="5">
        <v>32</v>
      </c>
      <c r="D3" s="5">
        <v>10</v>
      </c>
      <c r="E3" s="5">
        <v>19</v>
      </c>
      <c r="F3" s="5">
        <v>13</v>
      </c>
      <c r="G3" s="5">
        <v>74</v>
      </c>
      <c r="H3" s="5">
        <v>28</v>
      </c>
      <c r="I3" s="5">
        <v>59</v>
      </c>
      <c r="J3" s="5">
        <v>49</v>
      </c>
      <c r="K3" t="s">
        <v>14</v>
      </c>
      <c r="L3" t="s">
        <v>15</v>
      </c>
      <c r="M3">
        <v>64</v>
      </c>
    </row>
    <row r="4" spans="1:19" x14ac:dyDescent="0.3">
      <c r="A4" s="5">
        <v>32</v>
      </c>
      <c r="B4" s="5">
        <v>36</v>
      </c>
      <c r="C4" s="5">
        <v>31</v>
      </c>
      <c r="D4" s="5">
        <v>59</v>
      </c>
      <c r="E4" s="5">
        <v>7</v>
      </c>
      <c r="F4" s="5">
        <v>70</v>
      </c>
      <c r="G4" s="5">
        <v>46</v>
      </c>
      <c r="H4" s="5">
        <v>81</v>
      </c>
      <c r="I4" s="5">
        <v>17</v>
      </c>
      <c r="J4" s="5">
        <v>12</v>
      </c>
      <c r="K4" t="s">
        <v>16</v>
      </c>
      <c r="L4" t="s">
        <v>17</v>
      </c>
      <c r="M4">
        <v>74</v>
      </c>
    </row>
    <row r="5" spans="1:19" x14ac:dyDescent="0.3">
      <c r="A5" s="5">
        <v>4</v>
      </c>
      <c r="B5" s="5">
        <v>12</v>
      </c>
      <c r="C5" s="5">
        <v>85</v>
      </c>
      <c r="D5" s="5">
        <v>18</v>
      </c>
      <c r="E5" s="5">
        <v>81</v>
      </c>
      <c r="F5" s="5">
        <v>75</v>
      </c>
      <c r="G5" s="5">
        <v>35</v>
      </c>
      <c r="H5" s="5">
        <v>10</v>
      </c>
      <c r="I5" s="5">
        <v>89</v>
      </c>
      <c r="J5" s="5">
        <v>91</v>
      </c>
      <c r="K5" t="s">
        <v>18</v>
      </c>
      <c r="L5" t="s">
        <v>19</v>
      </c>
      <c r="M5">
        <v>87</v>
      </c>
    </row>
    <row r="6" spans="1:19" x14ac:dyDescent="0.3">
      <c r="A6" s="5">
        <v>87</v>
      </c>
      <c r="B6" s="5">
        <v>87</v>
      </c>
      <c r="C6" s="5">
        <v>87</v>
      </c>
      <c r="D6" s="5">
        <v>87</v>
      </c>
      <c r="E6" s="5">
        <v>87</v>
      </c>
      <c r="F6" s="5">
        <v>80</v>
      </c>
      <c r="G6" s="5">
        <v>74</v>
      </c>
      <c r="H6" s="5">
        <v>45</v>
      </c>
      <c r="I6" s="5">
        <v>26</v>
      </c>
      <c r="J6" s="5">
        <v>18</v>
      </c>
      <c r="K6" t="s">
        <v>20</v>
      </c>
      <c r="L6" t="s">
        <v>20</v>
      </c>
      <c r="M6" t="s">
        <v>20</v>
      </c>
    </row>
    <row r="7" spans="1:19" x14ac:dyDescent="0.3">
      <c r="A7" s="5">
        <v>93</v>
      </c>
      <c r="B7" s="5">
        <v>3</v>
      </c>
      <c r="C7" s="5">
        <v>24</v>
      </c>
      <c r="D7" s="5">
        <v>63</v>
      </c>
      <c r="E7" s="5">
        <v>43</v>
      </c>
      <c r="F7" s="5">
        <v>17</v>
      </c>
      <c r="G7" s="5">
        <v>18</v>
      </c>
      <c r="H7" s="5">
        <v>84</v>
      </c>
      <c r="I7" s="5">
        <v>17</v>
      </c>
      <c r="J7" s="5">
        <v>83</v>
      </c>
      <c r="K7" t="s">
        <v>21</v>
      </c>
      <c r="L7" t="s">
        <v>22</v>
      </c>
      <c r="M7">
        <v>81</v>
      </c>
    </row>
    <row r="8" spans="1:19" x14ac:dyDescent="0.3">
      <c r="A8" s="5">
        <v>53</v>
      </c>
      <c r="B8" s="5">
        <v>82</v>
      </c>
      <c r="C8" s="5">
        <v>74</v>
      </c>
      <c r="D8" s="5">
        <v>27</v>
      </c>
      <c r="E8" s="5">
        <v>89</v>
      </c>
      <c r="F8" s="5">
        <v>79</v>
      </c>
      <c r="G8" s="5">
        <v>74</v>
      </c>
      <c r="H8" s="5">
        <v>43</v>
      </c>
      <c r="I8" s="5">
        <v>41</v>
      </c>
      <c r="J8" s="5">
        <v>28</v>
      </c>
      <c r="K8" t="s">
        <v>23</v>
      </c>
      <c r="L8" t="s">
        <v>24</v>
      </c>
      <c r="M8">
        <v>62</v>
      </c>
    </row>
    <row r="9" spans="1:19" x14ac:dyDescent="0.3">
      <c r="A9" s="5">
        <v>59</v>
      </c>
      <c r="B9" s="5">
        <v>63</v>
      </c>
      <c r="C9" s="5">
        <v>16</v>
      </c>
      <c r="D9" s="5">
        <v>34</v>
      </c>
      <c r="E9" s="5">
        <v>44</v>
      </c>
      <c r="F9" s="5">
        <v>21</v>
      </c>
      <c r="G9" s="5">
        <v>4</v>
      </c>
      <c r="H9" s="5">
        <v>71</v>
      </c>
      <c r="I9" s="5">
        <v>36</v>
      </c>
      <c r="J9" s="5">
        <v>64</v>
      </c>
      <c r="K9" t="s">
        <v>18</v>
      </c>
      <c r="L9" t="s">
        <v>25</v>
      </c>
      <c r="M9">
        <v>67</v>
      </c>
    </row>
    <row r="10" spans="1:19" x14ac:dyDescent="0.3">
      <c r="A10" s="5">
        <v>96</v>
      </c>
      <c r="B10" s="5">
        <v>19</v>
      </c>
      <c r="C10" s="5">
        <v>75</v>
      </c>
      <c r="D10" s="5">
        <v>48</v>
      </c>
      <c r="E10" s="5">
        <v>24</v>
      </c>
      <c r="F10" s="5">
        <v>75</v>
      </c>
      <c r="G10" s="5">
        <v>51</v>
      </c>
      <c r="H10" s="5">
        <v>8</v>
      </c>
      <c r="I10" s="5">
        <v>84</v>
      </c>
      <c r="J10" s="5">
        <v>79</v>
      </c>
      <c r="K10" t="s">
        <v>26</v>
      </c>
      <c r="L10" t="s">
        <v>22</v>
      </c>
      <c r="M10">
        <v>76</v>
      </c>
    </row>
    <row r="11" spans="1:19" x14ac:dyDescent="0.3">
      <c r="A11" s="5">
        <v>17</v>
      </c>
      <c r="B11" s="5">
        <v>93</v>
      </c>
      <c r="C11" s="5">
        <v>79</v>
      </c>
      <c r="D11" s="5">
        <v>60</v>
      </c>
      <c r="E11" s="5">
        <v>30</v>
      </c>
      <c r="F11" s="5">
        <v>81</v>
      </c>
      <c r="G11" s="5">
        <v>24</v>
      </c>
      <c r="H11" s="5">
        <v>53</v>
      </c>
      <c r="I11" s="5">
        <v>20</v>
      </c>
      <c r="J11" s="5">
        <v>71</v>
      </c>
      <c r="K11" t="s">
        <v>27</v>
      </c>
      <c r="L11" t="s">
        <v>28</v>
      </c>
      <c r="M11">
        <v>76</v>
      </c>
    </row>
  </sheetData>
  <phoneticPr fontId="2"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62484-CB8B-480D-AFC8-91867FE2AC06}">
  <dimension ref="A1:S11"/>
  <sheetViews>
    <sheetView topLeftCell="A13" workbookViewId="0">
      <selection activeCell="M9" sqref="M9"/>
    </sheetView>
  </sheetViews>
  <sheetFormatPr defaultRowHeight="14.4" x14ac:dyDescent="0.3"/>
  <cols>
    <col min="1" max="10" width="4.33203125" style="5" customWidth="1"/>
    <col min="11" max="11" width="6" customWidth="1"/>
    <col min="12" max="12" width="5.5546875" customWidth="1"/>
    <col min="13" max="13" width="6.44140625" customWidth="1"/>
  </cols>
  <sheetData>
    <row r="1" spans="1:19" x14ac:dyDescent="0.3">
      <c r="K1" s="2" t="s">
        <v>0</v>
      </c>
      <c r="L1" s="3"/>
      <c r="M1" s="3"/>
      <c r="S1" t="s">
        <v>29</v>
      </c>
    </row>
    <row r="2" spans="1:19" s="1" customFormat="1" x14ac:dyDescent="0.3">
      <c r="A2" s="6" t="s">
        <v>1</v>
      </c>
      <c r="B2" s="6" t="s">
        <v>2</v>
      </c>
      <c r="C2" s="6" t="s">
        <v>3</v>
      </c>
      <c r="D2" s="6" t="s">
        <v>4</v>
      </c>
      <c r="E2" s="6" t="s">
        <v>5</v>
      </c>
      <c r="F2" s="6" t="s">
        <v>6</v>
      </c>
      <c r="G2" s="6" t="s">
        <v>7</v>
      </c>
      <c r="H2" s="6" t="s">
        <v>8</v>
      </c>
      <c r="I2" s="6" t="s">
        <v>9</v>
      </c>
      <c r="J2" s="6" t="s">
        <v>10</v>
      </c>
      <c r="K2" s="4" t="s">
        <v>11</v>
      </c>
      <c r="L2" s="4" t="s">
        <v>12</v>
      </c>
      <c r="M2" s="4" t="s">
        <v>13</v>
      </c>
    </row>
    <row r="3" spans="1:19" x14ac:dyDescent="0.3">
      <c r="A3" s="5">
        <v>51</v>
      </c>
      <c r="B3" s="5">
        <v>70</v>
      </c>
      <c r="C3" s="5">
        <v>32</v>
      </c>
      <c r="D3" s="5">
        <v>10</v>
      </c>
      <c r="E3" s="5">
        <v>19</v>
      </c>
      <c r="F3" s="5">
        <v>13</v>
      </c>
      <c r="G3" s="5">
        <v>74</v>
      </c>
      <c r="H3" s="5">
        <v>28</v>
      </c>
      <c r="I3" s="5">
        <v>59</v>
      </c>
      <c r="J3" s="5">
        <v>49</v>
      </c>
      <c r="K3" t="s">
        <v>14</v>
      </c>
      <c r="L3" t="s">
        <v>15</v>
      </c>
      <c r="M3">
        <v>64</v>
      </c>
      <c r="O3">
        <f>MIN(A3:J3)</f>
        <v>10</v>
      </c>
      <c r="P3">
        <f>MAX(A3:J3)</f>
        <v>74</v>
      </c>
      <c r="Q3">
        <f>P3-O3</f>
        <v>64</v>
      </c>
      <c r="S3" cm="1">
        <f t="array" ref="S3:S11">_xlfn.BYROW(A3:J11,_xleta.MIN)</f>
        <v>10</v>
      </c>
    </row>
    <row r="4" spans="1:19" x14ac:dyDescent="0.3">
      <c r="A4" s="5">
        <v>32</v>
      </c>
      <c r="B4" s="5">
        <v>36</v>
      </c>
      <c r="C4" s="5">
        <v>31</v>
      </c>
      <c r="D4" s="5">
        <v>59</v>
      </c>
      <c r="E4" s="5">
        <v>7</v>
      </c>
      <c r="F4" s="5">
        <v>70</v>
      </c>
      <c r="G4" s="5">
        <v>46</v>
      </c>
      <c r="H4" s="5">
        <v>81</v>
      </c>
      <c r="I4" s="5">
        <v>17</v>
      </c>
      <c r="J4" s="5">
        <v>12</v>
      </c>
      <c r="K4" t="s">
        <v>16</v>
      </c>
      <c r="L4" t="s">
        <v>17</v>
      </c>
      <c r="M4">
        <v>74</v>
      </c>
      <c r="O4">
        <f t="shared" ref="O4:O11" si="0">MIN(A4:J4)</f>
        <v>7</v>
      </c>
      <c r="P4">
        <f t="shared" ref="P4:P11" si="1">MAX(A4:J4)</f>
        <v>81</v>
      </c>
      <c r="Q4">
        <f t="shared" ref="Q4:Q11" si="2">P4-O4</f>
        <v>74</v>
      </c>
      <c r="S4">
        <v>7</v>
      </c>
    </row>
    <row r="5" spans="1:19" x14ac:dyDescent="0.3">
      <c r="A5" s="5">
        <v>4</v>
      </c>
      <c r="B5" s="5">
        <v>12</v>
      </c>
      <c r="C5" s="5">
        <v>85</v>
      </c>
      <c r="D5" s="5">
        <v>18</v>
      </c>
      <c r="E5" s="5">
        <v>81</v>
      </c>
      <c r="F5" s="5">
        <v>75</v>
      </c>
      <c r="G5" s="5">
        <v>35</v>
      </c>
      <c r="H5" s="5">
        <v>10</v>
      </c>
      <c r="I5" s="5">
        <v>89</v>
      </c>
      <c r="J5" s="5">
        <v>91</v>
      </c>
      <c r="K5" t="s">
        <v>18</v>
      </c>
      <c r="L5" t="s">
        <v>19</v>
      </c>
      <c r="M5">
        <v>87</v>
      </c>
      <c r="O5">
        <f t="shared" si="0"/>
        <v>4</v>
      </c>
      <c r="P5">
        <f t="shared" si="1"/>
        <v>91</v>
      </c>
      <c r="Q5">
        <f t="shared" si="2"/>
        <v>87</v>
      </c>
      <c r="S5">
        <v>4</v>
      </c>
    </row>
    <row r="6" spans="1:19" x14ac:dyDescent="0.3">
      <c r="A6" s="5">
        <v>87</v>
      </c>
      <c r="B6" s="5">
        <v>87</v>
      </c>
      <c r="C6" s="5">
        <v>87</v>
      </c>
      <c r="D6" s="5">
        <v>87</v>
      </c>
      <c r="E6" s="5">
        <v>87</v>
      </c>
      <c r="F6" s="5">
        <v>80</v>
      </c>
      <c r="G6" s="5">
        <v>74</v>
      </c>
      <c r="H6" s="5">
        <v>45</v>
      </c>
      <c r="I6" s="5">
        <v>26</v>
      </c>
      <c r="J6" s="5">
        <v>18</v>
      </c>
      <c r="K6" t="s">
        <v>20</v>
      </c>
      <c r="L6" t="s">
        <v>20</v>
      </c>
      <c r="M6" t="s">
        <v>20</v>
      </c>
      <c r="O6">
        <f t="shared" si="0"/>
        <v>18</v>
      </c>
      <c r="P6">
        <f t="shared" si="1"/>
        <v>87</v>
      </c>
      <c r="Q6">
        <f t="shared" si="2"/>
        <v>69</v>
      </c>
      <c r="S6">
        <v>18</v>
      </c>
    </row>
    <row r="7" spans="1:19" x14ac:dyDescent="0.3">
      <c r="A7" s="5">
        <v>93</v>
      </c>
      <c r="B7" s="5">
        <v>3</v>
      </c>
      <c r="C7" s="5">
        <v>24</v>
      </c>
      <c r="D7" s="5">
        <v>63</v>
      </c>
      <c r="E7" s="5">
        <v>43</v>
      </c>
      <c r="F7" s="5">
        <v>17</v>
      </c>
      <c r="G7" s="5">
        <v>18</v>
      </c>
      <c r="H7" s="5">
        <v>84</v>
      </c>
      <c r="I7" s="5">
        <v>17</v>
      </c>
      <c r="J7" s="5">
        <v>83</v>
      </c>
      <c r="K7" t="s">
        <v>21</v>
      </c>
      <c r="L7" t="s">
        <v>22</v>
      </c>
      <c r="M7">
        <v>81</v>
      </c>
      <c r="O7">
        <f t="shared" si="0"/>
        <v>3</v>
      </c>
      <c r="P7">
        <f t="shared" si="1"/>
        <v>93</v>
      </c>
      <c r="Q7">
        <f t="shared" si="2"/>
        <v>90</v>
      </c>
      <c r="S7">
        <v>3</v>
      </c>
    </row>
    <row r="8" spans="1:19" x14ac:dyDescent="0.3">
      <c r="A8" s="5">
        <v>53</v>
      </c>
      <c r="B8" s="5">
        <v>82</v>
      </c>
      <c r="C8" s="5">
        <v>74</v>
      </c>
      <c r="D8" s="5">
        <v>27</v>
      </c>
      <c r="E8" s="5">
        <v>89</v>
      </c>
      <c r="F8" s="5">
        <v>79</v>
      </c>
      <c r="G8" s="5">
        <v>74</v>
      </c>
      <c r="H8" s="5">
        <v>43</v>
      </c>
      <c r="I8" s="5">
        <v>41</v>
      </c>
      <c r="J8" s="5">
        <v>28</v>
      </c>
      <c r="K8" t="s">
        <v>23</v>
      </c>
      <c r="L8" t="s">
        <v>24</v>
      </c>
      <c r="M8">
        <v>62</v>
      </c>
      <c r="O8">
        <f t="shared" si="0"/>
        <v>27</v>
      </c>
      <c r="P8">
        <f t="shared" si="1"/>
        <v>89</v>
      </c>
      <c r="Q8">
        <f t="shared" si="2"/>
        <v>62</v>
      </c>
      <c r="S8">
        <v>27</v>
      </c>
    </row>
    <row r="9" spans="1:19" x14ac:dyDescent="0.3">
      <c r="A9" s="5">
        <v>59</v>
      </c>
      <c r="B9" s="5">
        <v>63</v>
      </c>
      <c r="C9" s="5">
        <v>16</v>
      </c>
      <c r="D9" s="5">
        <v>34</v>
      </c>
      <c r="E9" s="5">
        <v>44</v>
      </c>
      <c r="F9" s="5">
        <v>21</v>
      </c>
      <c r="G9" s="5">
        <v>4</v>
      </c>
      <c r="H9" s="5">
        <v>71</v>
      </c>
      <c r="I9" s="5">
        <v>36</v>
      </c>
      <c r="J9" s="5">
        <v>64</v>
      </c>
      <c r="K9" t="s">
        <v>18</v>
      </c>
      <c r="L9" t="s">
        <v>25</v>
      </c>
      <c r="M9">
        <v>67</v>
      </c>
      <c r="O9">
        <f t="shared" si="0"/>
        <v>4</v>
      </c>
      <c r="P9">
        <f t="shared" si="1"/>
        <v>71</v>
      </c>
      <c r="Q9">
        <f t="shared" si="2"/>
        <v>67</v>
      </c>
      <c r="S9">
        <v>4</v>
      </c>
    </row>
    <row r="10" spans="1:19" x14ac:dyDescent="0.3">
      <c r="A10" s="5">
        <v>96</v>
      </c>
      <c r="B10" s="5">
        <v>19</v>
      </c>
      <c r="C10" s="5">
        <v>75</v>
      </c>
      <c r="D10" s="5">
        <v>48</v>
      </c>
      <c r="E10" s="5">
        <v>24</v>
      </c>
      <c r="F10" s="5">
        <v>75</v>
      </c>
      <c r="G10" s="5">
        <v>51</v>
      </c>
      <c r="H10" s="5">
        <v>8</v>
      </c>
      <c r="I10" s="5">
        <v>84</v>
      </c>
      <c r="J10" s="5">
        <v>79</v>
      </c>
      <c r="K10" t="s">
        <v>26</v>
      </c>
      <c r="L10" t="s">
        <v>22</v>
      </c>
      <c r="M10">
        <v>76</v>
      </c>
      <c r="O10">
        <f t="shared" si="0"/>
        <v>8</v>
      </c>
      <c r="P10">
        <f t="shared" si="1"/>
        <v>96</v>
      </c>
      <c r="Q10">
        <f t="shared" si="2"/>
        <v>88</v>
      </c>
      <c r="S10">
        <v>8</v>
      </c>
    </row>
    <row r="11" spans="1:19" x14ac:dyDescent="0.3">
      <c r="A11" s="5">
        <v>17</v>
      </c>
      <c r="B11" s="5">
        <v>93</v>
      </c>
      <c r="C11" s="5">
        <v>79</v>
      </c>
      <c r="D11" s="5">
        <v>60</v>
      </c>
      <c r="E11" s="5">
        <v>30</v>
      </c>
      <c r="F11" s="5">
        <v>81</v>
      </c>
      <c r="G11" s="5">
        <v>24</v>
      </c>
      <c r="H11" s="5">
        <v>53</v>
      </c>
      <c r="I11" s="5">
        <v>20</v>
      </c>
      <c r="J11" s="5">
        <v>71</v>
      </c>
      <c r="K11" t="s">
        <v>27</v>
      </c>
      <c r="L11" t="s">
        <v>28</v>
      </c>
      <c r="M11">
        <v>76</v>
      </c>
      <c r="O11">
        <f t="shared" si="0"/>
        <v>17</v>
      </c>
      <c r="P11">
        <f t="shared" si="1"/>
        <v>93</v>
      </c>
      <c r="Q11">
        <f t="shared" si="2"/>
        <v>76</v>
      </c>
      <c r="S11">
        <v>17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4F43C-EB5C-4CF4-A20C-2604B33C8C7B}">
  <dimension ref="A1:S23"/>
  <sheetViews>
    <sheetView workbookViewId="0">
      <selection activeCell="B15" sqref="B15:M15"/>
    </sheetView>
  </sheetViews>
  <sheetFormatPr defaultRowHeight="14.4" x14ac:dyDescent="0.3"/>
  <cols>
    <col min="1" max="6" width="4.33203125" style="5" customWidth="1"/>
    <col min="7" max="7" width="7.6640625" style="5" customWidth="1"/>
    <col min="8" max="8" width="4.33203125" style="5" customWidth="1"/>
    <col min="9" max="9" width="10.44140625" style="5" customWidth="1"/>
    <col min="10" max="10" width="4.33203125" style="5" customWidth="1"/>
    <col min="11" max="11" width="6" customWidth="1"/>
    <col min="12" max="12" width="5.5546875" customWidth="1"/>
    <col min="13" max="13" width="6.44140625" customWidth="1"/>
  </cols>
  <sheetData>
    <row r="1" spans="1:19" x14ac:dyDescent="0.3">
      <c r="K1" s="2" t="s">
        <v>0</v>
      </c>
      <c r="L1" s="3"/>
      <c r="M1" s="3"/>
      <c r="S1" t="s">
        <v>29</v>
      </c>
    </row>
    <row r="2" spans="1:19" s="1" customFormat="1" x14ac:dyDescent="0.3">
      <c r="A2" s="6" t="s">
        <v>1</v>
      </c>
      <c r="B2" s="6" t="s">
        <v>2</v>
      </c>
      <c r="C2" s="6" t="s">
        <v>3</v>
      </c>
      <c r="D2" s="6" t="s">
        <v>4</v>
      </c>
      <c r="E2" s="6" t="s">
        <v>5</v>
      </c>
      <c r="F2" s="6" t="s">
        <v>6</v>
      </c>
      <c r="G2" s="6" t="s">
        <v>7</v>
      </c>
      <c r="H2" s="6" t="s">
        <v>8</v>
      </c>
      <c r="I2" s="6" t="s">
        <v>9</v>
      </c>
      <c r="J2" s="6" t="s">
        <v>10</v>
      </c>
      <c r="K2" s="4" t="s">
        <v>11</v>
      </c>
      <c r="L2" s="4" t="s">
        <v>12</v>
      </c>
      <c r="M2" s="4" t="s">
        <v>13</v>
      </c>
    </row>
    <row r="3" spans="1:19" x14ac:dyDescent="0.3">
      <c r="A3" s="5">
        <v>51</v>
      </c>
      <c r="B3" s="5">
        <v>70</v>
      </c>
      <c r="C3" s="5">
        <v>32</v>
      </c>
      <c r="D3" s="5">
        <v>10</v>
      </c>
      <c r="E3" s="5">
        <v>19</v>
      </c>
      <c r="F3" s="5">
        <v>13</v>
      </c>
      <c r="G3" s="5">
        <v>74</v>
      </c>
      <c r="H3" s="5">
        <v>28</v>
      </c>
      <c r="I3" s="5">
        <v>59</v>
      </c>
      <c r="J3" s="5">
        <v>49</v>
      </c>
      <c r="K3" t="s">
        <v>14</v>
      </c>
      <c r="L3" t="s">
        <v>15</v>
      </c>
      <c r="M3">
        <v>64</v>
      </c>
    </row>
    <row r="4" spans="1:19" x14ac:dyDescent="0.3">
      <c r="A4" s="5">
        <v>32</v>
      </c>
      <c r="B4" s="5">
        <v>36</v>
      </c>
      <c r="C4" s="5">
        <v>31</v>
      </c>
      <c r="D4" s="5">
        <v>59</v>
      </c>
      <c r="E4" s="5">
        <v>7</v>
      </c>
      <c r="F4" s="5">
        <v>70</v>
      </c>
      <c r="G4" s="5">
        <v>46</v>
      </c>
      <c r="H4" s="5">
        <v>81</v>
      </c>
      <c r="I4" s="5">
        <v>17</v>
      </c>
      <c r="J4" s="5">
        <v>12</v>
      </c>
      <c r="K4" t="s">
        <v>16</v>
      </c>
      <c r="L4" t="s">
        <v>17</v>
      </c>
      <c r="M4">
        <v>74</v>
      </c>
    </row>
    <row r="5" spans="1:19" x14ac:dyDescent="0.3">
      <c r="A5" s="5">
        <v>4</v>
      </c>
      <c r="B5" s="5">
        <v>12</v>
      </c>
      <c r="C5" s="5">
        <v>85</v>
      </c>
      <c r="D5" s="5">
        <v>18</v>
      </c>
      <c r="E5" s="5">
        <v>81</v>
      </c>
      <c r="F5" s="5">
        <v>75</v>
      </c>
      <c r="G5" s="5">
        <v>35</v>
      </c>
      <c r="H5" s="5">
        <v>10</v>
      </c>
      <c r="I5" s="5">
        <v>89</v>
      </c>
      <c r="J5" s="5">
        <v>91</v>
      </c>
      <c r="K5" t="s">
        <v>18</v>
      </c>
      <c r="L5" t="s">
        <v>19</v>
      </c>
      <c r="M5">
        <v>87</v>
      </c>
    </row>
    <row r="6" spans="1:19" x14ac:dyDescent="0.3">
      <c r="A6" s="5">
        <v>87</v>
      </c>
      <c r="B6" s="5">
        <v>87</v>
      </c>
      <c r="C6" s="5">
        <v>87</v>
      </c>
      <c r="D6" s="5">
        <v>87</v>
      </c>
      <c r="E6" s="5">
        <v>87</v>
      </c>
      <c r="F6" s="5">
        <v>80</v>
      </c>
      <c r="G6" s="5">
        <v>74</v>
      </c>
      <c r="H6" s="5">
        <v>45</v>
      </c>
      <c r="I6" s="5">
        <v>26</v>
      </c>
      <c r="J6" s="5">
        <v>18</v>
      </c>
      <c r="K6" t="s">
        <v>20</v>
      </c>
      <c r="L6" t="s">
        <v>20</v>
      </c>
      <c r="M6" t="s">
        <v>20</v>
      </c>
    </row>
    <row r="7" spans="1:19" x14ac:dyDescent="0.3">
      <c r="A7" s="5">
        <v>93</v>
      </c>
      <c r="B7" s="5">
        <v>3</v>
      </c>
      <c r="C7" s="5">
        <v>24</v>
      </c>
      <c r="D7" s="5">
        <v>63</v>
      </c>
      <c r="E7" s="5">
        <v>43</v>
      </c>
      <c r="F7" s="5">
        <v>17</v>
      </c>
      <c r="G7" s="5">
        <v>18</v>
      </c>
      <c r="H7" s="5">
        <v>84</v>
      </c>
      <c r="I7" s="5">
        <v>17</v>
      </c>
      <c r="J7" s="5">
        <v>83</v>
      </c>
      <c r="K7" t="s">
        <v>21</v>
      </c>
      <c r="L7" t="s">
        <v>22</v>
      </c>
      <c r="M7">
        <v>81</v>
      </c>
    </row>
    <row r="8" spans="1:19" x14ac:dyDescent="0.3">
      <c r="A8" s="5">
        <v>53</v>
      </c>
      <c r="B8" s="5">
        <v>82</v>
      </c>
      <c r="C8" s="5">
        <v>74</v>
      </c>
      <c r="D8" s="5">
        <v>27</v>
      </c>
      <c r="E8" s="5">
        <v>89</v>
      </c>
      <c r="F8" s="5">
        <v>79</v>
      </c>
      <c r="G8" s="5">
        <v>74</v>
      </c>
      <c r="H8" s="5">
        <v>43</v>
      </c>
      <c r="I8" s="5">
        <v>41</v>
      </c>
      <c r="J8" s="5">
        <v>28</v>
      </c>
      <c r="K8" t="s">
        <v>23</v>
      </c>
      <c r="L8" t="s">
        <v>24</v>
      </c>
      <c r="M8">
        <v>62</v>
      </c>
    </row>
    <row r="9" spans="1:19" x14ac:dyDescent="0.3">
      <c r="A9" s="5">
        <v>59</v>
      </c>
      <c r="B9" s="5">
        <v>63</v>
      </c>
      <c r="C9" s="5">
        <v>16</v>
      </c>
      <c r="D9" s="5">
        <v>34</v>
      </c>
      <c r="E9" s="5">
        <v>44</v>
      </c>
      <c r="F9" s="5">
        <v>21</v>
      </c>
      <c r="G9" s="5">
        <v>4</v>
      </c>
      <c r="H9" s="5">
        <v>71</v>
      </c>
      <c r="I9" s="5">
        <v>36</v>
      </c>
      <c r="J9" s="5">
        <v>64</v>
      </c>
      <c r="K9" t="s">
        <v>18</v>
      </c>
      <c r="L9" t="s">
        <v>25</v>
      </c>
      <c r="M9">
        <v>67</v>
      </c>
    </row>
    <row r="10" spans="1:19" x14ac:dyDescent="0.3">
      <c r="A10" s="5">
        <v>96</v>
      </c>
      <c r="B10" s="5">
        <v>19</v>
      </c>
      <c r="C10" s="5">
        <v>75</v>
      </c>
      <c r="D10" s="5">
        <v>48</v>
      </c>
      <c r="E10" s="5">
        <v>24</v>
      </c>
      <c r="F10" s="5">
        <v>75</v>
      </c>
      <c r="G10" s="5">
        <v>51</v>
      </c>
      <c r="H10" s="5">
        <v>8</v>
      </c>
      <c r="I10" s="5">
        <v>84</v>
      </c>
      <c r="J10" s="5">
        <v>79</v>
      </c>
      <c r="K10" t="s">
        <v>26</v>
      </c>
      <c r="L10" t="s">
        <v>22</v>
      </c>
      <c r="M10">
        <v>76</v>
      </c>
    </row>
    <row r="11" spans="1:19" x14ac:dyDescent="0.3">
      <c r="A11" s="5">
        <v>17</v>
      </c>
      <c r="B11" s="5">
        <v>93</v>
      </c>
      <c r="C11" s="5">
        <v>79</v>
      </c>
      <c r="D11" s="5">
        <v>60</v>
      </c>
      <c r="E11" s="5">
        <v>30</v>
      </c>
      <c r="F11" s="5">
        <v>81</v>
      </c>
      <c r="G11" s="5">
        <v>24</v>
      </c>
      <c r="H11" s="5">
        <v>53</v>
      </c>
      <c r="I11" s="5">
        <v>20</v>
      </c>
      <c r="J11" s="5">
        <v>71</v>
      </c>
      <c r="K11" t="s">
        <v>27</v>
      </c>
      <c r="L11" t="s">
        <v>28</v>
      </c>
      <c r="M11">
        <v>76</v>
      </c>
    </row>
    <row r="15" spans="1:19" x14ac:dyDescent="0.3">
      <c r="B15" s="5" cm="1">
        <f t="array" ref="B15:D23">_xlfn.LET(
    _xlpm.s, _xlfn.BYROW(
        A3:J11,
        _xlfn.LAMBDA(_xlpm.x, MAX(_xlfn.DROP(_xlpm.x, , _xlfn.XMATCH(MIN(_xlpm.x), _xlpm.x))))
    ),
    _xlpm.b, _xlfn.BYROW(A3:J11, _xleta.MIN),
    IFERROR(_xlfn.HSTACK(_xlpm.b * _xlpm.s ^ 0, _xlpm.s, _xlpm.s - _xlpm.b), "NP")
)</f>
        <v>10</v>
      </c>
      <c r="C15" s="5">
        <v>74</v>
      </c>
      <c r="D15" s="5">
        <v>64</v>
      </c>
      <c r="G15" s="5" cm="1">
        <f t="array" ref="G15:G23">_xlfn.LET(
    _xlpm.s, _xlfn.BYROW(
        A3:J11,
        _xlfn.LAMBDA(_xlpm.x, MAX(_xlfn.DROP(_xlpm.x, , _xlfn.XMATCH(MIN(_xlpm.x), _xlpm.x))))
    ),
    _xlpm.b, _xlfn.BYROW(A3:J11, _xleta.MIN),
    _xlpm.s
)</f>
        <v>74</v>
      </c>
      <c r="I15" s="5" cm="1">
        <f t="array" ref="I15:I23">_xlfn.LET(
    _xlpm.s, _xlfn.BYROW(
        A3:J11,
        _xlfn.LAMBDA(_xlpm.x, MAX(_xlfn.DROP(_xlpm.x, , _xlfn.XMATCH(MIN(_xlpm.x), _xlpm.x))))
    ),
    _xlpm.b, _xlfn.BYROW(A3:J11, _xleta.MIN),
    _xlpm.b
)</f>
        <v>10</v>
      </c>
      <c r="K15" cm="1">
        <f t="array" ref="K15:K23">_xlfn.LET(
    _xlpm.s, _xlfn.BYROW(
        A3:J11,
        _xlfn.LAMBDA(_xlpm.x, MAX(_xlfn.DROP(_xlpm.x, , _xlfn.XMATCH(MIN(_xlpm.x), _xlpm.x))))
    ),
    _xlpm.s
)</f>
        <v>74</v>
      </c>
      <c r="M15">
        <f>_xlfn.XMATCH(MIN(A6:J6),A6:J6)</f>
        <v>10</v>
      </c>
    </row>
    <row r="16" spans="1:19" x14ac:dyDescent="0.3">
      <c r="B16" s="5">
        <v>7</v>
      </c>
      <c r="C16" s="5">
        <v>81</v>
      </c>
      <c r="D16" s="5">
        <v>74</v>
      </c>
      <c r="G16" s="5">
        <v>81</v>
      </c>
      <c r="I16" s="5">
        <v>7</v>
      </c>
      <c r="K16">
        <v>81</v>
      </c>
    </row>
    <row r="17" spans="2:11" x14ac:dyDescent="0.3">
      <c r="B17" s="5">
        <v>4</v>
      </c>
      <c r="C17" s="5">
        <v>91</v>
      </c>
      <c r="D17" s="5">
        <v>87</v>
      </c>
      <c r="G17" s="5">
        <v>91</v>
      </c>
      <c r="I17" s="5">
        <v>4</v>
      </c>
      <c r="K17">
        <v>91</v>
      </c>
    </row>
    <row r="18" spans="2:11" x14ac:dyDescent="0.3">
      <c r="B18" s="5" t="str">
        <v>NP</v>
      </c>
      <c r="C18" s="5" t="str">
        <v>NP</v>
      </c>
      <c r="D18" s="5" t="str">
        <v>NP</v>
      </c>
      <c r="G18" s="5" t="e" vm="1">
        <v>#VALUE!</v>
      </c>
      <c r="I18" s="5">
        <v>18</v>
      </c>
      <c r="K18" t="e" vm="1">
        <v>#VALUE!</v>
      </c>
    </row>
    <row r="19" spans="2:11" x14ac:dyDescent="0.3">
      <c r="B19" s="5">
        <v>3</v>
      </c>
      <c r="C19" s="5">
        <v>84</v>
      </c>
      <c r="D19" s="5">
        <v>81</v>
      </c>
      <c r="G19" s="5">
        <v>84</v>
      </c>
      <c r="I19" s="5">
        <v>3</v>
      </c>
      <c r="K19">
        <v>84</v>
      </c>
    </row>
    <row r="20" spans="2:11" x14ac:dyDescent="0.3">
      <c r="B20" s="5">
        <v>27</v>
      </c>
      <c r="C20" s="5">
        <v>89</v>
      </c>
      <c r="D20" s="5">
        <v>62</v>
      </c>
      <c r="G20" s="5">
        <v>89</v>
      </c>
      <c r="I20" s="5">
        <v>27</v>
      </c>
      <c r="K20">
        <v>89</v>
      </c>
    </row>
    <row r="21" spans="2:11" x14ac:dyDescent="0.3">
      <c r="B21" s="5">
        <v>4</v>
      </c>
      <c r="C21" s="5">
        <v>71</v>
      </c>
      <c r="D21" s="5">
        <v>67</v>
      </c>
      <c r="G21" s="5">
        <v>71</v>
      </c>
      <c r="I21" s="5">
        <v>4</v>
      </c>
      <c r="K21">
        <v>71</v>
      </c>
    </row>
    <row r="22" spans="2:11" x14ac:dyDescent="0.3">
      <c r="B22" s="5">
        <v>8</v>
      </c>
      <c r="C22" s="5">
        <v>84</v>
      </c>
      <c r="D22" s="5">
        <v>76</v>
      </c>
      <c r="G22" s="5">
        <v>84</v>
      </c>
      <c r="I22" s="5">
        <v>8</v>
      </c>
      <c r="K22">
        <v>84</v>
      </c>
    </row>
    <row r="23" spans="2:11" x14ac:dyDescent="0.3">
      <c r="B23" s="5">
        <v>17</v>
      </c>
      <c r="C23" s="5">
        <v>93</v>
      </c>
      <c r="D23" s="5">
        <v>76</v>
      </c>
      <c r="G23" s="5">
        <v>93</v>
      </c>
      <c r="I23" s="5">
        <v>17</v>
      </c>
      <c r="K23">
        <v>93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EE03F-CC88-473C-9902-CC412458E067}">
  <dimension ref="A1:Z40"/>
  <sheetViews>
    <sheetView tabSelected="1" topLeftCell="F1" workbookViewId="0">
      <selection activeCell="M20" sqref="M20"/>
    </sheetView>
  </sheetViews>
  <sheetFormatPr defaultRowHeight="14.4" x14ac:dyDescent="0.3"/>
  <cols>
    <col min="1" max="10" width="4.33203125" style="5" customWidth="1"/>
    <col min="11" max="11" width="6" customWidth="1"/>
    <col min="12" max="12" width="5.5546875" customWidth="1"/>
    <col min="13" max="13" width="6.44140625" customWidth="1"/>
  </cols>
  <sheetData>
    <row r="1" spans="1:26" x14ac:dyDescent="0.3">
      <c r="K1" s="2" t="s">
        <v>0</v>
      </c>
      <c r="L1" s="3"/>
      <c r="M1" s="3"/>
      <c r="S1" t="s">
        <v>29</v>
      </c>
    </row>
    <row r="2" spans="1:26" s="1" customFormat="1" x14ac:dyDescent="0.3">
      <c r="A2" s="6" t="s">
        <v>1</v>
      </c>
      <c r="B2" s="6" t="s">
        <v>2</v>
      </c>
      <c r="C2" s="6" t="s">
        <v>3</v>
      </c>
      <c r="D2" s="6" t="s">
        <v>4</v>
      </c>
      <c r="E2" s="6" t="s">
        <v>5</v>
      </c>
      <c r="F2" s="6" t="s">
        <v>6</v>
      </c>
      <c r="G2" s="6" t="s">
        <v>7</v>
      </c>
      <c r="H2" s="6" t="s">
        <v>8</v>
      </c>
      <c r="I2" s="6" t="s">
        <v>9</v>
      </c>
      <c r="J2" s="6" t="s">
        <v>10</v>
      </c>
      <c r="K2" s="4" t="s">
        <v>11</v>
      </c>
      <c r="L2" s="4" t="s">
        <v>12</v>
      </c>
      <c r="M2" s="4" t="s">
        <v>13</v>
      </c>
    </row>
    <row r="3" spans="1:26" x14ac:dyDescent="0.3">
      <c r="A3" s="5">
        <v>51</v>
      </c>
      <c r="B3" s="5">
        <v>70</v>
      </c>
      <c r="C3" s="5">
        <v>32</v>
      </c>
      <c r="D3" s="5">
        <v>10</v>
      </c>
      <c r="E3" s="5">
        <v>19</v>
      </c>
      <c r="F3" s="5">
        <v>13</v>
      </c>
      <c r="G3" s="5">
        <v>74</v>
      </c>
      <c r="H3" s="5">
        <v>28</v>
      </c>
      <c r="I3" s="5">
        <v>59</v>
      </c>
      <c r="J3" s="5">
        <v>49</v>
      </c>
      <c r="K3" s="9">
        <v>10</v>
      </c>
      <c r="L3" s="9">
        <v>74</v>
      </c>
      <c r="M3">
        <v>64</v>
      </c>
    </row>
    <row r="4" spans="1:26" x14ac:dyDescent="0.3">
      <c r="A4" s="5">
        <v>32</v>
      </c>
      <c r="B4" s="5">
        <v>36</v>
      </c>
      <c r="C4" s="5">
        <v>31</v>
      </c>
      <c r="D4" s="5">
        <v>59</v>
      </c>
      <c r="E4" s="5">
        <v>7</v>
      </c>
      <c r="F4" s="5">
        <v>70</v>
      </c>
      <c r="G4" s="5">
        <v>46</v>
      </c>
      <c r="H4" s="5">
        <v>81</v>
      </c>
      <c r="I4" s="5">
        <v>17</v>
      </c>
      <c r="J4" s="5">
        <v>12</v>
      </c>
      <c r="K4" s="9">
        <v>7</v>
      </c>
      <c r="L4" s="9">
        <v>81</v>
      </c>
      <c r="M4">
        <v>74</v>
      </c>
      <c r="O4">
        <v>1</v>
      </c>
    </row>
    <row r="5" spans="1:26" x14ac:dyDescent="0.3">
      <c r="A5" s="5">
        <v>4</v>
      </c>
      <c r="B5" s="5">
        <v>12</v>
      </c>
      <c r="C5" s="5">
        <v>85</v>
      </c>
      <c r="D5" s="5">
        <v>18</v>
      </c>
      <c r="E5" s="5">
        <v>81</v>
      </c>
      <c r="F5" s="5">
        <v>75</v>
      </c>
      <c r="G5" s="5">
        <v>35</v>
      </c>
      <c r="H5" s="5">
        <v>10</v>
      </c>
      <c r="I5" s="5">
        <v>89</v>
      </c>
      <c r="J5" s="5">
        <v>91</v>
      </c>
      <c r="K5" s="9">
        <v>4</v>
      </c>
      <c r="L5" s="9">
        <v>91</v>
      </c>
      <c r="M5">
        <v>87</v>
      </c>
      <c r="Q5" cm="1">
        <f t="array" ref="Q5:Z5">INDEX(A3:J11,O4,)</f>
        <v>51</v>
      </c>
      <c r="R5">
        <v>70</v>
      </c>
      <c r="S5">
        <v>32</v>
      </c>
      <c r="T5">
        <v>10</v>
      </c>
      <c r="U5">
        <v>19</v>
      </c>
      <c r="V5">
        <v>13</v>
      </c>
      <c r="W5">
        <v>74</v>
      </c>
      <c r="X5">
        <v>28</v>
      </c>
      <c r="Y5">
        <v>59</v>
      </c>
      <c r="Z5">
        <v>49</v>
      </c>
    </row>
    <row r="6" spans="1:26" x14ac:dyDescent="0.3">
      <c r="A6" s="5">
        <v>87</v>
      </c>
      <c r="B6" s="5">
        <v>87</v>
      </c>
      <c r="C6" s="5">
        <v>87</v>
      </c>
      <c r="D6" s="5">
        <v>87</v>
      </c>
      <c r="E6" s="5">
        <v>87</v>
      </c>
      <c r="F6" s="5">
        <v>80</v>
      </c>
      <c r="G6" s="5">
        <v>74</v>
      </c>
      <c r="H6" s="5">
        <v>45</v>
      </c>
      <c r="I6" s="5">
        <v>26</v>
      </c>
      <c r="J6" s="5">
        <v>18</v>
      </c>
      <c r="K6" t="s">
        <v>20</v>
      </c>
      <c r="L6" t="s">
        <v>20</v>
      </c>
      <c r="M6" t="s">
        <v>20</v>
      </c>
      <c r="P6" cm="1">
        <f t="array" ref="P6:P15">TRANSPOSE(INDEX(A3:J11,O4,))</f>
        <v>51</v>
      </c>
      <c r="Q6" cm="1">
        <f t="array" ref="Q6:Z15">_xlfn.ANCHORARRAY(P6)-_xlfn.ANCHORARRAY(Q5)</f>
        <v>0</v>
      </c>
      <c r="R6">
        <v>-19</v>
      </c>
      <c r="S6">
        <v>19</v>
      </c>
      <c r="T6">
        <v>41</v>
      </c>
      <c r="U6">
        <v>32</v>
      </c>
      <c r="V6">
        <v>38</v>
      </c>
      <c r="W6">
        <v>-23</v>
      </c>
      <c r="X6">
        <v>23</v>
      </c>
      <c r="Y6">
        <v>-8</v>
      </c>
      <c r="Z6">
        <v>2</v>
      </c>
    </row>
    <row r="7" spans="1:26" x14ac:dyDescent="0.3">
      <c r="A7" s="5">
        <v>93</v>
      </c>
      <c r="B7" s="5">
        <v>3</v>
      </c>
      <c r="C7" s="5">
        <v>24</v>
      </c>
      <c r="D7" s="5">
        <v>63</v>
      </c>
      <c r="E7" s="5">
        <v>43</v>
      </c>
      <c r="F7" s="5">
        <v>17</v>
      </c>
      <c r="G7" s="5">
        <v>18</v>
      </c>
      <c r="H7" s="5">
        <v>84</v>
      </c>
      <c r="I7" s="5">
        <v>17</v>
      </c>
      <c r="J7" s="5">
        <v>83</v>
      </c>
      <c r="K7" s="9">
        <v>3</v>
      </c>
      <c r="L7" s="9">
        <v>84</v>
      </c>
      <c r="M7">
        <v>81</v>
      </c>
      <c r="P7">
        <v>70</v>
      </c>
      <c r="Q7" s="7">
        <v>19</v>
      </c>
      <c r="R7" s="8">
        <v>0</v>
      </c>
      <c r="S7">
        <v>38</v>
      </c>
      <c r="T7">
        <v>60</v>
      </c>
      <c r="U7">
        <v>51</v>
      </c>
      <c r="V7">
        <v>57</v>
      </c>
      <c r="W7">
        <v>-4</v>
      </c>
      <c r="X7">
        <v>42</v>
      </c>
      <c r="Y7">
        <v>11</v>
      </c>
      <c r="Z7">
        <v>21</v>
      </c>
    </row>
    <row r="8" spans="1:26" x14ac:dyDescent="0.3">
      <c r="A8" s="5">
        <v>53</v>
      </c>
      <c r="B8" s="5">
        <v>82</v>
      </c>
      <c r="C8" s="5">
        <v>74</v>
      </c>
      <c r="D8" s="5">
        <v>27</v>
      </c>
      <c r="E8" s="5">
        <v>89</v>
      </c>
      <c r="F8" s="5">
        <v>79</v>
      </c>
      <c r="G8" s="5">
        <v>74</v>
      </c>
      <c r="H8" s="5">
        <v>43</v>
      </c>
      <c r="I8" s="5">
        <v>41</v>
      </c>
      <c r="J8" s="5">
        <v>28</v>
      </c>
      <c r="K8" s="9">
        <v>27</v>
      </c>
      <c r="L8" s="9">
        <v>89</v>
      </c>
      <c r="M8">
        <v>62</v>
      </c>
      <c r="P8">
        <v>32</v>
      </c>
      <c r="Q8" s="7">
        <v>-19</v>
      </c>
      <c r="R8" s="7">
        <v>-38</v>
      </c>
      <c r="S8" s="8">
        <v>0</v>
      </c>
      <c r="T8">
        <v>22</v>
      </c>
      <c r="U8">
        <v>13</v>
      </c>
      <c r="V8">
        <v>19</v>
      </c>
      <c r="W8">
        <v>-42</v>
      </c>
      <c r="X8">
        <v>4</v>
      </c>
      <c r="Y8">
        <v>-27</v>
      </c>
      <c r="Z8">
        <v>-17</v>
      </c>
    </row>
    <row r="9" spans="1:26" x14ac:dyDescent="0.3">
      <c r="A9" s="5">
        <v>59</v>
      </c>
      <c r="B9" s="5">
        <v>63</v>
      </c>
      <c r="C9" s="5">
        <v>16</v>
      </c>
      <c r="D9" s="5">
        <v>34</v>
      </c>
      <c r="E9" s="5">
        <v>44</v>
      </c>
      <c r="F9" s="5">
        <v>21</v>
      </c>
      <c r="G9" s="5">
        <v>4</v>
      </c>
      <c r="H9" s="5">
        <v>71</v>
      </c>
      <c r="I9" s="5">
        <v>36</v>
      </c>
      <c r="J9" s="5">
        <v>64</v>
      </c>
      <c r="K9" s="9">
        <v>4</v>
      </c>
      <c r="L9" s="9">
        <v>71</v>
      </c>
      <c r="M9">
        <v>67</v>
      </c>
      <c r="P9">
        <v>10</v>
      </c>
      <c r="Q9" s="7">
        <v>-41</v>
      </c>
      <c r="R9" s="7">
        <v>-60</v>
      </c>
      <c r="S9" s="7">
        <v>-22</v>
      </c>
      <c r="T9" s="8">
        <v>0</v>
      </c>
      <c r="U9">
        <v>-9</v>
      </c>
      <c r="V9">
        <v>-3</v>
      </c>
      <c r="W9">
        <v>-64</v>
      </c>
      <c r="X9">
        <v>-18</v>
      </c>
      <c r="Y9">
        <v>-49</v>
      </c>
      <c r="Z9">
        <v>-39</v>
      </c>
    </row>
    <row r="10" spans="1:26" x14ac:dyDescent="0.3">
      <c r="A10" s="5">
        <v>96</v>
      </c>
      <c r="B10" s="5">
        <v>19</v>
      </c>
      <c r="C10" s="5">
        <v>75</v>
      </c>
      <c r="D10" s="5">
        <v>48</v>
      </c>
      <c r="E10" s="5">
        <v>24</v>
      </c>
      <c r="F10" s="5">
        <v>75</v>
      </c>
      <c r="G10" s="5">
        <v>51</v>
      </c>
      <c r="H10" s="5">
        <v>8</v>
      </c>
      <c r="I10" s="5">
        <v>84</v>
      </c>
      <c r="J10" s="5">
        <v>79</v>
      </c>
      <c r="K10" s="9">
        <v>8</v>
      </c>
      <c r="L10" s="9">
        <v>84</v>
      </c>
      <c r="M10">
        <v>76</v>
      </c>
      <c r="P10">
        <v>19</v>
      </c>
      <c r="Q10" s="7">
        <v>-32</v>
      </c>
      <c r="R10" s="7">
        <v>-51</v>
      </c>
      <c r="S10" s="7">
        <v>-13</v>
      </c>
      <c r="T10" s="7">
        <v>9</v>
      </c>
      <c r="U10" s="8">
        <v>0</v>
      </c>
      <c r="V10">
        <v>6</v>
      </c>
      <c r="W10">
        <v>-55</v>
      </c>
      <c r="X10">
        <v>-9</v>
      </c>
      <c r="Y10">
        <v>-40</v>
      </c>
      <c r="Z10">
        <v>-30</v>
      </c>
    </row>
    <row r="11" spans="1:26" x14ac:dyDescent="0.3">
      <c r="A11" s="5">
        <v>17</v>
      </c>
      <c r="B11" s="5">
        <v>93</v>
      </c>
      <c r="C11" s="5">
        <v>79</v>
      </c>
      <c r="D11" s="5">
        <v>60</v>
      </c>
      <c r="E11" s="5">
        <v>30</v>
      </c>
      <c r="F11" s="5">
        <v>81</v>
      </c>
      <c r="G11" s="5">
        <v>24</v>
      </c>
      <c r="H11" s="5">
        <v>53</v>
      </c>
      <c r="I11" s="5">
        <v>20</v>
      </c>
      <c r="J11" s="5">
        <v>71</v>
      </c>
      <c r="K11" s="9">
        <v>17</v>
      </c>
      <c r="L11" s="9">
        <v>93</v>
      </c>
      <c r="M11">
        <v>76</v>
      </c>
      <c r="P11">
        <v>13</v>
      </c>
      <c r="Q11" s="7">
        <v>-38</v>
      </c>
      <c r="R11" s="7">
        <v>-57</v>
      </c>
      <c r="S11" s="7">
        <v>-19</v>
      </c>
      <c r="T11" s="7">
        <v>3</v>
      </c>
      <c r="U11" s="7">
        <v>-6</v>
      </c>
      <c r="V11" s="8">
        <v>0</v>
      </c>
      <c r="W11">
        <v>-61</v>
      </c>
      <c r="X11">
        <v>-15</v>
      </c>
      <c r="Y11">
        <v>-46</v>
      </c>
      <c r="Z11">
        <v>-36</v>
      </c>
    </row>
    <row r="12" spans="1:26" x14ac:dyDescent="0.3">
      <c r="P12">
        <v>74</v>
      </c>
      <c r="Q12" s="7">
        <v>23</v>
      </c>
      <c r="R12" s="7">
        <v>4</v>
      </c>
      <c r="S12" s="7">
        <v>42</v>
      </c>
      <c r="T12" s="7">
        <v>64</v>
      </c>
      <c r="U12" s="7">
        <v>55</v>
      </c>
      <c r="V12" s="7">
        <v>61</v>
      </c>
      <c r="W12" s="8">
        <v>0</v>
      </c>
      <c r="X12" s="8">
        <v>46</v>
      </c>
      <c r="Y12">
        <v>15</v>
      </c>
      <c r="Z12">
        <v>25</v>
      </c>
    </row>
    <row r="13" spans="1:26" x14ac:dyDescent="0.3">
      <c r="P13">
        <v>28</v>
      </c>
      <c r="Q13" s="7">
        <v>-23</v>
      </c>
      <c r="R13" s="7">
        <v>-42</v>
      </c>
      <c r="S13" s="7">
        <v>-4</v>
      </c>
      <c r="T13" s="7">
        <v>18</v>
      </c>
      <c r="U13" s="7">
        <v>9</v>
      </c>
      <c r="V13" s="7">
        <v>15</v>
      </c>
      <c r="W13" s="7">
        <v>-46</v>
      </c>
      <c r="X13" s="8">
        <v>0</v>
      </c>
      <c r="Y13">
        <v>-31</v>
      </c>
      <c r="Z13">
        <v>-21</v>
      </c>
    </row>
    <row r="14" spans="1:26" x14ac:dyDescent="0.3">
      <c r="P14">
        <v>59</v>
      </c>
      <c r="Q14" s="7">
        <v>8</v>
      </c>
      <c r="R14" s="7">
        <v>-11</v>
      </c>
      <c r="S14" s="7">
        <v>27</v>
      </c>
      <c r="T14" s="7">
        <v>49</v>
      </c>
      <c r="U14" s="7">
        <v>40</v>
      </c>
      <c r="V14" s="7">
        <v>46</v>
      </c>
      <c r="W14" s="7">
        <v>-15</v>
      </c>
      <c r="X14" s="7">
        <v>31</v>
      </c>
      <c r="Y14" s="8">
        <v>0</v>
      </c>
      <c r="Z14">
        <v>10</v>
      </c>
    </row>
    <row r="15" spans="1:26" x14ac:dyDescent="0.3">
      <c r="P15">
        <v>49</v>
      </c>
      <c r="Q15" s="7">
        <v>-2</v>
      </c>
      <c r="R15" s="7">
        <v>-21</v>
      </c>
      <c r="S15" s="7">
        <v>17</v>
      </c>
      <c r="T15" s="7">
        <v>39</v>
      </c>
      <c r="U15" s="7">
        <v>30</v>
      </c>
      <c r="V15" s="7">
        <v>36</v>
      </c>
      <c r="W15" s="7">
        <v>-25</v>
      </c>
      <c r="X15" s="7">
        <v>21</v>
      </c>
      <c r="Y15" s="7">
        <v>-10</v>
      </c>
      <c r="Z15">
        <v>0</v>
      </c>
    </row>
    <row r="17" spans="16:26" x14ac:dyDescent="0.3">
      <c r="Q17" t="e">
        <f>_xlfn.XMATCH($Q$29,Q18:Q27)</f>
        <v>#N/A</v>
      </c>
      <c r="R17" t="e">
        <f t="shared" ref="R17:Z17" si="0">_xlfn.XMATCH($Q$29,R18:R27)</f>
        <v>#N/A</v>
      </c>
      <c r="S17" t="e">
        <f t="shared" si="0"/>
        <v>#N/A</v>
      </c>
      <c r="T17">
        <f t="shared" si="0"/>
        <v>7</v>
      </c>
      <c r="U17" t="e">
        <f t="shared" si="0"/>
        <v>#N/A</v>
      </c>
      <c r="V17" t="e">
        <f t="shared" si="0"/>
        <v>#N/A</v>
      </c>
      <c r="W17" t="e">
        <f t="shared" si="0"/>
        <v>#N/A</v>
      </c>
      <c r="X17" t="e">
        <f t="shared" si="0"/>
        <v>#N/A</v>
      </c>
      <c r="Y17" t="e">
        <f t="shared" si="0"/>
        <v>#N/A</v>
      </c>
      <c r="Z17" t="e">
        <f t="shared" si="0"/>
        <v>#N/A</v>
      </c>
    </row>
    <row r="18" spans="16:26" x14ac:dyDescent="0.3">
      <c r="P18" t="e">
        <f>_xlfn.XMATCH($Q$29,Q18:Z18)</f>
        <v>#N/A</v>
      </c>
      <c r="Q18" cm="1">
        <f t="array" ref="Q18:Z27">_xlfn.MAKEARRAY(10,10,_xlfn.LAMBDA(_xlpm.r,_xlpm.c,IF(_xlpm.r&gt;_xlpm.c,INDEX(_xlfn.ANCHORARRAY(P6)-_xlfn.ANCHORARRAY(Q5),_xlpm.r,_xlpm.c),-1)))</f>
        <v>-1</v>
      </c>
      <c r="R18">
        <v>-1</v>
      </c>
      <c r="S18">
        <v>-1</v>
      </c>
      <c r="T18">
        <v>-1</v>
      </c>
      <c r="U18">
        <v>-1</v>
      </c>
      <c r="V18">
        <v>-1</v>
      </c>
      <c r="W18">
        <v>-1</v>
      </c>
      <c r="X18">
        <v>-1</v>
      </c>
      <c r="Y18">
        <v>-1</v>
      </c>
      <c r="Z18">
        <v>-1</v>
      </c>
    </row>
    <row r="19" spans="16:26" x14ac:dyDescent="0.3">
      <c r="P19" t="e">
        <f t="shared" ref="P19:P27" si="1">_xlfn.XMATCH($Q$29,Q19:Z19)</f>
        <v>#N/A</v>
      </c>
      <c r="Q19">
        <v>19</v>
      </c>
      <c r="R19">
        <v>-1</v>
      </c>
      <c r="S19">
        <v>-1</v>
      </c>
      <c r="T19">
        <v>-1</v>
      </c>
      <c r="U19">
        <v>-1</v>
      </c>
      <c r="V19">
        <v>-1</v>
      </c>
      <c r="W19">
        <v>-1</v>
      </c>
      <c r="X19">
        <v>-1</v>
      </c>
      <c r="Y19">
        <v>-1</v>
      </c>
      <c r="Z19">
        <v>-1</v>
      </c>
    </row>
    <row r="20" spans="16:26" x14ac:dyDescent="0.3">
      <c r="P20" t="e">
        <f t="shared" si="1"/>
        <v>#N/A</v>
      </c>
      <c r="Q20">
        <v>-19</v>
      </c>
      <c r="R20">
        <v>-38</v>
      </c>
      <c r="S20">
        <v>-1</v>
      </c>
      <c r="T20">
        <v>-1</v>
      </c>
      <c r="U20">
        <v>-1</v>
      </c>
      <c r="V20">
        <v>-1</v>
      </c>
      <c r="W20">
        <v>-1</v>
      </c>
      <c r="X20">
        <v>-1</v>
      </c>
      <c r="Y20">
        <v>-1</v>
      </c>
      <c r="Z20">
        <v>-1</v>
      </c>
    </row>
    <row r="21" spans="16:26" x14ac:dyDescent="0.3">
      <c r="P21" t="e">
        <f t="shared" si="1"/>
        <v>#N/A</v>
      </c>
      <c r="Q21">
        <v>-41</v>
      </c>
      <c r="R21">
        <v>-60</v>
      </c>
      <c r="S21">
        <v>-22</v>
      </c>
      <c r="T21">
        <v>-1</v>
      </c>
      <c r="U21">
        <v>-1</v>
      </c>
      <c r="V21">
        <v>-1</v>
      </c>
      <c r="W21">
        <v>-1</v>
      </c>
      <c r="X21">
        <v>-1</v>
      </c>
      <c r="Y21">
        <v>-1</v>
      </c>
      <c r="Z21">
        <v>-1</v>
      </c>
    </row>
    <row r="22" spans="16:26" x14ac:dyDescent="0.3">
      <c r="P22" t="e">
        <f t="shared" si="1"/>
        <v>#N/A</v>
      </c>
      <c r="Q22">
        <v>-32</v>
      </c>
      <c r="R22">
        <v>-51</v>
      </c>
      <c r="S22">
        <v>-13</v>
      </c>
      <c r="T22">
        <v>9</v>
      </c>
      <c r="U22">
        <v>-1</v>
      </c>
      <c r="V22">
        <v>-1</v>
      </c>
      <c r="W22">
        <v>-1</v>
      </c>
      <c r="X22">
        <v>-1</v>
      </c>
      <c r="Y22">
        <v>-1</v>
      </c>
      <c r="Z22">
        <v>-1</v>
      </c>
    </row>
    <row r="23" spans="16:26" x14ac:dyDescent="0.3">
      <c r="P23" t="e">
        <f t="shared" si="1"/>
        <v>#N/A</v>
      </c>
      <c r="Q23">
        <v>-38</v>
      </c>
      <c r="R23">
        <v>-57</v>
      </c>
      <c r="S23">
        <v>-19</v>
      </c>
      <c r="T23">
        <v>3</v>
      </c>
      <c r="U23">
        <v>-6</v>
      </c>
      <c r="V23">
        <v>-1</v>
      </c>
      <c r="W23">
        <v>-1</v>
      </c>
      <c r="X23">
        <v>-1</v>
      </c>
      <c r="Y23">
        <v>-1</v>
      </c>
      <c r="Z23">
        <v>-1</v>
      </c>
    </row>
    <row r="24" spans="16:26" x14ac:dyDescent="0.3">
      <c r="P24">
        <f t="shared" si="1"/>
        <v>4</v>
      </c>
      <c r="Q24">
        <v>23</v>
      </c>
      <c r="R24">
        <v>4</v>
      </c>
      <c r="S24">
        <v>42</v>
      </c>
      <c r="T24">
        <v>64</v>
      </c>
      <c r="U24">
        <v>55</v>
      </c>
      <c r="V24">
        <v>61</v>
      </c>
      <c r="W24">
        <v>-1</v>
      </c>
      <c r="X24">
        <v>-1</v>
      </c>
      <c r="Y24">
        <v>-1</v>
      </c>
      <c r="Z24">
        <v>-1</v>
      </c>
    </row>
    <row r="25" spans="16:26" x14ac:dyDescent="0.3">
      <c r="P25" t="e">
        <f t="shared" si="1"/>
        <v>#N/A</v>
      </c>
      <c r="Q25">
        <v>-23</v>
      </c>
      <c r="R25">
        <v>-42</v>
      </c>
      <c r="S25">
        <v>-4</v>
      </c>
      <c r="T25">
        <v>18</v>
      </c>
      <c r="U25">
        <v>9</v>
      </c>
      <c r="V25">
        <v>15</v>
      </c>
      <c r="W25">
        <v>-46</v>
      </c>
      <c r="X25">
        <v>-1</v>
      </c>
      <c r="Y25">
        <v>-1</v>
      </c>
      <c r="Z25">
        <v>-1</v>
      </c>
    </row>
    <row r="26" spans="16:26" x14ac:dyDescent="0.3">
      <c r="P26" t="e">
        <f t="shared" si="1"/>
        <v>#N/A</v>
      </c>
      <c r="Q26">
        <v>8</v>
      </c>
      <c r="R26">
        <v>-11</v>
      </c>
      <c r="S26">
        <v>27</v>
      </c>
      <c r="T26">
        <v>49</v>
      </c>
      <c r="U26">
        <v>40</v>
      </c>
      <c r="V26">
        <v>46</v>
      </c>
      <c r="W26">
        <v>-15</v>
      </c>
      <c r="X26">
        <v>31</v>
      </c>
      <c r="Y26">
        <v>-1</v>
      </c>
      <c r="Z26">
        <v>-1</v>
      </c>
    </row>
    <row r="27" spans="16:26" x14ac:dyDescent="0.3">
      <c r="P27" t="e">
        <f t="shared" si="1"/>
        <v>#N/A</v>
      </c>
      <c r="Q27">
        <v>-2</v>
      </c>
      <c r="R27">
        <v>-21</v>
      </c>
      <c r="S27">
        <v>17</v>
      </c>
      <c r="T27">
        <v>39</v>
      </c>
      <c r="U27">
        <v>30</v>
      </c>
      <c r="V27">
        <v>36</v>
      </c>
      <c r="W27">
        <v>-25</v>
      </c>
      <c r="X27">
        <v>21</v>
      </c>
      <c r="Y27">
        <v>-10</v>
      </c>
      <c r="Z27">
        <v>-1</v>
      </c>
    </row>
    <row r="28" spans="16:26" x14ac:dyDescent="0.3">
      <c r="R28">
        <f>LOOKUP(100,P18:P27,P18:P27)</f>
        <v>4</v>
      </c>
      <c r="S28">
        <f>LOOKUP(Q29,Q17:Y17,Q17:Y17)</f>
        <v>7</v>
      </c>
    </row>
    <row r="29" spans="16:26" x14ac:dyDescent="0.3">
      <c r="Q29" cm="1">
        <f t="array" ref="Q29">_xlfn.LET(_xlpm.v,MAX(_xlfn.IFNA(_xlfn.ANCHORARRAY(Q18),-1)),IF(_xlpm.v=0,"NP",_xlpm.v))</f>
        <v>64</v>
      </c>
      <c r="R29" cm="1">
        <f t="array" ref="R29">INDEX($A$3:$J$11,$O$4,R28)</f>
        <v>10</v>
      </c>
      <c r="S29" cm="1">
        <f t="array" ref="S29">INDEX($A$3:$J$11,$O$4,S28)</f>
        <v>74</v>
      </c>
      <c r="T29" t="str">
        <f>_xlfn.TEXTJOIN(",",,R29,S29,Q29)</f>
        <v>10,74,64</v>
      </c>
    </row>
    <row r="31" spans="16:26" x14ac:dyDescent="0.3">
      <c r="Q31" t="str">
        <f>T29</f>
        <v>10,74,64</v>
      </c>
      <c r="R31" cm="1">
        <f t="array" ref="R31:T31">_xlfn.IFNA(_xlfn.TEXTSPLIT(Q31,",")+0,{"NP","NP","NP"})</f>
        <v>10</v>
      </c>
      <c r="S31">
        <v>74</v>
      </c>
      <c r="T31">
        <v>64</v>
      </c>
    </row>
    <row r="32" spans="16:26" x14ac:dyDescent="0.3">
      <c r="P32" cm="1">
        <f t="array" ref="P32:P40">_xlfn.SEQUENCE(9)</f>
        <v>1</v>
      </c>
      <c r="Q32" t="str">
        <f t="dataTable" ref="Q32:Q40" dt2D="0" dtr="0" r1="O4"/>
        <v>10,74,64</v>
      </c>
      <c r="R32" cm="1">
        <f t="array" ref="R32:T32">_xlfn.IFNA(_xlfn.TEXTSPLIT(Q32,",")+0,{"NP","NP","NP"})</f>
        <v>10</v>
      </c>
      <c r="S32">
        <v>74</v>
      </c>
      <c r="T32">
        <v>64</v>
      </c>
      <c r="V32" t="b" cm="1">
        <f t="array" ref="V32:X40">R32:T40=K3:M11</f>
        <v>1</v>
      </c>
      <c r="W32" t="b">
        <v>1</v>
      </c>
      <c r="X32" t="b">
        <v>1</v>
      </c>
    </row>
    <row r="33" spans="16:24" x14ac:dyDescent="0.3">
      <c r="P33">
        <v>2</v>
      </c>
      <c r="Q33" t="str">
        <v>7,81,74</v>
      </c>
      <c r="R33" cm="1">
        <f t="array" ref="R33:T33">_xlfn.IFNA(_xlfn.TEXTSPLIT(Q33,",")+0,{"NP","NP","NP"})</f>
        <v>7</v>
      </c>
      <c r="S33">
        <v>81</v>
      </c>
      <c r="T33">
        <v>74</v>
      </c>
      <c r="V33" t="b">
        <v>1</v>
      </c>
      <c r="W33" t="b">
        <v>1</v>
      </c>
      <c r="X33" t="b">
        <v>1</v>
      </c>
    </row>
    <row r="34" spans="16:24" x14ac:dyDescent="0.3">
      <c r="P34">
        <v>3</v>
      </c>
      <c r="Q34" t="str">
        <v>4,91,87</v>
      </c>
      <c r="R34" cm="1">
        <f t="array" ref="R34:T34">_xlfn.IFNA(_xlfn.TEXTSPLIT(Q34,",")+0,{"NP","NP","NP"})</f>
        <v>4</v>
      </c>
      <c r="S34">
        <v>91</v>
      </c>
      <c r="T34">
        <v>87</v>
      </c>
      <c r="V34" t="b">
        <v>1</v>
      </c>
      <c r="W34" t="b">
        <v>1</v>
      </c>
      <c r="X34" t="b">
        <v>1</v>
      </c>
    </row>
    <row r="35" spans="16:24" x14ac:dyDescent="0.3">
      <c r="P35">
        <v>4</v>
      </c>
      <c r="Q35" t="e">
        <v>#N/A</v>
      </c>
      <c r="R35" t="str" cm="1">
        <f t="array" ref="R35:T35">_xlfn.IFNA(_xlfn.TEXTSPLIT(Q35,",")+0,{"NP","NP","NP"})</f>
        <v>NP</v>
      </c>
      <c r="S35" t="str">
        <v>NP</v>
      </c>
      <c r="T35" t="str">
        <v>NP</v>
      </c>
      <c r="V35" t="b">
        <v>1</v>
      </c>
      <c r="W35" t="b">
        <v>1</v>
      </c>
      <c r="X35" t="b">
        <v>1</v>
      </c>
    </row>
    <row r="36" spans="16:24" x14ac:dyDescent="0.3">
      <c r="P36">
        <v>5</v>
      </c>
      <c r="Q36" t="str">
        <v>3,84,81</v>
      </c>
      <c r="R36" cm="1">
        <f t="array" ref="R36:T36">_xlfn.IFNA(_xlfn.TEXTSPLIT(Q36,",")+0,{"NP","NP","NP"})</f>
        <v>3</v>
      </c>
      <c r="S36">
        <v>84</v>
      </c>
      <c r="T36">
        <v>81</v>
      </c>
      <c r="V36" t="b">
        <v>1</v>
      </c>
      <c r="W36" t="b">
        <v>1</v>
      </c>
      <c r="X36" t="b">
        <v>1</v>
      </c>
    </row>
    <row r="37" spans="16:24" x14ac:dyDescent="0.3">
      <c r="P37">
        <v>6</v>
      </c>
      <c r="Q37" t="str">
        <v>27,89,62</v>
      </c>
      <c r="R37" cm="1">
        <f t="array" ref="R37:T37">_xlfn.IFNA(_xlfn.TEXTSPLIT(Q37,",")+0,{"NP","NP","NP"})</f>
        <v>27</v>
      </c>
      <c r="S37">
        <v>89</v>
      </c>
      <c r="T37">
        <v>62</v>
      </c>
      <c r="V37" t="b">
        <v>1</v>
      </c>
      <c r="W37" t="b">
        <v>1</v>
      </c>
      <c r="X37" t="b">
        <v>1</v>
      </c>
    </row>
    <row r="38" spans="16:24" x14ac:dyDescent="0.3">
      <c r="P38">
        <v>7</v>
      </c>
      <c r="Q38" t="str">
        <v>4,71,67</v>
      </c>
      <c r="R38" cm="1">
        <f t="array" ref="R38:T38">_xlfn.IFNA(_xlfn.TEXTSPLIT(Q38,",")+0,{"NP","NP","NP"})</f>
        <v>4</v>
      </c>
      <c r="S38">
        <v>71</v>
      </c>
      <c r="T38">
        <v>67</v>
      </c>
      <c r="V38" t="b">
        <v>1</v>
      </c>
      <c r="W38" t="b">
        <v>1</v>
      </c>
      <c r="X38" t="b">
        <v>1</v>
      </c>
    </row>
    <row r="39" spans="16:24" x14ac:dyDescent="0.3">
      <c r="P39">
        <v>8</v>
      </c>
      <c r="Q39" t="str">
        <v>8,84,76</v>
      </c>
      <c r="R39" cm="1">
        <f t="array" ref="R39:T39">_xlfn.IFNA(_xlfn.TEXTSPLIT(Q39,",")+0,{"NP","NP","NP"})</f>
        <v>8</v>
      </c>
      <c r="S39">
        <v>84</v>
      </c>
      <c r="T39">
        <v>76</v>
      </c>
      <c r="V39" t="b">
        <v>1</v>
      </c>
      <c r="W39" t="b">
        <v>1</v>
      </c>
      <c r="X39" t="b">
        <v>1</v>
      </c>
    </row>
    <row r="40" spans="16:24" x14ac:dyDescent="0.3">
      <c r="P40">
        <v>9</v>
      </c>
      <c r="Q40" t="str">
        <v>17,93,76</v>
      </c>
      <c r="R40" cm="1">
        <f t="array" ref="R40:T40">_xlfn.IFNA(_xlfn.TEXTSPLIT(Q40,",")+0,{"NP","NP","NP"})</f>
        <v>17</v>
      </c>
      <c r="S40">
        <v>93</v>
      </c>
      <c r="T40">
        <v>76</v>
      </c>
      <c r="V40" t="b">
        <v>1</v>
      </c>
      <c r="W40" t="b">
        <v>1</v>
      </c>
      <c r="X40" t="b">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vt:lpstr>
      <vt:lpstr>EDA</vt:lpstr>
      <vt:lpstr>Alt1</vt:lpstr>
      <vt:lpstr>EDA2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2024-10-10T02:00:35Z</dcterms:modified>
  <cp:category/>
  <cp:contentStatus/>
</cp:coreProperties>
</file>